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/>
  <mc:AlternateContent xmlns:mc="http://schemas.openxmlformats.org/markup-compatibility/2006">
    <mc:Choice Requires="x15">
      <x15ac:absPath xmlns:x15ac="http://schemas.microsoft.com/office/spreadsheetml/2010/11/ac" url="/Users/dovcohen/Documents/Projects/AI/NL2SQL/db/"/>
    </mc:Choice>
  </mc:AlternateContent>
  <xr:revisionPtr revIDLastSave="0" documentId="13_ncr:1_{192C3E48-7F14-894B-9C78-14CA8C98F055}" xr6:coauthVersionLast="47" xr6:coauthVersionMax="47" xr10:uidLastSave="{00000000-0000-0000-0000-000000000000}"/>
  <bookViews>
    <workbookView xWindow="38400" yWindow="2800" windowWidth="28800" windowHeight="16580" tabRatio="500" activeTab="6" xr2:uid="{00000000-000D-0000-FFFF-FFFF00000000}"/>
  </bookViews>
  <sheets>
    <sheet name="HH" sheetId="2" r:id="rId1"/>
    <sheet name="Address" sheetId="4" r:id="rId2"/>
    <sheet name="NAICS" sheetId="14" r:id="rId3"/>
    <sheet name="NAICS_VL" sheetId="27" r:id="rId4"/>
    <sheet name="Employer" sheetId="5" r:id="rId5"/>
    <sheet name="Product" sheetId="6" r:id="rId6"/>
    <sheet name="Client" sheetId="1" r:id="rId7"/>
    <sheet name="Mariann Avocado" sheetId="24" state="hidden" r:id="rId8"/>
    <sheet name="Jerry Smith" sheetId="23" state="hidden" r:id="rId9"/>
    <sheet name="Transactions" sheetId="18" r:id="rId10"/>
    <sheet name="Transactions_1" sheetId="26" r:id="rId11"/>
    <sheet name="Balance" sheetId="11" r:id="rId12"/>
    <sheet name="Velvet Throat" sheetId="25" r:id="rId13"/>
    <sheet name="Account" sheetId="8" r:id="rId14"/>
    <sheet name="Relationship" sheetId="9" r:id="rId15"/>
    <sheet name="Dates - Calc" sheetId="13" r:id="rId16"/>
    <sheet name="Jared" sheetId="22" state="hidden" r:id="rId17"/>
    <sheet name="Deposit_Transactions-Calc" sheetId="17" r:id="rId18"/>
    <sheet name="Hanna Smith" sheetId="20" state="hidden" r:id="rId19"/>
    <sheet name="HELEN TROY" sheetId="21" state="hidden" r:id="rId20"/>
    <sheet name="Banker" sheetId="7" r:id="rId21"/>
    <sheet name="Date" sheetId="10" r:id="rId22"/>
    <sheet name="Sheet3" sheetId="16" r:id="rId23"/>
    <sheet name="Sheet4" sheetId="3" r:id="rId24"/>
    <sheet name="aphrodite" sheetId="19" state="hidden" r:id="rId25"/>
    <sheet name="Balance - Calc" sheetId="12" r:id="rId26"/>
  </sheets>
  <definedNames>
    <definedName name="_xlnm._FilterDatabase" localSheetId="13" hidden="1">Account!$A$1:$J$38</definedName>
    <definedName name="_xlnm._FilterDatabase" localSheetId="24" hidden="1">aphrodite!$A$1:$L$96</definedName>
    <definedName name="_xlnm._FilterDatabase" localSheetId="11" hidden="1">Balance!$A$1:$D$2477</definedName>
    <definedName name="_xlnm._FilterDatabase" localSheetId="6" hidden="1">Client!$A$1:$H$269</definedName>
    <definedName name="_xlnm._FilterDatabase" localSheetId="18" hidden="1">'Hanna Smith'!$A$1:$K$95</definedName>
    <definedName name="_xlnm._FilterDatabase" localSheetId="19" hidden="1">'HELEN TROY'!$A$1:$C$98</definedName>
    <definedName name="_xlnm._FilterDatabase" localSheetId="0" hidden="1">HH!$A$1:$L$148</definedName>
    <definedName name="_xlnm._FilterDatabase" localSheetId="16" hidden="1">Jared!$B$1:$C$58</definedName>
    <definedName name="_xlnm._FilterDatabase" localSheetId="8" hidden="1">'Jerry Smith'!$C$1:$C$99</definedName>
    <definedName name="_xlnm._FilterDatabase" localSheetId="7" hidden="1">'Mariann Avocado'!$A$1:$K$98</definedName>
    <definedName name="_xlnm._FilterDatabase" localSheetId="2" hidden="1">NAICS!$A$1:$C$384</definedName>
    <definedName name="_xlnm._FilterDatabase" localSheetId="14" hidden="1">Relationship!$A$1:$H$72</definedName>
    <definedName name="_xlnm._FilterDatabase" localSheetId="9" hidden="1">Transactions!$A$1:$K$736</definedName>
    <definedName name="_xlnm._FilterDatabase" localSheetId="12" hidden="1">'Velvet Throat'!$A$1:$K$98</definedName>
  </definedNames>
  <calcPr calcId="181029"/>
  <pivotCaches>
    <pivotCache cacheId="5" r:id="rId2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6" l="1"/>
  <c r="C2477" i="11"/>
  <c r="C2474" i="11"/>
  <c r="C2475" i="11" s="1"/>
  <c r="C2471" i="11"/>
  <c r="C2472" i="11" s="1"/>
  <c r="C2468" i="11"/>
  <c r="C2469" i="11" s="1"/>
  <c r="C2465" i="11"/>
  <c r="C2466" i="11" s="1"/>
  <c r="C2462" i="11"/>
  <c r="C2463" i="11" s="1"/>
  <c r="C2459" i="11"/>
  <c r="C2460" i="11" s="1"/>
  <c r="C2456" i="11"/>
  <c r="C2457" i="11" s="1"/>
  <c r="C2453" i="11"/>
  <c r="C2454" i="11" s="1"/>
  <c r="C2450" i="11"/>
  <c r="C2451" i="11" s="1"/>
  <c r="C2447" i="11"/>
  <c r="C2448" i="11" s="1"/>
  <c r="C2444" i="11"/>
  <c r="C2445" i="11" s="1"/>
  <c r="C2441" i="11"/>
  <c r="C2442" i="11" s="1"/>
  <c r="C2438" i="11"/>
  <c r="C2439" i="11" s="1"/>
  <c r="C2435" i="11"/>
  <c r="C2436" i="11" s="1"/>
  <c r="C2432" i="11"/>
  <c r="C2433" i="11" s="1"/>
  <c r="C2429" i="11"/>
  <c r="C2430" i="11" s="1"/>
  <c r="C2426" i="11"/>
  <c r="C2427" i="11" s="1"/>
  <c r="C2423" i="11"/>
  <c r="C2424" i="11" s="1"/>
  <c r="C2420" i="11"/>
  <c r="C2421" i="11" s="1"/>
  <c r="C2417" i="11"/>
  <c r="C2418" i="11" s="1"/>
  <c r="C2414" i="11"/>
  <c r="C2415" i="11" s="1"/>
  <c r="C2411" i="11"/>
  <c r="C2412" i="11" s="1"/>
  <c r="C2408" i="11"/>
  <c r="C2409" i="11" s="1"/>
  <c r="C2405" i="11"/>
  <c r="C2406" i="11" s="1"/>
  <c r="C2402" i="11"/>
  <c r="C2403" i="11" s="1"/>
  <c r="C2396" i="11"/>
  <c r="C2397" i="11" s="1"/>
  <c r="C2398" i="11" s="1"/>
  <c r="C2399" i="11" s="1"/>
  <c r="C2400" i="11" s="1"/>
  <c r="C2393" i="11"/>
  <c r="C2394" i="11" s="1"/>
  <c r="C2390" i="11"/>
  <c r="C2391" i="11" s="1"/>
  <c r="C2388" i="11"/>
  <c r="C2384" i="11"/>
  <c r="C2385" i="11" s="1"/>
  <c r="C2381" i="11"/>
  <c r="C2382" i="11" s="1"/>
  <c r="C2378" i="11"/>
  <c r="C2379" i="11" s="1"/>
  <c r="C2375" i="11"/>
  <c r="C2376" i="11" s="1"/>
  <c r="C2372" i="11"/>
  <c r="C2373" i="11" s="1"/>
  <c r="C2369" i="11"/>
  <c r="C2370" i="11" s="1"/>
  <c r="C2366" i="11"/>
  <c r="C2367" i="11" s="1"/>
  <c r="C2363" i="11"/>
  <c r="C2364" i="11" s="1"/>
  <c r="C2360" i="11"/>
  <c r="C2361" i="11" s="1"/>
  <c r="C2357" i="11"/>
  <c r="C2358" i="11" s="1"/>
  <c r="C2354" i="11"/>
  <c r="C2355" i="11" s="1"/>
  <c r="C2351" i="11"/>
  <c r="C2352" i="11" s="1"/>
  <c r="C2348" i="11"/>
  <c r="C2349" i="11" s="1"/>
  <c r="C2345" i="11"/>
  <c r="C2346" i="11" s="1"/>
  <c r="C2342" i="11"/>
  <c r="C2343" i="11" s="1"/>
  <c r="C2339" i="11"/>
  <c r="C2340" i="11" s="1"/>
  <c r="C2336" i="11"/>
  <c r="C2337" i="11" s="1"/>
  <c r="C2333" i="11"/>
  <c r="C2334" i="11" s="1"/>
  <c r="C2330" i="11"/>
  <c r="C2331" i="11" s="1"/>
  <c r="C2327" i="11"/>
  <c r="C2328" i="11" s="1"/>
  <c r="C2324" i="11"/>
  <c r="C2325" i="11" s="1"/>
  <c r="C2321" i="11"/>
  <c r="C2322" i="11" s="1"/>
  <c r="C2318" i="11"/>
  <c r="C2319" i="11" s="1"/>
  <c r="C2315" i="11"/>
  <c r="C2316" i="11" s="1"/>
  <c r="C2312" i="11"/>
  <c r="C2313" i="11" s="1"/>
  <c r="C2309" i="11"/>
  <c r="C2310" i="11" s="1"/>
  <c r="C2306" i="11"/>
  <c r="C2307" i="11" s="1"/>
  <c r="C2303" i="11"/>
  <c r="C2304" i="11" s="1"/>
  <c r="C2300" i="11"/>
  <c r="C2301" i="11" s="1"/>
  <c r="C2297" i="11"/>
  <c r="C2298" i="11" s="1"/>
  <c r="C2294" i="11"/>
  <c r="C2290" i="11"/>
  <c r="C2291" i="11" s="1"/>
  <c r="C2287" i="11"/>
  <c r="C2288" i="11" s="1"/>
  <c r="C2284" i="11"/>
  <c r="C2285" i="11" s="1"/>
  <c r="C2281" i="11"/>
  <c r="C2282" i="11" s="1"/>
  <c r="C2278" i="11"/>
  <c r="C2279" i="11" s="1"/>
  <c r="C2275" i="11"/>
  <c r="C2276" i="11" s="1"/>
  <c r="C2272" i="11"/>
  <c r="C2273" i="11" s="1"/>
  <c r="C2269" i="11"/>
  <c r="C2270" i="11" s="1"/>
  <c r="C2266" i="11"/>
  <c r="C2267" i="11" s="1"/>
  <c r="C2263" i="11"/>
  <c r="C2264" i="11" s="1"/>
  <c r="C2260" i="11"/>
  <c r="C2261" i="11" s="1"/>
  <c r="C2257" i="11"/>
  <c r="C2258" i="11" s="1"/>
  <c r="C2254" i="11"/>
  <c r="C2255" i="11" s="1"/>
  <c r="C2251" i="11"/>
  <c r="C2252" i="11" s="1"/>
  <c r="C2248" i="11"/>
  <c r="C2249" i="11" s="1"/>
  <c r="C2245" i="11"/>
  <c r="C2246" i="11" s="1"/>
  <c r="C2242" i="11"/>
  <c r="C2243" i="11" s="1"/>
  <c r="C2239" i="11"/>
  <c r="C2240" i="11" s="1"/>
  <c r="C2236" i="11"/>
  <c r="C2237" i="11" s="1"/>
  <c r="C2233" i="11"/>
  <c r="C2234" i="11" s="1"/>
  <c r="J102" i="18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J143" i="18" s="1"/>
  <c r="J144" i="18" s="1"/>
  <c r="J145" i="18" s="1"/>
  <c r="J146" i="18" s="1"/>
  <c r="J147" i="18" s="1"/>
  <c r="J148" i="18" s="1"/>
  <c r="J149" i="18" s="1"/>
  <c r="J150" i="18" s="1"/>
  <c r="J151" i="18" s="1"/>
  <c r="J152" i="18" s="1"/>
  <c r="J153" i="18" s="1"/>
  <c r="J154" i="18" s="1"/>
  <c r="J155" i="18" s="1"/>
  <c r="J156" i="18" s="1"/>
  <c r="J157" i="18" s="1"/>
  <c r="J158" i="18" s="1"/>
  <c r="J159" i="18" s="1"/>
  <c r="J160" i="18" s="1"/>
  <c r="J161" i="18" s="1"/>
  <c r="J162" i="18" s="1"/>
  <c r="J163" i="18" s="1"/>
  <c r="J164" i="18" s="1"/>
  <c r="J165" i="18" s="1"/>
  <c r="J166" i="18" s="1"/>
  <c r="J167" i="18" s="1"/>
  <c r="J168" i="18" s="1"/>
  <c r="J169" i="18" s="1"/>
  <c r="J170" i="18" s="1"/>
  <c r="J171" i="18" s="1"/>
  <c r="J172" i="18" s="1"/>
  <c r="J173" i="18" s="1"/>
  <c r="J174" i="18" s="1"/>
  <c r="J175" i="18" s="1"/>
  <c r="J176" i="18" s="1"/>
  <c r="J177" i="18" s="1"/>
  <c r="J178" i="18" s="1"/>
  <c r="J179" i="18" s="1"/>
  <c r="J180" i="18" s="1"/>
  <c r="J181" i="18" s="1"/>
  <c r="J182" i="18" s="1"/>
  <c r="J183" i="18" s="1"/>
  <c r="J184" i="18" s="1"/>
  <c r="J185" i="18" s="1"/>
  <c r="J186" i="18" s="1"/>
  <c r="J187" i="18" s="1"/>
  <c r="J188" i="18" s="1"/>
  <c r="J189" i="18" s="1"/>
  <c r="J190" i="18" s="1"/>
  <c r="J191" i="18" s="1"/>
  <c r="J192" i="18" s="1"/>
  <c r="J2" i="18"/>
  <c r="J3" i="18" s="1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705" i="18"/>
  <c r="J706" i="18" s="1"/>
  <c r="J707" i="18" s="1"/>
  <c r="J708" i="18" s="1"/>
  <c r="J709" i="18" s="1"/>
  <c r="J710" i="18" s="1"/>
  <c r="J711" i="18" s="1"/>
  <c r="J712" i="18" s="1"/>
  <c r="J713" i="18" s="1"/>
  <c r="J714" i="18" s="1"/>
  <c r="J715" i="18" s="1"/>
  <c r="J716" i="18" s="1"/>
  <c r="J717" i="18" s="1"/>
  <c r="J718" i="18" s="1"/>
  <c r="J719" i="18" s="1"/>
  <c r="J720" i="18" s="1"/>
  <c r="J721" i="18" s="1"/>
  <c r="J722" i="18" s="1"/>
  <c r="J723" i="18" s="1"/>
  <c r="J724" i="18" s="1"/>
  <c r="J725" i="18" s="1"/>
  <c r="J726" i="18" s="1"/>
  <c r="J727" i="18" s="1"/>
  <c r="J728" i="18" s="1"/>
  <c r="J729" i="18" s="1"/>
  <c r="J730" i="18" s="1"/>
  <c r="J731" i="18" s="1"/>
  <c r="J732" i="18" s="1"/>
  <c r="J733" i="18" s="1"/>
  <c r="J734" i="18" s="1"/>
  <c r="J735" i="18" s="1"/>
  <c r="J736" i="18" s="1"/>
  <c r="J673" i="18"/>
  <c r="J674" i="18" s="1"/>
  <c r="J675" i="18" s="1"/>
  <c r="J676" i="18" s="1"/>
  <c r="J677" i="18" s="1"/>
  <c r="J678" i="18" s="1"/>
  <c r="J679" i="18" s="1"/>
  <c r="J680" i="18" s="1"/>
  <c r="J681" i="18" s="1"/>
  <c r="J682" i="18" s="1"/>
  <c r="J683" i="18" s="1"/>
  <c r="J684" i="18" s="1"/>
  <c r="J685" i="18" s="1"/>
  <c r="J686" i="18" s="1"/>
  <c r="J687" i="18" s="1"/>
  <c r="J688" i="18" s="1"/>
  <c r="J689" i="18" s="1"/>
  <c r="J690" i="18" s="1"/>
  <c r="J691" i="18" s="1"/>
  <c r="J692" i="18" s="1"/>
  <c r="J693" i="18" s="1"/>
  <c r="J694" i="18" s="1"/>
  <c r="J695" i="18" s="1"/>
  <c r="J696" i="18" s="1"/>
  <c r="J697" i="18" s="1"/>
  <c r="J698" i="18" s="1"/>
  <c r="J699" i="18" s="1"/>
  <c r="J700" i="18" s="1"/>
  <c r="J701" i="18" s="1"/>
  <c r="J702" i="18" s="1"/>
  <c r="J703" i="18" s="1"/>
  <c r="J704" i="18" s="1"/>
  <c r="J640" i="18"/>
  <c r="J641" i="18" s="1"/>
  <c r="J642" i="18" s="1"/>
  <c r="J643" i="18" s="1"/>
  <c r="J644" i="18" s="1"/>
  <c r="J645" i="18" s="1"/>
  <c r="J646" i="18" s="1"/>
  <c r="J647" i="18" s="1"/>
  <c r="J648" i="18" s="1"/>
  <c r="J649" i="18" s="1"/>
  <c r="J650" i="18" s="1"/>
  <c r="J651" i="18" s="1"/>
  <c r="J652" i="18" s="1"/>
  <c r="J653" i="18" s="1"/>
  <c r="J654" i="18" s="1"/>
  <c r="J655" i="18" s="1"/>
  <c r="J656" i="18" s="1"/>
  <c r="J657" i="18" s="1"/>
  <c r="J658" i="18" s="1"/>
  <c r="J659" i="18" s="1"/>
  <c r="J660" i="18" s="1"/>
  <c r="J661" i="18" s="1"/>
  <c r="J662" i="18" s="1"/>
  <c r="J663" i="18" s="1"/>
  <c r="J664" i="18" s="1"/>
  <c r="J665" i="18" s="1"/>
  <c r="J666" i="18" s="1"/>
  <c r="J667" i="18" s="1"/>
  <c r="J668" i="18" s="1"/>
  <c r="J669" i="18" s="1"/>
  <c r="J670" i="18" s="1"/>
  <c r="J671" i="18" s="1"/>
  <c r="J672" i="18" s="1"/>
  <c r="J35" i="25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J84" i="25" s="1"/>
  <c r="J85" i="25" s="1"/>
  <c r="J86" i="25" s="1"/>
  <c r="J87" i="25" s="1"/>
  <c r="J88" i="25" s="1"/>
  <c r="J89" i="25" s="1"/>
  <c r="J90" i="25" s="1"/>
  <c r="J91" i="25" s="1"/>
  <c r="J92" i="25" s="1"/>
  <c r="J93" i="25" s="1"/>
  <c r="J94" i="25" s="1"/>
  <c r="J95" i="25" s="1"/>
  <c r="J96" i="25" s="1"/>
  <c r="J97" i="25" s="1"/>
  <c r="J98" i="25" s="1"/>
  <c r="J2" i="25"/>
  <c r="J3" i="25" s="1"/>
  <c r="J4" i="25" s="1"/>
  <c r="J5" i="25" s="1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A83" i="9"/>
  <c r="A84" i="9" s="1"/>
  <c r="A85" i="9" s="1"/>
  <c r="A86" i="9" s="1"/>
  <c r="H43" i="8"/>
  <c r="H42" i="8"/>
  <c r="H41" i="8"/>
  <c r="J543" i="18"/>
  <c r="J544" i="18" s="1"/>
  <c r="J545" i="18" s="1"/>
  <c r="J546" i="18" s="1"/>
  <c r="J547" i="18" s="1"/>
  <c r="J548" i="18" s="1"/>
  <c r="J549" i="18" s="1"/>
  <c r="J550" i="18" s="1"/>
  <c r="J551" i="18" s="1"/>
  <c r="J552" i="18" s="1"/>
  <c r="J553" i="18" s="1"/>
  <c r="J554" i="18" s="1"/>
  <c r="J555" i="18" s="1"/>
  <c r="J556" i="18" s="1"/>
  <c r="J557" i="18" s="1"/>
  <c r="J558" i="18" s="1"/>
  <c r="J559" i="18" s="1"/>
  <c r="J560" i="18" s="1"/>
  <c r="J561" i="18" s="1"/>
  <c r="J562" i="18" s="1"/>
  <c r="J563" i="18" s="1"/>
  <c r="J564" i="18" s="1"/>
  <c r="J565" i="18" s="1"/>
  <c r="J566" i="18" s="1"/>
  <c r="J567" i="18" s="1"/>
  <c r="J568" i="18" s="1"/>
  <c r="J569" i="18" s="1"/>
  <c r="J570" i="18" s="1"/>
  <c r="J571" i="18" s="1"/>
  <c r="J572" i="18" s="1"/>
  <c r="J573" i="18" s="1"/>
  <c r="J574" i="18" s="1"/>
  <c r="J575" i="18" s="1"/>
  <c r="J576" i="18" s="1"/>
  <c r="J577" i="18" s="1"/>
  <c r="J578" i="18" s="1"/>
  <c r="J579" i="18" s="1"/>
  <c r="J580" i="18" s="1"/>
  <c r="J581" i="18" s="1"/>
  <c r="J582" i="18" s="1"/>
  <c r="J583" i="18" s="1"/>
  <c r="J584" i="18" s="1"/>
  <c r="J585" i="18" s="1"/>
  <c r="J586" i="18" s="1"/>
  <c r="J587" i="18" s="1"/>
  <c r="J588" i="18" s="1"/>
  <c r="J589" i="18" s="1"/>
  <c r="J590" i="18" s="1"/>
  <c r="J591" i="18" s="1"/>
  <c r="J592" i="18" s="1"/>
  <c r="J593" i="18" s="1"/>
  <c r="J594" i="18" s="1"/>
  <c r="J595" i="18" s="1"/>
  <c r="J596" i="18" s="1"/>
  <c r="J597" i="18" s="1"/>
  <c r="J598" i="18" s="1"/>
  <c r="J599" i="18" s="1"/>
  <c r="J600" i="18" s="1"/>
  <c r="J601" i="18" s="1"/>
  <c r="J602" i="18" s="1"/>
  <c r="J603" i="18" s="1"/>
  <c r="J604" i="18" s="1"/>
  <c r="J605" i="18" s="1"/>
  <c r="J606" i="18" s="1"/>
  <c r="J607" i="18" s="1"/>
  <c r="J608" i="18" s="1"/>
  <c r="J609" i="18" s="1"/>
  <c r="J610" i="18" s="1"/>
  <c r="J611" i="18" s="1"/>
  <c r="J612" i="18" s="1"/>
  <c r="J613" i="18" s="1"/>
  <c r="J614" i="18" s="1"/>
  <c r="J615" i="18" s="1"/>
  <c r="J616" i="18" s="1"/>
  <c r="J617" i="18" s="1"/>
  <c r="J618" i="18" s="1"/>
  <c r="J619" i="18" s="1"/>
  <c r="J620" i="18" s="1"/>
  <c r="J621" i="18" s="1"/>
  <c r="J622" i="18" s="1"/>
  <c r="J623" i="18" s="1"/>
  <c r="J624" i="18" s="1"/>
  <c r="J625" i="18" s="1"/>
  <c r="J626" i="18" s="1"/>
  <c r="J627" i="18" s="1"/>
  <c r="J628" i="18" s="1"/>
  <c r="J629" i="18" s="1"/>
  <c r="J630" i="18" s="1"/>
  <c r="J631" i="18" s="1"/>
  <c r="J632" i="18" s="1"/>
  <c r="J633" i="18" s="1"/>
  <c r="J634" i="18" s="1"/>
  <c r="J635" i="18" s="1"/>
  <c r="J636" i="18" s="1"/>
  <c r="J637" i="18" s="1"/>
  <c r="J638" i="18" s="1"/>
  <c r="J639" i="18" s="1"/>
  <c r="J2" i="24"/>
  <c r="J3" i="24" s="1"/>
  <c r="J4" i="24" s="1"/>
  <c r="J5" i="24" s="1"/>
  <c r="J6" i="24" s="1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J84" i="24" s="1"/>
  <c r="J85" i="24" s="1"/>
  <c r="J86" i="24" s="1"/>
  <c r="J87" i="24" s="1"/>
  <c r="J88" i="24" s="1"/>
  <c r="J89" i="24" s="1"/>
  <c r="J90" i="24" s="1"/>
  <c r="J91" i="24" s="1"/>
  <c r="J92" i="24" s="1"/>
  <c r="J93" i="24" s="1"/>
  <c r="J94" i="24" s="1"/>
  <c r="J95" i="24" s="1"/>
  <c r="J96" i="24" s="1"/>
  <c r="J97" i="24" s="1"/>
  <c r="J98" i="24" s="1"/>
  <c r="H40" i="8"/>
  <c r="J445" i="18"/>
  <c r="J446" i="18" s="1"/>
  <c r="J447" i="18" s="1"/>
  <c r="J448" i="18" s="1"/>
  <c r="J449" i="18" s="1"/>
  <c r="J450" i="18" s="1"/>
  <c r="J451" i="18" s="1"/>
  <c r="J452" i="18" s="1"/>
  <c r="J453" i="18" s="1"/>
  <c r="J454" i="18" s="1"/>
  <c r="J455" i="18" s="1"/>
  <c r="J456" i="18" s="1"/>
  <c r="J457" i="18" s="1"/>
  <c r="J458" i="18" s="1"/>
  <c r="J459" i="18" s="1"/>
  <c r="J460" i="18" s="1"/>
  <c r="J461" i="18" s="1"/>
  <c r="J462" i="18" s="1"/>
  <c r="J463" i="18" s="1"/>
  <c r="J464" i="18" s="1"/>
  <c r="J465" i="18" s="1"/>
  <c r="J466" i="18" s="1"/>
  <c r="J467" i="18" s="1"/>
  <c r="J468" i="18" s="1"/>
  <c r="J469" i="18" s="1"/>
  <c r="J470" i="18" s="1"/>
  <c r="J471" i="18" s="1"/>
  <c r="J472" i="18" s="1"/>
  <c r="J473" i="18" s="1"/>
  <c r="J474" i="18" s="1"/>
  <c r="J475" i="18" s="1"/>
  <c r="J476" i="18" s="1"/>
  <c r="J477" i="18" s="1"/>
  <c r="J478" i="18" s="1"/>
  <c r="J479" i="18" s="1"/>
  <c r="J480" i="18" s="1"/>
  <c r="J481" i="18" s="1"/>
  <c r="J482" i="18" s="1"/>
  <c r="J483" i="18" s="1"/>
  <c r="J484" i="18" s="1"/>
  <c r="J485" i="18" s="1"/>
  <c r="J486" i="18" s="1"/>
  <c r="J487" i="18" s="1"/>
  <c r="J488" i="18" s="1"/>
  <c r="J489" i="18" s="1"/>
  <c r="J490" i="18" s="1"/>
  <c r="J491" i="18" s="1"/>
  <c r="J492" i="18" s="1"/>
  <c r="J493" i="18" s="1"/>
  <c r="J494" i="18" s="1"/>
  <c r="J495" i="18" s="1"/>
  <c r="J496" i="18" s="1"/>
  <c r="J497" i="18" s="1"/>
  <c r="J498" i="18" s="1"/>
  <c r="J499" i="18" s="1"/>
  <c r="J500" i="18" s="1"/>
  <c r="J501" i="18" s="1"/>
  <c r="J502" i="18" s="1"/>
  <c r="J503" i="18" s="1"/>
  <c r="J504" i="18" s="1"/>
  <c r="J505" i="18" s="1"/>
  <c r="J506" i="18" s="1"/>
  <c r="J507" i="18" s="1"/>
  <c r="J508" i="18" s="1"/>
  <c r="J509" i="18" s="1"/>
  <c r="J510" i="18" s="1"/>
  <c r="J511" i="18" s="1"/>
  <c r="J512" i="18" s="1"/>
  <c r="J513" i="18" s="1"/>
  <c r="J514" i="18" s="1"/>
  <c r="J515" i="18" s="1"/>
  <c r="J516" i="18" s="1"/>
  <c r="J517" i="18" s="1"/>
  <c r="J518" i="18" s="1"/>
  <c r="J519" i="18" s="1"/>
  <c r="J520" i="18" s="1"/>
  <c r="J521" i="18" s="1"/>
  <c r="J522" i="18" s="1"/>
  <c r="J523" i="18" s="1"/>
  <c r="J524" i="18" s="1"/>
  <c r="J525" i="18" s="1"/>
  <c r="J526" i="18" s="1"/>
  <c r="J527" i="18" s="1"/>
  <c r="J528" i="18" s="1"/>
  <c r="J529" i="18" s="1"/>
  <c r="J530" i="18" s="1"/>
  <c r="J531" i="18" s="1"/>
  <c r="J532" i="18" s="1"/>
  <c r="J533" i="18" s="1"/>
  <c r="J534" i="18" s="1"/>
  <c r="J535" i="18" s="1"/>
  <c r="J536" i="18" s="1"/>
  <c r="J537" i="18" s="1"/>
  <c r="J538" i="18" s="1"/>
  <c r="J539" i="18" s="1"/>
  <c r="J540" i="18" s="1"/>
  <c r="J541" i="18" s="1"/>
  <c r="J542" i="18" s="1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J84" i="23" s="1"/>
  <c r="J85" i="23" s="1"/>
  <c r="J86" i="23" s="1"/>
  <c r="J87" i="23" s="1"/>
  <c r="J88" i="23" s="1"/>
  <c r="J89" i="23" s="1"/>
  <c r="J90" i="23" s="1"/>
  <c r="J91" i="23" s="1"/>
  <c r="J92" i="23" s="1"/>
  <c r="J93" i="23" s="1"/>
  <c r="J94" i="23" s="1"/>
  <c r="J95" i="23" s="1"/>
  <c r="J96" i="23" s="1"/>
  <c r="J97" i="23" s="1"/>
  <c r="J98" i="23" s="1"/>
  <c r="J99" i="23" s="1"/>
  <c r="H39" i="8"/>
  <c r="A82" i="9"/>
  <c r="J442" i="18"/>
  <c r="J443" i="18" s="1"/>
  <c r="J444" i="18" s="1"/>
  <c r="J389" i="18"/>
  <c r="J390" i="18" s="1"/>
  <c r="J391" i="18" s="1"/>
  <c r="J392" i="18" s="1"/>
  <c r="J393" i="18" s="1"/>
  <c r="J394" i="18" s="1"/>
  <c r="J395" i="18" s="1"/>
  <c r="J396" i="18" s="1"/>
  <c r="J397" i="18" s="1"/>
  <c r="J398" i="18" s="1"/>
  <c r="J399" i="18" s="1"/>
  <c r="J400" i="18" s="1"/>
  <c r="J401" i="18" s="1"/>
  <c r="J402" i="18" s="1"/>
  <c r="J403" i="18" s="1"/>
  <c r="J404" i="18" s="1"/>
  <c r="J405" i="18" s="1"/>
  <c r="J406" i="18" s="1"/>
  <c r="J407" i="18" s="1"/>
  <c r="J408" i="18" s="1"/>
  <c r="J409" i="18" s="1"/>
  <c r="J410" i="18" s="1"/>
  <c r="J411" i="18" s="1"/>
  <c r="J412" i="18" s="1"/>
  <c r="J413" i="18" s="1"/>
  <c r="J414" i="18" s="1"/>
  <c r="J415" i="18" s="1"/>
  <c r="J416" i="18" s="1"/>
  <c r="J417" i="18" s="1"/>
  <c r="J418" i="18" s="1"/>
  <c r="J419" i="18" s="1"/>
  <c r="J420" i="18" s="1"/>
  <c r="J421" i="18" s="1"/>
  <c r="J422" i="18" s="1"/>
  <c r="J423" i="18" s="1"/>
  <c r="J424" i="18" s="1"/>
  <c r="J425" i="18" s="1"/>
  <c r="J426" i="18" s="1"/>
  <c r="J427" i="18" s="1"/>
  <c r="J428" i="18" s="1"/>
  <c r="J429" i="18" s="1"/>
  <c r="J430" i="18" s="1"/>
  <c r="J431" i="18" s="1"/>
  <c r="J432" i="18" s="1"/>
  <c r="J433" i="18" s="1"/>
  <c r="J434" i="18" s="1"/>
  <c r="J435" i="18" s="1"/>
  <c r="J436" i="18" s="1"/>
  <c r="J437" i="18" s="1"/>
  <c r="J438" i="18" s="1"/>
  <c r="J439" i="18" s="1"/>
  <c r="J440" i="18" s="1"/>
  <c r="J441" i="18" s="1"/>
  <c r="J388" i="18"/>
  <c r="J56" i="22"/>
  <c r="J57" i="22" s="1"/>
  <c r="J58" i="22" s="1"/>
  <c r="J2" i="22"/>
  <c r="J3" i="22" s="1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A81" i="9"/>
  <c r="A80" i="9"/>
  <c r="H38" i="8"/>
  <c r="H37" i="8"/>
  <c r="H36" i="8"/>
  <c r="J291" i="18"/>
  <c r="J292" i="18" s="1"/>
  <c r="J293" i="18" s="1"/>
  <c r="J294" i="18" s="1"/>
  <c r="J295" i="18" s="1"/>
  <c r="J296" i="18" s="1"/>
  <c r="J297" i="18" s="1"/>
  <c r="J298" i="18" s="1"/>
  <c r="J299" i="18" s="1"/>
  <c r="J300" i="18" s="1"/>
  <c r="J301" i="18" s="1"/>
  <c r="J302" i="18" s="1"/>
  <c r="J303" i="18" s="1"/>
  <c r="J304" i="18" s="1"/>
  <c r="J305" i="18" s="1"/>
  <c r="J306" i="18" s="1"/>
  <c r="J307" i="18" s="1"/>
  <c r="J308" i="18" s="1"/>
  <c r="J309" i="18" s="1"/>
  <c r="J310" i="18" s="1"/>
  <c r="J311" i="18" s="1"/>
  <c r="J312" i="18" s="1"/>
  <c r="J313" i="18" s="1"/>
  <c r="J314" i="18" s="1"/>
  <c r="J315" i="18" s="1"/>
  <c r="J316" i="18" s="1"/>
  <c r="J317" i="18" s="1"/>
  <c r="J318" i="18" s="1"/>
  <c r="J319" i="18" s="1"/>
  <c r="J320" i="18" s="1"/>
  <c r="J321" i="18" s="1"/>
  <c r="J322" i="18" s="1"/>
  <c r="J323" i="18" s="1"/>
  <c r="J324" i="18" s="1"/>
  <c r="J325" i="18" s="1"/>
  <c r="J326" i="18" s="1"/>
  <c r="J327" i="18" s="1"/>
  <c r="J328" i="18" s="1"/>
  <c r="J329" i="18" s="1"/>
  <c r="J330" i="18" s="1"/>
  <c r="J331" i="18" s="1"/>
  <c r="J332" i="18" s="1"/>
  <c r="J333" i="18" s="1"/>
  <c r="J334" i="18" s="1"/>
  <c r="J335" i="18" s="1"/>
  <c r="J336" i="18" s="1"/>
  <c r="J337" i="18" s="1"/>
  <c r="J338" i="18" s="1"/>
  <c r="J339" i="18" s="1"/>
  <c r="J340" i="18" s="1"/>
  <c r="J341" i="18" s="1"/>
  <c r="J342" i="18" s="1"/>
  <c r="J343" i="18" s="1"/>
  <c r="J344" i="18" s="1"/>
  <c r="J345" i="18" s="1"/>
  <c r="J346" i="18" s="1"/>
  <c r="J347" i="18" s="1"/>
  <c r="J348" i="18" s="1"/>
  <c r="J349" i="18" s="1"/>
  <c r="J350" i="18" s="1"/>
  <c r="J351" i="18" s="1"/>
  <c r="J352" i="18" s="1"/>
  <c r="J353" i="18" s="1"/>
  <c r="J354" i="18" s="1"/>
  <c r="J355" i="18" s="1"/>
  <c r="J356" i="18" s="1"/>
  <c r="J357" i="18" s="1"/>
  <c r="J358" i="18" s="1"/>
  <c r="J359" i="18" s="1"/>
  <c r="J360" i="18" s="1"/>
  <c r="J361" i="18" s="1"/>
  <c r="J362" i="18" s="1"/>
  <c r="J363" i="18" s="1"/>
  <c r="J364" i="18" s="1"/>
  <c r="J365" i="18" s="1"/>
  <c r="J366" i="18" s="1"/>
  <c r="J367" i="18" s="1"/>
  <c r="J368" i="18" s="1"/>
  <c r="J369" i="18" s="1"/>
  <c r="J370" i="18" s="1"/>
  <c r="J371" i="18" s="1"/>
  <c r="J372" i="18" s="1"/>
  <c r="J373" i="18" s="1"/>
  <c r="J374" i="18" s="1"/>
  <c r="J375" i="18" s="1"/>
  <c r="J376" i="18" s="1"/>
  <c r="J377" i="18" s="1"/>
  <c r="J378" i="18" s="1"/>
  <c r="J379" i="18" s="1"/>
  <c r="J380" i="18" s="1"/>
  <c r="J381" i="18" s="1"/>
  <c r="J382" i="18" s="1"/>
  <c r="J383" i="18" s="1"/>
  <c r="J384" i="18" s="1"/>
  <c r="J385" i="18" s="1"/>
  <c r="J386" i="18" s="1"/>
  <c r="J387" i="18" s="1"/>
  <c r="J2" i="21"/>
  <c r="J3" i="21" s="1"/>
  <c r="J4" i="21" s="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J84" i="21" s="1"/>
  <c r="J85" i="21" s="1"/>
  <c r="J86" i="21" s="1"/>
  <c r="J87" i="21" s="1"/>
  <c r="J88" i="21" s="1"/>
  <c r="J89" i="21" s="1"/>
  <c r="J90" i="21" s="1"/>
  <c r="J91" i="21" s="1"/>
  <c r="J92" i="21" s="1"/>
  <c r="J93" i="21" s="1"/>
  <c r="J94" i="21" s="1"/>
  <c r="J95" i="21" s="1"/>
  <c r="J96" i="21" s="1"/>
  <c r="J97" i="21" s="1"/>
  <c r="J98" i="21" s="1"/>
  <c r="J290" i="18"/>
  <c r="J197" i="18"/>
  <c r="J198" i="18" s="1"/>
  <c r="J199" i="18" s="1"/>
  <c r="J200" i="18" s="1"/>
  <c r="J201" i="18" s="1"/>
  <c r="J202" i="18" s="1"/>
  <c r="J203" i="18" s="1"/>
  <c r="J204" i="18" s="1"/>
  <c r="J205" i="18" s="1"/>
  <c r="J206" i="18" s="1"/>
  <c r="J207" i="18" s="1"/>
  <c r="J208" i="18" s="1"/>
  <c r="J209" i="18" s="1"/>
  <c r="J210" i="18" s="1"/>
  <c r="J211" i="18" s="1"/>
  <c r="J212" i="18" s="1"/>
  <c r="J213" i="18" s="1"/>
  <c r="J214" i="18" s="1"/>
  <c r="J215" i="18" s="1"/>
  <c r="J216" i="18" s="1"/>
  <c r="J217" i="18" s="1"/>
  <c r="J218" i="18" s="1"/>
  <c r="J219" i="18" s="1"/>
  <c r="J220" i="18" s="1"/>
  <c r="J221" i="18" s="1"/>
  <c r="J222" i="18" s="1"/>
  <c r="J223" i="18" s="1"/>
  <c r="J224" i="18" s="1"/>
  <c r="J225" i="18" s="1"/>
  <c r="J226" i="18" s="1"/>
  <c r="J227" i="18" s="1"/>
  <c r="J228" i="18" s="1"/>
  <c r="J229" i="18" s="1"/>
  <c r="J230" i="18" s="1"/>
  <c r="J231" i="18" s="1"/>
  <c r="J232" i="18" s="1"/>
  <c r="J233" i="18" s="1"/>
  <c r="J234" i="18" s="1"/>
  <c r="J235" i="18" s="1"/>
  <c r="J236" i="18" s="1"/>
  <c r="J237" i="18" s="1"/>
  <c r="J238" i="18" s="1"/>
  <c r="J239" i="18" s="1"/>
  <c r="J240" i="18" s="1"/>
  <c r="J241" i="18" s="1"/>
  <c r="J242" i="18" s="1"/>
  <c r="J243" i="18" s="1"/>
  <c r="J244" i="18" s="1"/>
  <c r="J245" i="18" s="1"/>
  <c r="J246" i="18" s="1"/>
  <c r="J247" i="18" s="1"/>
  <c r="J248" i="18" s="1"/>
  <c r="J249" i="18" s="1"/>
  <c r="J250" i="18" s="1"/>
  <c r="J251" i="18" s="1"/>
  <c r="J252" i="18" s="1"/>
  <c r="J253" i="18" s="1"/>
  <c r="J254" i="18" s="1"/>
  <c r="J255" i="18" s="1"/>
  <c r="J256" i="18" s="1"/>
  <c r="J257" i="18" s="1"/>
  <c r="J258" i="18" s="1"/>
  <c r="J259" i="18" s="1"/>
  <c r="J260" i="18" s="1"/>
  <c r="J261" i="18" s="1"/>
  <c r="J262" i="18" s="1"/>
  <c r="J263" i="18" s="1"/>
  <c r="J264" i="18" s="1"/>
  <c r="J265" i="18" s="1"/>
  <c r="J266" i="18" s="1"/>
  <c r="J267" i="18" s="1"/>
  <c r="J268" i="18" s="1"/>
  <c r="J269" i="18" s="1"/>
  <c r="J270" i="18" s="1"/>
  <c r="J271" i="18" s="1"/>
  <c r="J272" i="18" s="1"/>
  <c r="J273" i="18" s="1"/>
  <c r="J274" i="18" s="1"/>
  <c r="J275" i="18" s="1"/>
  <c r="J276" i="18" s="1"/>
  <c r="J277" i="18" s="1"/>
  <c r="J278" i="18" s="1"/>
  <c r="J279" i="18" s="1"/>
  <c r="J280" i="18" s="1"/>
  <c r="J281" i="18" s="1"/>
  <c r="J282" i="18" s="1"/>
  <c r="J283" i="18" s="1"/>
  <c r="J284" i="18" s="1"/>
  <c r="J285" i="18" s="1"/>
  <c r="J286" i="18" s="1"/>
  <c r="J287" i="18" s="1"/>
  <c r="J288" i="18" s="1"/>
  <c r="J289" i="18" s="1"/>
  <c r="J95" i="20"/>
  <c r="J94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3" i="20"/>
  <c r="J2" i="20"/>
  <c r="H35" i="8"/>
  <c r="H34" i="8"/>
  <c r="A77" i="9"/>
  <c r="A78" i="9" s="1"/>
  <c r="A101" i="18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K2" i="19"/>
  <c r="K3" i="19" s="1"/>
  <c r="K4" i="19" s="1"/>
  <c r="K5" i="19" s="1"/>
  <c r="K6" i="19" s="1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K84" i="19" s="1"/>
  <c r="K85" i="19" s="1"/>
  <c r="K86" i="19" s="1"/>
  <c r="K87" i="19" s="1"/>
  <c r="K88" i="19" s="1"/>
  <c r="K89" i="19" s="1"/>
  <c r="K90" i="19" s="1"/>
  <c r="K91" i="19" s="1"/>
  <c r="K92" i="19" s="1"/>
  <c r="K93" i="19"/>
  <c r="K94" i="19" s="1"/>
  <c r="K95" i="19" s="1"/>
  <c r="K96" i="19" s="1"/>
  <c r="B92" i="19"/>
  <c r="B96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95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9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93" i="19"/>
  <c r="B4" i="19"/>
  <c r="B3" i="19"/>
  <c r="B2" i="19"/>
  <c r="A76" i="9"/>
  <c r="A75" i="9"/>
  <c r="H33" i="8"/>
  <c r="H32" i="8"/>
  <c r="J157" i="2"/>
  <c r="J156" i="2"/>
  <c r="J155" i="2"/>
  <c r="J154" i="2"/>
  <c r="J153" i="2"/>
  <c r="J152" i="2"/>
  <c r="J151" i="2"/>
  <c r="O268" i="1"/>
  <c r="O267" i="1"/>
  <c r="O266" i="1"/>
  <c r="O265" i="1"/>
  <c r="O264" i="1"/>
  <c r="O263" i="1"/>
  <c r="O262" i="1"/>
  <c r="O261" i="1"/>
  <c r="O260" i="1"/>
  <c r="G152" i="2"/>
  <c r="G153" i="2" s="1"/>
  <c r="G154" i="2" s="1"/>
  <c r="G155" i="2" s="1"/>
  <c r="G156" i="2" s="1"/>
  <c r="G157" i="2" s="1"/>
  <c r="J263" i="1"/>
  <c r="J264" i="1" s="1"/>
  <c r="J265" i="1" s="1"/>
  <c r="J266" i="1" s="1"/>
  <c r="J267" i="1" s="1"/>
  <c r="J268" i="1" s="1"/>
  <c r="A152" i="2"/>
  <c r="A153" i="2" s="1"/>
  <c r="A154" i="2" s="1"/>
  <c r="A155" i="2" s="1"/>
  <c r="A156" i="2" s="1"/>
  <c r="A157" i="2" s="1"/>
  <c r="C262" i="1"/>
  <c r="C263" i="1" s="1"/>
  <c r="C264" i="1" s="1"/>
  <c r="C265" i="1" s="1"/>
  <c r="C266" i="1" s="1"/>
  <c r="C267" i="1" s="1"/>
  <c r="C268" i="1" s="1"/>
  <c r="A214" i="4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57" i="5"/>
  <c r="A58" i="5" s="1"/>
  <c r="A59" i="5" s="1"/>
  <c r="A60" i="5" s="1"/>
  <c r="A61" i="5" s="1"/>
  <c r="B263" i="1"/>
  <c r="B264" i="1" s="1"/>
  <c r="B265" i="1" s="1"/>
  <c r="B266" i="1" s="1"/>
  <c r="B267" i="1" s="1"/>
  <c r="B268" i="1" s="1"/>
  <c r="A263" i="1"/>
  <c r="A264" i="1" s="1"/>
  <c r="A265" i="1" s="1"/>
  <c r="A266" i="1" s="1"/>
  <c r="A267" i="1" s="1"/>
  <c r="A268" i="1" s="1"/>
  <c r="A1178" i="11"/>
  <c r="A1179" i="11" s="1"/>
  <c r="A1180" i="11" s="1"/>
  <c r="A1181" i="11" s="1"/>
  <c r="A1182" i="11" s="1"/>
  <c r="A1183" i="11" s="1"/>
  <c r="A1184" i="11" s="1"/>
  <c r="A1185" i="11" s="1"/>
  <c r="A1186" i="11" s="1"/>
  <c r="A1187" i="11" s="1"/>
  <c r="A1188" i="11" s="1"/>
  <c r="A1189" i="11" s="1"/>
  <c r="A1190" i="11" s="1"/>
  <c r="A1191" i="11" s="1"/>
  <c r="A1192" i="11" s="1"/>
  <c r="A1193" i="11" s="1"/>
  <c r="A1194" i="11" s="1"/>
  <c r="A1195" i="11" s="1"/>
  <c r="A1196" i="11" s="1"/>
  <c r="A1197" i="11" s="1"/>
  <c r="A1198" i="11" s="1"/>
  <c r="A1199" i="11" s="1"/>
  <c r="A1200" i="11" s="1"/>
  <c r="A1201" i="11" s="1"/>
  <c r="A1202" i="11" s="1"/>
  <c r="A1203" i="11" s="1"/>
  <c r="A1204" i="11" s="1"/>
  <c r="A1205" i="11" s="1"/>
  <c r="A1206" i="11" s="1"/>
  <c r="A1207" i="11" s="1"/>
  <c r="A1208" i="11" s="1"/>
  <c r="A1209" i="11" s="1"/>
  <c r="A1210" i="11" s="1"/>
  <c r="A1211" i="11" s="1"/>
  <c r="A1212" i="11" s="1"/>
  <c r="A1213" i="11" s="1"/>
  <c r="A1214" i="11" s="1"/>
  <c r="A1215" i="11" s="1"/>
  <c r="A1216" i="11" s="1"/>
  <c r="A1217" i="11" s="1"/>
  <c r="A1218" i="11" s="1"/>
  <c r="A1219" i="11" s="1"/>
  <c r="A1220" i="11" s="1"/>
  <c r="A1221" i="11" s="1"/>
  <c r="A1222" i="11" s="1"/>
  <c r="A1223" i="11" s="1"/>
  <c r="A1224" i="11" s="1"/>
  <c r="A1225" i="11" s="1"/>
  <c r="A1226" i="11" s="1"/>
  <c r="A1227" i="11" s="1"/>
  <c r="A1228" i="11" s="1"/>
  <c r="A1229" i="11" s="1"/>
  <c r="A1230" i="11" s="1"/>
  <c r="A1231" i="11" s="1"/>
  <c r="A1232" i="11" s="1"/>
  <c r="A1233" i="11" s="1"/>
  <c r="A1234" i="11" s="1"/>
  <c r="A1235" i="11" s="1"/>
  <c r="A1236" i="11" s="1"/>
  <c r="A1237" i="11" s="1"/>
  <c r="A1238" i="11" s="1"/>
  <c r="A1239" i="11" s="1"/>
  <c r="A1240" i="11" s="1"/>
  <c r="A1241" i="11" s="1"/>
  <c r="A1242" i="11" s="1"/>
  <c r="A1243" i="11" s="1"/>
  <c r="A1244" i="11" s="1"/>
  <c r="A1245" i="11" s="1"/>
  <c r="A1246" i="11" s="1"/>
  <c r="A1247" i="11" s="1"/>
  <c r="A1248" i="11" s="1"/>
  <c r="A1249" i="11" s="1"/>
  <c r="A1250" i="11" s="1"/>
  <c r="A1251" i="11" s="1"/>
  <c r="A1252" i="11" s="1"/>
  <c r="A1253" i="11" s="1"/>
  <c r="A1254" i="11" s="1"/>
  <c r="A1255" i="11" s="1"/>
  <c r="A1256" i="11" s="1"/>
  <c r="A1257" i="11" s="1"/>
  <c r="A1258" i="11" s="1"/>
  <c r="A1259" i="11" s="1"/>
  <c r="A1260" i="11" s="1"/>
  <c r="A1261" i="11" s="1"/>
  <c r="A1262" i="11" s="1"/>
  <c r="A1263" i="11" s="1"/>
  <c r="A1264" i="11" s="1"/>
  <c r="A1265" i="11" s="1"/>
  <c r="A1266" i="11" s="1"/>
  <c r="A1267" i="11" s="1"/>
  <c r="A1268" i="11" s="1"/>
  <c r="A1269" i="11" s="1"/>
  <c r="A1270" i="11" s="1"/>
  <c r="A1271" i="11" s="1"/>
  <c r="A1272" i="11" s="1"/>
  <c r="A1273" i="11" s="1"/>
  <c r="A1274" i="11" s="1"/>
  <c r="A1275" i="11" s="1"/>
  <c r="A1276" i="11" s="1"/>
  <c r="A1277" i="11" s="1"/>
  <c r="A1278" i="11" s="1"/>
  <c r="A1279" i="11" s="1"/>
  <c r="A1280" i="11" s="1"/>
  <c r="A1281" i="11" s="1"/>
  <c r="A1282" i="11" s="1"/>
  <c r="A1283" i="11" s="1"/>
  <c r="A1284" i="11" s="1"/>
  <c r="A1285" i="11" s="1"/>
  <c r="A1286" i="11" s="1"/>
  <c r="A1287" i="11" s="1"/>
  <c r="A1288" i="11" s="1"/>
  <c r="A1289" i="11" s="1"/>
  <c r="A1290" i="11" s="1"/>
  <c r="A1291" i="11" s="1"/>
  <c r="A1292" i="11" s="1"/>
  <c r="A1293" i="11" s="1"/>
  <c r="A1294" i="11" s="1"/>
  <c r="A1295" i="11" s="1"/>
  <c r="A1296" i="11" s="1"/>
  <c r="A1297" i="11" s="1"/>
  <c r="A1298" i="11" s="1"/>
  <c r="A1299" i="11" s="1"/>
  <c r="A1300" i="11" s="1"/>
  <c r="A1301" i="11" s="1"/>
  <c r="A1302" i="11" s="1"/>
  <c r="A1303" i="11" s="1"/>
  <c r="A1304" i="11" s="1"/>
  <c r="A1305" i="11" s="1"/>
  <c r="A1306" i="11" s="1"/>
  <c r="A1307" i="11" s="1"/>
  <c r="A1308" i="11" s="1"/>
  <c r="A1309" i="11" s="1"/>
  <c r="A1310" i="11" s="1"/>
  <c r="A1311" i="11" s="1"/>
  <c r="A1312" i="11" s="1"/>
  <c r="A1313" i="11" s="1"/>
  <c r="A1314" i="11" s="1"/>
  <c r="A1315" i="11" s="1"/>
  <c r="A1316" i="11" s="1"/>
  <c r="A1317" i="11" s="1"/>
  <c r="A1318" i="11" s="1"/>
  <c r="A1319" i="11" s="1"/>
  <c r="A1320" i="11" s="1"/>
  <c r="A1321" i="11" s="1"/>
  <c r="A1322" i="11" s="1"/>
  <c r="A1323" i="11" s="1"/>
  <c r="A1324" i="11" s="1"/>
  <c r="A1325" i="11" s="1"/>
  <c r="A1326" i="11" s="1"/>
  <c r="A1327" i="11" s="1"/>
  <c r="A1328" i="11" s="1"/>
  <c r="A1329" i="11" s="1"/>
  <c r="A1330" i="11" s="1"/>
  <c r="A1331" i="11" s="1"/>
  <c r="A1332" i="11" s="1"/>
  <c r="A1333" i="11" s="1"/>
  <c r="A1334" i="11" s="1"/>
  <c r="A1335" i="11" s="1"/>
  <c r="A1336" i="11" s="1"/>
  <c r="A1337" i="11" s="1"/>
  <c r="A1338" i="11" s="1"/>
  <c r="A1339" i="11" s="1"/>
  <c r="A1340" i="11" s="1"/>
  <c r="A1341" i="11" s="1"/>
  <c r="A1342" i="11" s="1"/>
  <c r="A1343" i="11" s="1"/>
  <c r="A1344" i="11" s="1"/>
  <c r="A1345" i="11" s="1"/>
  <c r="A1346" i="11" s="1"/>
  <c r="A1347" i="11" s="1"/>
  <c r="A1348" i="11" s="1"/>
  <c r="A1349" i="11" s="1"/>
  <c r="A1350" i="11" s="1"/>
  <c r="A1351" i="11" s="1"/>
  <c r="A1352" i="11" s="1"/>
  <c r="A1353" i="11" s="1"/>
  <c r="A1354" i="11" s="1"/>
  <c r="A1355" i="11" s="1"/>
  <c r="A1356" i="11" s="1"/>
  <c r="A1357" i="11" s="1"/>
  <c r="A1358" i="11" s="1"/>
  <c r="A1359" i="11" s="1"/>
  <c r="A1360" i="11" s="1"/>
  <c r="A1361" i="11" s="1"/>
  <c r="A1362" i="11" s="1"/>
  <c r="A1363" i="11" s="1"/>
  <c r="A1364" i="11" s="1"/>
  <c r="A1365" i="11" s="1"/>
  <c r="A1366" i="11" s="1"/>
  <c r="A1367" i="11" s="1"/>
  <c r="A1368" i="11" s="1"/>
  <c r="A1369" i="11" s="1"/>
  <c r="A1370" i="11" s="1"/>
  <c r="A1371" i="11" s="1"/>
  <c r="A1372" i="11" s="1"/>
  <c r="A1373" i="11" s="1"/>
  <c r="A1374" i="11" s="1"/>
  <c r="A1375" i="11" s="1"/>
  <c r="A1376" i="11" s="1"/>
  <c r="A1377" i="11" s="1"/>
  <c r="A1378" i="11" s="1"/>
  <c r="A1379" i="11" s="1"/>
  <c r="A1380" i="11" s="1"/>
  <c r="A1381" i="11" s="1"/>
  <c r="A1382" i="11" s="1"/>
  <c r="A1383" i="11" s="1"/>
  <c r="A1384" i="11" s="1"/>
  <c r="A1385" i="11" s="1"/>
  <c r="A1386" i="11" s="1"/>
  <c r="A1387" i="11" s="1"/>
  <c r="A1388" i="11" s="1"/>
  <c r="A1389" i="11" s="1"/>
  <c r="A1390" i="11" s="1"/>
  <c r="A1391" i="11" s="1"/>
  <c r="A1392" i="11" s="1"/>
  <c r="A1393" i="11" s="1"/>
  <c r="A1394" i="11" s="1"/>
  <c r="A1395" i="11" s="1"/>
  <c r="A1396" i="11" s="1"/>
  <c r="A1397" i="11" s="1"/>
  <c r="A1398" i="11" s="1"/>
  <c r="A1399" i="11" s="1"/>
  <c r="A1400" i="11" s="1"/>
  <c r="A1401" i="11" s="1"/>
  <c r="A1402" i="11" s="1"/>
  <c r="A1403" i="11" s="1"/>
  <c r="A1404" i="11" s="1"/>
  <c r="A1405" i="11" s="1"/>
  <c r="A1406" i="11" s="1"/>
  <c r="A1407" i="11" s="1"/>
  <c r="A1408" i="11" s="1"/>
  <c r="A1409" i="11" s="1"/>
  <c r="A1410" i="11" s="1"/>
  <c r="A1411" i="11" s="1"/>
  <c r="A1412" i="11" s="1"/>
  <c r="A1413" i="11" s="1"/>
  <c r="A1414" i="11" s="1"/>
  <c r="A1415" i="11" s="1"/>
  <c r="A1416" i="11" s="1"/>
  <c r="A1417" i="11" s="1"/>
  <c r="A1418" i="11" s="1"/>
  <c r="A1419" i="11" s="1"/>
  <c r="A1420" i="11" s="1"/>
  <c r="A1421" i="11" s="1"/>
  <c r="A1422" i="11" s="1"/>
  <c r="A1423" i="11" s="1"/>
  <c r="A1424" i="11" s="1"/>
  <c r="A1425" i="11" s="1"/>
  <c r="A1426" i="11" s="1"/>
  <c r="A1427" i="11" s="1"/>
  <c r="A1428" i="11" s="1"/>
  <c r="A1429" i="11" s="1"/>
  <c r="A1430" i="11" s="1"/>
  <c r="A1431" i="11" s="1"/>
  <c r="A1432" i="11" s="1"/>
  <c r="A1433" i="11" s="1"/>
  <c r="A1434" i="11" s="1"/>
  <c r="A1435" i="11" s="1"/>
  <c r="A1436" i="11" s="1"/>
  <c r="A1437" i="11" s="1"/>
  <c r="A1438" i="11" s="1"/>
  <c r="A1439" i="11" s="1"/>
  <c r="A1440" i="11" s="1"/>
  <c r="A1441" i="11" s="1"/>
  <c r="A1442" i="11" s="1"/>
  <c r="A1443" i="11" s="1"/>
  <c r="A1444" i="11" s="1"/>
  <c r="A1445" i="11" s="1"/>
  <c r="A1446" i="11" s="1"/>
  <c r="A1447" i="11" s="1"/>
  <c r="A1448" i="11" s="1"/>
  <c r="A1449" i="11" s="1"/>
  <c r="A1450" i="11" s="1"/>
  <c r="A1451" i="11" s="1"/>
  <c r="A1452" i="11" s="1"/>
  <c r="A1453" i="11" s="1"/>
  <c r="A1454" i="11" s="1"/>
  <c r="A1455" i="11" s="1"/>
  <c r="A1456" i="11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3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87" i="17"/>
  <c r="M86" i="17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M2" i="17"/>
  <c r="M101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B95" i="13"/>
  <c r="E95" i="13" s="1"/>
  <c r="G96" i="13"/>
  <c r="B96" i="13" s="1"/>
  <c r="E96" i="13" s="1"/>
  <c r="G95" i="13"/>
  <c r="B94" i="13"/>
  <c r="E94" i="13" s="1"/>
  <c r="D3" i="13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5" i="13"/>
  <c r="A4" i="13"/>
  <c r="A3" i="13"/>
  <c r="B16" i="13"/>
  <c r="E16" i="13" s="1"/>
  <c r="B2" i="13"/>
  <c r="E2" i="13" s="1"/>
  <c r="G3" i="13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B31" i="13" s="1"/>
  <c r="E31" i="13" s="1"/>
  <c r="J150" i="2"/>
  <c r="J149" i="2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G64" i="13"/>
  <c r="G65" i="13" s="1"/>
  <c r="B63" i="13"/>
  <c r="E63" i="13" s="1"/>
  <c r="G35" i="13"/>
  <c r="G36" i="13" s="1"/>
  <c r="B34" i="13"/>
  <c r="E34" i="13" s="1"/>
  <c r="B33" i="13"/>
  <c r="E33" i="13" s="1"/>
  <c r="G970" i="12"/>
  <c r="G965" i="12"/>
  <c r="G993" i="12" s="1"/>
  <c r="G1021" i="12" s="1"/>
  <c r="D965" i="12"/>
  <c r="D961" i="12"/>
  <c r="G956" i="12"/>
  <c r="G949" i="12"/>
  <c r="D942" i="12"/>
  <c r="D940" i="12"/>
  <c r="D929" i="12"/>
  <c r="G928" i="12"/>
  <c r="D928" i="12" s="1"/>
  <c r="G926" i="12"/>
  <c r="G925" i="12"/>
  <c r="G924" i="12"/>
  <c r="D921" i="12"/>
  <c r="G919" i="12"/>
  <c r="G917" i="12"/>
  <c r="G915" i="12"/>
  <c r="G914" i="12"/>
  <c r="G942" i="12" s="1"/>
  <c r="D914" i="12"/>
  <c r="G912" i="12"/>
  <c r="G940" i="12" s="1"/>
  <c r="G968" i="12" s="1"/>
  <c r="D912" i="12"/>
  <c r="G910" i="12"/>
  <c r="G909" i="12"/>
  <c r="G937" i="12" s="1"/>
  <c r="D937" i="12" s="1"/>
  <c r="D909" i="12"/>
  <c r="G908" i="12"/>
  <c r="D908" i="12" s="1"/>
  <c r="G907" i="12"/>
  <c r="D907" i="12" s="1"/>
  <c r="D905" i="12"/>
  <c r="G903" i="12"/>
  <c r="G901" i="12"/>
  <c r="G929" i="12" s="1"/>
  <c r="G957" i="12" s="1"/>
  <c r="D901" i="12"/>
  <c r="D900" i="12"/>
  <c r="G898" i="12"/>
  <c r="D898" i="12"/>
  <c r="G897" i="12"/>
  <c r="D897" i="12"/>
  <c r="G896" i="12"/>
  <c r="D896" i="12"/>
  <c r="G895" i="12"/>
  <c r="G894" i="12"/>
  <c r="G893" i="12"/>
  <c r="G921" i="12" s="1"/>
  <c r="D893" i="12"/>
  <c r="G892" i="12"/>
  <c r="G891" i="12"/>
  <c r="D891" i="12" s="1"/>
  <c r="G890" i="12"/>
  <c r="D890" i="12" s="1"/>
  <c r="G889" i="12"/>
  <c r="D889" i="12"/>
  <c r="G888" i="12"/>
  <c r="D888" i="12" s="1"/>
  <c r="G887" i="12"/>
  <c r="D887" i="12"/>
  <c r="G886" i="12"/>
  <c r="D886" i="12"/>
  <c r="G885" i="12"/>
  <c r="G884" i="12"/>
  <c r="D884" i="12"/>
  <c r="G883" i="12"/>
  <c r="G882" i="12"/>
  <c r="D882" i="12"/>
  <c r="G881" i="12"/>
  <c r="D881" i="12"/>
  <c r="G880" i="12"/>
  <c r="D880" i="12"/>
  <c r="G879" i="12"/>
  <c r="D879" i="12" s="1"/>
  <c r="G878" i="12"/>
  <c r="G877" i="12"/>
  <c r="G905" i="12" s="1"/>
  <c r="G933" i="12" s="1"/>
  <c r="G961" i="12" s="1"/>
  <c r="G989" i="12" s="1"/>
  <c r="D877" i="12"/>
  <c r="G876" i="12"/>
  <c r="G904" i="12" s="1"/>
  <c r="D876" i="12"/>
  <c r="G875" i="12"/>
  <c r="D875" i="12" s="1"/>
  <c r="G874" i="12"/>
  <c r="G873" i="12"/>
  <c r="D873" i="12"/>
  <c r="G872" i="12"/>
  <c r="G900" i="12" s="1"/>
  <c r="D872" i="12"/>
  <c r="G871" i="12"/>
  <c r="D871" i="12" s="1"/>
  <c r="G870" i="12"/>
  <c r="D870" i="12"/>
  <c r="D869" i="12"/>
  <c r="D868" i="12"/>
  <c r="D867" i="12"/>
  <c r="D866" i="12"/>
  <c r="D865" i="12"/>
  <c r="D864" i="12"/>
  <c r="D863" i="12"/>
  <c r="D862" i="12"/>
  <c r="D861" i="12"/>
  <c r="D860" i="12"/>
  <c r="D859" i="12"/>
  <c r="D858" i="12"/>
  <c r="D857" i="12"/>
  <c r="D856" i="12"/>
  <c r="D855" i="12"/>
  <c r="D854" i="12"/>
  <c r="D853" i="12"/>
  <c r="D852" i="12"/>
  <c r="D851" i="12"/>
  <c r="D850" i="12"/>
  <c r="D849" i="12"/>
  <c r="D848" i="12"/>
  <c r="D847" i="12"/>
  <c r="D846" i="12"/>
  <c r="D845" i="12"/>
  <c r="D844" i="12"/>
  <c r="D843" i="12"/>
  <c r="D842" i="12"/>
  <c r="G128" i="12"/>
  <c r="F128" i="12" s="1"/>
  <c r="D128" i="12"/>
  <c r="G107" i="12"/>
  <c r="G103" i="12"/>
  <c r="G100" i="12"/>
  <c r="F100" i="12"/>
  <c r="D100" i="12"/>
  <c r="G96" i="12"/>
  <c r="F96" i="12" s="1"/>
  <c r="D96" i="12" s="1"/>
  <c r="G93" i="12"/>
  <c r="G121" i="12" s="1"/>
  <c r="G91" i="12"/>
  <c r="G89" i="12"/>
  <c r="F89" i="12" s="1"/>
  <c r="D89" i="12" s="1"/>
  <c r="G85" i="12"/>
  <c r="F85" i="12" s="1"/>
  <c r="D85" i="12"/>
  <c r="G82" i="12"/>
  <c r="F82" i="12" s="1"/>
  <c r="D82" i="12" s="1"/>
  <c r="G81" i="12"/>
  <c r="G109" i="12" s="1"/>
  <c r="F81" i="12"/>
  <c r="D81" i="12"/>
  <c r="G79" i="12"/>
  <c r="F79" i="12" s="1"/>
  <c r="D79" i="12"/>
  <c r="G77" i="12"/>
  <c r="G105" i="12" s="1"/>
  <c r="G75" i="12"/>
  <c r="F75" i="12" s="1"/>
  <c r="D75" i="12" s="1"/>
  <c r="G73" i="12"/>
  <c r="F73" i="12" s="1"/>
  <c r="D73" i="12" s="1"/>
  <c r="F72" i="12"/>
  <c r="D72" i="12"/>
  <c r="G70" i="12"/>
  <c r="G98" i="12" s="1"/>
  <c r="G69" i="12"/>
  <c r="G97" i="12" s="1"/>
  <c r="F69" i="12"/>
  <c r="D69" i="12"/>
  <c r="F68" i="12"/>
  <c r="D68" i="12" s="1"/>
  <c r="G67" i="12"/>
  <c r="G95" i="12" s="1"/>
  <c r="G65" i="12"/>
  <c r="F65" i="12"/>
  <c r="D65" i="12" s="1"/>
  <c r="G62" i="12"/>
  <c r="G90" i="12" s="1"/>
  <c r="F62" i="12"/>
  <c r="D62" i="12" s="1"/>
  <c r="G61" i="12"/>
  <c r="F61" i="12"/>
  <c r="D61" i="12"/>
  <c r="G59" i="12"/>
  <c r="G87" i="12" s="1"/>
  <c r="G57" i="12"/>
  <c r="F57" i="12"/>
  <c r="D57" i="12" s="1"/>
  <c r="C57" i="12"/>
  <c r="C85" i="12" s="1"/>
  <c r="C113" i="12" s="1"/>
  <c r="C141" i="12" s="1"/>
  <c r="C169" i="12" s="1"/>
  <c r="C197" i="12" s="1"/>
  <c r="C225" i="12" s="1"/>
  <c r="C253" i="12" s="1"/>
  <c r="C281" i="12" s="1"/>
  <c r="C309" i="12" s="1"/>
  <c r="C337" i="12" s="1"/>
  <c r="C365" i="12" s="1"/>
  <c r="C393" i="12" s="1"/>
  <c r="C421" i="12" s="1"/>
  <c r="C449" i="12" s="1"/>
  <c r="C477" i="12" s="1"/>
  <c r="C505" i="12" s="1"/>
  <c r="C533" i="12" s="1"/>
  <c r="C561" i="12" s="1"/>
  <c r="C589" i="12" s="1"/>
  <c r="C617" i="12" s="1"/>
  <c r="C645" i="12" s="1"/>
  <c r="C673" i="12" s="1"/>
  <c r="C701" i="12" s="1"/>
  <c r="C729" i="12" s="1"/>
  <c r="C757" i="12" s="1"/>
  <c r="C785" i="12" s="1"/>
  <c r="C813" i="12" s="1"/>
  <c r="C841" i="12" s="1"/>
  <c r="C869" i="12" s="1"/>
  <c r="C897" i="12" s="1"/>
  <c r="C925" i="12" s="1"/>
  <c r="C953" i="12" s="1"/>
  <c r="C981" i="12" s="1"/>
  <c r="C1009" i="12" s="1"/>
  <c r="C1037" i="12" s="1"/>
  <c r="C1065" i="12" s="1"/>
  <c r="C1093" i="12" s="1"/>
  <c r="C1121" i="12" s="1"/>
  <c r="C1149" i="12" s="1"/>
  <c r="C1177" i="12" s="1"/>
  <c r="G56" i="12"/>
  <c r="G84" i="12" s="1"/>
  <c r="F84" i="12" s="1"/>
  <c r="D84" i="12" s="1"/>
  <c r="F56" i="12"/>
  <c r="D56" i="12"/>
  <c r="C56" i="12"/>
  <c r="C84" i="12" s="1"/>
  <c r="C112" i="12" s="1"/>
  <c r="C140" i="12" s="1"/>
  <c r="C168" i="12" s="1"/>
  <c r="C196" i="12" s="1"/>
  <c r="C224" i="12" s="1"/>
  <c r="C252" i="12" s="1"/>
  <c r="C280" i="12" s="1"/>
  <c r="C308" i="12" s="1"/>
  <c r="C336" i="12" s="1"/>
  <c r="C364" i="12" s="1"/>
  <c r="C392" i="12" s="1"/>
  <c r="C420" i="12" s="1"/>
  <c r="C448" i="12" s="1"/>
  <c r="C476" i="12" s="1"/>
  <c r="C504" i="12" s="1"/>
  <c r="C532" i="12" s="1"/>
  <c r="C560" i="12" s="1"/>
  <c r="C588" i="12" s="1"/>
  <c r="C616" i="12" s="1"/>
  <c r="C644" i="12" s="1"/>
  <c r="C672" i="12" s="1"/>
  <c r="C700" i="12" s="1"/>
  <c r="C728" i="12" s="1"/>
  <c r="C756" i="12" s="1"/>
  <c r="C784" i="12" s="1"/>
  <c r="C812" i="12" s="1"/>
  <c r="C840" i="12" s="1"/>
  <c r="C868" i="12" s="1"/>
  <c r="C896" i="12" s="1"/>
  <c r="C924" i="12" s="1"/>
  <c r="C952" i="12" s="1"/>
  <c r="C980" i="12" s="1"/>
  <c r="C1008" i="12" s="1"/>
  <c r="C1036" i="12" s="1"/>
  <c r="C1064" i="12" s="1"/>
  <c r="C1092" i="12" s="1"/>
  <c r="C1120" i="12" s="1"/>
  <c r="C1148" i="12" s="1"/>
  <c r="C1176" i="12" s="1"/>
  <c r="G55" i="12"/>
  <c r="G83" i="12" s="1"/>
  <c r="F55" i="12"/>
  <c r="D55" i="12"/>
  <c r="C55" i="12"/>
  <c r="C83" i="12" s="1"/>
  <c r="C111" i="12" s="1"/>
  <c r="C139" i="12" s="1"/>
  <c r="C167" i="12" s="1"/>
  <c r="C195" i="12" s="1"/>
  <c r="C223" i="12" s="1"/>
  <c r="C251" i="12" s="1"/>
  <c r="C279" i="12" s="1"/>
  <c r="C307" i="12" s="1"/>
  <c r="C335" i="12" s="1"/>
  <c r="C363" i="12" s="1"/>
  <c r="C391" i="12" s="1"/>
  <c r="C419" i="12" s="1"/>
  <c r="C447" i="12" s="1"/>
  <c r="C475" i="12" s="1"/>
  <c r="C503" i="12" s="1"/>
  <c r="C531" i="12" s="1"/>
  <c r="C559" i="12" s="1"/>
  <c r="C587" i="12" s="1"/>
  <c r="C615" i="12" s="1"/>
  <c r="C643" i="12" s="1"/>
  <c r="C671" i="12" s="1"/>
  <c r="C699" i="12" s="1"/>
  <c r="C727" i="12" s="1"/>
  <c r="C755" i="12" s="1"/>
  <c r="C783" i="12" s="1"/>
  <c r="C811" i="12" s="1"/>
  <c r="C839" i="12" s="1"/>
  <c r="C867" i="12" s="1"/>
  <c r="C895" i="12" s="1"/>
  <c r="C923" i="12" s="1"/>
  <c r="C951" i="12" s="1"/>
  <c r="C979" i="12" s="1"/>
  <c r="C1007" i="12" s="1"/>
  <c r="C1035" i="12" s="1"/>
  <c r="C1063" i="12" s="1"/>
  <c r="C1091" i="12" s="1"/>
  <c r="C1119" i="12" s="1"/>
  <c r="C1147" i="12" s="1"/>
  <c r="C1175" i="12" s="1"/>
  <c r="G54" i="12"/>
  <c r="F54" i="12" s="1"/>
  <c r="D54" i="12" s="1"/>
  <c r="C54" i="12"/>
  <c r="C82" i="12" s="1"/>
  <c r="C110" i="12" s="1"/>
  <c r="C138" i="12" s="1"/>
  <c r="C166" i="12" s="1"/>
  <c r="C194" i="12" s="1"/>
  <c r="C222" i="12" s="1"/>
  <c r="C250" i="12" s="1"/>
  <c r="C278" i="12" s="1"/>
  <c r="C306" i="12" s="1"/>
  <c r="C334" i="12" s="1"/>
  <c r="C362" i="12" s="1"/>
  <c r="C390" i="12" s="1"/>
  <c r="C418" i="12" s="1"/>
  <c r="C446" i="12" s="1"/>
  <c r="C474" i="12" s="1"/>
  <c r="C502" i="12" s="1"/>
  <c r="C530" i="12" s="1"/>
  <c r="C558" i="12" s="1"/>
  <c r="C586" i="12" s="1"/>
  <c r="C614" i="12" s="1"/>
  <c r="C642" i="12" s="1"/>
  <c r="C670" i="12" s="1"/>
  <c r="C698" i="12" s="1"/>
  <c r="C726" i="12" s="1"/>
  <c r="C754" i="12" s="1"/>
  <c r="C782" i="12" s="1"/>
  <c r="C810" i="12" s="1"/>
  <c r="C838" i="12" s="1"/>
  <c r="C866" i="12" s="1"/>
  <c r="C894" i="12" s="1"/>
  <c r="C922" i="12" s="1"/>
  <c r="C950" i="12" s="1"/>
  <c r="C978" i="12" s="1"/>
  <c r="C1006" i="12" s="1"/>
  <c r="C1034" i="12" s="1"/>
  <c r="C1062" i="12" s="1"/>
  <c r="C1090" i="12" s="1"/>
  <c r="C1118" i="12" s="1"/>
  <c r="C1146" i="12" s="1"/>
  <c r="C1174" i="12" s="1"/>
  <c r="G53" i="12"/>
  <c r="F53" i="12"/>
  <c r="D53" i="12" s="1"/>
  <c r="C53" i="12"/>
  <c r="C81" i="12" s="1"/>
  <c r="C109" i="12" s="1"/>
  <c r="C137" i="12" s="1"/>
  <c r="C165" i="12" s="1"/>
  <c r="C193" i="12" s="1"/>
  <c r="C221" i="12" s="1"/>
  <c r="C249" i="12" s="1"/>
  <c r="C277" i="12" s="1"/>
  <c r="C305" i="12" s="1"/>
  <c r="C333" i="12" s="1"/>
  <c r="C361" i="12" s="1"/>
  <c r="C389" i="12" s="1"/>
  <c r="C417" i="12" s="1"/>
  <c r="C445" i="12" s="1"/>
  <c r="C473" i="12" s="1"/>
  <c r="C501" i="12" s="1"/>
  <c r="C529" i="12" s="1"/>
  <c r="C557" i="12" s="1"/>
  <c r="C585" i="12" s="1"/>
  <c r="C613" i="12" s="1"/>
  <c r="C641" i="12" s="1"/>
  <c r="C669" i="12" s="1"/>
  <c r="C697" i="12" s="1"/>
  <c r="C725" i="12" s="1"/>
  <c r="C753" i="12" s="1"/>
  <c r="C781" i="12" s="1"/>
  <c r="C809" i="12" s="1"/>
  <c r="C837" i="12" s="1"/>
  <c r="C865" i="12" s="1"/>
  <c r="C893" i="12" s="1"/>
  <c r="C921" i="12" s="1"/>
  <c r="C949" i="12" s="1"/>
  <c r="C977" i="12" s="1"/>
  <c r="C1005" i="12" s="1"/>
  <c r="C1033" i="12" s="1"/>
  <c r="C1061" i="12" s="1"/>
  <c r="C1089" i="12" s="1"/>
  <c r="C1117" i="12" s="1"/>
  <c r="C1145" i="12" s="1"/>
  <c r="C1173" i="12" s="1"/>
  <c r="G52" i="12"/>
  <c r="G80" i="12" s="1"/>
  <c r="F52" i="12"/>
  <c r="D52" i="12"/>
  <c r="C52" i="12"/>
  <c r="C80" i="12" s="1"/>
  <c r="C108" i="12" s="1"/>
  <c r="C136" i="12" s="1"/>
  <c r="C164" i="12" s="1"/>
  <c r="C192" i="12" s="1"/>
  <c r="C220" i="12" s="1"/>
  <c r="C248" i="12" s="1"/>
  <c r="C276" i="12" s="1"/>
  <c r="C304" i="12" s="1"/>
  <c r="C332" i="12" s="1"/>
  <c r="C360" i="12" s="1"/>
  <c r="C388" i="12" s="1"/>
  <c r="C416" i="12" s="1"/>
  <c r="C444" i="12" s="1"/>
  <c r="C472" i="12" s="1"/>
  <c r="C500" i="12" s="1"/>
  <c r="C528" i="12" s="1"/>
  <c r="C556" i="12" s="1"/>
  <c r="C584" i="12" s="1"/>
  <c r="C612" i="12" s="1"/>
  <c r="C640" i="12" s="1"/>
  <c r="C668" i="12" s="1"/>
  <c r="C696" i="12" s="1"/>
  <c r="C724" i="12" s="1"/>
  <c r="C752" i="12" s="1"/>
  <c r="C780" i="12" s="1"/>
  <c r="C808" i="12" s="1"/>
  <c r="C836" i="12" s="1"/>
  <c r="C864" i="12" s="1"/>
  <c r="C892" i="12" s="1"/>
  <c r="C920" i="12" s="1"/>
  <c r="C948" i="12" s="1"/>
  <c r="C976" i="12" s="1"/>
  <c r="C1004" i="12" s="1"/>
  <c r="C1032" i="12" s="1"/>
  <c r="C1060" i="12" s="1"/>
  <c r="C1088" i="12" s="1"/>
  <c r="C1116" i="12" s="1"/>
  <c r="C1144" i="12" s="1"/>
  <c r="C1172" i="12" s="1"/>
  <c r="G51" i="12"/>
  <c r="F51" i="12"/>
  <c r="D51" i="12"/>
  <c r="C51" i="12"/>
  <c r="C79" i="12" s="1"/>
  <c r="C107" i="12" s="1"/>
  <c r="C135" i="12" s="1"/>
  <c r="C163" i="12" s="1"/>
  <c r="C191" i="12" s="1"/>
  <c r="C219" i="12" s="1"/>
  <c r="C247" i="12" s="1"/>
  <c r="C275" i="12" s="1"/>
  <c r="C303" i="12" s="1"/>
  <c r="C331" i="12" s="1"/>
  <c r="C359" i="12" s="1"/>
  <c r="C387" i="12" s="1"/>
  <c r="C415" i="12" s="1"/>
  <c r="C443" i="12" s="1"/>
  <c r="C471" i="12" s="1"/>
  <c r="C499" i="12" s="1"/>
  <c r="C527" i="12" s="1"/>
  <c r="C555" i="12" s="1"/>
  <c r="C583" i="12" s="1"/>
  <c r="C611" i="12" s="1"/>
  <c r="C639" i="12" s="1"/>
  <c r="C667" i="12" s="1"/>
  <c r="C695" i="12" s="1"/>
  <c r="C723" i="12" s="1"/>
  <c r="C751" i="12" s="1"/>
  <c r="C779" i="12" s="1"/>
  <c r="C807" i="12" s="1"/>
  <c r="C835" i="12" s="1"/>
  <c r="C863" i="12" s="1"/>
  <c r="C891" i="12" s="1"/>
  <c r="C919" i="12" s="1"/>
  <c r="C947" i="12" s="1"/>
  <c r="C975" i="12" s="1"/>
  <c r="C1003" i="12" s="1"/>
  <c r="C1031" i="12" s="1"/>
  <c r="C1059" i="12" s="1"/>
  <c r="C1087" i="12" s="1"/>
  <c r="C1115" i="12" s="1"/>
  <c r="C1143" i="12" s="1"/>
  <c r="C1171" i="12" s="1"/>
  <c r="G50" i="12"/>
  <c r="C50" i="12"/>
  <c r="C78" i="12" s="1"/>
  <c r="C106" i="12" s="1"/>
  <c r="C134" i="12" s="1"/>
  <c r="C162" i="12" s="1"/>
  <c r="C190" i="12" s="1"/>
  <c r="C218" i="12" s="1"/>
  <c r="C246" i="12" s="1"/>
  <c r="C274" i="12" s="1"/>
  <c r="C302" i="12" s="1"/>
  <c r="C330" i="12" s="1"/>
  <c r="C358" i="12" s="1"/>
  <c r="C386" i="12" s="1"/>
  <c r="C414" i="12" s="1"/>
  <c r="C442" i="12" s="1"/>
  <c r="C470" i="12" s="1"/>
  <c r="C498" i="12" s="1"/>
  <c r="C526" i="12" s="1"/>
  <c r="C554" i="12" s="1"/>
  <c r="C582" i="12" s="1"/>
  <c r="C610" i="12" s="1"/>
  <c r="C638" i="12" s="1"/>
  <c r="C666" i="12" s="1"/>
  <c r="C694" i="12" s="1"/>
  <c r="C722" i="12" s="1"/>
  <c r="C750" i="12" s="1"/>
  <c r="C778" i="12" s="1"/>
  <c r="C806" i="12" s="1"/>
  <c r="C834" i="12" s="1"/>
  <c r="C862" i="12" s="1"/>
  <c r="C890" i="12" s="1"/>
  <c r="C918" i="12" s="1"/>
  <c r="C946" i="12" s="1"/>
  <c r="C974" i="12" s="1"/>
  <c r="C1002" i="12" s="1"/>
  <c r="C1030" i="12" s="1"/>
  <c r="C1058" i="12" s="1"/>
  <c r="C1086" i="12" s="1"/>
  <c r="C1114" i="12" s="1"/>
  <c r="C1142" i="12" s="1"/>
  <c r="C1170" i="12" s="1"/>
  <c r="G49" i="12"/>
  <c r="F49" i="12"/>
  <c r="D49" i="12" s="1"/>
  <c r="C49" i="12"/>
  <c r="C77" i="12" s="1"/>
  <c r="C105" i="12" s="1"/>
  <c r="C133" i="12" s="1"/>
  <c r="C161" i="12" s="1"/>
  <c r="C189" i="12" s="1"/>
  <c r="C217" i="12" s="1"/>
  <c r="C245" i="12" s="1"/>
  <c r="C273" i="12" s="1"/>
  <c r="C301" i="12" s="1"/>
  <c r="C329" i="12" s="1"/>
  <c r="C357" i="12" s="1"/>
  <c r="C385" i="12" s="1"/>
  <c r="C413" i="12" s="1"/>
  <c r="C441" i="12" s="1"/>
  <c r="C469" i="12" s="1"/>
  <c r="C497" i="12" s="1"/>
  <c r="C525" i="12" s="1"/>
  <c r="C553" i="12" s="1"/>
  <c r="C581" i="12" s="1"/>
  <c r="C609" i="12" s="1"/>
  <c r="C637" i="12" s="1"/>
  <c r="C665" i="12" s="1"/>
  <c r="C693" i="12" s="1"/>
  <c r="C721" i="12" s="1"/>
  <c r="C749" i="12" s="1"/>
  <c r="C777" i="12" s="1"/>
  <c r="C805" i="12" s="1"/>
  <c r="C833" i="12" s="1"/>
  <c r="C861" i="12" s="1"/>
  <c r="C889" i="12" s="1"/>
  <c r="C917" i="12" s="1"/>
  <c r="C945" i="12" s="1"/>
  <c r="C973" i="12" s="1"/>
  <c r="C1001" i="12" s="1"/>
  <c r="C1029" i="12" s="1"/>
  <c r="C1057" i="12" s="1"/>
  <c r="C1085" i="12" s="1"/>
  <c r="C1113" i="12" s="1"/>
  <c r="C1141" i="12" s="1"/>
  <c r="C1169" i="12" s="1"/>
  <c r="G48" i="12"/>
  <c r="G76" i="12" s="1"/>
  <c r="G104" i="12" s="1"/>
  <c r="F48" i="12"/>
  <c r="D48" i="12"/>
  <c r="C48" i="12"/>
  <c r="C76" i="12" s="1"/>
  <c r="C104" i="12" s="1"/>
  <c r="C132" i="12" s="1"/>
  <c r="C160" i="12" s="1"/>
  <c r="C188" i="12" s="1"/>
  <c r="C216" i="12" s="1"/>
  <c r="C244" i="12" s="1"/>
  <c r="C272" i="12" s="1"/>
  <c r="C300" i="12" s="1"/>
  <c r="C328" i="12" s="1"/>
  <c r="C356" i="12" s="1"/>
  <c r="C384" i="12" s="1"/>
  <c r="C412" i="12" s="1"/>
  <c r="C440" i="12" s="1"/>
  <c r="C468" i="12" s="1"/>
  <c r="C496" i="12" s="1"/>
  <c r="C524" i="12" s="1"/>
  <c r="C552" i="12" s="1"/>
  <c r="C580" i="12" s="1"/>
  <c r="C608" i="12" s="1"/>
  <c r="C636" i="12" s="1"/>
  <c r="C664" i="12" s="1"/>
  <c r="C692" i="12" s="1"/>
  <c r="C720" i="12" s="1"/>
  <c r="C748" i="12" s="1"/>
  <c r="C776" i="12" s="1"/>
  <c r="C804" i="12" s="1"/>
  <c r="C832" i="12" s="1"/>
  <c r="C860" i="12" s="1"/>
  <c r="C888" i="12" s="1"/>
  <c r="C916" i="12" s="1"/>
  <c r="C944" i="12" s="1"/>
  <c r="C972" i="12" s="1"/>
  <c r="C1000" i="12" s="1"/>
  <c r="C1028" i="12" s="1"/>
  <c r="C1056" i="12" s="1"/>
  <c r="C1084" i="12" s="1"/>
  <c r="C1112" i="12" s="1"/>
  <c r="C1140" i="12" s="1"/>
  <c r="C1168" i="12" s="1"/>
  <c r="G47" i="12"/>
  <c r="F47" i="12" s="1"/>
  <c r="D47" i="12" s="1"/>
  <c r="C47" i="12"/>
  <c r="C75" i="12" s="1"/>
  <c r="C103" i="12" s="1"/>
  <c r="C131" i="12" s="1"/>
  <c r="C159" i="12" s="1"/>
  <c r="C187" i="12" s="1"/>
  <c r="C215" i="12" s="1"/>
  <c r="C243" i="12" s="1"/>
  <c r="C271" i="12" s="1"/>
  <c r="C299" i="12" s="1"/>
  <c r="C327" i="12" s="1"/>
  <c r="C355" i="12" s="1"/>
  <c r="C383" i="12" s="1"/>
  <c r="C411" i="12" s="1"/>
  <c r="C439" i="12" s="1"/>
  <c r="C467" i="12" s="1"/>
  <c r="C495" i="12" s="1"/>
  <c r="C523" i="12" s="1"/>
  <c r="C551" i="12" s="1"/>
  <c r="C579" i="12" s="1"/>
  <c r="C607" i="12" s="1"/>
  <c r="C635" i="12" s="1"/>
  <c r="C663" i="12" s="1"/>
  <c r="C691" i="12" s="1"/>
  <c r="C719" i="12" s="1"/>
  <c r="C747" i="12" s="1"/>
  <c r="C775" i="12" s="1"/>
  <c r="C803" i="12" s="1"/>
  <c r="C831" i="12" s="1"/>
  <c r="C859" i="12" s="1"/>
  <c r="C887" i="12" s="1"/>
  <c r="C915" i="12" s="1"/>
  <c r="C943" i="12" s="1"/>
  <c r="C971" i="12" s="1"/>
  <c r="C999" i="12" s="1"/>
  <c r="C1027" i="12" s="1"/>
  <c r="C1055" i="12" s="1"/>
  <c r="C1083" i="12" s="1"/>
  <c r="C1111" i="12" s="1"/>
  <c r="C1139" i="12" s="1"/>
  <c r="C1167" i="12" s="1"/>
  <c r="G46" i="12"/>
  <c r="G74" i="12" s="1"/>
  <c r="F46" i="12"/>
  <c r="D46" i="12" s="1"/>
  <c r="C46" i="12"/>
  <c r="C74" i="12" s="1"/>
  <c r="C102" i="12" s="1"/>
  <c r="C130" i="12" s="1"/>
  <c r="C158" i="12" s="1"/>
  <c r="C186" i="12" s="1"/>
  <c r="C214" i="12" s="1"/>
  <c r="C242" i="12" s="1"/>
  <c r="C270" i="12" s="1"/>
  <c r="C298" i="12" s="1"/>
  <c r="C326" i="12" s="1"/>
  <c r="C354" i="12" s="1"/>
  <c r="C382" i="12" s="1"/>
  <c r="C410" i="12" s="1"/>
  <c r="C438" i="12" s="1"/>
  <c r="C466" i="12" s="1"/>
  <c r="C494" i="12" s="1"/>
  <c r="C522" i="12" s="1"/>
  <c r="C550" i="12" s="1"/>
  <c r="C578" i="12" s="1"/>
  <c r="C606" i="12" s="1"/>
  <c r="C634" i="12" s="1"/>
  <c r="C662" i="12" s="1"/>
  <c r="C690" i="12" s="1"/>
  <c r="C718" i="12" s="1"/>
  <c r="C746" i="12" s="1"/>
  <c r="C774" i="12" s="1"/>
  <c r="C802" i="12" s="1"/>
  <c r="C830" i="12" s="1"/>
  <c r="C858" i="12" s="1"/>
  <c r="C886" i="12" s="1"/>
  <c r="C914" i="12" s="1"/>
  <c r="C942" i="12" s="1"/>
  <c r="C970" i="12" s="1"/>
  <c r="C998" i="12" s="1"/>
  <c r="C1026" i="12" s="1"/>
  <c r="C1054" i="12" s="1"/>
  <c r="C1082" i="12" s="1"/>
  <c r="C1110" i="12" s="1"/>
  <c r="C1138" i="12" s="1"/>
  <c r="C1166" i="12" s="1"/>
  <c r="G45" i="12"/>
  <c r="F45" i="12"/>
  <c r="D45" i="12" s="1"/>
  <c r="C45" i="12"/>
  <c r="C73" i="12" s="1"/>
  <c r="C101" i="12" s="1"/>
  <c r="C129" i="12" s="1"/>
  <c r="C157" i="12" s="1"/>
  <c r="C185" i="12" s="1"/>
  <c r="C213" i="12" s="1"/>
  <c r="C241" i="12" s="1"/>
  <c r="C269" i="12" s="1"/>
  <c r="C297" i="12" s="1"/>
  <c r="C325" i="12" s="1"/>
  <c r="C353" i="12" s="1"/>
  <c r="C381" i="12" s="1"/>
  <c r="C409" i="12" s="1"/>
  <c r="C437" i="12" s="1"/>
  <c r="C465" i="12" s="1"/>
  <c r="C493" i="12" s="1"/>
  <c r="C521" i="12" s="1"/>
  <c r="C549" i="12" s="1"/>
  <c r="C577" i="12" s="1"/>
  <c r="C605" i="12" s="1"/>
  <c r="C633" i="12" s="1"/>
  <c r="C661" i="12" s="1"/>
  <c r="C689" i="12" s="1"/>
  <c r="C717" i="12" s="1"/>
  <c r="C745" i="12" s="1"/>
  <c r="C773" i="12" s="1"/>
  <c r="C801" i="12" s="1"/>
  <c r="C829" i="12" s="1"/>
  <c r="C857" i="12" s="1"/>
  <c r="C885" i="12" s="1"/>
  <c r="C913" i="12" s="1"/>
  <c r="C941" i="12" s="1"/>
  <c r="C969" i="12" s="1"/>
  <c r="C997" i="12" s="1"/>
  <c r="C1025" i="12" s="1"/>
  <c r="C1053" i="12" s="1"/>
  <c r="C1081" i="12" s="1"/>
  <c r="C1109" i="12" s="1"/>
  <c r="C1137" i="12" s="1"/>
  <c r="C1165" i="12" s="1"/>
  <c r="G44" i="12"/>
  <c r="G72" i="12" s="1"/>
  <c r="F44" i="12"/>
  <c r="D44" i="12"/>
  <c r="C44" i="12"/>
  <c r="C72" i="12" s="1"/>
  <c r="C100" i="12" s="1"/>
  <c r="C128" i="12" s="1"/>
  <c r="C156" i="12" s="1"/>
  <c r="C184" i="12" s="1"/>
  <c r="C212" i="12" s="1"/>
  <c r="C240" i="12" s="1"/>
  <c r="C268" i="12" s="1"/>
  <c r="C296" i="12" s="1"/>
  <c r="C324" i="12" s="1"/>
  <c r="C352" i="12" s="1"/>
  <c r="C380" i="12" s="1"/>
  <c r="C408" i="12" s="1"/>
  <c r="C436" i="12" s="1"/>
  <c r="C464" i="12" s="1"/>
  <c r="C492" i="12" s="1"/>
  <c r="C520" i="12" s="1"/>
  <c r="C548" i="12" s="1"/>
  <c r="C576" i="12" s="1"/>
  <c r="C604" i="12" s="1"/>
  <c r="C632" i="12" s="1"/>
  <c r="C660" i="12" s="1"/>
  <c r="C688" i="12" s="1"/>
  <c r="C716" i="12" s="1"/>
  <c r="C744" i="12" s="1"/>
  <c r="C772" i="12" s="1"/>
  <c r="C800" i="12" s="1"/>
  <c r="C828" i="12" s="1"/>
  <c r="C856" i="12" s="1"/>
  <c r="C884" i="12" s="1"/>
  <c r="C912" i="12" s="1"/>
  <c r="C940" i="12" s="1"/>
  <c r="C968" i="12" s="1"/>
  <c r="C996" i="12" s="1"/>
  <c r="C1024" i="12" s="1"/>
  <c r="C1052" i="12" s="1"/>
  <c r="C1080" i="12" s="1"/>
  <c r="C1108" i="12" s="1"/>
  <c r="C1136" i="12" s="1"/>
  <c r="C1164" i="12" s="1"/>
  <c r="G43" i="12"/>
  <c r="C43" i="12"/>
  <c r="C71" i="12" s="1"/>
  <c r="C99" i="12" s="1"/>
  <c r="C127" i="12" s="1"/>
  <c r="C155" i="12" s="1"/>
  <c r="C183" i="12" s="1"/>
  <c r="C211" i="12" s="1"/>
  <c r="C239" i="12" s="1"/>
  <c r="C267" i="12" s="1"/>
  <c r="C295" i="12" s="1"/>
  <c r="C323" i="12" s="1"/>
  <c r="C351" i="12" s="1"/>
  <c r="C379" i="12" s="1"/>
  <c r="C407" i="12" s="1"/>
  <c r="C435" i="12" s="1"/>
  <c r="C463" i="12" s="1"/>
  <c r="C491" i="12" s="1"/>
  <c r="C519" i="12" s="1"/>
  <c r="C547" i="12" s="1"/>
  <c r="C575" i="12" s="1"/>
  <c r="C603" i="12" s="1"/>
  <c r="C631" i="12" s="1"/>
  <c r="C659" i="12" s="1"/>
  <c r="C687" i="12" s="1"/>
  <c r="C715" i="12" s="1"/>
  <c r="C743" i="12" s="1"/>
  <c r="C771" i="12" s="1"/>
  <c r="C799" i="12" s="1"/>
  <c r="C827" i="12" s="1"/>
  <c r="C855" i="12" s="1"/>
  <c r="C883" i="12" s="1"/>
  <c r="C911" i="12" s="1"/>
  <c r="C939" i="12" s="1"/>
  <c r="C967" i="12" s="1"/>
  <c r="C995" i="12" s="1"/>
  <c r="C1023" i="12" s="1"/>
  <c r="C1051" i="12" s="1"/>
  <c r="C1079" i="12" s="1"/>
  <c r="C1107" i="12" s="1"/>
  <c r="C1135" i="12" s="1"/>
  <c r="C1163" i="12" s="1"/>
  <c r="G42" i="12"/>
  <c r="F42" i="12"/>
  <c r="D42" i="12" s="1"/>
  <c r="C42" i="12"/>
  <c r="C70" i="12" s="1"/>
  <c r="C98" i="12" s="1"/>
  <c r="C126" i="12" s="1"/>
  <c r="C154" i="12" s="1"/>
  <c r="C182" i="12" s="1"/>
  <c r="C210" i="12" s="1"/>
  <c r="C238" i="12" s="1"/>
  <c r="C266" i="12" s="1"/>
  <c r="C294" i="12" s="1"/>
  <c r="C322" i="12" s="1"/>
  <c r="C350" i="12" s="1"/>
  <c r="C378" i="12" s="1"/>
  <c r="C406" i="12" s="1"/>
  <c r="C434" i="12" s="1"/>
  <c r="C462" i="12" s="1"/>
  <c r="C490" i="12" s="1"/>
  <c r="C518" i="12" s="1"/>
  <c r="C546" i="12" s="1"/>
  <c r="C574" i="12" s="1"/>
  <c r="C602" i="12" s="1"/>
  <c r="C630" i="12" s="1"/>
  <c r="C658" i="12" s="1"/>
  <c r="C686" i="12" s="1"/>
  <c r="C714" i="12" s="1"/>
  <c r="C742" i="12" s="1"/>
  <c r="C770" i="12" s="1"/>
  <c r="C798" i="12" s="1"/>
  <c r="C826" i="12" s="1"/>
  <c r="C854" i="12" s="1"/>
  <c r="C882" i="12" s="1"/>
  <c r="C910" i="12" s="1"/>
  <c r="C938" i="12" s="1"/>
  <c r="C966" i="12" s="1"/>
  <c r="C994" i="12" s="1"/>
  <c r="C1022" i="12" s="1"/>
  <c r="C1050" i="12" s="1"/>
  <c r="C1078" i="12" s="1"/>
  <c r="C1106" i="12" s="1"/>
  <c r="C1134" i="12" s="1"/>
  <c r="C1162" i="12" s="1"/>
  <c r="G41" i="12"/>
  <c r="F41" i="12"/>
  <c r="D41" i="12" s="1"/>
  <c r="C41" i="12"/>
  <c r="C69" i="12" s="1"/>
  <c r="C97" i="12" s="1"/>
  <c r="C125" i="12" s="1"/>
  <c r="C153" i="12" s="1"/>
  <c r="C181" i="12" s="1"/>
  <c r="C209" i="12" s="1"/>
  <c r="C237" i="12" s="1"/>
  <c r="C265" i="12" s="1"/>
  <c r="C293" i="12" s="1"/>
  <c r="C321" i="12" s="1"/>
  <c r="C349" i="12" s="1"/>
  <c r="C377" i="12" s="1"/>
  <c r="C405" i="12" s="1"/>
  <c r="C433" i="12" s="1"/>
  <c r="C461" i="12" s="1"/>
  <c r="C489" i="12" s="1"/>
  <c r="C517" i="12" s="1"/>
  <c r="C545" i="12" s="1"/>
  <c r="C573" i="12" s="1"/>
  <c r="C601" i="12" s="1"/>
  <c r="C629" i="12" s="1"/>
  <c r="C657" i="12" s="1"/>
  <c r="C685" i="12" s="1"/>
  <c r="C713" i="12" s="1"/>
  <c r="C741" i="12" s="1"/>
  <c r="C769" i="12" s="1"/>
  <c r="C797" i="12" s="1"/>
  <c r="C825" i="12" s="1"/>
  <c r="C853" i="12" s="1"/>
  <c r="C881" i="12" s="1"/>
  <c r="C909" i="12" s="1"/>
  <c r="C937" i="12" s="1"/>
  <c r="C965" i="12" s="1"/>
  <c r="C993" i="12" s="1"/>
  <c r="C1021" i="12" s="1"/>
  <c r="C1049" i="12" s="1"/>
  <c r="C1077" i="12" s="1"/>
  <c r="C1105" i="12" s="1"/>
  <c r="C1133" i="12" s="1"/>
  <c r="C1161" i="12" s="1"/>
  <c r="G40" i="12"/>
  <c r="G68" i="12" s="1"/>
  <c r="F40" i="12"/>
  <c r="D40" i="12"/>
  <c r="C40" i="12"/>
  <c r="C68" i="12" s="1"/>
  <c r="C96" i="12" s="1"/>
  <c r="C124" i="12" s="1"/>
  <c r="C152" i="12" s="1"/>
  <c r="C180" i="12" s="1"/>
  <c r="C208" i="12" s="1"/>
  <c r="C236" i="12" s="1"/>
  <c r="C264" i="12" s="1"/>
  <c r="C292" i="12" s="1"/>
  <c r="C320" i="12" s="1"/>
  <c r="C348" i="12" s="1"/>
  <c r="C376" i="12" s="1"/>
  <c r="C404" i="12" s="1"/>
  <c r="C432" i="12" s="1"/>
  <c r="C460" i="12" s="1"/>
  <c r="C488" i="12" s="1"/>
  <c r="C516" i="12" s="1"/>
  <c r="C544" i="12" s="1"/>
  <c r="C572" i="12" s="1"/>
  <c r="C600" i="12" s="1"/>
  <c r="C628" i="12" s="1"/>
  <c r="C656" i="12" s="1"/>
  <c r="C684" i="12" s="1"/>
  <c r="C712" i="12" s="1"/>
  <c r="C740" i="12" s="1"/>
  <c r="C768" i="12" s="1"/>
  <c r="C796" i="12" s="1"/>
  <c r="C824" i="12" s="1"/>
  <c r="C852" i="12" s="1"/>
  <c r="C880" i="12" s="1"/>
  <c r="C908" i="12" s="1"/>
  <c r="C936" i="12" s="1"/>
  <c r="C964" i="12" s="1"/>
  <c r="C992" i="12" s="1"/>
  <c r="C1020" i="12" s="1"/>
  <c r="C1048" i="12" s="1"/>
  <c r="C1076" i="12" s="1"/>
  <c r="C1104" i="12" s="1"/>
  <c r="C1132" i="12" s="1"/>
  <c r="C1160" i="12" s="1"/>
  <c r="G39" i="12"/>
  <c r="F39" i="12"/>
  <c r="D39" i="12" s="1"/>
  <c r="C39" i="12"/>
  <c r="C67" i="12" s="1"/>
  <c r="C95" i="12" s="1"/>
  <c r="C123" i="12" s="1"/>
  <c r="C151" i="12" s="1"/>
  <c r="C179" i="12" s="1"/>
  <c r="C207" i="12" s="1"/>
  <c r="C235" i="12" s="1"/>
  <c r="C263" i="12" s="1"/>
  <c r="C291" i="12" s="1"/>
  <c r="C319" i="12" s="1"/>
  <c r="C347" i="12" s="1"/>
  <c r="C375" i="12" s="1"/>
  <c r="C403" i="12" s="1"/>
  <c r="C431" i="12" s="1"/>
  <c r="C459" i="12" s="1"/>
  <c r="C487" i="12" s="1"/>
  <c r="C515" i="12" s="1"/>
  <c r="C543" i="12" s="1"/>
  <c r="C571" i="12" s="1"/>
  <c r="C599" i="12" s="1"/>
  <c r="C627" i="12" s="1"/>
  <c r="C655" i="12" s="1"/>
  <c r="C683" i="12" s="1"/>
  <c r="C711" i="12" s="1"/>
  <c r="C739" i="12" s="1"/>
  <c r="C767" i="12" s="1"/>
  <c r="C795" i="12" s="1"/>
  <c r="C823" i="12" s="1"/>
  <c r="C851" i="12" s="1"/>
  <c r="C879" i="12" s="1"/>
  <c r="C907" i="12" s="1"/>
  <c r="C935" i="12" s="1"/>
  <c r="C963" i="12" s="1"/>
  <c r="C991" i="12" s="1"/>
  <c r="C1019" i="12" s="1"/>
  <c r="C1047" i="12" s="1"/>
  <c r="C1075" i="12" s="1"/>
  <c r="C1103" i="12" s="1"/>
  <c r="C1131" i="12" s="1"/>
  <c r="C1159" i="12" s="1"/>
  <c r="G38" i="12"/>
  <c r="G66" i="12" s="1"/>
  <c r="F38" i="12"/>
  <c r="D38" i="12"/>
  <c r="C38" i="12"/>
  <c r="C66" i="12" s="1"/>
  <c r="C94" i="12" s="1"/>
  <c r="C122" i="12" s="1"/>
  <c r="C150" i="12" s="1"/>
  <c r="C178" i="12" s="1"/>
  <c r="C206" i="12" s="1"/>
  <c r="C234" i="12" s="1"/>
  <c r="C262" i="12" s="1"/>
  <c r="C290" i="12" s="1"/>
  <c r="C318" i="12" s="1"/>
  <c r="C346" i="12" s="1"/>
  <c r="C374" i="12" s="1"/>
  <c r="C402" i="12" s="1"/>
  <c r="C430" i="12" s="1"/>
  <c r="C458" i="12" s="1"/>
  <c r="C486" i="12" s="1"/>
  <c r="C514" i="12" s="1"/>
  <c r="C542" i="12" s="1"/>
  <c r="C570" i="12" s="1"/>
  <c r="C598" i="12" s="1"/>
  <c r="C626" i="12" s="1"/>
  <c r="C654" i="12" s="1"/>
  <c r="C682" i="12" s="1"/>
  <c r="C710" i="12" s="1"/>
  <c r="C738" i="12" s="1"/>
  <c r="C766" i="12" s="1"/>
  <c r="C794" i="12" s="1"/>
  <c r="C822" i="12" s="1"/>
  <c r="C850" i="12" s="1"/>
  <c r="C878" i="12" s="1"/>
  <c r="C906" i="12" s="1"/>
  <c r="C934" i="12" s="1"/>
  <c r="C962" i="12" s="1"/>
  <c r="C990" i="12" s="1"/>
  <c r="C1018" i="12" s="1"/>
  <c r="C1046" i="12" s="1"/>
  <c r="C1074" i="12" s="1"/>
  <c r="C1102" i="12" s="1"/>
  <c r="C1130" i="12" s="1"/>
  <c r="C1158" i="12" s="1"/>
  <c r="G37" i="12"/>
  <c r="F37" i="12"/>
  <c r="D37" i="12"/>
  <c r="C37" i="12"/>
  <c r="C65" i="12" s="1"/>
  <c r="C93" i="12" s="1"/>
  <c r="C121" i="12" s="1"/>
  <c r="C149" i="12" s="1"/>
  <c r="C177" i="12" s="1"/>
  <c r="C205" i="12" s="1"/>
  <c r="C233" i="12" s="1"/>
  <c r="C261" i="12" s="1"/>
  <c r="C289" i="12" s="1"/>
  <c r="C317" i="12" s="1"/>
  <c r="C345" i="12" s="1"/>
  <c r="C373" i="12" s="1"/>
  <c r="C401" i="12" s="1"/>
  <c r="C429" i="12" s="1"/>
  <c r="C457" i="12" s="1"/>
  <c r="C485" i="12" s="1"/>
  <c r="C513" i="12" s="1"/>
  <c r="C541" i="12" s="1"/>
  <c r="C569" i="12" s="1"/>
  <c r="C597" i="12" s="1"/>
  <c r="C625" i="12" s="1"/>
  <c r="C653" i="12" s="1"/>
  <c r="C681" i="12" s="1"/>
  <c r="C709" i="12" s="1"/>
  <c r="C737" i="12" s="1"/>
  <c r="C765" i="12" s="1"/>
  <c r="C793" i="12" s="1"/>
  <c r="C821" i="12" s="1"/>
  <c r="C849" i="12" s="1"/>
  <c r="C877" i="12" s="1"/>
  <c r="C905" i="12" s="1"/>
  <c r="C933" i="12" s="1"/>
  <c r="C961" i="12" s="1"/>
  <c r="C989" i="12" s="1"/>
  <c r="C1017" i="12" s="1"/>
  <c r="C1045" i="12" s="1"/>
  <c r="C1073" i="12" s="1"/>
  <c r="C1101" i="12" s="1"/>
  <c r="C1129" i="12" s="1"/>
  <c r="C1157" i="12" s="1"/>
  <c r="G36" i="12"/>
  <c r="F36" i="12" s="1"/>
  <c r="D36" i="12" s="1"/>
  <c r="C36" i="12"/>
  <c r="C64" i="12" s="1"/>
  <c r="C92" i="12" s="1"/>
  <c r="C120" i="12" s="1"/>
  <c r="C148" i="12" s="1"/>
  <c r="C176" i="12" s="1"/>
  <c r="C204" i="12" s="1"/>
  <c r="C232" i="12" s="1"/>
  <c r="C260" i="12" s="1"/>
  <c r="C288" i="12" s="1"/>
  <c r="C316" i="12" s="1"/>
  <c r="C344" i="12" s="1"/>
  <c r="C372" i="12" s="1"/>
  <c r="C400" i="12" s="1"/>
  <c r="C428" i="12" s="1"/>
  <c r="C456" i="12" s="1"/>
  <c r="C484" i="12" s="1"/>
  <c r="C512" i="12" s="1"/>
  <c r="C540" i="12" s="1"/>
  <c r="C568" i="12" s="1"/>
  <c r="C596" i="12" s="1"/>
  <c r="C624" i="12" s="1"/>
  <c r="C652" i="12" s="1"/>
  <c r="C680" i="12" s="1"/>
  <c r="C708" i="12" s="1"/>
  <c r="C736" i="12" s="1"/>
  <c r="C764" i="12" s="1"/>
  <c r="C792" i="12" s="1"/>
  <c r="C820" i="12" s="1"/>
  <c r="C848" i="12" s="1"/>
  <c r="C876" i="12" s="1"/>
  <c r="C904" i="12" s="1"/>
  <c r="C932" i="12" s="1"/>
  <c r="C960" i="12" s="1"/>
  <c r="C988" i="12" s="1"/>
  <c r="C1016" i="12" s="1"/>
  <c r="C1044" i="12" s="1"/>
  <c r="C1072" i="12" s="1"/>
  <c r="C1100" i="12" s="1"/>
  <c r="C1128" i="12" s="1"/>
  <c r="C1156" i="12" s="1"/>
  <c r="G35" i="12"/>
  <c r="G63" i="12" s="1"/>
  <c r="F63" i="12" s="1"/>
  <c r="D63" i="12" s="1"/>
  <c r="F35" i="12"/>
  <c r="D35" i="12" s="1"/>
  <c r="C35" i="12"/>
  <c r="C63" i="12" s="1"/>
  <c r="C91" i="12" s="1"/>
  <c r="C119" i="12" s="1"/>
  <c r="C147" i="12" s="1"/>
  <c r="C175" i="12" s="1"/>
  <c r="C203" i="12" s="1"/>
  <c r="C231" i="12" s="1"/>
  <c r="C259" i="12" s="1"/>
  <c r="C287" i="12" s="1"/>
  <c r="C315" i="12" s="1"/>
  <c r="C343" i="12" s="1"/>
  <c r="C371" i="12" s="1"/>
  <c r="C399" i="12" s="1"/>
  <c r="C427" i="12" s="1"/>
  <c r="C455" i="12" s="1"/>
  <c r="C483" i="12" s="1"/>
  <c r="C511" i="12" s="1"/>
  <c r="C539" i="12" s="1"/>
  <c r="C567" i="12" s="1"/>
  <c r="C595" i="12" s="1"/>
  <c r="C623" i="12" s="1"/>
  <c r="C651" i="12" s="1"/>
  <c r="C679" i="12" s="1"/>
  <c r="C707" i="12" s="1"/>
  <c r="C735" i="12" s="1"/>
  <c r="C763" i="12" s="1"/>
  <c r="C791" i="12" s="1"/>
  <c r="C819" i="12" s="1"/>
  <c r="C847" i="12" s="1"/>
  <c r="C875" i="12" s="1"/>
  <c r="C903" i="12" s="1"/>
  <c r="C931" i="12" s="1"/>
  <c r="C959" i="12" s="1"/>
  <c r="C987" i="12" s="1"/>
  <c r="C1015" i="12" s="1"/>
  <c r="C1043" i="12" s="1"/>
  <c r="C1071" i="12" s="1"/>
  <c r="C1099" i="12" s="1"/>
  <c r="C1127" i="12" s="1"/>
  <c r="C1155" i="12" s="1"/>
  <c r="G34" i="12"/>
  <c r="F34" i="12"/>
  <c r="D34" i="12" s="1"/>
  <c r="C34" i="12"/>
  <c r="C62" i="12" s="1"/>
  <c r="C90" i="12" s="1"/>
  <c r="C118" i="12" s="1"/>
  <c r="C146" i="12" s="1"/>
  <c r="C174" i="12" s="1"/>
  <c r="C202" i="12" s="1"/>
  <c r="C230" i="12" s="1"/>
  <c r="C258" i="12" s="1"/>
  <c r="C286" i="12" s="1"/>
  <c r="C314" i="12" s="1"/>
  <c r="C342" i="12" s="1"/>
  <c r="C370" i="12" s="1"/>
  <c r="C398" i="12" s="1"/>
  <c r="C426" i="12" s="1"/>
  <c r="C454" i="12" s="1"/>
  <c r="C482" i="12" s="1"/>
  <c r="C510" i="12" s="1"/>
  <c r="C538" i="12" s="1"/>
  <c r="C566" i="12" s="1"/>
  <c r="C594" i="12" s="1"/>
  <c r="C622" i="12" s="1"/>
  <c r="C650" i="12" s="1"/>
  <c r="C678" i="12" s="1"/>
  <c r="C706" i="12" s="1"/>
  <c r="C734" i="12" s="1"/>
  <c r="C762" i="12" s="1"/>
  <c r="C790" i="12" s="1"/>
  <c r="C818" i="12" s="1"/>
  <c r="C846" i="12" s="1"/>
  <c r="C874" i="12" s="1"/>
  <c r="C902" i="12" s="1"/>
  <c r="C930" i="12" s="1"/>
  <c r="C958" i="12" s="1"/>
  <c r="C986" i="12" s="1"/>
  <c r="C1014" i="12" s="1"/>
  <c r="C1042" i="12" s="1"/>
  <c r="C1070" i="12" s="1"/>
  <c r="C1098" i="12" s="1"/>
  <c r="C1126" i="12" s="1"/>
  <c r="C1154" i="12" s="1"/>
  <c r="G33" i="12"/>
  <c r="F33" i="12"/>
  <c r="D33" i="12"/>
  <c r="C33" i="12"/>
  <c r="C61" i="12" s="1"/>
  <c r="C89" i="12" s="1"/>
  <c r="C117" i="12" s="1"/>
  <c r="C145" i="12" s="1"/>
  <c r="C173" i="12" s="1"/>
  <c r="C201" i="12" s="1"/>
  <c r="C229" i="12" s="1"/>
  <c r="C257" i="12" s="1"/>
  <c r="C285" i="12" s="1"/>
  <c r="C313" i="12" s="1"/>
  <c r="C341" i="12" s="1"/>
  <c r="C369" i="12" s="1"/>
  <c r="C397" i="12" s="1"/>
  <c r="C425" i="12" s="1"/>
  <c r="C453" i="12" s="1"/>
  <c r="C481" i="12" s="1"/>
  <c r="C509" i="12" s="1"/>
  <c r="C537" i="12" s="1"/>
  <c r="C565" i="12" s="1"/>
  <c r="C593" i="12" s="1"/>
  <c r="C621" i="12" s="1"/>
  <c r="C649" i="12" s="1"/>
  <c r="C677" i="12" s="1"/>
  <c r="C705" i="12" s="1"/>
  <c r="C733" i="12" s="1"/>
  <c r="C761" i="12" s="1"/>
  <c r="C789" i="12" s="1"/>
  <c r="C817" i="12" s="1"/>
  <c r="C845" i="12" s="1"/>
  <c r="C873" i="12" s="1"/>
  <c r="C901" i="12" s="1"/>
  <c r="C929" i="12" s="1"/>
  <c r="C957" i="12" s="1"/>
  <c r="C985" i="12" s="1"/>
  <c r="C1013" i="12" s="1"/>
  <c r="C1041" i="12" s="1"/>
  <c r="C1069" i="12" s="1"/>
  <c r="C1097" i="12" s="1"/>
  <c r="C1125" i="12" s="1"/>
  <c r="C1153" i="12" s="1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860" i="12" s="1"/>
  <c r="A861" i="12" s="1"/>
  <c r="A862" i="12" s="1"/>
  <c r="A863" i="12" s="1"/>
  <c r="A864" i="12" s="1"/>
  <c r="A865" i="12" s="1"/>
  <c r="A866" i="12" s="1"/>
  <c r="A867" i="12" s="1"/>
  <c r="A868" i="12" s="1"/>
  <c r="A869" i="12" s="1"/>
  <c r="A870" i="12" s="1"/>
  <c r="A871" i="12" s="1"/>
  <c r="A872" i="12" s="1"/>
  <c r="A873" i="12" s="1"/>
  <c r="A874" i="12" s="1"/>
  <c r="A875" i="12" s="1"/>
  <c r="A876" i="12" s="1"/>
  <c r="A877" i="12" s="1"/>
  <c r="A878" i="12" s="1"/>
  <c r="A879" i="12" s="1"/>
  <c r="A880" i="12" s="1"/>
  <c r="A881" i="12" s="1"/>
  <c r="A882" i="12" s="1"/>
  <c r="A883" i="12" s="1"/>
  <c r="A884" i="12" s="1"/>
  <c r="A885" i="12" s="1"/>
  <c r="A886" i="12" s="1"/>
  <c r="A887" i="12" s="1"/>
  <c r="A888" i="12" s="1"/>
  <c r="A889" i="12" s="1"/>
  <c r="A890" i="12" s="1"/>
  <c r="A891" i="12" s="1"/>
  <c r="A892" i="12" s="1"/>
  <c r="A893" i="12" s="1"/>
  <c r="A894" i="12" s="1"/>
  <c r="A895" i="12" s="1"/>
  <c r="A896" i="12" s="1"/>
  <c r="A897" i="12" s="1"/>
  <c r="A898" i="12" s="1"/>
  <c r="A899" i="12" s="1"/>
  <c r="A900" i="12" s="1"/>
  <c r="A901" i="12" s="1"/>
  <c r="A902" i="12" s="1"/>
  <c r="A903" i="12" s="1"/>
  <c r="A904" i="12" s="1"/>
  <c r="A905" i="12" s="1"/>
  <c r="A906" i="12" s="1"/>
  <c r="A907" i="12" s="1"/>
  <c r="A908" i="12" s="1"/>
  <c r="A909" i="12" s="1"/>
  <c r="A910" i="12" s="1"/>
  <c r="A911" i="12" s="1"/>
  <c r="A912" i="12" s="1"/>
  <c r="A913" i="12" s="1"/>
  <c r="A914" i="12" s="1"/>
  <c r="A915" i="12" s="1"/>
  <c r="A916" i="12" s="1"/>
  <c r="A917" i="12" s="1"/>
  <c r="A918" i="12" s="1"/>
  <c r="A919" i="12" s="1"/>
  <c r="A920" i="12" s="1"/>
  <c r="A921" i="12" s="1"/>
  <c r="A922" i="12" s="1"/>
  <c r="A923" i="12" s="1"/>
  <c r="A924" i="12" s="1"/>
  <c r="A925" i="12" s="1"/>
  <c r="A926" i="12" s="1"/>
  <c r="A927" i="12" s="1"/>
  <c r="A928" i="12" s="1"/>
  <c r="A929" i="12" s="1"/>
  <c r="A930" i="12" s="1"/>
  <c r="A931" i="12" s="1"/>
  <c r="A932" i="12" s="1"/>
  <c r="A933" i="12" s="1"/>
  <c r="A934" i="12" s="1"/>
  <c r="A935" i="12" s="1"/>
  <c r="A936" i="12" s="1"/>
  <c r="A937" i="12" s="1"/>
  <c r="A938" i="12" s="1"/>
  <c r="A939" i="12" s="1"/>
  <c r="A940" i="12" s="1"/>
  <c r="A941" i="12" s="1"/>
  <c r="A942" i="12" s="1"/>
  <c r="A943" i="12" s="1"/>
  <c r="A944" i="12" s="1"/>
  <c r="A945" i="12" s="1"/>
  <c r="A946" i="12" s="1"/>
  <c r="A947" i="12" s="1"/>
  <c r="A948" i="12" s="1"/>
  <c r="A949" i="12" s="1"/>
  <c r="A950" i="12" s="1"/>
  <c r="A951" i="12" s="1"/>
  <c r="A952" i="12" s="1"/>
  <c r="A953" i="12" s="1"/>
  <c r="A954" i="12" s="1"/>
  <c r="A955" i="12" s="1"/>
  <c r="A956" i="12" s="1"/>
  <c r="A957" i="12" s="1"/>
  <c r="A958" i="12" s="1"/>
  <c r="A959" i="12" s="1"/>
  <c r="A960" i="12" s="1"/>
  <c r="A961" i="12" s="1"/>
  <c r="A962" i="12" s="1"/>
  <c r="A963" i="12" s="1"/>
  <c r="A964" i="12" s="1"/>
  <c r="A965" i="12" s="1"/>
  <c r="A966" i="12" s="1"/>
  <c r="A967" i="12" s="1"/>
  <c r="A968" i="12" s="1"/>
  <c r="A969" i="12" s="1"/>
  <c r="A970" i="12" s="1"/>
  <c r="A971" i="12" s="1"/>
  <c r="A972" i="12" s="1"/>
  <c r="A973" i="12" s="1"/>
  <c r="A974" i="12" s="1"/>
  <c r="A975" i="12" s="1"/>
  <c r="A976" i="12" s="1"/>
  <c r="A977" i="12" s="1"/>
  <c r="A978" i="12" s="1"/>
  <c r="A979" i="12" s="1"/>
  <c r="A980" i="12" s="1"/>
  <c r="A981" i="12" s="1"/>
  <c r="A982" i="12" s="1"/>
  <c r="A983" i="12" s="1"/>
  <c r="A984" i="12" s="1"/>
  <c r="A985" i="12" s="1"/>
  <c r="A986" i="12" s="1"/>
  <c r="A987" i="12" s="1"/>
  <c r="A988" i="12" s="1"/>
  <c r="A989" i="12" s="1"/>
  <c r="A990" i="12" s="1"/>
  <c r="A991" i="12" s="1"/>
  <c r="A992" i="12" s="1"/>
  <c r="A993" i="12" s="1"/>
  <c r="A994" i="12" s="1"/>
  <c r="A995" i="12" s="1"/>
  <c r="A996" i="12" s="1"/>
  <c r="A997" i="12" s="1"/>
  <c r="A998" i="12" s="1"/>
  <c r="A999" i="12" s="1"/>
  <c r="A1000" i="12" s="1"/>
  <c r="A1001" i="12" s="1"/>
  <c r="A1002" i="12" s="1"/>
  <c r="A1003" i="12" s="1"/>
  <c r="A1004" i="12" s="1"/>
  <c r="A1005" i="12" s="1"/>
  <c r="A1006" i="12" s="1"/>
  <c r="A1007" i="12" s="1"/>
  <c r="A1008" i="12" s="1"/>
  <c r="A1009" i="12" s="1"/>
  <c r="A1010" i="12" s="1"/>
  <c r="A1011" i="12" s="1"/>
  <c r="A1012" i="12" s="1"/>
  <c r="A1013" i="12" s="1"/>
  <c r="A1014" i="12" s="1"/>
  <c r="A1015" i="12" s="1"/>
  <c r="A1016" i="12" s="1"/>
  <c r="A1017" i="12" s="1"/>
  <c r="A1018" i="12" s="1"/>
  <c r="A1019" i="12" s="1"/>
  <c r="A1020" i="12" s="1"/>
  <c r="A1021" i="12" s="1"/>
  <c r="A1022" i="12" s="1"/>
  <c r="A1023" i="12" s="1"/>
  <c r="A1024" i="12" s="1"/>
  <c r="A1025" i="12" s="1"/>
  <c r="A1026" i="12" s="1"/>
  <c r="A1027" i="12" s="1"/>
  <c r="A1028" i="12" s="1"/>
  <c r="A1029" i="12" s="1"/>
  <c r="A1030" i="12" s="1"/>
  <c r="A1031" i="12" s="1"/>
  <c r="A1032" i="12" s="1"/>
  <c r="A1033" i="12" s="1"/>
  <c r="A1034" i="12" s="1"/>
  <c r="A1035" i="12" s="1"/>
  <c r="A1036" i="12" s="1"/>
  <c r="A1037" i="12" s="1"/>
  <c r="A1038" i="12" s="1"/>
  <c r="A1039" i="12" s="1"/>
  <c r="A1040" i="12" s="1"/>
  <c r="A1041" i="12" s="1"/>
  <c r="A1042" i="12" s="1"/>
  <c r="A1043" i="12" s="1"/>
  <c r="A1044" i="12" s="1"/>
  <c r="A1045" i="12" s="1"/>
  <c r="A1046" i="12" s="1"/>
  <c r="A1047" i="12" s="1"/>
  <c r="A1048" i="12" s="1"/>
  <c r="A1049" i="12" s="1"/>
  <c r="A1050" i="12" s="1"/>
  <c r="A1051" i="12" s="1"/>
  <c r="A1052" i="12" s="1"/>
  <c r="A1053" i="12" s="1"/>
  <c r="A1054" i="12" s="1"/>
  <c r="A1055" i="12" s="1"/>
  <c r="A1056" i="12" s="1"/>
  <c r="A1057" i="12" s="1"/>
  <c r="A1058" i="12" s="1"/>
  <c r="A1059" i="12" s="1"/>
  <c r="A1060" i="12" s="1"/>
  <c r="A1061" i="12" s="1"/>
  <c r="A1062" i="12" s="1"/>
  <c r="A1063" i="12" s="1"/>
  <c r="A1064" i="12" s="1"/>
  <c r="A1065" i="12" s="1"/>
  <c r="A1066" i="12" s="1"/>
  <c r="A1067" i="12" s="1"/>
  <c r="A1068" i="12" s="1"/>
  <c r="A1069" i="12" s="1"/>
  <c r="A1070" i="12" s="1"/>
  <c r="A1071" i="12" s="1"/>
  <c r="A1072" i="12" s="1"/>
  <c r="A1073" i="12" s="1"/>
  <c r="A1074" i="12" s="1"/>
  <c r="A1075" i="12" s="1"/>
  <c r="A1076" i="12" s="1"/>
  <c r="A1077" i="12" s="1"/>
  <c r="A1078" i="12" s="1"/>
  <c r="A1079" i="12" s="1"/>
  <c r="A1080" i="12" s="1"/>
  <c r="A1081" i="12" s="1"/>
  <c r="A1082" i="12" s="1"/>
  <c r="A1083" i="12" s="1"/>
  <c r="A1084" i="12" s="1"/>
  <c r="A1085" i="12" s="1"/>
  <c r="A1086" i="12" s="1"/>
  <c r="A1087" i="12" s="1"/>
  <c r="A1088" i="12" s="1"/>
  <c r="A1089" i="12" s="1"/>
  <c r="A1090" i="12" s="1"/>
  <c r="A1091" i="12" s="1"/>
  <c r="A1092" i="12" s="1"/>
  <c r="A1093" i="12" s="1"/>
  <c r="A1094" i="12" s="1"/>
  <c r="A1095" i="12" s="1"/>
  <c r="A1096" i="12" s="1"/>
  <c r="A1097" i="12" s="1"/>
  <c r="A1098" i="12" s="1"/>
  <c r="A1099" i="12" s="1"/>
  <c r="A1100" i="12" s="1"/>
  <c r="A1101" i="12" s="1"/>
  <c r="A1102" i="12" s="1"/>
  <c r="A1103" i="12" s="1"/>
  <c r="A1104" i="12" s="1"/>
  <c r="A1105" i="12" s="1"/>
  <c r="A1106" i="12" s="1"/>
  <c r="A1107" i="12" s="1"/>
  <c r="A1108" i="12" s="1"/>
  <c r="A1109" i="12" s="1"/>
  <c r="A1110" i="12" s="1"/>
  <c r="A1111" i="12" s="1"/>
  <c r="A1112" i="12" s="1"/>
  <c r="A1113" i="12" s="1"/>
  <c r="A1114" i="12" s="1"/>
  <c r="A1115" i="12" s="1"/>
  <c r="A1116" i="12" s="1"/>
  <c r="A1117" i="12" s="1"/>
  <c r="A1118" i="12" s="1"/>
  <c r="A1119" i="12" s="1"/>
  <c r="A1120" i="12" s="1"/>
  <c r="A1121" i="12" s="1"/>
  <c r="A1122" i="12" s="1"/>
  <c r="A1123" i="12" s="1"/>
  <c r="A1124" i="12" s="1"/>
  <c r="A1125" i="12" s="1"/>
  <c r="A1126" i="12" s="1"/>
  <c r="A1127" i="12" s="1"/>
  <c r="A1128" i="12" s="1"/>
  <c r="A1129" i="12" s="1"/>
  <c r="A1130" i="12" s="1"/>
  <c r="A1131" i="12" s="1"/>
  <c r="A1132" i="12" s="1"/>
  <c r="A1133" i="12" s="1"/>
  <c r="A1134" i="12" s="1"/>
  <c r="A1135" i="12" s="1"/>
  <c r="A1136" i="12" s="1"/>
  <c r="A1137" i="12" s="1"/>
  <c r="A1138" i="12" s="1"/>
  <c r="A1139" i="12" s="1"/>
  <c r="A1140" i="12" s="1"/>
  <c r="A1141" i="12" s="1"/>
  <c r="A1142" i="12" s="1"/>
  <c r="A1143" i="12" s="1"/>
  <c r="A1144" i="12" s="1"/>
  <c r="A1145" i="12" s="1"/>
  <c r="A1146" i="12" s="1"/>
  <c r="A1147" i="12" s="1"/>
  <c r="A1148" i="12" s="1"/>
  <c r="A1149" i="12" s="1"/>
  <c r="A1150" i="12" s="1"/>
  <c r="A1151" i="12" s="1"/>
  <c r="A1152" i="12" s="1"/>
  <c r="A1153" i="12" s="1"/>
  <c r="A1154" i="12" s="1"/>
  <c r="A1155" i="12" s="1"/>
  <c r="A1156" i="12" s="1"/>
  <c r="A1157" i="12" s="1"/>
  <c r="A1158" i="12" s="1"/>
  <c r="A1159" i="12" s="1"/>
  <c r="A1160" i="12" s="1"/>
  <c r="A1161" i="12" s="1"/>
  <c r="A1162" i="12" s="1"/>
  <c r="A1163" i="12" s="1"/>
  <c r="A1164" i="12" s="1"/>
  <c r="A1165" i="12" s="1"/>
  <c r="A1166" i="12" s="1"/>
  <c r="A1167" i="12" s="1"/>
  <c r="A1168" i="12" s="1"/>
  <c r="A1169" i="12" s="1"/>
  <c r="A1170" i="12" s="1"/>
  <c r="A1171" i="12" s="1"/>
  <c r="A1172" i="12" s="1"/>
  <c r="A1173" i="12" s="1"/>
  <c r="A1174" i="12" s="1"/>
  <c r="A1175" i="12" s="1"/>
  <c r="A1176" i="12" s="1"/>
  <c r="A1177" i="12" s="1"/>
  <c r="G32" i="12"/>
  <c r="C32" i="12"/>
  <c r="C60" i="12" s="1"/>
  <c r="C88" i="12" s="1"/>
  <c r="C116" i="12" s="1"/>
  <c r="C144" i="12" s="1"/>
  <c r="C172" i="12" s="1"/>
  <c r="C200" i="12" s="1"/>
  <c r="C228" i="12" s="1"/>
  <c r="C256" i="12" s="1"/>
  <c r="C284" i="12" s="1"/>
  <c r="C312" i="12" s="1"/>
  <c r="C340" i="12" s="1"/>
  <c r="C368" i="12" s="1"/>
  <c r="C396" i="12" s="1"/>
  <c r="C424" i="12" s="1"/>
  <c r="C452" i="12" s="1"/>
  <c r="C480" i="12" s="1"/>
  <c r="C508" i="12" s="1"/>
  <c r="C536" i="12" s="1"/>
  <c r="C564" i="12" s="1"/>
  <c r="C592" i="12" s="1"/>
  <c r="C620" i="12" s="1"/>
  <c r="C648" i="12" s="1"/>
  <c r="C676" i="12" s="1"/>
  <c r="C704" i="12" s="1"/>
  <c r="C732" i="12" s="1"/>
  <c r="C760" i="12" s="1"/>
  <c r="C788" i="12" s="1"/>
  <c r="C816" i="12" s="1"/>
  <c r="C844" i="12" s="1"/>
  <c r="C872" i="12" s="1"/>
  <c r="C900" i="12" s="1"/>
  <c r="C928" i="12" s="1"/>
  <c r="C956" i="12" s="1"/>
  <c r="C984" i="12" s="1"/>
  <c r="C1012" i="12" s="1"/>
  <c r="C1040" i="12" s="1"/>
  <c r="C1068" i="12" s="1"/>
  <c r="C1096" i="12" s="1"/>
  <c r="C1124" i="12" s="1"/>
  <c r="C1152" i="12" s="1"/>
  <c r="G31" i="12"/>
  <c r="F31" i="12"/>
  <c r="D31" i="12"/>
  <c r="C31" i="12"/>
  <c r="C59" i="12" s="1"/>
  <c r="C87" i="12" s="1"/>
  <c r="C115" i="12" s="1"/>
  <c r="C143" i="12" s="1"/>
  <c r="C171" i="12" s="1"/>
  <c r="C199" i="12" s="1"/>
  <c r="C227" i="12" s="1"/>
  <c r="C255" i="12" s="1"/>
  <c r="C283" i="12" s="1"/>
  <c r="C311" i="12" s="1"/>
  <c r="C339" i="12" s="1"/>
  <c r="C367" i="12" s="1"/>
  <c r="C395" i="12" s="1"/>
  <c r="C423" i="12" s="1"/>
  <c r="C451" i="12" s="1"/>
  <c r="C479" i="12" s="1"/>
  <c r="C507" i="12" s="1"/>
  <c r="C535" i="12" s="1"/>
  <c r="C563" i="12" s="1"/>
  <c r="C591" i="12" s="1"/>
  <c r="C619" i="12" s="1"/>
  <c r="C647" i="12" s="1"/>
  <c r="C675" i="12" s="1"/>
  <c r="C703" i="12" s="1"/>
  <c r="C731" i="12" s="1"/>
  <c r="C759" i="12" s="1"/>
  <c r="C787" i="12" s="1"/>
  <c r="C815" i="12" s="1"/>
  <c r="C843" i="12" s="1"/>
  <c r="C871" i="12" s="1"/>
  <c r="C899" i="12" s="1"/>
  <c r="C927" i="12" s="1"/>
  <c r="C955" i="12" s="1"/>
  <c r="C983" i="12" s="1"/>
  <c r="C1011" i="12" s="1"/>
  <c r="C1039" i="12" s="1"/>
  <c r="C1067" i="12" s="1"/>
  <c r="C1095" i="12" s="1"/>
  <c r="C1123" i="12" s="1"/>
  <c r="C1151" i="12" s="1"/>
  <c r="G30" i="12"/>
  <c r="G58" i="12" s="1"/>
  <c r="G86" i="12" s="1"/>
  <c r="D30" i="12"/>
  <c r="C30" i="12"/>
  <c r="C58" i="12" s="1"/>
  <c r="C86" i="12" s="1"/>
  <c r="C114" i="12" s="1"/>
  <c r="C142" i="12" s="1"/>
  <c r="C170" i="12" s="1"/>
  <c r="C198" i="12" s="1"/>
  <c r="C226" i="12" s="1"/>
  <c r="C254" i="12" s="1"/>
  <c r="C282" i="12" s="1"/>
  <c r="C310" i="12" s="1"/>
  <c r="C338" i="12" s="1"/>
  <c r="C366" i="12" s="1"/>
  <c r="C394" i="12" s="1"/>
  <c r="C422" i="12" s="1"/>
  <c r="C450" i="12" s="1"/>
  <c r="C478" i="12" s="1"/>
  <c r="C506" i="12" s="1"/>
  <c r="C534" i="12" s="1"/>
  <c r="C562" i="12" s="1"/>
  <c r="C590" i="12" s="1"/>
  <c r="C618" i="12" s="1"/>
  <c r="C646" i="12" s="1"/>
  <c r="C674" i="12" s="1"/>
  <c r="C702" i="12" s="1"/>
  <c r="C730" i="12" s="1"/>
  <c r="C758" i="12" s="1"/>
  <c r="C786" i="12" s="1"/>
  <c r="C814" i="12" s="1"/>
  <c r="C842" i="12" s="1"/>
  <c r="C870" i="12" s="1"/>
  <c r="C898" i="12" s="1"/>
  <c r="C926" i="12" s="1"/>
  <c r="C954" i="12" s="1"/>
  <c r="C982" i="12" s="1"/>
  <c r="C1010" i="12" s="1"/>
  <c r="C1038" i="12" s="1"/>
  <c r="C1066" i="12" s="1"/>
  <c r="C1094" i="12" s="1"/>
  <c r="C1122" i="12" s="1"/>
  <c r="C1150" i="12" s="1"/>
  <c r="A30" i="12"/>
  <c r="A31" i="12" s="1"/>
  <c r="A32" i="12" s="1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O269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F9" i="4" s="1"/>
  <c r="O8" i="1"/>
  <c r="F8" i="4" s="1"/>
  <c r="O7" i="1"/>
  <c r="F7" i="4" s="1"/>
  <c r="O6" i="1"/>
  <c r="F6" i="4" s="1"/>
  <c r="O5" i="1"/>
  <c r="G5" i="5" s="1"/>
  <c r="O4" i="1"/>
  <c r="F4" i="4" s="1"/>
  <c r="O3" i="1"/>
  <c r="F3" i="4" s="1"/>
  <c r="O2" i="1"/>
  <c r="A1458" i="11" l="1"/>
  <c r="A1459" i="11" s="1"/>
  <c r="A1460" i="11" s="1"/>
  <c r="A1461" i="11" s="1"/>
  <c r="A1462" i="11" s="1"/>
  <c r="A1463" i="11" s="1"/>
  <c r="A1464" i="11" s="1"/>
  <c r="A1465" i="11" s="1"/>
  <c r="A1466" i="11" s="1"/>
  <c r="A1467" i="11" s="1"/>
  <c r="A1468" i="11" s="1"/>
  <c r="A1469" i="11" s="1"/>
  <c r="A1470" i="11" s="1"/>
  <c r="A1471" i="11" s="1"/>
  <c r="A1472" i="11" s="1"/>
  <c r="A1473" i="11" s="1"/>
  <c r="A1474" i="11" s="1"/>
  <c r="A1475" i="11" s="1"/>
  <c r="A1476" i="11" s="1"/>
  <c r="A1477" i="11" s="1"/>
  <c r="A1478" i="11" s="1"/>
  <c r="A1479" i="11" s="1"/>
  <c r="A1480" i="11" s="1"/>
  <c r="A1481" i="11" s="1"/>
  <c r="A1482" i="11" s="1"/>
  <c r="A1483" i="11" s="1"/>
  <c r="A1484" i="11" s="1"/>
  <c r="A1485" i="11" s="1"/>
  <c r="A1486" i="11" s="1"/>
  <c r="A1487" i="11" s="1"/>
  <c r="A1488" i="11" s="1"/>
  <c r="A1489" i="11" s="1"/>
  <c r="A1490" i="11" s="1"/>
  <c r="A1491" i="11" s="1"/>
  <c r="A1492" i="11" s="1"/>
  <c r="A1493" i="11" s="1"/>
  <c r="A1494" i="11" s="1"/>
  <c r="A1495" i="11" s="1"/>
  <c r="A1496" i="11" s="1"/>
  <c r="A1497" i="11" s="1"/>
  <c r="A1498" i="11" s="1"/>
  <c r="A1499" i="11" s="1"/>
  <c r="A1500" i="11" s="1"/>
  <c r="A1501" i="11" s="1"/>
  <c r="A1502" i="11" s="1"/>
  <c r="A1503" i="11" s="1"/>
  <c r="A1504" i="11" s="1"/>
  <c r="A1505" i="11" s="1"/>
  <c r="A1506" i="11" s="1"/>
  <c r="A1507" i="11" s="1"/>
  <c r="A1508" i="11" s="1"/>
  <c r="A1509" i="11" s="1"/>
  <c r="A1510" i="11" s="1"/>
  <c r="A1511" i="11" s="1"/>
  <c r="A1512" i="11" s="1"/>
  <c r="A1513" i="11" s="1"/>
  <c r="A1514" i="11" s="1"/>
  <c r="A1515" i="11" s="1"/>
  <c r="A1516" i="11" s="1"/>
  <c r="A1517" i="11" s="1"/>
  <c r="A1518" i="11" s="1"/>
  <c r="A1519" i="11" s="1"/>
  <c r="A1520" i="11" s="1"/>
  <c r="A1521" i="11" s="1"/>
  <c r="A1522" i="11" s="1"/>
  <c r="A1523" i="11" s="1"/>
  <c r="A1524" i="11" s="1"/>
  <c r="A1525" i="11" s="1"/>
  <c r="A1526" i="11" s="1"/>
  <c r="A1527" i="11" s="1"/>
  <c r="A1528" i="11" s="1"/>
  <c r="A1529" i="11" s="1"/>
  <c r="A1530" i="11" s="1"/>
  <c r="A1531" i="11" s="1"/>
  <c r="A1532" i="11" s="1"/>
  <c r="A1533" i="11" s="1"/>
  <c r="A1534" i="11" s="1"/>
  <c r="A1535" i="11" s="1"/>
  <c r="A1536" i="11" s="1"/>
  <c r="A1537" i="11" s="1"/>
  <c r="A1538" i="11" s="1"/>
  <c r="A1539" i="11" s="1"/>
  <c r="A1540" i="11" s="1"/>
  <c r="A1541" i="11" s="1"/>
  <c r="A1542" i="11" s="1"/>
  <c r="A1543" i="11" s="1"/>
  <c r="A1544" i="11" s="1"/>
  <c r="A1545" i="11" s="1"/>
  <c r="A1546" i="11" s="1"/>
  <c r="A1547" i="11" s="1"/>
  <c r="A1548" i="11" s="1"/>
  <c r="A1549" i="11" s="1"/>
  <c r="A1550" i="11" s="1"/>
  <c r="A1551" i="11" s="1"/>
  <c r="A1552" i="11" s="1"/>
  <c r="A1553" i="11" s="1"/>
  <c r="A1554" i="11" s="1"/>
  <c r="A1555" i="11" s="1"/>
  <c r="A1556" i="11" s="1"/>
  <c r="A1557" i="11" s="1"/>
  <c r="A1558" i="11" s="1"/>
  <c r="A1559" i="11" s="1"/>
  <c r="A1560" i="11" s="1"/>
  <c r="A1561" i="11" s="1"/>
  <c r="A1562" i="11" s="1"/>
  <c r="A1563" i="11" s="1"/>
  <c r="A1564" i="11" s="1"/>
  <c r="A1565" i="11" s="1"/>
  <c r="A1566" i="11" s="1"/>
  <c r="A1567" i="11" s="1"/>
  <c r="A1568" i="11" s="1"/>
  <c r="A1569" i="11" s="1"/>
  <c r="A1570" i="11" s="1"/>
  <c r="A1571" i="11" s="1"/>
  <c r="A1572" i="11" s="1"/>
  <c r="A1573" i="11" s="1"/>
  <c r="A1574" i="11" s="1"/>
  <c r="A1575" i="11" s="1"/>
  <c r="A1576" i="11" s="1"/>
  <c r="A1577" i="11" s="1"/>
  <c r="A1578" i="11" s="1"/>
  <c r="A1579" i="11" s="1"/>
  <c r="A1580" i="11" s="1"/>
  <c r="A1581" i="11" s="1"/>
  <c r="A1582" i="11" s="1"/>
  <c r="A1583" i="11" s="1"/>
  <c r="A1584" i="11" s="1"/>
  <c r="A1585" i="11" s="1"/>
  <c r="A1586" i="11" s="1"/>
  <c r="A1587" i="11" s="1"/>
  <c r="A1588" i="11" s="1"/>
  <c r="A1589" i="11" s="1"/>
  <c r="A1590" i="11" s="1"/>
  <c r="A1591" i="11" s="1"/>
  <c r="A1592" i="11" s="1"/>
  <c r="A1593" i="11" s="1"/>
  <c r="A1594" i="11" s="1"/>
  <c r="A1595" i="11" s="1"/>
  <c r="A1596" i="11" s="1"/>
  <c r="A1597" i="11" s="1"/>
  <c r="A1598" i="11" s="1"/>
  <c r="A1599" i="11" s="1"/>
  <c r="A1600" i="11" s="1"/>
  <c r="A1601" i="11" s="1"/>
  <c r="A1602" i="11" s="1"/>
  <c r="A1603" i="11" s="1"/>
  <c r="A1604" i="11" s="1"/>
  <c r="A1605" i="11" s="1"/>
  <c r="A1606" i="11" s="1"/>
  <c r="A1607" i="11" s="1"/>
  <c r="A1608" i="11" s="1"/>
  <c r="A1609" i="11" s="1"/>
  <c r="A1610" i="11" s="1"/>
  <c r="A1611" i="11" s="1"/>
  <c r="A1612" i="11" s="1"/>
  <c r="A1613" i="11" s="1"/>
  <c r="A1614" i="11" s="1"/>
  <c r="A1615" i="11" s="1"/>
  <c r="A1616" i="11" s="1"/>
  <c r="A1617" i="11" s="1"/>
  <c r="A1618" i="11" s="1"/>
  <c r="A1619" i="11" s="1"/>
  <c r="A1620" i="11" s="1"/>
  <c r="A1621" i="11" s="1"/>
  <c r="A1622" i="11" s="1"/>
  <c r="A1623" i="11" s="1"/>
  <c r="A1624" i="11" s="1"/>
  <c r="A1625" i="11" s="1"/>
  <c r="A1626" i="11" s="1"/>
  <c r="A1627" i="11" s="1"/>
  <c r="A1628" i="11" s="1"/>
  <c r="A1629" i="11" s="1"/>
  <c r="A1630" i="11" s="1"/>
  <c r="A1631" i="11" s="1"/>
  <c r="A1632" i="11" s="1"/>
  <c r="A1633" i="11" s="1"/>
  <c r="A1634" i="11" s="1"/>
  <c r="A1635" i="11" s="1"/>
  <c r="A1636" i="11" s="1"/>
  <c r="A1637" i="11" s="1"/>
  <c r="A1638" i="11" s="1"/>
  <c r="A1639" i="11" s="1"/>
  <c r="A1640" i="11" s="1"/>
  <c r="A1641" i="11" s="1"/>
  <c r="A1642" i="11" s="1"/>
  <c r="A1643" i="11" s="1"/>
  <c r="A1644" i="11" s="1"/>
  <c r="A1645" i="11" s="1"/>
  <c r="A1646" i="11" s="1"/>
  <c r="A1647" i="11" s="1"/>
  <c r="A1648" i="11" s="1"/>
  <c r="A1649" i="11" s="1"/>
  <c r="A1650" i="11" s="1"/>
  <c r="A1651" i="11" s="1"/>
  <c r="A1652" i="11" s="1"/>
  <c r="A1653" i="11" s="1"/>
  <c r="A1654" i="11" s="1"/>
  <c r="A1655" i="11" s="1"/>
  <c r="A1656" i="11" s="1"/>
  <c r="A1657" i="11" s="1"/>
  <c r="A1658" i="11" s="1"/>
  <c r="A1659" i="11" s="1"/>
  <c r="A1660" i="11" s="1"/>
  <c r="A1661" i="11" s="1"/>
  <c r="A1662" i="11" s="1"/>
  <c r="A1663" i="11" s="1"/>
  <c r="A1664" i="11" s="1"/>
  <c r="A1665" i="11" s="1"/>
  <c r="A1666" i="11" s="1"/>
  <c r="A1667" i="11" s="1"/>
  <c r="A1668" i="11" s="1"/>
  <c r="A1669" i="11" s="1"/>
  <c r="A1670" i="11" s="1"/>
  <c r="A1671" i="11" s="1"/>
  <c r="A1672" i="11" s="1"/>
  <c r="A1673" i="11" s="1"/>
  <c r="A1674" i="11" s="1"/>
  <c r="A1675" i="11" s="1"/>
  <c r="A1676" i="11" s="1"/>
  <c r="A1677" i="11" s="1"/>
  <c r="A1678" i="11" s="1"/>
  <c r="A1679" i="11" s="1"/>
  <c r="A1680" i="11" s="1"/>
  <c r="A1681" i="11" s="1"/>
  <c r="A1682" i="11" s="1"/>
  <c r="A1683" i="11" s="1"/>
  <c r="A1684" i="11" s="1"/>
  <c r="A1685" i="11" s="1"/>
  <c r="A1686" i="11" s="1"/>
  <c r="A1687" i="11" s="1"/>
  <c r="A1688" i="11" s="1"/>
  <c r="A1689" i="11" s="1"/>
  <c r="A1690" i="11" s="1"/>
  <c r="A1691" i="11" s="1"/>
  <c r="A1692" i="11" s="1"/>
  <c r="A1693" i="11" s="1"/>
  <c r="A1694" i="11" s="1"/>
  <c r="A1695" i="11" s="1"/>
  <c r="A1696" i="11" s="1"/>
  <c r="A1697" i="11" s="1"/>
  <c r="A1698" i="11" s="1"/>
  <c r="A1699" i="11" s="1"/>
  <c r="A1700" i="11" s="1"/>
  <c r="A1701" i="11" s="1"/>
  <c r="A1702" i="11" s="1"/>
  <c r="A1703" i="11" s="1"/>
  <c r="A1704" i="11" s="1"/>
  <c r="A1705" i="11" s="1"/>
  <c r="A1706" i="11" s="1"/>
  <c r="A1707" i="11" s="1"/>
  <c r="A1708" i="11" s="1"/>
  <c r="A1709" i="11" s="1"/>
  <c r="A1710" i="11" s="1"/>
  <c r="A1711" i="11" s="1"/>
  <c r="A1712" i="11" s="1"/>
  <c r="A1713" i="11" s="1"/>
  <c r="A1714" i="11" s="1"/>
  <c r="A1715" i="11" s="1"/>
  <c r="A1716" i="11" s="1"/>
  <c r="A1717" i="11" s="1"/>
  <c r="A1718" i="11" s="1"/>
  <c r="A1719" i="11" s="1"/>
  <c r="A1720" i="11" s="1"/>
  <c r="A1721" i="11" s="1"/>
  <c r="A1722" i="11" s="1"/>
  <c r="A1723" i="11" s="1"/>
  <c r="A1724" i="11" s="1"/>
  <c r="A1725" i="11" s="1"/>
  <c r="A1726" i="11" s="1"/>
  <c r="A1727" i="11" s="1"/>
  <c r="A1728" i="11" s="1"/>
  <c r="A1729" i="11" s="1"/>
  <c r="A1730" i="11" s="1"/>
  <c r="A1731" i="11" s="1"/>
  <c r="A1732" i="11" s="1"/>
  <c r="A1733" i="11" s="1"/>
  <c r="A1734" i="11" s="1"/>
  <c r="A1735" i="11" s="1"/>
  <c r="A1736" i="11" s="1"/>
  <c r="A1737" i="11" s="1"/>
  <c r="A1738" i="11" s="1"/>
  <c r="A1739" i="11" s="1"/>
  <c r="A1740" i="11" s="1"/>
  <c r="A1741" i="11" s="1"/>
  <c r="A1742" i="11" s="1"/>
  <c r="A1743" i="11" s="1"/>
  <c r="A1744" i="11" s="1"/>
  <c r="A1745" i="11" s="1"/>
  <c r="A1746" i="11" s="1"/>
  <c r="A1747" i="11" s="1"/>
  <c r="A1748" i="11" s="1"/>
  <c r="A1749" i="11" s="1"/>
  <c r="A1750" i="11" s="1"/>
  <c r="A1751" i="11" s="1"/>
  <c r="A1752" i="11" s="1"/>
  <c r="A1753" i="11" s="1"/>
  <c r="A1754" i="11" s="1"/>
  <c r="A1755" i="11" s="1"/>
  <c r="A1756" i="11" s="1"/>
  <c r="A1757" i="11" s="1"/>
  <c r="A1758" i="11" s="1"/>
  <c r="A1759" i="11" s="1"/>
  <c r="A1760" i="11" s="1"/>
  <c r="A1761" i="11" s="1"/>
  <c r="A1762" i="11" s="1"/>
  <c r="A1763" i="11" s="1"/>
  <c r="A1764" i="11" s="1"/>
  <c r="A1765" i="11" s="1"/>
  <c r="A1766" i="11" s="1"/>
  <c r="A1767" i="11" s="1"/>
  <c r="A1768" i="11" s="1"/>
  <c r="A1769" i="11" s="1"/>
  <c r="A1770" i="11" s="1"/>
  <c r="A1771" i="11" s="1"/>
  <c r="A1772" i="11" s="1"/>
  <c r="A1773" i="11" s="1"/>
  <c r="A1774" i="11" s="1"/>
  <c r="A1775" i="11" s="1"/>
  <c r="A1776" i="11" s="1"/>
  <c r="A1777" i="11" s="1"/>
  <c r="A1778" i="11" s="1"/>
  <c r="A1779" i="11" s="1"/>
  <c r="A1780" i="11" s="1"/>
  <c r="A1781" i="11" s="1"/>
  <c r="A1782" i="11" s="1"/>
  <c r="A1783" i="11" s="1"/>
  <c r="A1784" i="11" s="1"/>
  <c r="A1785" i="11" s="1"/>
  <c r="A1786" i="11" s="1"/>
  <c r="A1787" i="11" s="1"/>
  <c r="A1788" i="11" s="1"/>
  <c r="A1789" i="11" s="1"/>
  <c r="A1790" i="11" s="1"/>
  <c r="A1791" i="11" s="1"/>
  <c r="A1792" i="11" s="1"/>
  <c r="A1793" i="11" s="1"/>
  <c r="A1794" i="11" s="1"/>
  <c r="A1795" i="11" s="1"/>
  <c r="A1796" i="11" s="1"/>
  <c r="A1797" i="11" s="1"/>
  <c r="A1798" i="11" s="1"/>
  <c r="A1799" i="11" s="1"/>
  <c r="A1800" i="11" s="1"/>
  <c r="A1801" i="11" s="1"/>
  <c r="A1802" i="11" s="1"/>
  <c r="A1803" i="11" s="1"/>
  <c r="A1804" i="11" s="1"/>
  <c r="A1805" i="11" s="1"/>
  <c r="A1806" i="11" s="1"/>
  <c r="A1807" i="11" s="1"/>
  <c r="A1808" i="11" s="1"/>
  <c r="A1809" i="11" s="1"/>
  <c r="A1810" i="11" s="1"/>
  <c r="A1811" i="11" s="1"/>
  <c r="A1812" i="11" s="1"/>
  <c r="A1813" i="11" s="1"/>
  <c r="A1814" i="11" s="1"/>
  <c r="A1815" i="11" s="1"/>
  <c r="A1816" i="11" s="1"/>
  <c r="A1817" i="11" s="1"/>
  <c r="A1818" i="11" s="1"/>
  <c r="A1819" i="11" s="1"/>
  <c r="A1820" i="11" s="1"/>
  <c r="A1821" i="11" s="1"/>
  <c r="A1822" i="11" s="1"/>
  <c r="A1823" i="11" s="1"/>
  <c r="A1824" i="11" s="1"/>
  <c r="A1825" i="11" s="1"/>
  <c r="A1826" i="11" s="1"/>
  <c r="A1827" i="11" s="1"/>
  <c r="A1828" i="11" s="1"/>
  <c r="A1829" i="11" s="1"/>
  <c r="A1830" i="11" s="1"/>
  <c r="A1831" i="11" s="1"/>
  <c r="A1832" i="11" s="1"/>
  <c r="A1833" i="11" s="1"/>
  <c r="A1834" i="11" s="1"/>
  <c r="A1835" i="11" s="1"/>
  <c r="A1836" i="11" s="1"/>
  <c r="A1837" i="11" s="1"/>
  <c r="A1838" i="11" s="1"/>
  <c r="A1839" i="11" s="1"/>
  <c r="A1840" i="11" s="1"/>
  <c r="A1841" i="11" s="1"/>
  <c r="A1842" i="11" s="1"/>
  <c r="A1843" i="11" s="1"/>
  <c r="A1844" i="11" s="1"/>
  <c r="A1845" i="11" s="1"/>
  <c r="A1846" i="11" s="1"/>
  <c r="A1847" i="11" s="1"/>
  <c r="A1848" i="11" s="1"/>
  <c r="A1849" i="11" s="1"/>
  <c r="A1850" i="11" s="1"/>
  <c r="A1851" i="11" s="1"/>
  <c r="A1852" i="11" s="1"/>
  <c r="A1853" i="11" s="1"/>
  <c r="A1854" i="11" s="1"/>
  <c r="A1855" i="11" s="1"/>
  <c r="A1856" i="11" s="1"/>
  <c r="A1857" i="11" s="1"/>
  <c r="A1858" i="11" s="1"/>
  <c r="A1859" i="11" s="1"/>
  <c r="A1860" i="11" s="1"/>
  <c r="A1861" i="11" s="1"/>
  <c r="A1862" i="11" s="1"/>
  <c r="A1863" i="11" s="1"/>
  <c r="A1864" i="11" s="1"/>
  <c r="A1865" i="11" s="1"/>
  <c r="A1866" i="11" s="1"/>
  <c r="A1867" i="11" s="1"/>
  <c r="A1868" i="11" s="1"/>
  <c r="A1869" i="11" s="1"/>
  <c r="A1870" i="11" s="1"/>
  <c r="A1871" i="11" s="1"/>
  <c r="A1872" i="11" s="1"/>
  <c r="A1873" i="11" s="1"/>
  <c r="A1874" i="11" s="1"/>
  <c r="A1875" i="11" s="1"/>
  <c r="A1876" i="11" s="1"/>
  <c r="A1877" i="11" s="1"/>
  <c r="A1878" i="11" s="1"/>
  <c r="A1879" i="11" s="1"/>
  <c r="A1880" i="11" s="1"/>
  <c r="A1881" i="11" s="1"/>
  <c r="A1882" i="11" s="1"/>
  <c r="A1883" i="11" s="1"/>
  <c r="A1884" i="11" s="1"/>
  <c r="A1885" i="11" s="1"/>
  <c r="A1886" i="11" s="1"/>
  <c r="A1887" i="11" s="1"/>
  <c r="A1888" i="11" s="1"/>
  <c r="A1889" i="11" s="1"/>
  <c r="A1890" i="11" s="1"/>
  <c r="A1891" i="11" s="1"/>
  <c r="A1892" i="11" s="1"/>
  <c r="A1893" i="11" s="1"/>
  <c r="A1894" i="11" s="1"/>
  <c r="A1895" i="11" s="1"/>
  <c r="A1896" i="11" s="1"/>
  <c r="A1897" i="11" s="1"/>
  <c r="A1898" i="11" s="1"/>
  <c r="A1899" i="11" s="1"/>
  <c r="A1900" i="11" s="1"/>
  <c r="A1901" i="11" s="1"/>
  <c r="A1902" i="11" s="1"/>
  <c r="A1903" i="11" s="1"/>
  <c r="A1904" i="11" s="1"/>
  <c r="A1905" i="11" s="1"/>
  <c r="A1906" i="11" s="1"/>
  <c r="A1907" i="11" s="1"/>
  <c r="A1908" i="11" s="1"/>
  <c r="A1909" i="11" s="1"/>
  <c r="A1910" i="11" s="1"/>
  <c r="A1911" i="11" s="1"/>
  <c r="A1912" i="11" s="1"/>
  <c r="A1913" i="11" s="1"/>
  <c r="A1914" i="11" s="1"/>
  <c r="A1915" i="11" s="1"/>
  <c r="A1916" i="11" s="1"/>
  <c r="A1917" i="11" s="1"/>
  <c r="A1918" i="11" s="1"/>
  <c r="A1919" i="11" s="1"/>
  <c r="A1920" i="11" s="1"/>
  <c r="A1921" i="11" s="1"/>
  <c r="A1922" i="11" s="1"/>
  <c r="A1923" i="11" s="1"/>
  <c r="A1924" i="11" s="1"/>
  <c r="A1925" i="11" s="1"/>
  <c r="A1926" i="11" s="1"/>
  <c r="A1927" i="11" s="1"/>
  <c r="A1928" i="11" s="1"/>
  <c r="A1929" i="11" s="1"/>
  <c r="A1930" i="11" s="1"/>
  <c r="A1931" i="11" s="1"/>
  <c r="A1932" i="11" s="1"/>
  <c r="A1933" i="11" s="1"/>
  <c r="A1934" i="11" s="1"/>
  <c r="A1935" i="11" s="1"/>
  <c r="A1936" i="11" s="1"/>
  <c r="A1937" i="11" s="1"/>
  <c r="A1938" i="11" s="1"/>
  <c r="A1939" i="11" s="1"/>
  <c r="A1940" i="11" s="1"/>
  <c r="A1941" i="11" s="1"/>
  <c r="A1942" i="11" s="1"/>
  <c r="A1943" i="11" s="1"/>
  <c r="A1944" i="11" s="1"/>
  <c r="A1945" i="11" s="1"/>
  <c r="A1946" i="11" s="1"/>
  <c r="A1947" i="11" s="1"/>
  <c r="A1948" i="11" s="1"/>
  <c r="A1949" i="11" s="1"/>
  <c r="A1950" i="11" s="1"/>
  <c r="A1951" i="11" s="1"/>
  <c r="A1952" i="11" s="1"/>
  <c r="A1953" i="11" s="1"/>
  <c r="A1954" i="11" s="1"/>
  <c r="A1955" i="11" s="1"/>
  <c r="A1956" i="11" s="1"/>
  <c r="A1957" i="11" s="1"/>
  <c r="A1958" i="11" s="1"/>
  <c r="A1959" i="11" s="1"/>
  <c r="A1960" i="11" s="1"/>
  <c r="A1961" i="11" s="1"/>
  <c r="A1962" i="11" s="1"/>
  <c r="A1963" i="11" s="1"/>
  <c r="A1964" i="11" s="1"/>
  <c r="A1965" i="11" s="1"/>
  <c r="A1966" i="11" s="1"/>
  <c r="A1967" i="11" s="1"/>
  <c r="A1968" i="11" s="1"/>
  <c r="A1969" i="11" s="1"/>
  <c r="A1970" i="11" s="1"/>
  <c r="A1971" i="11" s="1"/>
  <c r="A1972" i="11" s="1"/>
  <c r="A1973" i="11" s="1"/>
  <c r="A1974" i="11" s="1"/>
  <c r="A1975" i="11" s="1"/>
  <c r="A1976" i="11" s="1"/>
  <c r="A1977" i="11" s="1"/>
  <c r="A1978" i="11" s="1"/>
  <c r="A1979" i="11" s="1"/>
  <c r="A1980" i="11" s="1"/>
  <c r="A1981" i="11" s="1"/>
  <c r="A1982" i="11" s="1"/>
  <c r="A1983" i="11" s="1"/>
  <c r="A1984" i="11" s="1"/>
  <c r="A1985" i="11" s="1"/>
  <c r="A1986" i="11" s="1"/>
  <c r="A1987" i="11" s="1"/>
  <c r="A1988" i="11" s="1"/>
  <c r="A1989" i="11" s="1"/>
  <c r="A1990" i="11" s="1"/>
  <c r="A1991" i="11" s="1"/>
  <c r="A1992" i="11" s="1"/>
  <c r="A1993" i="11" s="1"/>
  <c r="A1994" i="11" s="1"/>
  <c r="A1995" i="11" s="1"/>
  <c r="A1996" i="11" s="1"/>
  <c r="A1997" i="11" s="1"/>
  <c r="A1998" i="11" s="1"/>
  <c r="A1999" i="11" s="1"/>
  <c r="A2000" i="11" s="1"/>
  <c r="A2001" i="11" s="1"/>
  <c r="A2002" i="11" s="1"/>
  <c r="A2003" i="11" s="1"/>
  <c r="A2004" i="11" s="1"/>
  <c r="A2005" i="11" s="1"/>
  <c r="A2006" i="11" s="1"/>
  <c r="A2007" i="11" s="1"/>
  <c r="A2008" i="11" s="1"/>
  <c r="A2009" i="11" s="1"/>
  <c r="A2010" i="11" s="1"/>
  <c r="A2011" i="11" s="1"/>
  <c r="A2012" i="11" s="1"/>
  <c r="A2013" i="11" s="1"/>
  <c r="A2014" i="11" s="1"/>
  <c r="A2015" i="11" s="1"/>
  <c r="A2016" i="11" s="1"/>
  <c r="A2017" i="11" s="1"/>
  <c r="A2018" i="11" s="1"/>
  <c r="A2019" i="11" s="1"/>
  <c r="A2020" i="11" s="1"/>
  <c r="A2021" i="11" s="1"/>
  <c r="A2022" i="11" s="1"/>
  <c r="A2023" i="11" s="1"/>
  <c r="A2024" i="11" s="1"/>
  <c r="A2025" i="11" s="1"/>
  <c r="A2026" i="11" s="1"/>
  <c r="A2027" i="11" s="1"/>
  <c r="A2028" i="11" s="1"/>
  <c r="A2029" i="11" s="1"/>
  <c r="A2030" i="11" s="1"/>
  <c r="A2031" i="11" s="1"/>
  <c r="A2032" i="11" s="1"/>
  <c r="A2033" i="11" s="1"/>
  <c r="A2034" i="11" s="1"/>
  <c r="A2035" i="11" s="1"/>
  <c r="A2036" i="11" s="1"/>
  <c r="A2037" i="11" s="1"/>
  <c r="A2038" i="11" s="1"/>
  <c r="A2039" i="11" s="1"/>
  <c r="A2040" i="11" s="1"/>
  <c r="A2041" i="11" s="1"/>
  <c r="A2042" i="11" s="1"/>
  <c r="A2043" i="11" s="1"/>
  <c r="A2044" i="11" s="1"/>
  <c r="A2045" i="11" s="1"/>
  <c r="A2046" i="11" s="1"/>
  <c r="A2047" i="11" s="1"/>
  <c r="A2048" i="11" s="1"/>
  <c r="A2049" i="11" s="1"/>
  <c r="A2050" i="11" s="1"/>
  <c r="A2051" i="11" s="1"/>
  <c r="A2052" i="11" s="1"/>
  <c r="A2053" i="11" s="1"/>
  <c r="A2054" i="11" s="1"/>
  <c r="A2055" i="11" s="1"/>
  <c r="A2056" i="11" s="1"/>
  <c r="A2057" i="11" s="1"/>
  <c r="A2058" i="11" s="1"/>
  <c r="A2059" i="11" s="1"/>
  <c r="A2060" i="11" s="1"/>
  <c r="A2061" i="11" s="1"/>
  <c r="A2062" i="11" s="1"/>
  <c r="A2063" i="11" s="1"/>
  <c r="A2064" i="11" s="1"/>
  <c r="A2065" i="11" s="1"/>
  <c r="A2066" i="11" s="1"/>
  <c r="A2067" i="11" s="1"/>
  <c r="A2068" i="11" s="1"/>
  <c r="A2069" i="11" s="1"/>
  <c r="A2070" i="11" s="1"/>
  <c r="A2071" i="11" s="1"/>
  <c r="A2072" i="11" s="1"/>
  <c r="A2073" i="11" s="1"/>
  <c r="A2074" i="11" s="1"/>
  <c r="A2075" i="11" s="1"/>
  <c r="A2076" i="11" s="1"/>
  <c r="A2077" i="11" s="1"/>
  <c r="A2078" i="11" s="1"/>
  <c r="A2079" i="11" s="1"/>
  <c r="A2080" i="11" s="1"/>
  <c r="A2081" i="11" s="1"/>
  <c r="A2082" i="11" s="1"/>
  <c r="A2083" i="11" s="1"/>
  <c r="A2084" i="11" s="1"/>
  <c r="A2085" i="11" s="1"/>
  <c r="A2086" i="11" s="1"/>
  <c r="A2087" i="11" s="1"/>
  <c r="A2088" i="11" s="1"/>
  <c r="A2089" i="11" s="1"/>
  <c r="A2090" i="11" s="1"/>
  <c r="A2091" i="11" s="1"/>
  <c r="A2092" i="11" s="1"/>
  <c r="A2093" i="11" s="1"/>
  <c r="A2094" i="11" s="1"/>
  <c r="A2095" i="11" s="1"/>
  <c r="A2096" i="11" s="1"/>
  <c r="A2097" i="11" s="1"/>
  <c r="A2098" i="11" s="1"/>
  <c r="A2099" i="11" s="1"/>
  <c r="A2100" i="11" s="1"/>
  <c r="A2101" i="11" s="1"/>
  <c r="A2102" i="11" s="1"/>
  <c r="A2103" i="11" s="1"/>
  <c r="A2104" i="11" s="1"/>
  <c r="A2105" i="11" s="1"/>
  <c r="A2106" i="11" s="1"/>
  <c r="A2107" i="11" s="1"/>
  <c r="A2108" i="11" s="1"/>
  <c r="A2109" i="11" s="1"/>
  <c r="A2110" i="11" s="1"/>
  <c r="A2111" i="11" s="1"/>
  <c r="A2112" i="11" s="1"/>
  <c r="A2113" i="11" s="1"/>
  <c r="A2114" i="11" s="1"/>
  <c r="A2115" i="11" s="1"/>
  <c r="A2116" i="11" s="1"/>
  <c r="A2117" i="11" s="1"/>
  <c r="A2118" i="11" s="1"/>
  <c r="A2119" i="11" s="1"/>
  <c r="A2120" i="11" s="1"/>
  <c r="A2121" i="11" s="1"/>
  <c r="A2122" i="11" s="1"/>
  <c r="A2123" i="11" s="1"/>
  <c r="A2124" i="11" s="1"/>
  <c r="A2125" i="11" s="1"/>
  <c r="A2126" i="11" s="1"/>
  <c r="A2127" i="11" s="1"/>
  <c r="A2128" i="11" s="1"/>
  <c r="A2129" i="11" s="1"/>
  <c r="A2130" i="11" s="1"/>
  <c r="A2131" i="11" s="1"/>
  <c r="A2132" i="11" s="1"/>
  <c r="A2133" i="11" s="1"/>
  <c r="A2134" i="11" s="1"/>
  <c r="A2135" i="11" s="1"/>
  <c r="A2136" i="11" s="1"/>
  <c r="A2137" i="11" s="1"/>
  <c r="A2138" i="11" s="1"/>
  <c r="A2139" i="11" s="1"/>
  <c r="A2140" i="11" s="1"/>
  <c r="A2141" i="11" s="1"/>
  <c r="A2142" i="11" s="1"/>
  <c r="A2143" i="11" s="1"/>
  <c r="A2144" i="11" s="1"/>
  <c r="A2145" i="11" s="1"/>
  <c r="A2146" i="11" s="1"/>
  <c r="A2147" i="11" s="1"/>
  <c r="A2148" i="11" s="1"/>
  <c r="A2149" i="11" s="1"/>
  <c r="A2150" i="11" s="1"/>
  <c r="A2151" i="11" s="1"/>
  <c r="A2152" i="11" s="1"/>
  <c r="A2153" i="11" s="1"/>
  <c r="A2154" i="11" s="1"/>
  <c r="A2155" i="11" s="1"/>
  <c r="A2156" i="11" s="1"/>
  <c r="A2157" i="11" s="1"/>
  <c r="A2158" i="11" s="1"/>
  <c r="A2159" i="11" s="1"/>
  <c r="A2160" i="11" s="1"/>
  <c r="A2161" i="11" s="1"/>
  <c r="A2162" i="11" s="1"/>
  <c r="A2163" i="11" s="1"/>
  <c r="A2164" i="11" s="1"/>
  <c r="A2165" i="11" s="1"/>
  <c r="A2166" i="11" s="1"/>
  <c r="A2167" i="11" s="1"/>
  <c r="A2168" i="11" s="1"/>
  <c r="A2169" i="11" s="1"/>
  <c r="A2170" i="11" s="1"/>
  <c r="A2171" i="11" s="1"/>
  <c r="A2172" i="11" s="1"/>
  <c r="A2173" i="11" s="1"/>
  <c r="A2174" i="11" s="1"/>
  <c r="A2175" i="11" s="1"/>
  <c r="A2176" i="11" s="1"/>
  <c r="A2177" i="11" s="1"/>
  <c r="A2178" i="11" s="1"/>
  <c r="A2179" i="11" s="1"/>
  <c r="A2180" i="11" s="1"/>
  <c r="A2181" i="11" s="1"/>
  <c r="A2182" i="11" s="1"/>
  <c r="A2183" i="11" s="1"/>
  <c r="A2184" i="11" s="1"/>
  <c r="A2185" i="11" s="1"/>
  <c r="A2186" i="11" s="1"/>
  <c r="A2187" i="11" s="1"/>
  <c r="A2188" i="11" s="1"/>
  <c r="A2189" i="11" s="1"/>
  <c r="A2190" i="11" s="1"/>
  <c r="A2191" i="11" s="1"/>
  <c r="A2192" i="11" s="1"/>
  <c r="A2193" i="11" s="1"/>
  <c r="A2194" i="11" s="1"/>
  <c r="A2195" i="11" s="1"/>
  <c r="A2196" i="11" s="1"/>
  <c r="A2197" i="11" s="1"/>
  <c r="A2198" i="11" s="1"/>
  <c r="A2199" i="11" s="1"/>
  <c r="A2200" i="11" s="1"/>
  <c r="A2201" i="11" s="1"/>
  <c r="A2202" i="11" s="1"/>
  <c r="A2203" i="11" s="1"/>
  <c r="A2204" i="11" s="1"/>
  <c r="A2205" i="11" s="1"/>
  <c r="A2206" i="11" s="1"/>
  <c r="A2207" i="11" s="1"/>
  <c r="A2208" i="11" s="1"/>
  <c r="A2209" i="11" s="1"/>
  <c r="A2210" i="11" s="1"/>
  <c r="A2211" i="11" s="1"/>
  <c r="A2212" i="11" s="1"/>
  <c r="A2213" i="11" s="1"/>
  <c r="A2214" i="11" s="1"/>
  <c r="A2215" i="11" s="1"/>
  <c r="A2216" i="11" s="1"/>
  <c r="A2217" i="11" s="1"/>
  <c r="A2218" i="11" s="1"/>
  <c r="A2219" i="11" s="1"/>
  <c r="A2220" i="11" s="1"/>
  <c r="A2221" i="11" s="1"/>
  <c r="A2222" i="11" s="1"/>
  <c r="A2223" i="11" s="1"/>
  <c r="A2224" i="11" s="1"/>
  <c r="A2225" i="11" s="1"/>
  <c r="A2226" i="11" s="1"/>
  <c r="A2227" i="11" s="1"/>
  <c r="A2228" i="11" s="1"/>
  <c r="A2229" i="11" s="1"/>
  <c r="A2230" i="11" s="1"/>
  <c r="A2231" i="11" s="1"/>
  <c r="A2232" i="11" s="1"/>
  <c r="A2233" i="11" s="1"/>
  <c r="A2234" i="11" s="1"/>
  <c r="A2235" i="11" s="1"/>
  <c r="A2236" i="11" s="1"/>
  <c r="A2237" i="11" s="1"/>
  <c r="A2238" i="11" s="1"/>
  <c r="A2239" i="11" s="1"/>
  <c r="A2240" i="11" s="1"/>
  <c r="A2241" i="11" s="1"/>
  <c r="A2242" i="11" s="1"/>
  <c r="A2243" i="11" s="1"/>
  <c r="A2244" i="11" s="1"/>
  <c r="A2245" i="11" s="1"/>
  <c r="A2246" i="11" s="1"/>
  <c r="A2247" i="11" s="1"/>
  <c r="A2248" i="11" s="1"/>
  <c r="A2249" i="11" s="1"/>
  <c r="A2250" i="11" s="1"/>
  <c r="A2251" i="11" s="1"/>
  <c r="A2252" i="11" s="1"/>
  <c r="A2253" i="11" s="1"/>
  <c r="A2254" i="11" s="1"/>
  <c r="A2255" i="11" s="1"/>
  <c r="A2256" i="11" s="1"/>
  <c r="A2257" i="11" s="1"/>
  <c r="A2258" i="11" s="1"/>
  <c r="A2259" i="11" s="1"/>
  <c r="A2260" i="11" s="1"/>
  <c r="A2261" i="11" s="1"/>
  <c r="A2262" i="11" s="1"/>
  <c r="A2263" i="11" s="1"/>
  <c r="A2264" i="11" s="1"/>
  <c r="A2265" i="11" s="1"/>
  <c r="A2266" i="11" s="1"/>
  <c r="A2267" i="11" s="1"/>
  <c r="A2268" i="11" s="1"/>
  <c r="A2269" i="11" s="1"/>
  <c r="A2270" i="11" s="1"/>
  <c r="A2271" i="11" s="1"/>
  <c r="A2272" i="11" s="1"/>
  <c r="A2273" i="11" s="1"/>
  <c r="A2274" i="11" s="1"/>
  <c r="A2275" i="11" s="1"/>
  <c r="A2276" i="11" s="1"/>
  <c r="A2277" i="11" s="1"/>
  <c r="A2278" i="11" s="1"/>
  <c r="A2279" i="11" s="1"/>
  <c r="A2280" i="11" s="1"/>
  <c r="A2281" i="11" s="1"/>
  <c r="A2282" i="11" s="1"/>
  <c r="A2283" i="11" s="1"/>
  <c r="A2284" i="11" s="1"/>
  <c r="A2285" i="11" s="1"/>
  <c r="A2286" i="11" s="1"/>
  <c r="A2287" i="11" s="1"/>
  <c r="A2288" i="11" s="1"/>
  <c r="A2289" i="11" s="1"/>
  <c r="A2290" i="11" s="1"/>
  <c r="A2291" i="11" s="1"/>
  <c r="A2292" i="11" s="1"/>
  <c r="A2293" i="11" s="1"/>
  <c r="A2294" i="11" s="1"/>
  <c r="A2295" i="11" s="1"/>
  <c r="A2296" i="11" s="1"/>
  <c r="A2297" i="11" s="1"/>
  <c r="A2298" i="11" s="1"/>
  <c r="A2299" i="11" s="1"/>
  <c r="A2300" i="11" s="1"/>
  <c r="A2301" i="11" s="1"/>
  <c r="A2302" i="11" s="1"/>
  <c r="A2303" i="11" s="1"/>
  <c r="A2304" i="11" s="1"/>
  <c r="A2305" i="11" s="1"/>
  <c r="A2306" i="11" s="1"/>
  <c r="A2307" i="11" s="1"/>
  <c r="A2308" i="11" s="1"/>
  <c r="A2309" i="11" s="1"/>
  <c r="A2310" i="11" s="1"/>
  <c r="A2311" i="11" s="1"/>
  <c r="A2312" i="11" s="1"/>
  <c r="A2313" i="11" s="1"/>
  <c r="A2314" i="11" s="1"/>
  <c r="A2315" i="11" s="1"/>
  <c r="A2316" i="11" s="1"/>
  <c r="A2317" i="11" s="1"/>
  <c r="A2318" i="11" s="1"/>
  <c r="A2319" i="11" s="1"/>
  <c r="A2320" i="11" s="1"/>
  <c r="A2321" i="11" s="1"/>
  <c r="A2322" i="11" s="1"/>
  <c r="A2323" i="11" s="1"/>
  <c r="A2324" i="11" s="1"/>
  <c r="A2325" i="11" s="1"/>
  <c r="A2326" i="11" s="1"/>
  <c r="A2327" i="11" s="1"/>
  <c r="A2328" i="11" s="1"/>
  <c r="A2329" i="11" s="1"/>
  <c r="A2330" i="11" s="1"/>
  <c r="A2331" i="11" s="1"/>
  <c r="A2332" i="11" s="1"/>
  <c r="A2333" i="11" s="1"/>
  <c r="A2334" i="11" s="1"/>
  <c r="A2335" i="11" s="1"/>
  <c r="A2336" i="11" s="1"/>
  <c r="A2337" i="11" s="1"/>
  <c r="A2338" i="11" s="1"/>
  <c r="A2339" i="11" s="1"/>
  <c r="A2340" i="11" s="1"/>
  <c r="A2341" i="11" s="1"/>
  <c r="A2342" i="11" s="1"/>
  <c r="A2343" i="11" s="1"/>
  <c r="A2344" i="11" s="1"/>
  <c r="A2345" i="11" s="1"/>
  <c r="A2346" i="11" s="1"/>
  <c r="A2347" i="11" s="1"/>
  <c r="A2348" i="11" s="1"/>
  <c r="A2349" i="11" s="1"/>
  <c r="A2350" i="11" s="1"/>
  <c r="A2351" i="11" s="1"/>
  <c r="A2352" i="11" s="1"/>
  <c r="A2353" i="11" s="1"/>
  <c r="A2354" i="11" s="1"/>
  <c r="A2355" i="11" s="1"/>
  <c r="A2356" i="11" s="1"/>
  <c r="A2357" i="11" s="1"/>
  <c r="A2358" i="11" s="1"/>
  <c r="A2359" i="11" s="1"/>
  <c r="A2360" i="11" s="1"/>
  <c r="A2361" i="11" s="1"/>
  <c r="A2362" i="11" s="1"/>
  <c r="A2363" i="11" s="1"/>
  <c r="A2364" i="11" s="1"/>
  <c r="A2365" i="11" s="1"/>
  <c r="A2366" i="11" s="1"/>
  <c r="A2367" i="11" s="1"/>
  <c r="A2368" i="11" s="1"/>
  <c r="A2369" i="11" s="1"/>
  <c r="A2370" i="11" s="1"/>
  <c r="A2371" i="11" s="1"/>
  <c r="A2372" i="11" s="1"/>
  <c r="A2373" i="11" s="1"/>
  <c r="A2374" i="11" s="1"/>
  <c r="A2375" i="11" s="1"/>
  <c r="A2376" i="11" s="1"/>
  <c r="A2377" i="11" s="1"/>
  <c r="A2378" i="11" s="1"/>
  <c r="A2379" i="11" s="1"/>
  <c r="A2380" i="11" s="1"/>
  <c r="A2381" i="11" s="1"/>
  <c r="A2382" i="11" s="1"/>
  <c r="A2383" i="11" s="1"/>
  <c r="A2384" i="11" s="1"/>
  <c r="A2385" i="11" s="1"/>
  <c r="A2387" i="11" s="1"/>
  <c r="A2388" i="11" s="1"/>
  <c r="A2389" i="11" s="1"/>
  <c r="A2390" i="11" s="1"/>
  <c r="A2391" i="11" s="1"/>
  <c r="A2392" i="11" s="1"/>
  <c r="A2393" i="11" s="1"/>
  <c r="A2394" i="11" s="1"/>
  <c r="A2395" i="11" s="1"/>
  <c r="A2396" i="11" s="1"/>
  <c r="A2397" i="11" s="1"/>
  <c r="A2398" i="11" s="1"/>
  <c r="A2399" i="11" s="1"/>
  <c r="A2400" i="11" s="1"/>
  <c r="A2401" i="11" s="1"/>
  <c r="A2402" i="11" s="1"/>
  <c r="A2403" i="11" s="1"/>
  <c r="A2404" i="11" s="1"/>
  <c r="A2405" i="11" s="1"/>
  <c r="A2406" i="11" s="1"/>
  <c r="A2407" i="11" s="1"/>
  <c r="A2408" i="11" s="1"/>
  <c r="A2409" i="11" s="1"/>
  <c r="A2410" i="11" s="1"/>
  <c r="A2411" i="11" s="1"/>
  <c r="A2412" i="11" s="1"/>
  <c r="A2413" i="11" s="1"/>
  <c r="A2414" i="11" s="1"/>
  <c r="A2415" i="11" s="1"/>
  <c r="A2416" i="11" s="1"/>
  <c r="A2417" i="11" s="1"/>
  <c r="A2418" i="11" s="1"/>
  <c r="A2419" i="11" s="1"/>
  <c r="A2420" i="11" s="1"/>
  <c r="A2421" i="11" s="1"/>
  <c r="A2422" i="11" s="1"/>
  <c r="A2423" i="11" s="1"/>
  <c r="A2424" i="11" s="1"/>
  <c r="A2425" i="11" s="1"/>
  <c r="A2426" i="11" s="1"/>
  <c r="A2427" i="11" s="1"/>
  <c r="A2428" i="11" s="1"/>
  <c r="A2429" i="11" s="1"/>
  <c r="A2430" i="11" s="1"/>
  <c r="A2431" i="11" s="1"/>
  <c r="A2432" i="11" s="1"/>
  <c r="A2433" i="11" s="1"/>
  <c r="A2434" i="11" s="1"/>
  <c r="A2435" i="11" s="1"/>
  <c r="A2436" i="11" s="1"/>
  <c r="A2437" i="11" s="1"/>
  <c r="A2438" i="11" s="1"/>
  <c r="A2439" i="11" s="1"/>
  <c r="A2440" i="11" s="1"/>
  <c r="A2441" i="11" s="1"/>
  <c r="A2442" i="11" s="1"/>
  <c r="A2443" i="11" s="1"/>
  <c r="A2444" i="11" s="1"/>
  <c r="A2445" i="11" s="1"/>
  <c r="A2446" i="11" s="1"/>
  <c r="A2447" i="11" s="1"/>
  <c r="A2448" i="11" s="1"/>
  <c r="A2449" i="11" s="1"/>
  <c r="A2450" i="11" s="1"/>
  <c r="A2451" i="11" s="1"/>
  <c r="A2452" i="11" s="1"/>
  <c r="A2453" i="11" s="1"/>
  <c r="A2454" i="11" s="1"/>
  <c r="A2455" i="11" s="1"/>
  <c r="A2456" i="11" s="1"/>
  <c r="A2457" i="11" s="1"/>
  <c r="A2458" i="11" s="1"/>
  <c r="A2459" i="11" s="1"/>
  <c r="A2460" i="11" s="1"/>
  <c r="A2461" i="11" s="1"/>
  <c r="A2462" i="11" s="1"/>
  <c r="A2463" i="11" s="1"/>
  <c r="A2464" i="11" s="1"/>
  <c r="A2465" i="11" s="1"/>
  <c r="A2466" i="11" s="1"/>
  <c r="A2467" i="11" s="1"/>
  <c r="A2468" i="11" s="1"/>
  <c r="A2469" i="11" s="1"/>
  <c r="A2470" i="11" s="1"/>
  <c r="A2471" i="11" s="1"/>
  <c r="A2472" i="11" s="1"/>
  <c r="A2473" i="11" s="1"/>
  <c r="A2474" i="11" s="1"/>
  <c r="A2475" i="11" s="1"/>
  <c r="A2476" i="11" s="1"/>
  <c r="A2477" i="11" s="1"/>
  <c r="G97" i="13"/>
  <c r="G98" i="13" s="1"/>
  <c r="G99" i="13" s="1"/>
  <c r="B8" i="13"/>
  <c r="E8" i="13" s="1"/>
  <c r="B97" i="13"/>
  <c r="E97" i="13" s="1"/>
  <c r="B11" i="13"/>
  <c r="E11" i="13" s="1"/>
  <c r="B3" i="17"/>
  <c r="B19" i="13"/>
  <c r="E19" i="13" s="1"/>
  <c r="B24" i="13"/>
  <c r="E24" i="13" s="1"/>
  <c r="B4" i="17"/>
  <c r="B101" i="17"/>
  <c r="G32" i="13"/>
  <c r="B32" i="13" s="1"/>
  <c r="E32" i="13" s="1"/>
  <c r="B27" i="13"/>
  <c r="E27" i="13" s="1"/>
  <c r="B3" i="13"/>
  <c r="E3" i="13" s="1"/>
  <c r="B2" i="17"/>
  <c r="D34" i="13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E25" i="12"/>
  <c r="E7" i="12"/>
  <c r="E19" i="12"/>
  <c r="B9" i="13"/>
  <c r="E9" i="13" s="1"/>
  <c r="B17" i="13"/>
  <c r="E17" i="13" s="1"/>
  <c r="B25" i="13"/>
  <c r="E25" i="13" s="1"/>
  <c r="E14" i="12"/>
  <c r="E40" i="12"/>
  <c r="E45" i="12"/>
  <c r="E48" i="12"/>
  <c r="B10" i="13"/>
  <c r="E10" i="13" s="1"/>
  <c r="B18" i="13"/>
  <c r="E18" i="13" s="1"/>
  <c r="B26" i="13"/>
  <c r="E26" i="13" s="1"/>
  <c r="E2" i="12"/>
  <c r="E9" i="12"/>
  <c r="E21" i="12"/>
  <c r="E27" i="12"/>
  <c r="E31" i="12"/>
  <c r="B4" i="13"/>
  <c r="E4" i="13" s="1"/>
  <c r="B12" i="13"/>
  <c r="E12" i="13" s="1"/>
  <c r="B20" i="13"/>
  <c r="E20" i="13" s="1"/>
  <c r="B28" i="13"/>
  <c r="E28" i="13" s="1"/>
  <c r="B5" i="13"/>
  <c r="E5" i="13" s="1"/>
  <c r="B13" i="13"/>
  <c r="E13" i="13" s="1"/>
  <c r="B21" i="13"/>
  <c r="E21" i="13" s="1"/>
  <c r="B29" i="13"/>
  <c r="E29" i="13" s="1"/>
  <c r="E33" i="12"/>
  <c r="E38" i="12"/>
  <c r="E4" i="12"/>
  <c r="E16" i="12"/>
  <c r="E22" i="12"/>
  <c r="E28" i="12"/>
  <c r="E10" i="12"/>
  <c r="E23" i="12"/>
  <c r="E5" i="12"/>
  <c r="E11" i="12"/>
  <c r="E17" i="12"/>
  <c r="E24" i="12"/>
  <c r="E29" i="12"/>
  <c r="B6" i="13"/>
  <c r="E6" i="13" s="1"/>
  <c r="B14" i="13"/>
  <c r="E14" i="13" s="1"/>
  <c r="B22" i="13"/>
  <c r="E22" i="13" s="1"/>
  <c r="B30" i="13"/>
  <c r="E30" i="13" s="1"/>
  <c r="E8" i="12"/>
  <c r="E13" i="12"/>
  <c r="E20" i="12"/>
  <c r="E30" i="12"/>
  <c r="E26" i="12"/>
  <c r="E3" i="12"/>
  <c r="E15" i="12"/>
  <c r="E51" i="12"/>
  <c r="E6" i="12"/>
  <c r="E12" i="12"/>
  <c r="E18" i="12"/>
  <c r="E52" i="12"/>
  <c r="B7" i="13"/>
  <c r="E7" i="13" s="1"/>
  <c r="B15" i="13"/>
  <c r="E15" i="13" s="1"/>
  <c r="B23" i="13"/>
  <c r="E23" i="13" s="1"/>
  <c r="E35" i="12"/>
  <c r="E42" i="12"/>
  <c r="E47" i="12"/>
  <c r="E55" i="12"/>
  <c r="E57" i="12"/>
  <c r="E36" i="12"/>
  <c r="E34" i="12"/>
  <c r="E41" i="12"/>
  <c r="E46" i="12"/>
  <c r="E37" i="12"/>
  <c r="E39" i="12"/>
  <c r="E44" i="12"/>
  <c r="E49" i="12"/>
  <c r="E54" i="12"/>
  <c r="B64" i="13"/>
  <c r="E64" i="13" s="1"/>
  <c r="E53" i="12"/>
  <c r="E56" i="12"/>
  <c r="B35" i="13"/>
  <c r="E35" i="13" s="1"/>
  <c r="F5" i="4"/>
  <c r="G114" i="12"/>
  <c r="D86" i="12"/>
  <c r="G126" i="12"/>
  <c r="F98" i="12"/>
  <c r="D98" i="12" s="1"/>
  <c r="F105" i="12"/>
  <c r="D105" i="12" s="1"/>
  <c r="G133" i="12"/>
  <c r="G149" i="12"/>
  <c r="F121" i="12"/>
  <c r="D121" i="12" s="1"/>
  <c r="G60" i="12"/>
  <c r="F32" i="12"/>
  <c r="D32" i="12" s="1"/>
  <c r="E32" i="12" s="1"/>
  <c r="G71" i="12"/>
  <c r="F43" i="12"/>
  <c r="D43" i="12" s="1"/>
  <c r="E43" i="12" s="1"/>
  <c r="G115" i="12"/>
  <c r="F87" i="12"/>
  <c r="D87" i="12" s="1"/>
  <c r="F67" i="12"/>
  <c r="D67" i="12" s="1"/>
  <c r="F70" i="12"/>
  <c r="D70" i="12" s="1"/>
  <c r="E70" i="12" s="1"/>
  <c r="F77" i="12"/>
  <c r="D77" i="12" s="1"/>
  <c r="F93" i="12"/>
  <c r="D93" i="12" s="1"/>
  <c r="G111" i="12"/>
  <c r="F83" i="12"/>
  <c r="D83" i="12" s="1"/>
  <c r="G123" i="12"/>
  <c r="F95" i="12"/>
  <c r="D95" i="12" s="1"/>
  <c r="G137" i="12"/>
  <c r="F109" i="12"/>
  <c r="D109" i="12" s="1"/>
  <c r="G131" i="12"/>
  <c r="F103" i="12"/>
  <c r="D103" i="12" s="1"/>
  <c r="F66" i="12"/>
  <c r="D66" i="12" s="1"/>
  <c r="G94" i="12"/>
  <c r="D58" i="12"/>
  <c r="G112" i="12"/>
  <c r="G119" i="12"/>
  <c r="F91" i="12"/>
  <c r="D91" i="12" s="1"/>
  <c r="F10" i="4"/>
  <c r="F11" i="4"/>
  <c r="G135" i="12"/>
  <c r="F107" i="12"/>
  <c r="D107" i="12" s="1"/>
  <c r="G117" i="12"/>
  <c r="G4" i="5"/>
  <c r="F74" i="12"/>
  <c r="D74" i="12" s="1"/>
  <c r="E74" i="12" s="1"/>
  <c r="G102" i="12"/>
  <c r="G132" i="12"/>
  <c r="F104" i="12"/>
  <c r="D104" i="12" s="1"/>
  <c r="G108" i="12"/>
  <c r="F80" i="12"/>
  <c r="D80" i="12" s="1"/>
  <c r="G2" i="5"/>
  <c r="F2" i="4"/>
  <c r="G3" i="5"/>
  <c r="G118" i="12"/>
  <c r="F90" i="12"/>
  <c r="D90" i="12" s="1"/>
  <c r="G78" i="12"/>
  <c r="F50" i="12"/>
  <c r="D50" i="12" s="1"/>
  <c r="E50" i="12" s="1"/>
  <c r="F59" i="12"/>
  <c r="D59" i="12" s="1"/>
  <c r="G125" i="12"/>
  <c r="F97" i="12"/>
  <c r="D97" i="12" s="1"/>
  <c r="G110" i="12"/>
  <c r="G124" i="12"/>
  <c r="G156" i="12"/>
  <c r="G101" i="12"/>
  <c r="G64" i="12"/>
  <c r="F76" i="12"/>
  <c r="D76" i="12" s="1"/>
  <c r="G113" i="12"/>
  <c r="G902" i="12"/>
  <c r="D874" i="12"/>
  <c r="D878" i="12"/>
  <c r="G906" i="12"/>
  <c r="G935" i="12"/>
  <c r="G916" i="12"/>
  <c r="G899" i="12"/>
  <c r="G936" i="12"/>
  <c r="D904" i="12"/>
  <c r="G932" i="12"/>
  <c r="D883" i="12"/>
  <c r="G911" i="12"/>
  <c r="D924" i="12"/>
  <c r="G952" i="12"/>
  <c r="D910" i="12"/>
  <c r="G938" i="12"/>
  <c r="D919" i="12"/>
  <c r="G947" i="12"/>
  <c r="G913" i="12"/>
  <c r="D885" i="12"/>
  <c r="G931" i="12"/>
  <c r="D903" i="12"/>
  <c r="G918" i="12"/>
  <c r="D956" i="12"/>
  <c r="G984" i="12"/>
  <c r="G953" i="12"/>
  <c r="D925" i="12"/>
  <c r="D933" i="12"/>
  <c r="D989" i="12"/>
  <c r="G1017" i="12"/>
  <c r="G920" i="12"/>
  <c r="D892" i="12"/>
  <c r="D915" i="12"/>
  <c r="G943" i="12"/>
  <c r="D895" i="12"/>
  <c r="G923" i="12"/>
  <c r="D1021" i="12"/>
  <c r="G1049" i="12"/>
  <c r="D970" i="12"/>
  <c r="G998" i="12"/>
  <c r="G922" i="12"/>
  <c r="D894" i="12"/>
  <c r="G985" i="12"/>
  <c r="D957" i="12"/>
  <c r="D926" i="12"/>
  <c r="G954" i="12"/>
  <c r="G977" i="12"/>
  <c r="D949" i="12"/>
  <c r="G996" i="12"/>
  <c r="D968" i="12"/>
  <c r="G945" i="12"/>
  <c r="D917" i="12"/>
  <c r="D993" i="12"/>
  <c r="G37" i="13"/>
  <c r="B36" i="13"/>
  <c r="G66" i="13"/>
  <c r="B65" i="13"/>
  <c r="E65" i="13" s="1"/>
  <c r="G100" i="13" l="1"/>
  <c r="B99" i="13"/>
  <c r="E99" i="13" s="1"/>
  <c r="B98" i="13"/>
  <c r="E98" i="13" s="1"/>
  <c r="E75" i="12"/>
  <c r="B22" i="17"/>
  <c r="B29" i="17"/>
  <c r="B36" i="17"/>
  <c r="B35" i="17"/>
  <c r="B16" i="17"/>
  <c r="B23" i="17"/>
  <c r="B14" i="17"/>
  <c r="B21" i="17"/>
  <c r="B28" i="17"/>
  <c r="B27" i="17"/>
  <c r="B42" i="17"/>
  <c r="B41" i="17"/>
  <c r="B8" i="17"/>
  <c r="B15" i="17"/>
  <c r="B6" i="17"/>
  <c r="B13" i="17"/>
  <c r="B20" i="17"/>
  <c r="B19" i="17"/>
  <c r="B34" i="17"/>
  <c r="B33" i="17"/>
  <c r="B7" i="17"/>
  <c r="B5" i="17"/>
  <c r="B12" i="17"/>
  <c r="B11" i="17"/>
  <c r="B26" i="17"/>
  <c r="B25" i="17"/>
  <c r="B18" i="17"/>
  <c r="B17" i="17"/>
  <c r="B10" i="17"/>
  <c r="B9" i="17"/>
  <c r="B40" i="17"/>
  <c r="B38" i="17"/>
  <c r="B32" i="17"/>
  <c r="B39" i="17"/>
  <c r="B30" i="17"/>
  <c r="B37" i="17"/>
  <c r="B24" i="17"/>
  <c r="B31" i="17"/>
  <c r="E68" i="12"/>
  <c r="E96" i="12"/>
  <c r="E77" i="12"/>
  <c r="E85" i="12"/>
  <c r="E65" i="12"/>
  <c r="E76" i="12"/>
  <c r="E58" i="12"/>
  <c r="E83" i="12"/>
  <c r="E98" i="12"/>
  <c r="E69" i="12"/>
  <c r="E61" i="12"/>
  <c r="E67" i="12"/>
  <c r="E82" i="12"/>
  <c r="E80" i="12"/>
  <c r="E63" i="12"/>
  <c r="E104" i="12"/>
  <c r="E66" i="12"/>
  <c r="E62" i="12"/>
  <c r="E72" i="12"/>
  <c r="E59" i="12"/>
  <c r="E73" i="12"/>
  <c r="E90" i="12"/>
  <c r="E103" i="12"/>
  <c r="E93" i="12"/>
  <c r="E86" i="12"/>
  <c r="E84" i="12"/>
  <c r="E81" i="12"/>
  <c r="E79" i="12"/>
  <c r="E105" i="12"/>
  <c r="E36" i="13"/>
  <c r="D996" i="12"/>
  <c r="G1024" i="12"/>
  <c r="D1049" i="12"/>
  <c r="G1077" i="12"/>
  <c r="D902" i="12"/>
  <c r="G930" i="12"/>
  <c r="E107" i="12"/>
  <c r="E95" i="12"/>
  <c r="E87" i="12"/>
  <c r="G161" i="12"/>
  <c r="F133" i="12"/>
  <c r="D133" i="12" s="1"/>
  <c r="D922" i="12"/>
  <c r="G950" i="12"/>
  <c r="G980" i="12"/>
  <c r="D952" i="12"/>
  <c r="F108" i="12"/>
  <c r="D108" i="12" s="1"/>
  <c r="E108" i="12" s="1"/>
  <c r="G136" i="12"/>
  <c r="G163" i="12"/>
  <c r="F135" i="12"/>
  <c r="D135" i="12" s="1"/>
  <c r="G122" i="12"/>
  <c r="F94" i="12"/>
  <c r="D94" i="12" s="1"/>
  <c r="E94" i="12" s="1"/>
  <c r="F123" i="12"/>
  <c r="D123" i="12" s="1"/>
  <c r="G151" i="12"/>
  <c r="F115" i="12"/>
  <c r="D115" i="12" s="1"/>
  <c r="G143" i="12"/>
  <c r="G964" i="12"/>
  <c r="D936" i="12"/>
  <c r="F101" i="12"/>
  <c r="D101" i="12" s="1"/>
  <c r="E101" i="12" s="1"/>
  <c r="G129" i="12"/>
  <c r="G1045" i="12"/>
  <c r="D1017" i="12"/>
  <c r="D913" i="12"/>
  <c r="G941" i="12"/>
  <c r="F64" i="12"/>
  <c r="D64" i="12" s="1"/>
  <c r="E64" i="12" s="1"/>
  <c r="G92" i="12"/>
  <c r="D984" i="12"/>
  <c r="G1012" i="12"/>
  <c r="G106" i="12"/>
  <c r="F78" i="12"/>
  <c r="D78" i="12" s="1"/>
  <c r="E78" i="12" s="1"/>
  <c r="D977" i="12"/>
  <c r="G1005" i="12"/>
  <c r="G184" i="12"/>
  <c r="F156" i="12"/>
  <c r="D156" i="12" s="1"/>
  <c r="G139" i="12"/>
  <c r="F111" i="12"/>
  <c r="D111" i="12" s="1"/>
  <c r="E111" i="12" s="1"/>
  <c r="G99" i="12"/>
  <c r="F71" i="12"/>
  <c r="D71" i="12" s="1"/>
  <c r="E71" i="12" s="1"/>
  <c r="G38" i="13"/>
  <c r="B37" i="13"/>
  <c r="E128" i="12" s="1"/>
  <c r="G946" i="12"/>
  <c r="D918" i="12"/>
  <c r="D899" i="12"/>
  <c r="G927" i="12"/>
  <c r="F131" i="12"/>
  <c r="D131" i="12" s="1"/>
  <c r="G159" i="12"/>
  <c r="G966" i="12"/>
  <c r="D938" i="12"/>
  <c r="G960" i="12"/>
  <c r="D932" i="12"/>
  <c r="D906" i="12"/>
  <c r="G934" i="12"/>
  <c r="F110" i="12"/>
  <c r="D110" i="12" s="1"/>
  <c r="E110" i="12" s="1"/>
  <c r="G138" i="12"/>
  <c r="E91" i="12"/>
  <c r="E89" i="12"/>
  <c r="G88" i="12"/>
  <c r="F60" i="12"/>
  <c r="D60" i="12" s="1"/>
  <c r="E60" i="12" s="1"/>
  <c r="D114" i="12"/>
  <c r="G142" i="12"/>
  <c r="D943" i="12"/>
  <c r="G971" i="12"/>
  <c r="D947" i="12"/>
  <c r="G975" i="12"/>
  <c r="G939" i="12"/>
  <c r="D911" i="12"/>
  <c r="G160" i="12"/>
  <c r="F132" i="12"/>
  <c r="D132" i="12" s="1"/>
  <c r="G154" i="12"/>
  <c r="F126" i="12"/>
  <c r="D126" i="12" s="1"/>
  <c r="F124" i="12"/>
  <c r="D124" i="12" s="1"/>
  <c r="G152" i="12"/>
  <c r="F102" i="12"/>
  <c r="D102" i="12" s="1"/>
  <c r="E102" i="12" s="1"/>
  <c r="G130" i="12"/>
  <c r="G973" i="12"/>
  <c r="D945" i="12"/>
  <c r="G1026" i="12"/>
  <c r="D998" i="12"/>
  <c r="D931" i="12"/>
  <c r="G959" i="12"/>
  <c r="E97" i="12"/>
  <c r="G147" i="12"/>
  <c r="F119" i="12"/>
  <c r="D119" i="12" s="1"/>
  <c r="E109" i="12"/>
  <c r="D954" i="12"/>
  <c r="G982" i="12"/>
  <c r="D935" i="12"/>
  <c r="G963" i="12"/>
  <c r="F118" i="12"/>
  <c r="D118" i="12" s="1"/>
  <c r="G146" i="12"/>
  <c r="D923" i="12"/>
  <c r="G951" i="12"/>
  <c r="G67" i="13"/>
  <c r="B66" i="13"/>
  <c r="E66" i="13" s="1"/>
  <c r="G1013" i="12"/>
  <c r="D985" i="12"/>
  <c r="G948" i="12"/>
  <c r="D920" i="12"/>
  <c r="G981" i="12"/>
  <c r="D953" i="12"/>
  <c r="G944" i="12"/>
  <c r="D916" i="12"/>
  <c r="G141" i="12"/>
  <c r="F113" i="12"/>
  <c r="D113" i="12" s="1"/>
  <c r="E113" i="12" s="1"/>
  <c r="F125" i="12"/>
  <c r="D125" i="12" s="1"/>
  <c r="G153" i="12"/>
  <c r="G145" i="12"/>
  <c r="F117" i="12"/>
  <c r="D117" i="12" s="1"/>
  <c r="G140" i="12"/>
  <c r="F112" i="12"/>
  <c r="D112" i="12" s="1"/>
  <c r="E112" i="12" s="1"/>
  <c r="F137" i="12"/>
  <c r="D137" i="12" s="1"/>
  <c r="G165" i="12"/>
  <c r="G177" i="12"/>
  <c r="F149" i="12"/>
  <c r="D149" i="12" s="1"/>
  <c r="E100" i="12"/>
  <c r="G101" i="13" l="1"/>
  <c r="B100" i="13"/>
  <c r="E100" i="13" s="1"/>
  <c r="B43" i="17"/>
  <c r="E124" i="12"/>
  <c r="E137" i="12"/>
  <c r="E121" i="12"/>
  <c r="E132" i="12"/>
  <c r="E119" i="12"/>
  <c r="E114" i="12"/>
  <c r="E131" i="12"/>
  <c r="E123" i="12"/>
  <c r="E125" i="12"/>
  <c r="E118" i="12"/>
  <c r="E135" i="12"/>
  <c r="E133" i="12"/>
  <c r="E115" i="12"/>
  <c r="E117" i="12"/>
  <c r="E126" i="12"/>
  <c r="G972" i="12"/>
  <c r="D944" i="12"/>
  <c r="G168" i="12"/>
  <c r="F140" i="12"/>
  <c r="D140" i="12" s="1"/>
  <c r="E140" i="12" s="1"/>
  <c r="B67" i="13"/>
  <c r="E67" i="13" s="1"/>
  <c r="G68" i="13"/>
  <c r="G174" i="12"/>
  <c r="F146" i="12"/>
  <c r="D146" i="12" s="1"/>
  <c r="E146" i="12" s="1"/>
  <c r="G158" i="12"/>
  <c r="F130" i="12"/>
  <c r="D130" i="12" s="1"/>
  <c r="E130" i="12" s="1"/>
  <c r="G188" i="12"/>
  <c r="F160" i="12"/>
  <c r="D160" i="12" s="1"/>
  <c r="G39" i="13"/>
  <c r="B38" i="13"/>
  <c r="D1005" i="12"/>
  <c r="G1033" i="12"/>
  <c r="G969" i="12"/>
  <c r="D941" i="12"/>
  <c r="G992" i="12"/>
  <c r="D964" i="12"/>
  <c r="F122" i="12"/>
  <c r="D122" i="12" s="1"/>
  <c r="E122" i="12" s="1"/>
  <c r="G150" i="12"/>
  <c r="G1105" i="12"/>
  <c r="D1077" i="12"/>
  <c r="F145" i="12"/>
  <c r="D145" i="12" s="1"/>
  <c r="E145" i="12" s="1"/>
  <c r="G173" i="12"/>
  <c r="G191" i="12"/>
  <c r="F163" i="12"/>
  <c r="D163" i="12" s="1"/>
  <c r="D948" i="12"/>
  <c r="G976" i="12"/>
  <c r="D959" i="12"/>
  <c r="G987" i="12"/>
  <c r="D963" i="12"/>
  <c r="G991" i="12"/>
  <c r="G1052" i="12"/>
  <c r="D1024" i="12"/>
  <c r="F177" i="12"/>
  <c r="D177" i="12" s="1"/>
  <c r="G205" i="12"/>
  <c r="G175" i="12"/>
  <c r="F147" i="12"/>
  <c r="D147" i="12" s="1"/>
  <c r="E147" i="12" s="1"/>
  <c r="D946" i="12"/>
  <c r="G974" i="12"/>
  <c r="G1040" i="12"/>
  <c r="D1012" i="12"/>
  <c r="G962" i="12"/>
  <c r="D934" i="12"/>
  <c r="D939" i="12"/>
  <c r="G967" i="12"/>
  <c r="G189" i="12"/>
  <c r="F161" i="12"/>
  <c r="D161" i="12" s="1"/>
  <c r="G1003" i="12"/>
  <c r="D975" i="12"/>
  <c r="G134" i="12"/>
  <c r="F106" i="12"/>
  <c r="D106" i="12" s="1"/>
  <c r="E106" i="12" s="1"/>
  <c r="F136" i="12"/>
  <c r="D136" i="12" s="1"/>
  <c r="E136" i="12" s="1"/>
  <c r="G164" i="12"/>
  <c r="G955" i="12"/>
  <c r="D927" i="12"/>
  <c r="G180" i="12"/>
  <c r="F152" i="12"/>
  <c r="D152" i="12" s="1"/>
  <c r="G116" i="12"/>
  <c r="F88" i="12"/>
  <c r="D88" i="12" s="1"/>
  <c r="E88" i="12" s="1"/>
  <c r="G127" i="12"/>
  <c r="F99" i="12"/>
  <c r="D99" i="12" s="1"/>
  <c r="E99" i="12" s="1"/>
  <c r="F153" i="12"/>
  <c r="D153" i="12" s="1"/>
  <c r="G181" i="12"/>
  <c r="G1073" i="12"/>
  <c r="D1045" i="12"/>
  <c r="G171" i="12"/>
  <c r="F143" i="12"/>
  <c r="D143" i="12" s="1"/>
  <c r="E143" i="12" s="1"/>
  <c r="G167" i="12"/>
  <c r="F139" i="12"/>
  <c r="D139" i="12" s="1"/>
  <c r="E139" i="12" s="1"/>
  <c r="G193" i="12"/>
  <c r="F165" i="12"/>
  <c r="D165" i="12" s="1"/>
  <c r="D1013" i="12"/>
  <c r="G1041" i="12"/>
  <c r="G979" i="12"/>
  <c r="D951" i="12"/>
  <c r="D982" i="12"/>
  <c r="G1010" i="12"/>
  <c r="G1054" i="12"/>
  <c r="D1026" i="12"/>
  <c r="D971" i="12"/>
  <c r="G999" i="12"/>
  <c r="F138" i="12"/>
  <c r="D138" i="12" s="1"/>
  <c r="E138" i="12" s="1"/>
  <c r="G166" i="12"/>
  <c r="G988" i="12"/>
  <c r="D960" i="12"/>
  <c r="G157" i="12"/>
  <c r="F129" i="12"/>
  <c r="D129" i="12" s="1"/>
  <c r="E129" i="12" s="1"/>
  <c r="F151" i="12"/>
  <c r="D151" i="12" s="1"/>
  <c r="G179" i="12"/>
  <c r="G169" i="12"/>
  <c r="F141" i="12"/>
  <c r="D141" i="12" s="1"/>
  <c r="E141" i="12" s="1"/>
  <c r="G182" i="12"/>
  <c r="F154" i="12"/>
  <c r="D154" i="12" s="1"/>
  <c r="G212" i="12"/>
  <c r="F184" i="12"/>
  <c r="D184" i="12" s="1"/>
  <c r="G120" i="12"/>
  <c r="F92" i="12"/>
  <c r="D92" i="12" s="1"/>
  <c r="E92" i="12" s="1"/>
  <c r="G1008" i="12"/>
  <c r="D980" i="12"/>
  <c r="D981" i="12"/>
  <c r="G1009" i="12"/>
  <c r="G1001" i="12"/>
  <c r="D973" i="12"/>
  <c r="G170" i="12"/>
  <c r="D142" i="12"/>
  <c r="G994" i="12"/>
  <c r="D966" i="12"/>
  <c r="F159" i="12"/>
  <c r="D159" i="12" s="1"/>
  <c r="E159" i="12" s="1"/>
  <c r="G187" i="12"/>
  <c r="E37" i="13"/>
  <c r="G978" i="12"/>
  <c r="D950" i="12"/>
  <c r="G958" i="12"/>
  <c r="D930" i="12"/>
  <c r="G102" i="13" l="1"/>
  <c r="B101" i="13"/>
  <c r="E101" i="13" s="1"/>
  <c r="E156" i="12"/>
  <c r="B44" i="17"/>
  <c r="E142" i="12"/>
  <c r="E152" i="12"/>
  <c r="E163" i="12"/>
  <c r="E160" i="12"/>
  <c r="E151" i="12"/>
  <c r="E165" i="12"/>
  <c r="E149" i="12"/>
  <c r="E154" i="12"/>
  <c r="E153" i="12"/>
  <c r="E161" i="12"/>
  <c r="G215" i="12"/>
  <c r="F187" i="12"/>
  <c r="D187" i="12" s="1"/>
  <c r="G221" i="12"/>
  <c r="F193" i="12"/>
  <c r="D193" i="12" s="1"/>
  <c r="G144" i="12"/>
  <c r="F116" i="12"/>
  <c r="D116" i="12" s="1"/>
  <c r="E116" i="12" s="1"/>
  <c r="G1080" i="12"/>
  <c r="D1052" i="12"/>
  <c r="D988" i="12"/>
  <c r="G1016" i="12"/>
  <c r="G195" i="12"/>
  <c r="F167" i="12"/>
  <c r="D167" i="12" s="1"/>
  <c r="E167" i="12" s="1"/>
  <c r="G208" i="12"/>
  <c r="F180" i="12"/>
  <c r="D180" i="12" s="1"/>
  <c r="G198" i="12"/>
  <c r="D170" i="12"/>
  <c r="G1027" i="12"/>
  <c r="D999" i="12"/>
  <c r="G1069" i="12"/>
  <c r="D1041" i="12"/>
  <c r="G155" i="12"/>
  <c r="F127" i="12"/>
  <c r="D127" i="12" s="1"/>
  <c r="E127" i="12" s="1"/>
  <c r="F164" i="12"/>
  <c r="D164" i="12" s="1"/>
  <c r="E164" i="12" s="1"/>
  <c r="G192" i="12"/>
  <c r="G217" i="12"/>
  <c r="F189" i="12"/>
  <c r="D189" i="12" s="1"/>
  <c r="G233" i="12"/>
  <c r="F205" i="12"/>
  <c r="D205" i="12" s="1"/>
  <c r="G219" i="12"/>
  <c r="F191" i="12"/>
  <c r="D191" i="12" s="1"/>
  <c r="F174" i="12"/>
  <c r="D174" i="12" s="1"/>
  <c r="G202" i="12"/>
  <c r="G1006" i="12"/>
  <c r="D978" i="12"/>
  <c r="D1009" i="12"/>
  <c r="G1037" i="12"/>
  <c r="G197" i="12"/>
  <c r="F169" i="12"/>
  <c r="D169" i="12" s="1"/>
  <c r="E169" i="12" s="1"/>
  <c r="G148" i="12"/>
  <c r="F120" i="12"/>
  <c r="D120" i="12" s="1"/>
  <c r="E120" i="12" s="1"/>
  <c r="D958" i="12"/>
  <c r="G986" i="12"/>
  <c r="G185" i="12"/>
  <c r="F157" i="12"/>
  <c r="D157" i="12" s="1"/>
  <c r="E157" i="12" s="1"/>
  <c r="F171" i="12"/>
  <c r="D171" i="12" s="1"/>
  <c r="G199" i="12"/>
  <c r="G995" i="12"/>
  <c r="D967" i="12"/>
  <c r="G1068" i="12"/>
  <c r="D1040" i="12"/>
  <c r="G1015" i="12"/>
  <c r="D987" i="12"/>
  <c r="F173" i="12"/>
  <c r="D173" i="12" s="1"/>
  <c r="G201" i="12"/>
  <c r="G178" i="12"/>
  <c r="F150" i="12"/>
  <c r="D150" i="12" s="1"/>
  <c r="E150" i="12" s="1"/>
  <c r="E38" i="13"/>
  <c r="G69" i="13"/>
  <c r="B68" i="13"/>
  <c r="E68" i="13" s="1"/>
  <c r="G40" i="13"/>
  <c r="B39" i="13"/>
  <c r="D992" i="12"/>
  <c r="G1020" i="12"/>
  <c r="G216" i="12"/>
  <c r="F188" i="12"/>
  <c r="D188" i="12" s="1"/>
  <c r="G196" i="12"/>
  <c r="F168" i="12"/>
  <c r="D168" i="12" s="1"/>
  <c r="E168" i="12" s="1"/>
  <c r="G1101" i="12"/>
  <c r="D1073" i="12"/>
  <c r="G1038" i="12"/>
  <c r="D1010" i="12"/>
  <c r="G209" i="12"/>
  <c r="F181" i="12"/>
  <c r="D181" i="12" s="1"/>
  <c r="G1031" i="12"/>
  <c r="D1003" i="12"/>
  <c r="G1022" i="12"/>
  <c r="D994" i="12"/>
  <c r="D1008" i="12"/>
  <c r="G1036" i="12"/>
  <c r="G210" i="12"/>
  <c r="F182" i="12"/>
  <c r="D182" i="12" s="1"/>
  <c r="F179" i="12"/>
  <c r="D179" i="12" s="1"/>
  <c r="G207" i="12"/>
  <c r="G194" i="12"/>
  <c r="F166" i="12"/>
  <c r="D166" i="12" s="1"/>
  <c r="E166" i="12" s="1"/>
  <c r="G990" i="12"/>
  <c r="D962" i="12"/>
  <c r="G203" i="12"/>
  <c r="F175" i="12"/>
  <c r="D175" i="12" s="1"/>
  <c r="G1133" i="12"/>
  <c r="D1105" i="12"/>
  <c r="G997" i="12"/>
  <c r="D969" i="12"/>
  <c r="G186" i="12"/>
  <c r="F158" i="12"/>
  <c r="D158" i="12" s="1"/>
  <c r="E158" i="12" s="1"/>
  <c r="G1029" i="12"/>
  <c r="D1001" i="12"/>
  <c r="F212" i="12"/>
  <c r="D212" i="12" s="1"/>
  <c r="G240" i="12"/>
  <c r="G1002" i="12"/>
  <c r="D974" i="12"/>
  <c r="D1054" i="12"/>
  <c r="G1082" i="12"/>
  <c r="G162" i="12"/>
  <c r="F134" i="12"/>
  <c r="D134" i="12" s="1"/>
  <c r="E134" i="12" s="1"/>
  <c r="G1004" i="12"/>
  <c r="D976" i="12"/>
  <c r="D979" i="12"/>
  <c r="G1007" i="12"/>
  <c r="D955" i="12"/>
  <c r="G983" i="12"/>
  <c r="G1019" i="12"/>
  <c r="D991" i="12"/>
  <c r="G1061" i="12"/>
  <c r="D1033" i="12"/>
  <c r="D972" i="12"/>
  <c r="G1000" i="12"/>
  <c r="G103" i="13" l="1"/>
  <c r="B102" i="13"/>
  <c r="E102" i="13" s="1"/>
  <c r="B45" i="17"/>
  <c r="E179" i="12"/>
  <c r="E182" i="12"/>
  <c r="D1101" i="12"/>
  <c r="G1129" i="12"/>
  <c r="D1002" i="12"/>
  <c r="G1030" i="12"/>
  <c r="G214" i="12"/>
  <c r="F186" i="12"/>
  <c r="D186" i="12" s="1"/>
  <c r="E186" i="12" s="1"/>
  <c r="D990" i="12"/>
  <c r="G1018" i="12"/>
  <c r="G238" i="12"/>
  <c r="F210" i="12"/>
  <c r="D210" i="12" s="1"/>
  <c r="D995" i="12"/>
  <c r="G1023" i="12"/>
  <c r="G1032" i="12"/>
  <c r="D1004" i="12"/>
  <c r="G1047" i="12"/>
  <c r="D1019" i="12"/>
  <c r="G190" i="12"/>
  <c r="F162" i="12"/>
  <c r="D162" i="12" s="1"/>
  <c r="E162" i="12" s="1"/>
  <c r="G1050" i="12"/>
  <c r="D1022" i="12"/>
  <c r="D1015" i="12"/>
  <c r="G1043" i="12"/>
  <c r="E174" i="12"/>
  <c r="E189" i="12"/>
  <c r="F195" i="12"/>
  <c r="D195" i="12" s="1"/>
  <c r="E195" i="12" s="1"/>
  <c r="G223" i="12"/>
  <c r="G172" i="12"/>
  <c r="F144" i="12"/>
  <c r="D144" i="12" s="1"/>
  <c r="E144" i="12" s="1"/>
  <c r="E39" i="13"/>
  <c r="G41" i="13"/>
  <c r="B40" i="13"/>
  <c r="G206" i="12"/>
  <c r="F178" i="12"/>
  <c r="D178" i="12" s="1"/>
  <c r="E178" i="12" s="1"/>
  <c r="G237" i="12"/>
  <c r="F209" i="12"/>
  <c r="D209" i="12" s="1"/>
  <c r="G1011" i="12"/>
  <c r="D983" i="12"/>
  <c r="D1133" i="12"/>
  <c r="G1161" i="12"/>
  <c r="D1161" i="12" s="1"/>
  <c r="G222" i="12"/>
  <c r="F194" i="12"/>
  <c r="D194" i="12" s="1"/>
  <c r="E194" i="12" s="1"/>
  <c r="D1038" i="12"/>
  <c r="G1066" i="12"/>
  <c r="D1020" i="12"/>
  <c r="G1048" i="12"/>
  <c r="D1082" i="12"/>
  <c r="G1110" i="12"/>
  <c r="D1029" i="12"/>
  <c r="G1057" i="12"/>
  <c r="E175" i="12"/>
  <c r="G235" i="12"/>
  <c r="F207" i="12"/>
  <c r="D207" i="12" s="1"/>
  <c r="E177" i="12"/>
  <c r="F148" i="12"/>
  <c r="D148" i="12" s="1"/>
  <c r="E148" i="12" s="1"/>
  <c r="G176" i="12"/>
  <c r="D1037" i="12"/>
  <c r="G1065" i="12"/>
  <c r="G245" i="12"/>
  <c r="F217" i="12"/>
  <c r="D217" i="12" s="1"/>
  <c r="D1027" i="12"/>
  <c r="G1055" i="12"/>
  <c r="G1044" i="12"/>
  <c r="D1016" i="12"/>
  <c r="E193" i="12"/>
  <c r="E191" i="12"/>
  <c r="F192" i="12"/>
  <c r="D192" i="12" s="1"/>
  <c r="E192" i="12" s="1"/>
  <c r="G220" i="12"/>
  <c r="E170" i="12"/>
  <c r="G249" i="12"/>
  <c r="F221" i="12"/>
  <c r="D221" i="12" s="1"/>
  <c r="E221" i="12" s="1"/>
  <c r="D1068" i="12"/>
  <c r="G1096" i="12"/>
  <c r="F185" i="12"/>
  <c r="D185" i="12" s="1"/>
  <c r="E185" i="12" s="1"/>
  <c r="G213" i="12"/>
  <c r="G247" i="12"/>
  <c r="F219" i="12"/>
  <c r="D219" i="12" s="1"/>
  <c r="E219" i="12" s="1"/>
  <c r="G226" i="12"/>
  <c r="D198" i="12"/>
  <c r="E198" i="12" s="1"/>
  <c r="E187" i="12"/>
  <c r="E184" i="12"/>
  <c r="D1006" i="12"/>
  <c r="G1034" i="12"/>
  <c r="G243" i="12"/>
  <c r="F215" i="12"/>
  <c r="D215" i="12" s="1"/>
  <c r="G183" i="12"/>
  <c r="F155" i="12"/>
  <c r="D155" i="12" s="1"/>
  <c r="E155" i="12" s="1"/>
  <c r="E180" i="12"/>
  <c r="G1035" i="12"/>
  <c r="D1007" i="12"/>
  <c r="G231" i="12"/>
  <c r="F203" i="12"/>
  <c r="D203" i="12" s="1"/>
  <c r="D1031" i="12"/>
  <c r="G1059" i="12"/>
  <c r="G1089" i="12"/>
  <c r="D1061" i="12"/>
  <c r="D1036" i="12"/>
  <c r="G1064" i="12"/>
  <c r="G229" i="12"/>
  <c r="F201" i="12"/>
  <c r="D201" i="12" s="1"/>
  <c r="F240" i="12"/>
  <c r="D240" i="12" s="1"/>
  <c r="G268" i="12"/>
  <c r="D997" i="12"/>
  <c r="G1025" i="12"/>
  <c r="E188" i="12"/>
  <c r="G70" i="13"/>
  <c r="B69" i="13"/>
  <c r="E69" i="13" s="1"/>
  <c r="E173" i="12"/>
  <c r="F199" i="12"/>
  <c r="D199" i="12" s="1"/>
  <c r="G227" i="12"/>
  <c r="D986" i="12"/>
  <c r="G1014" i="12"/>
  <c r="G261" i="12"/>
  <c r="F233" i="12"/>
  <c r="D233" i="12" s="1"/>
  <c r="F208" i="12"/>
  <c r="D208" i="12" s="1"/>
  <c r="G236" i="12"/>
  <c r="G1108" i="12"/>
  <c r="D1080" i="12"/>
  <c r="G1028" i="12"/>
  <c r="D1000" i="12"/>
  <c r="E181" i="12"/>
  <c r="G224" i="12"/>
  <c r="F196" i="12"/>
  <c r="D196" i="12" s="1"/>
  <c r="E196" i="12" s="1"/>
  <c r="F216" i="12"/>
  <c r="D216" i="12" s="1"/>
  <c r="G244" i="12"/>
  <c r="E171" i="12"/>
  <c r="F197" i="12"/>
  <c r="D197" i="12" s="1"/>
  <c r="E197" i="12" s="1"/>
  <c r="G225" i="12"/>
  <c r="G230" i="12"/>
  <c r="F202" i="12"/>
  <c r="D202" i="12" s="1"/>
  <c r="G1097" i="12"/>
  <c r="D1069" i="12"/>
  <c r="G104" i="13" l="1"/>
  <c r="B103" i="13"/>
  <c r="E103" i="13" s="1"/>
  <c r="B46" i="17"/>
  <c r="E217" i="12"/>
  <c r="E216" i="12"/>
  <c r="E205" i="12"/>
  <c r="E212" i="12"/>
  <c r="E201" i="12"/>
  <c r="E203" i="12"/>
  <c r="E199" i="12"/>
  <c r="E215" i="12"/>
  <c r="E202" i="12"/>
  <c r="E208" i="12"/>
  <c r="B47" i="17"/>
  <c r="G258" i="12"/>
  <c r="F230" i="12"/>
  <c r="D230" i="12" s="1"/>
  <c r="G253" i="12"/>
  <c r="F225" i="12"/>
  <c r="D225" i="12" s="1"/>
  <c r="E225" i="12" s="1"/>
  <c r="D1014" i="12"/>
  <c r="G1042" i="12"/>
  <c r="F229" i="12"/>
  <c r="D229" i="12" s="1"/>
  <c r="G257" i="12"/>
  <c r="G277" i="12"/>
  <c r="F249" i="12"/>
  <c r="D249" i="12" s="1"/>
  <c r="G1093" i="12"/>
  <c r="D1065" i="12"/>
  <c r="F222" i="12"/>
  <c r="D222" i="12" s="1"/>
  <c r="E222" i="12" s="1"/>
  <c r="G250" i="12"/>
  <c r="G42" i="13"/>
  <c r="B41" i="13"/>
  <c r="G1071" i="12"/>
  <c r="D1043" i="12"/>
  <c r="G1046" i="12"/>
  <c r="D1018" i="12"/>
  <c r="G252" i="12"/>
  <c r="F224" i="12"/>
  <c r="D224" i="12" s="1"/>
  <c r="E224" i="12" s="1"/>
  <c r="G255" i="12"/>
  <c r="F227" i="12"/>
  <c r="D227" i="12" s="1"/>
  <c r="G1092" i="12"/>
  <c r="D1064" i="12"/>
  <c r="D1044" i="12"/>
  <c r="G1072" i="12"/>
  <c r="F235" i="12"/>
  <c r="D235" i="12" s="1"/>
  <c r="G263" i="12"/>
  <c r="G1085" i="12"/>
  <c r="D1057" i="12"/>
  <c r="D1066" i="12"/>
  <c r="G1094" i="12"/>
  <c r="G1039" i="12"/>
  <c r="D1011" i="12"/>
  <c r="F206" i="12"/>
  <c r="D206" i="12" s="1"/>
  <c r="E206" i="12" s="1"/>
  <c r="G234" i="12"/>
  <c r="G1125" i="12"/>
  <c r="D1097" i="12"/>
  <c r="G272" i="12"/>
  <c r="F244" i="12"/>
  <c r="D244" i="12" s="1"/>
  <c r="G1136" i="12"/>
  <c r="D1108" i="12"/>
  <c r="D1035" i="12"/>
  <c r="G1063" i="12"/>
  <c r="F243" i="12"/>
  <c r="D243" i="12" s="1"/>
  <c r="G271" i="12"/>
  <c r="E207" i="12"/>
  <c r="E209" i="12"/>
  <c r="G200" i="12"/>
  <c r="F172" i="12"/>
  <c r="D172" i="12" s="1"/>
  <c r="E172" i="12" s="1"/>
  <c r="G1078" i="12"/>
  <c r="D1050" i="12"/>
  <c r="G1051" i="12"/>
  <c r="D1023" i="12"/>
  <c r="G1157" i="12"/>
  <c r="D1157" i="12" s="1"/>
  <c r="D1129" i="12"/>
  <c r="F223" i="12"/>
  <c r="D223" i="12" s="1"/>
  <c r="E223" i="12" s="1"/>
  <c r="G251" i="12"/>
  <c r="G1076" i="12"/>
  <c r="D1048" i="12"/>
  <c r="G218" i="12"/>
  <c r="F190" i="12"/>
  <c r="D190" i="12" s="1"/>
  <c r="E190" i="12" s="1"/>
  <c r="G242" i="12"/>
  <c r="F214" i="12"/>
  <c r="D214" i="12" s="1"/>
  <c r="E214" i="12" s="1"/>
  <c r="G1058" i="12"/>
  <c r="D1030" i="12"/>
  <c r="D1047" i="12"/>
  <c r="G1075" i="12"/>
  <c r="F236" i="12"/>
  <c r="D236" i="12" s="1"/>
  <c r="G264" i="12"/>
  <c r="D1055" i="12"/>
  <c r="G1083" i="12"/>
  <c r="G1087" i="12"/>
  <c r="D1059" i="12"/>
  <c r="G1124" i="12"/>
  <c r="D1096" i="12"/>
  <c r="G71" i="13"/>
  <c r="B70" i="13"/>
  <c r="E70" i="13" s="1"/>
  <c r="D226" i="12"/>
  <c r="G254" i="12"/>
  <c r="G1056" i="12"/>
  <c r="D1028" i="12"/>
  <c r="G289" i="12"/>
  <c r="F261" i="12"/>
  <c r="D261" i="12" s="1"/>
  <c r="G1117" i="12"/>
  <c r="D1089" i="12"/>
  <c r="F183" i="12"/>
  <c r="D183" i="12" s="1"/>
  <c r="E183" i="12" s="1"/>
  <c r="G211" i="12"/>
  <c r="G273" i="12"/>
  <c r="F245" i="12"/>
  <c r="D245" i="12" s="1"/>
  <c r="G1138" i="12"/>
  <c r="D1110" i="12"/>
  <c r="E210" i="12"/>
  <c r="G1053" i="12"/>
  <c r="D1025" i="12"/>
  <c r="G241" i="12"/>
  <c r="F213" i="12"/>
  <c r="D213" i="12" s="1"/>
  <c r="E213" i="12" s="1"/>
  <c r="G204" i="12"/>
  <c r="F176" i="12"/>
  <c r="D176" i="12" s="1"/>
  <c r="E176" i="12" s="1"/>
  <c r="F237" i="12"/>
  <c r="D237" i="12" s="1"/>
  <c r="G265" i="12"/>
  <c r="F220" i="12"/>
  <c r="D220" i="12" s="1"/>
  <c r="E220" i="12" s="1"/>
  <c r="G248" i="12"/>
  <c r="F268" i="12"/>
  <c r="D268" i="12" s="1"/>
  <c r="G296" i="12"/>
  <c r="G1062" i="12"/>
  <c r="D1034" i="12"/>
  <c r="F231" i="12"/>
  <c r="D231" i="12" s="1"/>
  <c r="G259" i="12"/>
  <c r="F247" i="12"/>
  <c r="D247" i="12" s="1"/>
  <c r="G275" i="12"/>
  <c r="E40" i="13"/>
  <c r="G1060" i="12"/>
  <c r="D1032" i="12"/>
  <c r="F238" i="12"/>
  <c r="D238" i="12" s="1"/>
  <c r="G266" i="12"/>
  <c r="G105" i="13" l="1"/>
  <c r="B104" i="13"/>
  <c r="E104" i="13" s="1"/>
  <c r="E247" i="12"/>
  <c r="F266" i="12"/>
  <c r="D266" i="12" s="1"/>
  <c r="G294" i="12"/>
  <c r="G301" i="12"/>
  <c r="F273" i="12"/>
  <c r="D273" i="12" s="1"/>
  <c r="E236" i="12"/>
  <c r="G1086" i="12"/>
  <c r="D1058" i="12"/>
  <c r="F234" i="12"/>
  <c r="D234" i="12" s="1"/>
  <c r="E234" i="12" s="1"/>
  <c r="G262" i="12"/>
  <c r="E227" i="12"/>
  <c r="E249" i="12"/>
  <c r="E233" i="12"/>
  <c r="E238" i="12"/>
  <c r="F275" i="12"/>
  <c r="D275" i="12" s="1"/>
  <c r="G303" i="12"/>
  <c r="G324" i="12"/>
  <c r="F296" i="12"/>
  <c r="D296" i="12" s="1"/>
  <c r="G232" i="12"/>
  <c r="F204" i="12"/>
  <c r="D204" i="12" s="1"/>
  <c r="E204" i="12" s="1"/>
  <c r="G1084" i="12"/>
  <c r="D1056" i="12"/>
  <c r="D1051" i="12"/>
  <c r="G1079" i="12"/>
  <c r="G1113" i="12"/>
  <c r="D1085" i="12"/>
  <c r="G283" i="12"/>
  <c r="F255" i="12"/>
  <c r="D255" i="12" s="1"/>
  <c r="G305" i="12"/>
  <c r="F277" i="12"/>
  <c r="D277" i="12" s="1"/>
  <c r="G239" i="12"/>
  <c r="F211" i="12"/>
  <c r="D211" i="12" s="1"/>
  <c r="E211" i="12" s="1"/>
  <c r="G1152" i="12"/>
  <c r="D1152" i="12" s="1"/>
  <c r="D1124" i="12"/>
  <c r="G1103" i="12"/>
  <c r="D1075" i="12"/>
  <c r="G1106" i="12"/>
  <c r="D1078" i="12"/>
  <c r="G43" i="13"/>
  <c r="B42" i="13"/>
  <c r="E261" i="12" s="1"/>
  <c r="F257" i="12"/>
  <c r="D257" i="12" s="1"/>
  <c r="G285" i="12"/>
  <c r="E231" i="12"/>
  <c r="E226" i="12"/>
  <c r="G1115" i="12"/>
  <c r="D1087" i="12"/>
  <c r="F271" i="12"/>
  <c r="D271" i="12" s="1"/>
  <c r="G299" i="12"/>
  <c r="E244" i="12"/>
  <c r="G1122" i="12"/>
  <c r="D1094" i="12"/>
  <c r="G1100" i="12"/>
  <c r="D1072" i="12"/>
  <c r="G278" i="12"/>
  <c r="F250" i="12"/>
  <c r="D250" i="12" s="1"/>
  <c r="E250" i="12" s="1"/>
  <c r="E229" i="12"/>
  <c r="G281" i="12"/>
  <c r="F253" i="12"/>
  <c r="D253" i="12" s="1"/>
  <c r="E253" i="12" s="1"/>
  <c r="G279" i="12"/>
  <c r="F251" i="12"/>
  <c r="D251" i="12" s="1"/>
  <c r="E251" i="12" s="1"/>
  <c r="D1136" i="12"/>
  <c r="G1164" i="12"/>
  <c r="D1164" i="12" s="1"/>
  <c r="E41" i="13"/>
  <c r="G276" i="12"/>
  <c r="F248" i="12"/>
  <c r="D248" i="12" s="1"/>
  <c r="E248" i="12" s="1"/>
  <c r="G269" i="12"/>
  <c r="F241" i="12"/>
  <c r="D241" i="12" s="1"/>
  <c r="E241" i="12" s="1"/>
  <c r="G1067" i="12"/>
  <c r="D1039" i="12"/>
  <c r="F252" i="12"/>
  <c r="D252" i="12" s="1"/>
  <c r="E252" i="12" s="1"/>
  <c r="G280" i="12"/>
  <c r="D1117" i="12"/>
  <c r="G1145" i="12"/>
  <c r="D1042" i="12"/>
  <c r="G1070" i="12"/>
  <c r="D1062" i="12"/>
  <c r="G1090" i="12"/>
  <c r="G293" i="12"/>
  <c r="F265" i="12"/>
  <c r="D265" i="12" s="1"/>
  <c r="D1138" i="12"/>
  <c r="G1166" i="12"/>
  <c r="D1166" i="12" s="1"/>
  <c r="G228" i="12"/>
  <c r="F200" i="12"/>
  <c r="D200" i="12" s="1"/>
  <c r="E200" i="12" s="1"/>
  <c r="G1091" i="12"/>
  <c r="D1063" i="12"/>
  <c r="D1046" i="12"/>
  <c r="G1074" i="12"/>
  <c r="G286" i="12"/>
  <c r="F258" i="12"/>
  <c r="D258" i="12" s="1"/>
  <c r="F263" i="12"/>
  <c r="D263" i="12" s="1"/>
  <c r="G291" i="12"/>
  <c r="D1071" i="12"/>
  <c r="G1099" i="12"/>
  <c r="D1060" i="12"/>
  <c r="G1088" i="12"/>
  <c r="F259" i="12"/>
  <c r="D259" i="12" s="1"/>
  <c r="G287" i="12"/>
  <c r="D254" i="12"/>
  <c r="G282" i="12"/>
  <c r="G270" i="12"/>
  <c r="F242" i="12"/>
  <c r="D242" i="12" s="1"/>
  <c r="E242" i="12" s="1"/>
  <c r="E235" i="12"/>
  <c r="D1053" i="12"/>
  <c r="G1081" i="12"/>
  <c r="G1111" i="12"/>
  <c r="D1083" i="12"/>
  <c r="F218" i="12"/>
  <c r="D218" i="12" s="1"/>
  <c r="E218" i="12" s="1"/>
  <c r="G246" i="12"/>
  <c r="E243" i="12"/>
  <c r="G300" i="12"/>
  <c r="F272" i="12"/>
  <c r="D272" i="12" s="1"/>
  <c r="E230" i="12"/>
  <c r="E237" i="12"/>
  <c r="E245" i="12"/>
  <c r="G317" i="12"/>
  <c r="F289" i="12"/>
  <c r="D289" i="12" s="1"/>
  <c r="G72" i="13"/>
  <c r="B71" i="13"/>
  <c r="E71" i="13" s="1"/>
  <c r="F264" i="12"/>
  <c r="D264" i="12" s="1"/>
  <c r="G292" i="12"/>
  <c r="G1104" i="12"/>
  <c r="D1076" i="12"/>
  <c r="D1125" i="12"/>
  <c r="G1153" i="12"/>
  <c r="D1153" i="12" s="1"/>
  <c r="E240" i="12"/>
  <c r="G1120" i="12"/>
  <c r="D1092" i="12"/>
  <c r="D1093" i="12"/>
  <c r="G1121" i="12"/>
  <c r="G106" i="13" l="1"/>
  <c r="B105" i="13"/>
  <c r="E105" i="13" s="1"/>
  <c r="E265" i="12"/>
  <c r="E271" i="12"/>
  <c r="E268" i="12"/>
  <c r="E275" i="12"/>
  <c r="E273" i="12"/>
  <c r="E263" i="12"/>
  <c r="E255" i="12"/>
  <c r="E259" i="12"/>
  <c r="E258" i="12"/>
  <c r="E266" i="12"/>
  <c r="E277" i="12"/>
  <c r="E254" i="12"/>
  <c r="E264" i="12"/>
  <c r="E272" i="12"/>
  <c r="E257" i="12"/>
  <c r="F278" i="12"/>
  <c r="D278" i="12" s="1"/>
  <c r="E278" i="12" s="1"/>
  <c r="G306" i="12"/>
  <c r="G1139" i="12"/>
  <c r="D1111" i="12"/>
  <c r="G314" i="12"/>
  <c r="F286" i="12"/>
  <c r="D286" i="12" s="1"/>
  <c r="B43" i="13"/>
  <c r="E289" i="12" s="1"/>
  <c r="G44" i="13"/>
  <c r="G1141" i="12"/>
  <c r="D1113" i="12"/>
  <c r="G290" i="12"/>
  <c r="F262" i="12"/>
  <c r="D262" i="12" s="1"/>
  <c r="E262" i="12" s="1"/>
  <c r="G307" i="12"/>
  <c r="F279" i="12"/>
  <c r="D279" i="12" s="1"/>
  <c r="E279" i="12" s="1"/>
  <c r="F232" i="12"/>
  <c r="D232" i="12" s="1"/>
  <c r="E232" i="12" s="1"/>
  <c r="G260" i="12"/>
  <c r="G329" i="12"/>
  <c r="F301" i="12"/>
  <c r="D301" i="12" s="1"/>
  <c r="G345" i="12"/>
  <c r="F317" i="12"/>
  <c r="D317" i="12" s="1"/>
  <c r="G298" i="12"/>
  <c r="F270" i="12"/>
  <c r="D270" i="12" s="1"/>
  <c r="E270" i="12" s="1"/>
  <c r="G1112" i="12"/>
  <c r="D1084" i="12"/>
  <c r="D1104" i="12"/>
  <c r="G1132" i="12"/>
  <c r="D1091" i="12"/>
  <c r="G1119" i="12"/>
  <c r="G1095" i="12"/>
  <c r="D1067" i="12"/>
  <c r="G1128" i="12"/>
  <c r="D1100" i="12"/>
  <c r="G320" i="12"/>
  <c r="F292" i="12"/>
  <c r="D292" i="12" s="1"/>
  <c r="G274" i="12"/>
  <c r="F246" i="12"/>
  <c r="D246" i="12" s="1"/>
  <c r="E246" i="12" s="1"/>
  <c r="F269" i="12"/>
  <c r="D269" i="12" s="1"/>
  <c r="E269" i="12" s="1"/>
  <c r="G297" i="12"/>
  <c r="D1099" i="12"/>
  <c r="G1127" i="12"/>
  <c r="G1148" i="12"/>
  <c r="D1120" i="12"/>
  <c r="G328" i="12"/>
  <c r="F300" i="12"/>
  <c r="D300" i="12" s="1"/>
  <c r="D282" i="12"/>
  <c r="G310" i="12"/>
  <c r="G1107" i="12"/>
  <c r="D1079" i="12"/>
  <c r="D1106" i="12"/>
  <c r="G1134" i="12"/>
  <c r="G315" i="12"/>
  <c r="F287" i="12"/>
  <c r="D287" i="12" s="1"/>
  <c r="G1102" i="12"/>
  <c r="D1074" i="12"/>
  <c r="F228" i="12"/>
  <c r="D228" i="12" s="1"/>
  <c r="E228" i="12" s="1"/>
  <c r="G256" i="12"/>
  <c r="D1070" i="12"/>
  <c r="G1098" i="12"/>
  <c r="G1143" i="12"/>
  <c r="D1115" i="12"/>
  <c r="F285" i="12"/>
  <c r="D285" i="12" s="1"/>
  <c r="G313" i="12"/>
  <c r="G1131" i="12"/>
  <c r="D1103" i="12"/>
  <c r="G1116" i="12"/>
  <c r="D1088" i="12"/>
  <c r="G321" i="12"/>
  <c r="F293" i="12"/>
  <c r="D293" i="12" s="1"/>
  <c r="G309" i="12"/>
  <c r="F281" i="12"/>
  <c r="D281" i="12" s="1"/>
  <c r="E281" i="12" s="1"/>
  <c r="F239" i="12"/>
  <c r="D239" i="12" s="1"/>
  <c r="E239" i="12" s="1"/>
  <c r="G267" i="12"/>
  <c r="G311" i="12"/>
  <c r="F283" i="12"/>
  <c r="D283" i="12" s="1"/>
  <c r="G352" i="12"/>
  <c r="F324" i="12"/>
  <c r="D324" i="12" s="1"/>
  <c r="D1081" i="12"/>
  <c r="G1109" i="12"/>
  <c r="G333" i="12"/>
  <c r="F305" i="12"/>
  <c r="D305" i="12" s="1"/>
  <c r="F291" i="12"/>
  <c r="D291" i="12" s="1"/>
  <c r="G319" i="12"/>
  <c r="G1173" i="12"/>
  <c r="D1173" i="12" s="1"/>
  <c r="D1145" i="12"/>
  <c r="D1122" i="12"/>
  <c r="G1150" i="12"/>
  <c r="D1150" i="12" s="1"/>
  <c r="G322" i="12"/>
  <c r="F294" i="12"/>
  <c r="D294" i="12" s="1"/>
  <c r="G1149" i="12"/>
  <c r="D1121" i="12"/>
  <c r="G73" i="13"/>
  <c r="B72" i="13"/>
  <c r="E72" i="13" s="1"/>
  <c r="G1118" i="12"/>
  <c r="D1090" i="12"/>
  <c r="F280" i="12"/>
  <c r="D280" i="12" s="1"/>
  <c r="E280" i="12" s="1"/>
  <c r="G308" i="12"/>
  <c r="F276" i="12"/>
  <c r="D276" i="12" s="1"/>
  <c r="E276" i="12" s="1"/>
  <c r="G304" i="12"/>
  <c r="F299" i="12"/>
  <c r="D299" i="12" s="1"/>
  <c r="G327" i="12"/>
  <c r="E42" i="13"/>
  <c r="F303" i="12"/>
  <c r="D303" i="12" s="1"/>
  <c r="G331" i="12"/>
  <c r="G1114" i="12"/>
  <c r="D1086" i="12"/>
  <c r="G107" i="13" l="1"/>
  <c r="B106" i="13"/>
  <c r="E106" i="13" s="1"/>
  <c r="E303" i="12"/>
  <c r="E296" i="12"/>
  <c r="E305" i="12"/>
  <c r="E285" i="12"/>
  <c r="E299" i="12"/>
  <c r="E300" i="12"/>
  <c r="E286" i="12"/>
  <c r="E282" i="12"/>
  <c r="E293" i="12"/>
  <c r="E292" i="12"/>
  <c r="E301" i="12"/>
  <c r="E287" i="12"/>
  <c r="E283" i="12"/>
  <c r="E294" i="12"/>
  <c r="E291" i="12"/>
  <c r="G361" i="12"/>
  <c r="F333" i="12"/>
  <c r="D333" i="12" s="1"/>
  <c r="G1135" i="12"/>
  <c r="D1107" i="12"/>
  <c r="G1155" i="12"/>
  <c r="D1155" i="12" s="1"/>
  <c r="D1127" i="12"/>
  <c r="F320" i="12"/>
  <c r="D320" i="12" s="1"/>
  <c r="G348" i="12"/>
  <c r="G1123" i="12"/>
  <c r="D1095" i="12"/>
  <c r="F329" i="12"/>
  <c r="D329" i="12" s="1"/>
  <c r="G357" i="12"/>
  <c r="G335" i="12"/>
  <c r="F307" i="12"/>
  <c r="D307" i="12" s="1"/>
  <c r="E307" i="12" s="1"/>
  <c r="F352" i="12"/>
  <c r="D352" i="12" s="1"/>
  <c r="G380" i="12"/>
  <c r="G349" i="12"/>
  <c r="F321" i="12"/>
  <c r="D321" i="12" s="1"/>
  <c r="D1143" i="12"/>
  <c r="G1171" i="12"/>
  <c r="D1171" i="12" s="1"/>
  <c r="G1147" i="12"/>
  <c r="D1119" i="12"/>
  <c r="F260" i="12"/>
  <c r="D260" i="12" s="1"/>
  <c r="E260" i="12" s="1"/>
  <c r="G288" i="12"/>
  <c r="G1130" i="12"/>
  <c r="D1102" i="12"/>
  <c r="G338" i="12"/>
  <c r="D310" i="12"/>
  <c r="F297" i="12"/>
  <c r="D297" i="12" s="1"/>
  <c r="E297" i="12" s="1"/>
  <c r="G325" i="12"/>
  <c r="F290" i="12"/>
  <c r="D290" i="12" s="1"/>
  <c r="E290" i="12" s="1"/>
  <c r="G318" i="12"/>
  <c r="G342" i="12"/>
  <c r="F314" i="12"/>
  <c r="D314" i="12" s="1"/>
  <c r="G326" i="12"/>
  <c r="F298" i="12"/>
  <c r="D298" i="12" s="1"/>
  <c r="E298" i="12" s="1"/>
  <c r="G1146" i="12"/>
  <c r="D1118" i="12"/>
  <c r="G295" i="12"/>
  <c r="F267" i="12"/>
  <c r="D267" i="12" s="1"/>
  <c r="E267" i="12" s="1"/>
  <c r="G1160" i="12"/>
  <c r="D1160" i="12" s="1"/>
  <c r="D1132" i="12"/>
  <c r="G1167" i="12"/>
  <c r="D1167" i="12" s="1"/>
  <c r="D1139" i="12"/>
  <c r="D1114" i="12"/>
  <c r="G1142" i="12"/>
  <c r="G1137" i="12"/>
  <c r="D1109" i="12"/>
  <c r="G74" i="13"/>
  <c r="B73" i="13"/>
  <c r="E73" i="13" s="1"/>
  <c r="D1149" i="12"/>
  <c r="G1177" i="12"/>
  <c r="D1177" i="12" s="1"/>
  <c r="G339" i="12"/>
  <c r="F311" i="12"/>
  <c r="D311" i="12" s="1"/>
  <c r="G336" i="12"/>
  <c r="F308" i="12"/>
  <c r="D308" i="12" s="1"/>
  <c r="E308" i="12" s="1"/>
  <c r="G1144" i="12"/>
  <c r="D1116" i="12"/>
  <c r="G359" i="12"/>
  <c r="F331" i="12"/>
  <c r="D331" i="12" s="1"/>
  <c r="F319" i="12"/>
  <c r="D319" i="12" s="1"/>
  <c r="G347" i="12"/>
  <c r="G343" i="12"/>
  <c r="F315" i="12"/>
  <c r="D315" i="12" s="1"/>
  <c r="G355" i="12"/>
  <c r="F327" i="12"/>
  <c r="D327" i="12" s="1"/>
  <c r="G350" i="12"/>
  <c r="F322" i="12"/>
  <c r="D322" i="12" s="1"/>
  <c r="G1159" i="12"/>
  <c r="D1159" i="12" s="1"/>
  <c r="D1131" i="12"/>
  <c r="D1098" i="12"/>
  <c r="G1126" i="12"/>
  <c r="G1162" i="12"/>
  <c r="D1162" i="12" s="1"/>
  <c r="D1134" i="12"/>
  <c r="G356" i="12"/>
  <c r="F328" i="12"/>
  <c r="D328" i="12" s="1"/>
  <c r="G302" i="12"/>
  <c r="F274" i="12"/>
  <c r="D274" i="12" s="1"/>
  <c r="E274" i="12" s="1"/>
  <c r="G1156" i="12"/>
  <c r="D1156" i="12" s="1"/>
  <c r="D1128" i="12"/>
  <c r="G373" i="12"/>
  <c r="F345" i="12"/>
  <c r="D345" i="12" s="1"/>
  <c r="D1141" i="12"/>
  <c r="G1169" i="12"/>
  <c r="D1169" i="12" s="1"/>
  <c r="F313" i="12"/>
  <c r="D313" i="12" s="1"/>
  <c r="G341" i="12"/>
  <c r="G45" i="13"/>
  <c r="B44" i="13"/>
  <c r="F306" i="12"/>
  <c r="D306" i="12" s="1"/>
  <c r="E306" i="12" s="1"/>
  <c r="G334" i="12"/>
  <c r="G332" i="12"/>
  <c r="F304" i="12"/>
  <c r="D304" i="12" s="1"/>
  <c r="E304" i="12" s="1"/>
  <c r="F309" i="12"/>
  <c r="D309" i="12" s="1"/>
  <c r="E309" i="12" s="1"/>
  <c r="G337" i="12"/>
  <c r="F256" i="12"/>
  <c r="D256" i="12" s="1"/>
  <c r="E256" i="12" s="1"/>
  <c r="G284" i="12"/>
  <c r="G1176" i="12"/>
  <c r="D1176" i="12" s="1"/>
  <c r="D1148" i="12"/>
  <c r="D1112" i="12"/>
  <c r="G1140" i="12"/>
  <c r="E43" i="13"/>
  <c r="G108" i="13" l="1"/>
  <c r="B107" i="13"/>
  <c r="E107" i="13" s="1"/>
  <c r="G312" i="12"/>
  <c r="F284" i="12"/>
  <c r="D284" i="12" s="1"/>
  <c r="E284" i="12" s="1"/>
  <c r="E313" i="12"/>
  <c r="G75" i="13"/>
  <c r="B74" i="13"/>
  <c r="E74" i="13" s="1"/>
  <c r="G363" i="12"/>
  <c r="F335" i="12"/>
  <c r="D335" i="12" s="1"/>
  <c r="E335" i="12" s="1"/>
  <c r="E329" i="12"/>
  <c r="G1163" i="12"/>
  <c r="D1163" i="12" s="1"/>
  <c r="D1135" i="12"/>
  <c r="G1168" i="12"/>
  <c r="D1168" i="12" s="1"/>
  <c r="D1140" i="12"/>
  <c r="G365" i="12"/>
  <c r="F337" i="12"/>
  <c r="D337" i="12" s="1"/>
  <c r="E337" i="12" s="1"/>
  <c r="G46" i="13"/>
  <c r="B45" i="13"/>
  <c r="E352" i="12" s="1"/>
  <c r="E328" i="12"/>
  <c r="E322" i="12"/>
  <c r="G375" i="12"/>
  <c r="F347" i="12"/>
  <c r="D347" i="12" s="1"/>
  <c r="G364" i="12"/>
  <c r="F336" i="12"/>
  <c r="D336" i="12" s="1"/>
  <c r="E336" i="12" s="1"/>
  <c r="G1165" i="12"/>
  <c r="D1165" i="12" s="1"/>
  <c r="D1137" i="12"/>
  <c r="E317" i="12"/>
  <c r="F325" i="12"/>
  <c r="D325" i="12" s="1"/>
  <c r="E325" i="12" s="1"/>
  <c r="G353" i="12"/>
  <c r="G316" i="12"/>
  <c r="F288" i="12"/>
  <c r="D288" i="12" s="1"/>
  <c r="E288" i="12" s="1"/>
  <c r="E321" i="12"/>
  <c r="G384" i="12"/>
  <c r="F356" i="12"/>
  <c r="D356" i="12" s="1"/>
  <c r="G378" i="12"/>
  <c r="F350" i="12"/>
  <c r="D350" i="12" s="1"/>
  <c r="E319" i="12"/>
  <c r="E311" i="12"/>
  <c r="F349" i="12"/>
  <c r="D349" i="12" s="1"/>
  <c r="G377" i="12"/>
  <c r="E327" i="12"/>
  <c r="G367" i="12"/>
  <c r="F339" i="12"/>
  <c r="D339" i="12" s="1"/>
  <c r="F326" i="12"/>
  <c r="D326" i="12" s="1"/>
  <c r="E326" i="12" s="1"/>
  <c r="G354" i="12"/>
  <c r="E310" i="12"/>
  <c r="G408" i="12"/>
  <c r="F380" i="12"/>
  <c r="D380" i="12" s="1"/>
  <c r="G1151" i="12"/>
  <c r="D1151" i="12" s="1"/>
  <c r="D1123" i="12"/>
  <c r="E324" i="12"/>
  <c r="E333" i="12"/>
  <c r="G385" i="12"/>
  <c r="F357" i="12"/>
  <c r="D357" i="12" s="1"/>
  <c r="G401" i="12"/>
  <c r="F373" i="12"/>
  <c r="D373" i="12" s="1"/>
  <c r="E331" i="12"/>
  <c r="E314" i="12"/>
  <c r="G1175" i="12"/>
  <c r="D1175" i="12" s="1"/>
  <c r="D1147" i="12"/>
  <c r="F332" i="12"/>
  <c r="D332" i="12" s="1"/>
  <c r="E332" i="12" s="1"/>
  <c r="G360" i="12"/>
  <c r="G1154" i="12"/>
  <c r="D1154" i="12" s="1"/>
  <c r="D1126" i="12"/>
  <c r="E315" i="12"/>
  <c r="G370" i="12"/>
  <c r="F342" i="12"/>
  <c r="D342" i="12" s="1"/>
  <c r="E320" i="12"/>
  <c r="G389" i="12"/>
  <c r="F361" i="12"/>
  <c r="D361" i="12" s="1"/>
  <c r="E44" i="13"/>
  <c r="G330" i="12"/>
  <c r="F302" i="12"/>
  <c r="D302" i="12" s="1"/>
  <c r="E302" i="12" s="1"/>
  <c r="D1146" i="12"/>
  <c r="G1174" i="12"/>
  <c r="D1174" i="12" s="1"/>
  <c r="G1170" i="12"/>
  <c r="D1170" i="12" s="1"/>
  <c r="D1142" i="12"/>
  <c r="G383" i="12"/>
  <c r="F355" i="12"/>
  <c r="D355" i="12" s="1"/>
  <c r="G387" i="12"/>
  <c r="F359" i="12"/>
  <c r="D359" i="12" s="1"/>
  <c r="G366" i="12"/>
  <c r="D338" i="12"/>
  <c r="F348" i="12"/>
  <c r="D348" i="12" s="1"/>
  <c r="G376" i="12"/>
  <c r="F334" i="12"/>
  <c r="D334" i="12" s="1"/>
  <c r="E334" i="12" s="1"/>
  <c r="G362" i="12"/>
  <c r="G369" i="12"/>
  <c r="F341" i="12"/>
  <c r="D341" i="12" s="1"/>
  <c r="G371" i="12"/>
  <c r="F343" i="12"/>
  <c r="D343" i="12" s="1"/>
  <c r="G1172" i="12"/>
  <c r="D1172" i="12" s="1"/>
  <c r="D1144" i="12"/>
  <c r="G323" i="12"/>
  <c r="F295" i="12"/>
  <c r="D295" i="12" s="1"/>
  <c r="E295" i="12" s="1"/>
  <c r="G346" i="12"/>
  <c r="F318" i="12"/>
  <c r="D318" i="12" s="1"/>
  <c r="E318" i="12" s="1"/>
  <c r="D1130" i="12"/>
  <c r="G1158" i="12"/>
  <c r="D1158" i="12" s="1"/>
  <c r="G109" i="13" l="1"/>
  <c r="B108" i="13"/>
  <c r="E108" i="13" s="1"/>
  <c r="E356" i="12"/>
  <c r="E359" i="12"/>
  <c r="E341" i="12"/>
  <c r="E355" i="12"/>
  <c r="E349" i="12"/>
  <c r="E361" i="12"/>
  <c r="E348" i="12"/>
  <c r="E343" i="12"/>
  <c r="E350" i="12"/>
  <c r="E357" i="12"/>
  <c r="E347" i="12"/>
  <c r="E338" i="12"/>
  <c r="E342" i="12"/>
  <c r="E339" i="12"/>
  <c r="F401" i="12"/>
  <c r="D401" i="12" s="1"/>
  <c r="G429" i="12"/>
  <c r="G436" i="12"/>
  <c r="F408" i="12"/>
  <c r="D408" i="12" s="1"/>
  <c r="F323" i="12"/>
  <c r="D323" i="12" s="1"/>
  <c r="E323" i="12" s="1"/>
  <c r="G351" i="12"/>
  <c r="G358" i="12"/>
  <c r="F330" i="12"/>
  <c r="D330" i="12" s="1"/>
  <c r="E330" i="12" s="1"/>
  <c r="G398" i="12"/>
  <c r="F370" i="12"/>
  <c r="D370" i="12" s="1"/>
  <c r="G406" i="12"/>
  <c r="F378" i="12"/>
  <c r="D378" i="12" s="1"/>
  <c r="E45" i="13"/>
  <c r="G391" i="12"/>
  <c r="F363" i="12"/>
  <c r="D363" i="12" s="1"/>
  <c r="E363" i="12" s="1"/>
  <c r="G404" i="12"/>
  <c r="F376" i="12"/>
  <c r="D376" i="12" s="1"/>
  <c r="F387" i="12"/>
  <c r="D387" i="12" s="1"/>
  <c r="G415" i="12"/>
  <c r="F360" i="12"/>
  <c r="D360" i="12" s="1"/>
  <c r="E360" i="12" s="1"/>
  <c r="G388" i="12"/>
  <c r="G405" i="12"/>
  <c r="F377" i="12"/>
  <c r="D377" i="12" s="1"/>
  <c r="B46" i="13"/>
  <c r="E380" i="12" s="1"/>
  <c r="G47" i="13"/>
  <c r="F354" i="12"/>
  <c r="D354" i="12" s="1"/>
  <c r="E354" i="12" s="1"/>
  <c r="G382" i="12"/>
  <c r="G412" i="12"/>
  <c r="F384" i="12"/>
  <c r="D384" i="12" s="1"/>
  <c r="F389" i="12"/>
  <c r="D389" i="12" s="1"/>
  <c r="G417" i="12"/>
  <c r="E345" i="12"/>
  <c r="G344" i="12"/>
  <c r="F316" i="12"/>
  <c r="D316" i="12" s="1"/>
  <c r="E316" i="12" s="1"/>
  <c r="G392" i="12"/>
  <c r="F364" i="12"/>
  <c r="D364" i="12" s="1"/>
  <c r="E364" i="12" s="1"/>
  <c r="G393" i="12"/>
  <c r="F365" i="12"/>
  <c r="D365" i="12" s="1"/>
  <c r="E365" i="12" s="1"/>
  <c r="G381" i="12"/>
  <c r="F353" i="12"/>
  <c r="D353" i="12" s="1"/>
  <c r="E353" i="12" s="1"/>
  <c r="G340" i="12"/>
  <c r="F312" i="12"/>
  <c r="D312" i="12" s="1"/>
  <c r="E312" i="12" s="1"/>
  <c r="F383" i="12"/>
  <c r="D383" i="12" s="1"/>
  <c r="G411" i="12"/>
  <c r="F369" i="12"/>
  <c r="D369" i="12" s="1"/>
  <c r="G397" i="12"/>
  <c r="G390" i="12"/>
  <c r="F362" i="12"/>
  <c r="D362" i="12" s="1"/>
  <c r="E362" i="12" s="1"/>
  <c r="F371" i="12"/>
  <c r="D371" i="12" s="1"/>
  <c r="E371" i="12" s="1"/>
  <c r="G399" i="12"/>
  <c r="D366" i="12"/>
  <c r="G394" i="12"/>
  <c r="G413" i="12"/>
  <c r="F385" i="12"/>
  <c r="D385" i="12" s="1"/>
  <c r="F367" i="12"/>
  <c r="D367" i="12" s="1"/>
  <c r="G395" i="12"/>
  <c r="F375" i="12"/>
  <c r="D375" i="12" s="1"/>
  <c r="E375" i="12" s="1"/>
  <c r="G403" i="12"/>
  <c r="F346" i="12"/>
  <c r="D346" i="12" s="1"/>
  <c r="E346" i="12" s="1"/>
  <c r="G374" i="12"/>
  <c r="B75" i="13"/>
  <c r="E75" i="13" s="1"/>
  <c r="G76" i="13"/>
  <c r="G110" i="13" l="1"/>
  <c r="B109" i="13"/>
  <c r="E109" i="13" s="1"/>
  <c r="E387" i="12"/>
  <c r="E367" i="12"/>
  <c r="E384" i="12"/>
  <c r="E385" i="12"/>
  <c r="E389" i="12"/>
  <c r="E366" i="12"/>
  <c r="E383" i="12"/>
  <c r="G440" i="12"/>
  <c r="F412" i="12"/>
  <c r="D412" i="12" s="1"/>
  <c r="E46" i="13"/>
  <c r="E376" i="12"/>
  <c r="G386" i="12"/>
  <c r="F358" i="12"/>
  <c r="D358" i="12" s="1"/>
  <c r="E358" i="12" s="1"/>
  <c r="G77" i="13"/>
  <c r="B76" i="13"/>
  <c r="E76" i="13" s="1"/>
  <c r="G445" i="12"/>
  <c r="F417" i="12"/>
  <c r="D417" i="12" s="1"/>
  <c r="G427" i="12"/>
  <c r="F399" i="12"/>
  <c r="D399" i="12" s="1"/>
  <c r="F381" i="12"/>
  <c r="D381" i="12" s="1"/>
  <c r="E381" i="12" s="1"/>
  <c r="G409" i="12"/>
  <c r="G421" i="12"/>
  <c r="F393" i="12"/>
  <c r="D393" i="12" s="1"/>
  <c r="E393" i="12" s="1"/>
  <c r="G410" i="12"/>
  <c r="F382" i="12"/>
  <c r="D382" i="12" s="1"/>
  <c r="E382" i="12" s="1"/>
  <c r="F404" i="12"/>
  <c r="D404" i="12" s="1"/>
  <c r="G432" i="12"/>
  <c r="G379" i="12"/>
  <c r="F351" i="12"/>
  <c r="D351" i="12" s="1"/>
  <c r="E351" i="12" s="1"/>
  <c r="G48" i="13"/>
  <c r="B47" i="13"/>
  <c r="E408" i="12" s="1"/>
  <c r="G439" i="12"/>
  <c r="F411" i="12"/>
  <c r="D411" i="12" s="1"/>
  <c r="E377" i="12"/>
  <c r="F392" i="12"/>
  <c r="D392" i="12" s="1"/>
  <c r="E392" i="12" s="1"/>
  <c r="G420" i="12"/>
  <c r="G433" i="12"/>
  <c r="F405" i="12"/>
  <c r="D405" i="12" s="1"/>
  <c r="E378" i="12"/>
  <c r="G422" i="12"/>
  <c r="D394" i="12"/>
  <c r="F395" i="12"/>
  <c r="D395" i="12" s="1"/>
  <c r="G423" i="12"/>
  <c r="G402" i="12"/>
  <c r="F374" i="12"/>
  <c r="D374" i="12" s="1"/>
  <c r="E374" i="12" s="1"/>
  <c r="G441" i="12"/>
  <c r="F413" i="12"/>
  <c r="D413" i="12" s="1"/>
  <c r="F390" i="12"/>
  <c r="D390" i="12" s="1"/>
  <c r="E390" i="12" s="1"/>
  <c r="G418" i="12"/>
  <c r="G416" i="12"/>
  <c r="F388" i="12"/>
  <c r="D388" i="12" s="1"/>
  <c r="E388" i="12" s="1"/>
  <c r="G434" i="12"/>
  <c r="F406" i="12"/>
  <c r="D406" i="12" s="1"/>
  <c r="G464" i="12"/>
  <c r="F436" i="12"/>
  <c r="D436" i="12" s="1"/>
  <c r="G425" i="12"/>
  <c r="F397" i="12"/>
  <c r="D397" i="12" s="1"/>
  <c r="G372" i="12"/>
  <c r="F344" i="12"/>
  <c r="D344" i="12" s="1"/>
  <c r="E344" i="12" s="1"/>
  <c r="G419" i="12"/>
  <c r="F391" i="12"/>
  <c r="D391" i="12" s="1"/>
  <c r="E391" i="12" s="1"/>
  <c r="E370" i="12"/>
  <c r="F429" i="12"/>
  <c r="D429" i="12" s="1"/>
  <c r="G457" i="12"/>
  <c r="E373" i="12"/>
  <c r="G431" i="12"/>
  <c r="F403" i="12"/>
  <c r="D403" i="12" s="1"/>
  <c r="E369" i="12"/>
  <c r="F340" i="12"/>
  <c r="D340" i="12" s="1"/>
  <c r="E340" i="12" s="1"/>
  <c r="G368" i="12"/>
  <c r="G443" i="12"/>
  <c r="F415" i="12"/>
  <c r="D415" i="12" s="1"/>
  <c r="G426" i="12"/>
  <c r="F398" i="12"/>
  <c r="D398" i="12" s="1"/>
  <c r="G111" i="13" l="1"/>
  <c r="B110" i="13"/>
  <c r="E110" i="13" s="1"/>
  <c r="E406" i="12"/>
  <c r="E395" i="12"/>
  <c r="E397" i="12"/>
  <c r="E404" i="12"/>
  <c r="E403" i="12"/>
  <c r="E399" i="12"/>
  <c r="E411" i="12"/>
  <c r="E405" i="12"/>
  <c r="E401" i="12"/>
  <c r="E394" i="12"/>
  <c r="E415" i="12"/>
  <c r="E413" i="12"/>
  <c r="F426" i="12"/>
  <c r="D426" i="12" s="1"/>
  <c r="G454" i="12"/>
  <c r="G453" i="12"/>
  <c r="F425" i="12"/>
  <c r="D425" i="12" s="1"/>
  <c r="G462" i="12"/>
  <c r="F434" i="12"/>
  <c r="D434" i="12" s="1"/>
  <c r="G469" i="12"/>
  <c r="F441" i="12"/>
  <c r="D441" i="12" s="1"/>
  <c r="G407" i="12"/>
  <c r="F379" i="12"/>
  <c r="D379" i="12" s="1"/>
  <c r="E379" i="12" s="1"/>
  <c r="F421" i="12"/>
  <c r="D421" i="12" s="1"/>
  <c r="E421" i="12" s="1"/>
  <c r="G449" i="12"/>
  <c r="B77" i="13"/>
  <c r="E77" i="13" s="1"/>
  <c r="G78" i="13"/>
  <c r="F432" i="12"/>
  <c r="D432" i="12" s="1"/>
  <c r="G460" i="12"/>
  <c r="G437" i="12"/>
  <c r="F409" i="12"/>
  <c r="D409" i="12" s="1"/>
  <c r="E409" i="12" s="1"/>
  <c r="G414" i="12"/>
  <c r="F386" i="12"/>
  <c r="D386" i="12" s="1"/>
  <c r="E386" i="12" s="1"/>
  <c r="G447" i="12"/>
  <c r="F419" i="12"/>
  <c r="D419" i="12" s="1"/>
  <c r="E419" i="12" s="1"/>
  <c r="F443" i="12"/>
  <c r="D443" i="12" s="1"/>
  <c r="G471" i="12"/>
  <c r="G459" i="12"/>
  <c r="F431" i="12"/>
  <c r="D431" i="12" s="1"/>
  <c r="F416" i="12"/>
  <c r="D416" i="12" s="1"/>
  <c r="E416" i="12" s="1"/>
  <c r="G444" i="12"/>
  <c r="G430" i="12"/>
  <c r="F402" i="12"/>
  <c r="D402" i="12" s="1"/>
  <c r="E402" i="12" s="1"/>
  <c r="F423" i="12"/>
  <c r="D423" i="12" s="1"/>
  <c r="G451" i="12"/>
  <c r="F433" i="12"/>
  <c r="D433" i="12" s="1"/>
  <c r="G461" i="12"/>
  <c r="F439" i="12"/>
  <c r="D439" i="12" s="1"/>
  <c r="G467" i="12"/>
  <c r="F427" i="12"/>
  <c r="D427" i="12" s="1"/>
  <c r="G455" i="12"/>
  <c r="G396" i="12"/>
  <c r="F368" i="12"/>
  <c r="D368" i="12" s="1"/>
  <c r="E368" i="12" s="1"/>
  <c r="G485" i="12"/>
  <c r="F457" i="12"/>
  <c r="D457" i="12" s="1"/>
  <c r="F372" i="12"/>
  <c r="D372" i="12" s="1"/>
  <c r="E372" i="12" s="1"/>
  <c r="G400" i="12"/>
  <c r="G446" i="12"/>
  <c r="F418" i="12"/>
  <c r="D418" i="12" s="1"/>
  <c r="E418" i="12" s="1"/>
  <c r="E47" i="13"/>
  <c r="G438" i="12"/>
  <c r="F410" i="12"/>
  <c r="D410" i="12" s="1"/>
  <c r="E410" i="12" s="1"/>
  <c r="E417" i="12"/>
  <c r="E412" i="12"/>
  <c r="E398" i="12"/>
  <c r="G492" i="12"/>
  <c r="F464" i="12"/>
  <c r="D464" i="12" s="1"/>
  <c r="G450" i="12"/>
  <c r="D422" i="12"/>
  <c r="G448" i="12"/>
  <c r="F420" i="12"/>
  <c r="D420" i="12" s="1"/>
  <c r="E420" i="12" s="1"/>
  <c r="G49" i="13"/>
  <c r="B48" i="13"/>
  <c r="G473" i="12"/>
  <c r="F445" i="12"/>
  <c r="D445" i="12" s="1"/>
  <c r="G468" i="12"/>
  <c r="F440" i="12"/>
  <c r="D440" i="12" s="1"/>
  <c r="G112" i="13" l="1"/>
  <c r="B111" i="13"/>
  <c r="E111" i="13" s="1"/>
  <c r="E436" i="12"/>
  <c r="E427" i="12"/>
  <c r="F430" i="12"/>
  <c r="D430" i="12" s="1"/>
  <c r="E430" i="12" s="1"/>
  <c r="G458" i="12"/>
  <c r="F447" i="12"/>
  <c r="D447" i="12" s="1"/>
  <c r="E447" i="12" s="1"/>
  <c r="G475" i="12"/>
  <c r="G497" i="12"/>
  <c r="F469" i="12"/>
  <c r="D469" i="12" s="1"/>
  <c r="E425" i="12"/>
  <c r="F453" i="12"/>
  <c r="D453" i="12" s="1"/>
  <c r="G481" i="12"/>
  <c r="G50" i="13"/>
  <c r="B49" i="13"/>
  <c r="E49" i="13" s="1"/>
  <c r="G495" i="12"/>
  <c r="F467" i="12"/>
  <c r="D467" i="12" s="1"/>
  <c r="F444" i="12"/>
  <c r="D444" i="12" s="1"/>
  <c r="E444" i="12" s="1"/>
  <c r="G472" i="12"/>
  <c r="G490" i="12"/>
  <c r="F462" i="12"/>
  <c r="D462" i="12" s="1"/>
  <c r="E431" i="12"/>
  <c r="E422" i="12"/>
  <c r="E433" i="12"/>
  <c r="E445" i="12"/>
  <c r="G478" i="12"/>
  <c r="D450" i="12"/>
  <c r="G479" i="12"/>
  <c r="F451" i="12"/>
  <c r="D451" i="12" s="1"/>
  <c r="G499" i="12"/>
  <c r="F471" i="12"/>
  <c r="D471" i="12" s="1"/>
  <c r="G465" i="12"/>
  <c r="F437" i="12"/>
  <c r="D437" i="12" s="1"/>
  <c r="E437" i="12" s="1"/>
  <c r="G482" i="12"/>
  <c r="F454" i="12"/>
  <c r="D454" i="12" s="1"/>
  <c r="E48" i="13"/>
  <c r="B78" i="13"/>
  <c r="E78" i="13" s="1"/>
  <c r="G79" i="13"/>
  <c r="E439" i="12"/>
  <c r="E440" i="12"/>
  <c r="G476" i="12"/>
  <c r="F448" i="12"/>
  <c r="D448" i="12" s="1"/>
  <c r="E448" i="12" s="1"/>
  <c r="G477" i="12"/>
  <c r="F449" i="12"/>
  <c r="D449" i="12" s="1"/>
  <c r="E449" i="12" s="1"/>
  <c r="G496" i="12"/>
  <c r="F468" i="12"/>
  <c r="D468" i="12" s="1"/>
  <c r="G513" i="12"/>
  <c r="F485" i="12"/>
  <c r="D485" i="12" s="1"/>
  <c r="G487" i="12"/>
  <c r="F459" i="12"/>
  <c r="D459" i="12" s="1"/>
  <c r="G424" i="12"/>
  <c r="F396" i="12"/>
  <c r="D396" i="12" s="1"/>
  <c r="E396" i="12" s="1"/>
  <c r="E423" i="12"/>
  <c r="E443" i="12"/>
  <c r="G488" i="12"/>
  <c r="F460" i="12"/>
  <c r="D460" i="12" s="1"/>
  <c r="F407" i="12"/>
  <c r="D407" i="12" s="1"/>
  <c r="E407" i="12" s="1"/>
  <c r="G435" i="12"/>
  <c r="E426" i="12"/>
  <c r="E429" i="12"/>
  <c r="F400" i="12"/>
  <c r="D400" i="12" s="1"/>
  <c r="E400" i="12" s="1"/>
  <c r="G428" i="12"/>
  <c r="E434" i="12"/>
  <c r="F461" i="12"/>
  <c r="D461" i="12" s="1"/>
  <c r="G489" i="12"/>
  <c r="G442" i="12"/>
  <c r="F414" i="12"/>
  <c r="D414" i="12" s="1"/>
  <c r="E414" i="12" s="1"/>
  <c r="G501" i="12"/>
  <c r="F473" i="12"/>
  <c r="D473" i="12" s="1"/>
  <c r="G520" i="12"/>
  <c r="F492" i="12"/>
  <c r="D492" i="12" s="1"/>
  <c r="G466" i="12"/>
  <c r="F438" i="12"/>
  <c r="D438" i="12" s="1"/>
  <c r="E438" i="12" s="1"/>
  <c r="G474" i="12"/>
  <c r="F446" i="12"/>
  <c r="D446" i="12" s="1"/>
  <c r="E446" i="12" s="1"/>
  <c r="G483" i="12"/>
  <c r="F455" i="12"/>
  <c r="D455" i="12" s="1"/>
  <c r="E432" i="12"/>
  <c r="E441" i="12"/>
  <c r="G113" i="13" l="1"/>
  <c r="B112" i="13"/>
  <c r="E112" i="13" s="1"/>
  <c r="E451" i="12"/>
  <c r="E473" i="12"/>
  <c r="E462" i="12"/>
  <c r="F476" i="12"/>
  <c r="D476" i="12" s="1"/>
  <c r="E476" i="12" s="1"/>
  <c r="G504" i="12"/>
  <c r="E455" i="12"/>
  <c r="E471" i="12"/>
  <c r="G523" i="12"/>
  <c r="F495" i="12"/>
  <c r="D495" i="12" s="1"/>
  <c r="G525" i="12"/>
  <c r="F497" i="12"/>
  <c r="D497" i="12" s="1"/>
  <c r="F501" i="12"/>
  <c r="D501" i="12" s="1"/>
  <c r="G529" i="12"/>
  <c r="G509" i="12"/>
  <c r="F481" i="12"/>
  <c r="D481" i="12" s="1"/>
  <c r="E450" i="12"/>
  <c r="G511" i="12"/>
  <c r="F483" i="12"/>
  <c r="D483" i="12" s="1"/>
  <c r="G548" i="12"/>
  <c r="F520" i="12"/>
  <c r="D520" i="12" s="1"/>
  <c r="G470" i="12"/>
  <c r="F442" i="12"/>
  <c r="D442" i="12" s="1"/>
  <c r="E442" i="12" s="1"/>
  <c r="E459" i="12"/>
  <c r="F489" i="12"/>
  <c r="D489" i="12" s="1"/>
  <c r="G517" i="12"/>
  <c r="F487" i="12"/>
  <c r="D487" i="12" s="1"/>
  <c r="G515" i="12"/>
  <c r="F477" i="12"/>
  <c r="D477" i="12" s="1"/>
  <c r="E477" i="12" s="1"/>
  <c r="G505" i="12"/>
  <c r="G502" i="12"/>
  <c r="F474" i="12"/>
  <c r="D474" i="12" s="1"/>
  <c r="E474" i="12" s="1"/>
  <c r="E461" i="12"/>
  <c r="E457" i="12"/>
  <c r="F499" i="12"/>
  <c r="D499" i="12" s="1"/>
  <c r="G527" i="12"/>
  <c r="F475" i="12"/>
  <c r="D475" i="12" s="1"/>
  <c r="E475" i="12" s="1"/>
  <c r="G503" i="12"/>
  <c r="E453" i="12"/>
  <c r="G507" i="12"/>
  <c r="F479" i="12"/>
  <c r="D479" i="12" s="1"/>
  <c r="G486" i="12"/>
  <c r="F458" i="12"/>
  <c r="D458" i="12" s="1"/>
  <c r="E458" i="12" s="1"/>
  <c r="E454" i="12"/>
  <c r="G518" i="12"/>
  <c r="F490" i="12"/>
  <c r="D490" i="12" s="1"/>
  <c r="E468" i="12"/>
  <c r="F482" i="12"/>
  <c r="D482" i="12" s="1"/>
  <c r="G510" i="12"/>
  <c r="G456" i="12"/>
  <c r="F428" i="12"/>
  <c r="D428" i="12" s="1"/>
  <c r="E428" i="12" s="1"/>
  <c r="E460" i="12"/>
  <c r="E464" i="12"/>
  <c r="G524" i="12"/>
  <c r="F496" i="12"/>
  <c r="D496" i="12" s="1"/>
  <c r="G506" i="12"/>
  <c r="D478" i="12"/>
  <c r="G541" i="12"/>
  <c r="F513" i="12"/>
  <c r="D513" i="12" s="1"/>
  <c r="F424" i="12"/>
  <c r="D424" i="12" s="1"/>
  <c r="E424" i="12" s="1"/>
  <c r="G452" i="12"/>
  <c r="G51" i="13"/>
  <c r="B50" i="13"/>
  <c r="F435" i="12"/>
  <c r="D435" i="12" s="1"/>
  <c r="E435" i="12" s="1"/>
  <c r="G463" i="12"/>
  <c r="G494" i="12"/>
  <c r="F466" i="12"/>
  <c r="D466" i="12" s="1"/>
  <c r="E466" i="12" s="1"/>
  <c r="G500" i="12"/>
  <c r="F472" i="12"/>
  <c r="D472" i="12" s="1"/>
  <c r="E472" i="12" s="1"/>
  <c r="G516" i="12"/>
  <c r="F488" i="12"/>
  <c r="D488" i="12" s="1"/>
  <c r="G80" i="13"/>
  <c r="B79" i="13"/>
  <c r="E79" i="13" s="1"/>
  <c r="G493" i="12"/>
  <c r="F465" i="12"/>
  <c r="D465" i="12" s="1"/>
  <c r="E465" i="12" s="1"/>
  <c r="E467" i="12"/>
  <c r="E469" i="12"/>
  <c r="G114" i="13" l="1"/>
  <c r="B113" i="13"/>
  <c r="E113" i="13" s="1"/>
  <c r="F515" i="12"/>
  <c r="D515" i="12" s="1"/>
  <c r="G543" i="12"/>
  <c r="G537" i="12"/>
  <c r="F509" i="12"/>
  <c r="D509" i="12" s="1"/>
  <c r="G545" i="12"/>
  <c r="F517" i="12"/>
  <c r="D517" i="12" s="1"/>
  <c r="G539" i="12"/>
  <c r="F511" i="12"/>
  <c r="D511" i="12" s="1"/>
  <c r="E496" i="12"/>
  <c r="E50" i="13"/>
  <c r="G534" i="12"/>
  <c r="D506" i="12"/>
  <c r="F548" i="12"/>
  <c r="D548" i="12" s="1"/>
  <c r="G576" i="12"/>
  <c r="G528" i="12"/>
  <c r="F500" i="12"/>
  <c r="D500" i="12" s="1"/>
  <c r="E500" i="12" s="1"/>
  <c r="G484" i="12"/>
  <c r="F456" i="12"/>
  <c r="D456" i="12" s="1"/>
  <c r="E456" i="12" s="1"/>
  <c r="E485" i="12"/>
  <c r="G557" i="12"/>
  <c r="F529" i="12"/>
  <c r="D529" i="12" s="1"/>
  <c r="F510" i="12"/>
  <c r="D510" i="12" s="1"/>
  <c r="G538" i="12"/>
  <c r="E501" i="12"/>
  <c r="G522" i="12"/>
  <c r="F494" i="12"/>
  <c r="D494" i="12" s="1"/>
  <c r="E494" i="12" s="1"/>
  <c r="G491" i="12"/>
  <c r="F463" i="12"/>
  <c r="D463" i="12" s="1"/>
  <c r="E463" i="12" s="1"/>
  <c r="E479" i="12"/>
  <c r="G555" i="12"/>
  <c r="F527" i="12"/>
  <c r="D527" i="12" s="1"/>
  <c r="F502" i="12"/>
  <c r="D502" i="12" s="1"/>
  <c r="E502" i="12" s="1"/>
  <c r="G530" i="12"/>
  <c r="F525" i="12"/>
  <c r="D525" i="12" s="1"/>
  <c r="G553" i="12"/>
  <c r="G81" i="13"/>
  <c r="B80" i="13"/>
  <c r="E80" i="13" s="1"/>
  <c r="G569" i="12"/>
  <c r="F541" i="12"/>
  <c r="D541" i="12" s="1"/>
  <c r="G552" i="12"/>
  <c r="F524" i="12"/>
  <c r="D524" i="12" s="1"/>
  <c r="E490" i="12"/>
  <c r="G535" i="12"/>
  <c r="F507" i="12"/>
  <c r="D507" i="12" s="1"/>
  <c r="E499" i="12"/>
  <c r="F505" i="12"/>
  <c r="D505" i="12" s="1"/>
  <c r="E505" i="12" s="1"/>
  <c r="G533" i="12"/>
  <c r="E495" i="12"/>
  <c r="E488" i="12"/>
  <c r="E478" i="12"/>
  <c r="G546" i="12"/>
  <c r="F518" i="12"/>
  <c r="D518" i="12" s="1"/>
  <c r="G498" i="12"/>
  <c r="F470" i="12"/>
  <c r="D470" i="12" s="1"/>
  <c r="E470" i="12" s="1"/>
  <c r="E481" i="12"/>
  <c r="G551" i="12"/>
  <c r="F523" i="12"/>
  <c r="D523" i="12" s="1"/>
  <c r="G532" i="12"/>
  <c r="F504" i="12"/>
  <c r="D504" i="12" s="1"/>
  <c r="E504" i="12" s="1"/>
  <c r="G480" i="12"/>
  <c r="F452" i="12"/>
  <c r="D452" i="12" s="1"/>
  <c r="E452" i="12" s="1"/>
  <c r="G544" i="12"/>
  <c r="F516" i="12"/>
  <c r="D516" i="12" s="1"/>
  <c r="E487" i="12"/>
  <c r="E483" i="12"/>
  <c r="E489" i="12"/>
  <c r="E492" i="12"/>
  <c r="E497" i="12"/>
  <c r="G52" i="13"/>
  <c r="B51" i="13"/>
  <c r="E51" i="13" s="1"/>
  <c r="G521" i="12"/>
  <c r="F493" i="12"/>
  <c r="D493" i="12" s="1"/>
  <c r="E493" i="12" s="1"/>
  <c r="G531" i="12"/>
  <c r="F503" i="12"/>
  <c r="D503" i="12" s="1"/>
  <c r="E503" i="12" s="1"/>
  <c r="E482" i="12"/>
  <c r="G514" i="12"/>
  <c r="F486" i="12"/>
  <c r="D486" i="12" s="1"/>
  <c r="E486" i="12" s="1"/>
  <c r="G115" i="13" l="1"/>
  <c r="B114" i="13"/>
  <c r="E114" i="13" s="1"/>
  <c r="E520" i="12"/>
  <c r="E517" i="12"/>
  <c r="E513" i="12"/>
  <c r="F528" i="12"/>
  <c r="D528" i="12" s="1"/>
  <c r="E528" i="12" s="1"/>
  <c r="G556" i="12"/>
  <c r="E510" i="12"/>
  <c r="E529" i="12"/>
  <c r="G565" i="12"/>
  <c r="F537" i="12"/>
  <c r="D537" i="12" s="1"/>
  <c r="G559" i="12"/>
  <c r="F531" i="12"/>
  <c r="D531" i="12" s="1"/>
  <c r="E531" i="12" s="1"/>
  <c r="E525" i="12"/>
  <c r="E511" i="12"/>
  <c r="G549" i="12"/>
  <c r="F521" i="12"/>
  <c r="D521" i="12" s="1"/>
  <c r="E521" i="12" s="1"/>
  <c r="E527" i="12"/>
  <c r="F538" i="12"/>
  <c r="D538" i="12" s="1"/>
  <c r="G566" i="12"/>
  <c r="F545" i="12"/>
  <c r="D545" i="12" s="1"/>
  <c r="G573" i="12"/>
  <c r="G583" i="12"/>
  <c r="F555" i="12"/>
  <c r="D555" i="12" s="1"/>
  <c r="E555" i="12" s="1"/>
  <c r="G604" i="12"/>
  <c r="F576" i="12"/>
  <c r="D576" i="12" s="1"/>
  <c r="G508" i="12"/>
  <c r="F480" i="12"/>
  <c r="D480" i="12" s="1"/>
  <c r="E480" i="12" s="1"/>
  <c r="G560" i="12"/>
  <c r="F532" i="12"/>
  <c r="D532" i="12" s="1"/>
  <c r="E532" i="12" s="1"/>
  <c r="E523" i="12"/>
  <c r="E524" i="12"/>
  <c r="G558" i="12"/>
  <c r="F530" i="12"/>
  <c r="D530" i="12" s="1"/>
  <c r="E530" i="12" s="1"/>
  <c r="F522" i="12"/>
  <c r="D522" i="12" s="1"/>
  <c r="E522" i="12" s="1"/>
  <c r="G550" i="12"/>
  <c r="G512" i="12"/>
  <c r="F484" i="12"/>
  <c r="D484" i="12" s="1"/>
  <c r="E484" i="12" s="1"/>
  <c r="G567" i="12"/>
  <c r="F539" i="12"/>
  <c r="D539" i="12" s="1"/>
  <c r="E539" i="12" s="1"/>
  <c r="G580" i="12"/>
  <c r="F552" i="12"/>
  <c r="D552" i="12" s="1"/>
  <c r="E509" i="12"/>
  <c r="G542" i="12"/>
  <c r="F514" i="12"/>
  <c r="D514" i="12" s="1"/>
  <c r="E514" i="12" s="1"/>
  <c r="E507" i="12"/>
  <c r="G82" i="13"/>
  <c r="B81" i="13"/>
  <c r="E81" i="13" s="1"/>
  <c r="G585" i="12"/>
  <c r="F557" i="12"/>
  <c r="D557" i="12" s="1"/>
  <c r="E506" i="12"/>
  <c r="G571" i="12"/>
  <c r="F543" i="12"/>
  <c r="D543" i="12" s="1"/>
  <c r="E543" i="12" s="1"/>
  <c r="G579" i="12"/>
  <c r="F551" i="12"/>
  <c r="D551" i="12" s="1"/>
  <c r="E551" i="12" s="1"/>
  <c r="E516" i="12"/>
  <c r="F533" i="12"/>
  <c r="D533" i="12" s="1"/>
  <c r="E533" i="12" s="1"/>
  <c r="G561" i="12"/>
  <c r="G53" i="13"/>
  <c r="B52" i="13"/>
  <c r="E52" i="13" s="1"/>
  <c r="G572" i="12"/>
  <c r="F544" i="12"/>
  <c r="D544" i="12" s="1"/>
  <c r="E544" i="12" s="1"/>
  <c r="G597" i="12"/>
  <c r="F569" i="12"/>
  <c r="D569" i="12" s="1"/>
  <c r="F498" i="12"/>
  <c r="D498" i="12" s="1"/>
  <c r="E498" i="12" s="1"/>
  <c r="G526" i="12"/>
  <c r="E518" i="12"/>
  <c r="G574" i="12"/>
  <c r="F546" i="12"/>
  <c r="D546" i="12" s="1"/>
  <c r="E546" i="12" s="1"/>
  <c r="G563" i="12"/>
  <c r="F535" i="12"/>
  <c r="D535" i="12" s="1"/>
  <c r="E535" i="12" s="1"/>
  <c r="G581" i="12"/>
  <c r="F553" i="12"/>
  <c r="D553" i="12" s="1"/>
  <c r="G519" i="12"/>
  <c r="F491" i="12"/>
  <c r="D491" i="12" s="1"/>
  <c r="E491" i="12" s="1"/>
  <c r="G562" i="12"/>
  <c r="D534" i="12"/>
  <c r="E534" i="12" s="1"/>
  <c r="E515" i="12"/>
  <c r="G116" i="13" l="1"/>
  <c r="B115" i="13"/>
  <c r="E115" i="13" s="1"/>
  <c r="G609" i="12"/>
  <c r="F581" i="12"/>
  <c r="D581" i="12" s="1"/>
  <c r="G83" i="13"/>
  <c r="B82" i="13"/>
  <c r="E82" i="13" s="1"/>
  <c r="D562" i="12"/>
  <c r="G590" i="12"/>
  <c r="G602" i="12"/>
  <c r="F574" i="12"/>
  <c r="D574" i="12" s="1"/>
  <c r="G600" i="12"/>
  <c r="F572" i="12"/>
  <c r="D572" i="12" s="1"/>
  <c r="E548" i="12"/>
  <c r="F585" i="12"/>
  <c r="D585" i="12" s="1"/>
  <c r="G613" i="12"/>
  <c r="G608" i="12"/>
  <c r="F580" i="12"/>
  <c r="D580" i="12" s="1"/>
  <c r="E580" i="12" s="1"/>
  <c r="G586" i="12"/>
  <c r="F558" i="12"/>
  <c r="D558" i="12" s="1"/>
  <c r="E558" i="12" s="1"/>
  <c r="G577" i="12"/>
  <c r="F549" i="12"/>
  <c r="D549" i="12" s="1"/>
  <c r="E549" i="12" s="1"/>
  <c r="G591" i="12"/>
  <c r="F563" i="12"/>
  <c r="D563" i="12" s="1"/>
  <c r="F597" i="12"/>
  <c r="D597" i="12" s="1"/>
  <c r="G625" i="12"/>
  <c r="G595" i="12"/>
  <c r="F567" i="12"/>
  <c r="D567" i="12" s="1"/>
  <c r="F583" i="12"/>
  <c r="D583" i="12" s="1"/>
  <c r="G611" i="12"/>
  <c r="G607" i="12"/>
  <c r="F579" i="12"/>
  <c r="D579" i="12" s="1"/>
  <c r="F573" i="12"/>
  <c r="D573" i="12" s="1"/>
  <c r="G601" i="12"/>
  <c r="F512" i="12"/>
  <c r="D512" i="12" s="1"/>
  <c r="E512" i="12" s="1"/>
  <c r="G540" i="12"/>
  <c r="F519" i="12"/>
  <c r="D519" i="12" s="1"/>
  <c r="E519" i="12" s="1"/>
  <c r="G547" i="12"/>
  <c r="G54" i="13"/>
  <c r="B53" i="13"/>
  <c r="E53" i="13" s="1"/>
  <c r="G536" i="12"/>
  <c r="F508" i="12"/>
  <c r="D508" i="12" s="1"/>
  <c r="E508" i="12" s="1"/>
  <c r="E538" i="12"/>
  <c r="E537" i="12"/>
  <c r="E553" i="12"/>
  <c r="G554" i="12"/>
  <c r="F526" i="12"/>
  <c r="D526" i="12" s="1"/>
  <c r="E526" i="12" s="1"/>
  <c r="F561" i="12"/>
  <c r="D561" i="12" s="1"/>
  <c r="E561" i="12" s="1"/>
  <c r="G589" i="12"/>
  <c r="E557" i="12"/>
  <c r="E552" i="12"/>
  <c r="F565" i="12"/>
  <c r="D565" i="12" s="1"/>
  <c r="G593" i="12"/>
  <c r="G632" i="12"/>
  <c r="F604" i="12"/>
  <c r="D604" i="12" s="1"/>
  <c r="G588" i="12"/>
  <c r="F560" i="12"/>
  <c r="D560" i="12" s="1"/>
  <c r="E560" i="12" s="1"/>
  <c r="E545" i="12"/>
  <c r="E541" i="12"/>
  <c r="G584" i="12"/>
  <c r="F556" i="12"/>
  <c r="D556" i="12" s="1"/>
  <c r="E556" i="12" s="1"/>
  <c r="F571" i="12"/>
  <c r="D571" i="12" s="1"/>
  <c r="G599" i="12"/>
  <c r="F542" i="12"/>
  <c r="D542" i="12" s="1"/>
  <c r="E542" i="12" s="1"/>
  <c r="G570" i="12"/>
  <c r="F550" i="12"/>
  <c r="D550" i="12" s="1"/>
  <c r="E550" i="12" s="1"/>
  <c r="G578" i="12"/>
  <c r="G594" i="12"/>
  <c r="F566" i="12"/>
  <c r="D566" i="12" s="1"/>
  <c r="G587" i="12"/>
  <c r="F559" i="12"/>
  <c r="D559" i="12" s="1"/>
  <c r="E559" i="12" s="1"/>
  <c r="G117" i="13" l="1"/>
  <c r="B116" i="13"/>
  <c r="E116" i="13" s="1"/>
  <c r="E573" i="12"/>
  <c r="G630" i="12"/>
  <c r="F602" i="12"/>
  <c r="D602" i="12" s="1"/>
  <c r="F601" i="12"/>
  <c r="D601" i="12" s="1"/>
  <c r="G629" i="12"/>
  <c r="G653" i="12"/>
  <c r="F625" i="12"/>
  <c r="D625" i="12" s="1"/>
  <c r="F536" i="12"/>
  <c r="D536" i="12" s="1"/>
  <c r="E536" i="12" s="1"/>
  <c r="G564" i="12"/>
  <c r="G598" i="12"/>
  <c r="F570" i="12"/>
  <c r="D570" i="12" s="1"/>
  <c r="E570" i="12" s="1"/>
  <c r="F588" i="12"/>
  <c r="D588" i="12" s="1"/>
  <c r="E588" i="12" s="1"/>
  <c r="G616" i="12"/>
  <c r="F589" i="12"/>
  <c r="D589" i="12" s="1"/>
  <c r="E589" i="12" s="1"/>
  <c r="G617" i="12"/>
  <c r="E597" i="12"/>
  <c r="G636" i="12"/>
  <c r="F608" i="12"/>
  <c r="D608" i="12" s="1"/>
  <c r="G618" i="12"/>
  <c r="D590" i="12"/>
  <c r="E590" i="12" s="1"/>
  <c r="F599" i="12"/>
  <c r="D599" i="12" s="1"/>
  <c r="G627" i="12"/>
  <c r="E604" i="12"/>
  <c r="E579" i="12"/>
  <c r="E563" i="12"/>
  <c r="G641" i="12"/>
  <c r="F613" i="12"/>
  <c r="D613" i="12" s="1"/>
  <c r="E562" i="12"/>
  <c r="G615" i="12"/>
  <c r="F587" i="12"/>
  <c r="D587" i="12" s="1"/>
  <c r="E587" i="12" s="1"/>
  <c r="E571" i="12"/>
  <c r="F632" i="12"/>
  <c r="D632" i="12" s="1"/>
  <c r="G660" i="12"/>
  <c r="G55" i="13"/>
  <c r="B54" i="13"/>
  <c r="E54" i="13" s="1"/>
  <c r="G635" i="12"/>
  <c r="F607" i="12"/>
  <c r="D607" i="12" s="1"/>
  <c r="F591" i="12"/>
  <c r="D591" i="12" s="1"/>
  <c r="G619" i="12"/>
  <c r="E585" i="12"/>
  <c r="E566" i="12"/>
  <c r="G621" i="12"/>
  <c r="F593" i="12"/>
  <c r="D593" i="12" s="1"/>
  <c r="G582" i="12"/>
  <c r="F554" i="12"/>
  <c r="D554" i="12" s="1"/>
  <c r="E554" i="12" s="1"/>
  <c r="G575" i="12"/>
  <c r="F547" i="12"/>
  <c r="D547" i="12" s="1"/>
  <c r="E547" i="12" s="1"/>
  <c r="G639" i="12"/>
  <c r="F611" i="12"/>
  <c r="D611" i="12" s="1"/>
  <c r="B83" i="13"/>
  <c r="E83" i="13" s="1"/>
  <c r="G84" i="13"/>
  <c r="G622" i="12"/>
  <c r="F594" i="12"/>
  <c r="D594" i="12" s="1"/>
  <c r="F584" i="12"/>
  <c r="D584" i="12" s="1"/>
  <c r="E584" i="12" s="1"/>
  <c r="G612" i="12"/>
  <c r="E565" i="12"/>
  <c r="E583" i="12"/>
  <c r="G605" i="12"/>
  <c r="F577" i="12"/>
  <c r="D577" i="12" s="1"/>
  <c r="E577" i="12" s="1"/>
  <c r="E572" i="12"/>
  <c r="E569" i="12"/>
  <c r="F578" i="12"/>
  <c r="D578" i="12" s="1"/>
  <c r="E578" i="12" s="1"/>
  <c r="G606" i="12"/>
  <c r="E576" i="12"/>
  <c r="G568" i="12"/>
  <c r="F540" i="12"/>
  <c r="D540" i="12" s="1"/>
  <c r="E540" i="12" s="1"/>
  <c r="E567" i="12"/>
  <c r="G628" i="12"/>
  <c r="F600" i="12"/>
  <c r="D600" i="12" s="1"/>
  <c r="E581" i="12"/>
  <c r="G623" i="12"/>
  <c r="F595" i="12"/>
  <c r="D595" i="12" s="1"/>
  <c r="E595" i="12" s="1"/>
  <c r="G614" i="12"/>
  <c r="F586" i="12"/>
  <c r="D586" i="12" s="1"/>
  <c r="E586" i="12" s="1"/>
  <c r="E574" i="12"/>
  <c r="F609" i="12"/>
  <c r="D609" i="12" s="1"/>
  <c r="E609" i="12" s="1"/>
  <c r="G637" i="12"/>
  <c r="G118" i="13" l="1"/>
  <c r="B117" i="13"/>
  <c r="E117" i="13" s="1"/>
  <c r="E593" i="12"/>
  <c r="E601" i="12"/>
  <c r="G656" i="12"/>
  <c r="F628" i="12"/>
  <c r="D628" i="12" s="1"/>
  <c r="G85" i="13"/>
  <c r="B84" i="13"/>
  <c r="E84" i="13" s="1"/>
  <c r="G642" i="12"/>
  <c r="F614" i="12"/>
  <c r="D614" i="12" s="1"/>
  <c r="E614" i="12" s="1"/>
  <c r="F568" i="12"/>
  <c r="D568" i="12" s="1"/>
  <c r="E568" i="12" s="1"/>
  <c r="G596" i="12"/>
  <c r="E611" i="12"/>
  <c r="F660" i="12"/>
  <c r="D660" i="12" s="1"/>
  <c r="G688" i="12"/>
  <c r="G664" i="12"/>
  <c r="F636" i="12"/>
  <c r="D636" i="12" s="1"/>
  <c r="F564" i="12"/>
  <c r="D564" i="12" s="1"/>
  <c r="E564" i="12" s="1"/>
  <c r="G592" i="12"/>
  <c r="F639" i="12"/>
  <c r="D639" i="12" s="1"/>
  <c r="G667" i="12"/>
  <c r="G651" i="12"/>
  <c r="F623" i="12"/>
  <c r="D623" i="12" s="1"/>
  <c r="G634" i="12"/>
  <c r="F606" i="12"/>
  <c r="D606" i="12" s="1"/>
  <c r="E606" i="12" s="1"/>
  <c r="F612" i="12"/>
  <c r="D612" i="12" s="1"/>
  <c r="E612" i="12" s="1"/>
  <c r="G640" i="12"/>
  <c r="G647" i="12"/>
  <c r="F619" i="12"/>
  <c r="D619" i="12" s="1"/>
  <c r="F617" i="12"/>
  <c r="D617" i="12" s="1"/>
  <c r="E617" i="12" s="1"/>
  <c r="G645" i="12"/>
  <c r="G603" i="12"/>
  <c r="F575" i="12"/>
  <c r="D575" i="12" s="1"/>
  <c r="E575" i="12" s="1"/>
  <c r="E591" i="12"/>
  <c r="G655" i="12"/>
  <c r="F627" i="12"/>
  <c r="D627" i="12" s="1"/>
  <c r="G681" i="12"/>
  <c r="F653" i="12"/>
  <c r="D653" i="12" s="1"/>
  <c r="F637" i="12"/>
  <c r="D637" i="12" s="1"/>
  <c r="G665" i="12"/>
  <c r="E600" i="12"/>
  <c r="E594" i="12"/>
  <c r="E607" i="12"/>
  <c r="F615" i="12"/>
  <c r="D615" i="12" s="1"/>
  <c r="E615" i="12" s="1"/>
  <c r="G643" i="12"/>
  <c r="E599" i="12"/>
  <c r="G644" i="12"/>
  <c r="F616" i="12"/>
  <c r="D616" i="12" s="1"/>
  <c r="E616" i="12" s="1"/>
  <c r="F629" i="12"/>
  <c r="D629" i="12" s="1"/>
  <c r="G657" i="12"/>
  <c r="F622" i="12"/>
  <c r="D622" i="12" s="1"/>
  <c r="G650" i="12"/>
  <c r="G663" i="12"/>
  <c r="F635" i="12"/>
  <c r="D635" i="12" s="1"/>
  <c r="E613" i="12"/>
  <c r="G646" i="12"/>
  <c r="D618" i="12"/>
  <c r="E602" i="12"/>
  <c r="G610" i="12"/>
  <c r="F582" i="12"/>
  <c r="D582" i="12" s="1"/>
  <c r="E582" i="12" s="1"/>
  <c r="F605" i="12"/>
  <c r="D605" i="12" s="1"/>
  <c r="E605" i="12" s="1"/>
  <c r="G633" i="12"/>
  <c r="G649" i="12"/>
  <c r="F621" i="12"/>
  <c r="D621" i="12" s="1"/>
  <c r="G56" i="13"/>
  <c r="B55" i="13"/>
  <c r="E55" i="13" s="1"/>
  <c r="G669" i="12"/>
  <c r="F641" i="12"/>
  <c r="D641" i="12" s="1"/>
  <c r="E608" i="12"/>
  <c r="G626" i="12"/>
  <c r="F598" i="12"/>
  <c r="D598" i="12" s="1"/>
  <c r="E598" i="12" s="1"/>
  <c r="F630" i="12"/>
  <c r="D630" i="12" s="1"/>
  <c r="G658" i="12"/>
  <c r="G119" i="13" l="1"/>
  <c r="B118" i="13"/>
  <c r="E118" i="13" s="1"/>
  <c r="G686" i="12"/>
  <c r="F658" i="12"/>
  <c r="D658" i="12" s="1"/>
  <c r="B56" i="13"/>
  <c r="E56" i="13" s="1"/>
  <c r="G57" i="13"/>
  <c r="G685" i="12"/>
  <c r="F657" i="12"/>
  <c r="D657" i="12" s="1"/>
  <c r="E657" i="12" s="1"/>
  <c r="F640" i="12"/>
  <c r="D640" i="12" s="1"/>
  <c r="E640" i="12" s="1"/>
  <c r="G668" i="12"/>
  <c r="G620" i="12"/>
  <c r="F592" i="12"/>
  <c r="D592" i="12" s="1"/>
  <c r="E592" i="12" s="1"/>
  <c r="E618" i="12"/>
  <c r="E629" i="12"/>
  <c r="E630" i="12"/>
  <c r="E621" i="12"/>
  <c r="D646" i="12"/>
  <c r="E646" i="12" s="1"/>
  <c r="G674" i="12"/>
  <c r="G693" i="12"/>
  <c r="F665" i="12"/>
  <c r="D665" i="12" s="1"/>
  <c r="G631" i="12"/>
  <c r="F603" i="12"/>
  <c r="D603" i="12" s="1"/>
  <c r="E603" i="12" s="1"/>
  <c r="E636" i="12"/>
  <c r="F642" i="12"/>
  <c r="D642" i="12" s="1"/>
  <c r="E642" i="12" s="1"/>
  <c r="G670" i="12"/>
  <c r="G677" i="12"/>
  <c r="F649" i="12"/>
  <c r="D649" i="12" s="1"/>
  <c r="G672" i="12"/>
  <c r="F644" i="12"/>
  <c r="D644" i="12" s="1"/>
  <c r="E644" i="12" s="1"/>
  <c r="E637" i="12"/>
  <c r="E625" i="12"/>
  <c r="G662" i="12"/>
  <c r="F634" i="12"/>
  <c r="D634" i="12" s="1"/>
  <c r="E634" i="12" s="1"/>
  <c r="G692" i="12"/>
  <c r="F664" i="12"/>
  <c r="D664" i="12" s="1"/>
  <c r="F626" i="12"/>
  <c r="D626" i="12" s="1"/>
  <c r="E626" i="12" s="1"/>
  <c r="G654" i="12"/>
  <c r="G661" i="12"/>
  <c r="F633" i="12"/>
  <c r="D633" i="12" s="1"/>
  <c r="E633" i="12" s="1"/>
  <c r="E635" i="12"/>
  <c r="E653" i="12"/>
  <c r="G673" i="12"/>
  <c r="F645" i="12"/>
  <c r="D645" i="12" s="1"/>
  <c r="E645" i="12" s="1"/>
  <c r="E623" i="12"/>
  <c r="F688" i="12"/>
  <c r="D688" i="12" s="1"/>
  <c r="G716" i="12"/>
  <c r="G86" i="13"/>
  <c r="B85" i="13"/>
  <c r="E85" i="13" s="1"/>
  <c r="F663" i="12"/>
  <c r="D663" i="12" s="1"/>
  <c r="E663" i="12" s="1"/>
  <c r="G691" i="12"/>
  <c r="F643" i="12"/>
  <c r="D643" i="12" s="1"/>
  <c r="E643" i="12" s="1"/>
  <c r="G671" i="12"/>
  <c r="F681" i="12"/>
  <c r="D681" i="12" s="1"/>
  <c r="G709" i="12"/>
  <c r="F651" i="12"/>
  <c r="D651" i="12" s="1"/>
  <c r="E651" i="12" s="1"/>
  <c r="G679" i="12"/>
  <c r="E660" i="12"/>
  <c r="E628" i="12"/>
  <c r="E641" i="12"/>
  <c r="G678" i="12"/>
  <c r="F650" i="12"/>
  <c r="D650" i="12" s="1"/>
  <c r="E650" i="12" s="1"/>
  <c r="E627" i="12"/>
  <c r="E619" i="12"/>
  <c r="G695" i="12"/>
  <c r="F667" i="12"/>
  <c r="D667" i="12" s="1"/>
  <c r="E667" i="12" s="1"/>
  <c r="G684" i="12"/>
  <c r="F656" i="12"/>
  <c r="D656" i="12" s="1"/>
  <c r="G697" i="12"/>
  <c r="F669" i="12"/>
  <c r="D669" i="12" s="1"/>
  <c r="E669" i="12" s="1"/>
  <c r="G638" i="12"/>
  <c r="F610" i="12"/>
  <c r="D610" i="12" s="1"/>
  <c r="E610" i="12" s="1"/>
  <c r="E622" i="12"/>
  <c r="G683" i="12"/>
  <c r="F655" i="12"/>
  <c r="D655" i="12" s="1"/>
  <c r="E655" i="12" s="1"/>
  <c r="G675" i="12"/>
  <c r="F647" i="12"/>
  <c r="D647" i="12" s="1"/>
  <c r="E639" i="12"/>
  <c r="G624" i="12"/>
  <c r="F596" i="12"/>
  <c r="D596" i="12" s="1"/>
  <c r="E596" i="12" s="1"/>
  <c r="E632" i="12"/>
  <c r="G120" i="13" l="1"/>
  <c r="B119" i="13"/>
  <c r="E119" i="13" s="1"/>
  <c r="G712" i="12"/>
  <c r="F684" i="12"/>
  <c r="D684" i="12" s="1"/>
  <c r="G719" i="12"/>
  <c r="F691" i="12"/>
  <c r="D691" i="12" s="1"/>
  <c r="G701" i="12"/>
  <c r="F673" i="12"/>
  <c r="D673" i="12" s="1"/>
  <c r="E673" i="12" s="1"/>
  <c r="G720" i="12"/>
  <c r="F692" i="12"/>
  <c r="D692" i="12" s="1"/>
  <c r="G705" i="12"/>
  <c r="F677" i="12"/>
  <c r="D677" i="12" s="1"/>
  <c r="D674" i="12"/>
  <c r="G702" i="12"/>
  <c r="F668" i="12"/>
  <c r="D668" i="12" s="1"/>
  <c r="E668" i="12" s="1"/>
  <c r="G696" i="12"/>
  <c r="G698" i="12"/>
  <c r="F670" i="12"/>
  <c r="D670" i="12" s="1"/>
  <c r="E670" i="12" s="1"/>
  <c r="F683" i="12"/>
  <c r="D683" i="12" s="1"/>
  <c r="G711" i="12"/>
  <c r="F695" i="12"/>
  <c r="D695" i="12" s="1"/>
  <c r="G723" i="12"/>
  <c r="F679" i="12"/>
  <c r="D679" i="12" s="1"/>
  <c r="G707" i="12"/>
  <c r="G690" i="12"/>
  <c r="F662" i="12"/>
  <c r="D662" i="12" s="1"/>
  <c r="E662" i="12" s="1"/>
  <c r="B86" i="13"/>
  <c r="E86" i="13" s="1"/>
  <c r="G87" i="13"/>
  <c r="G713" i="12"/>
  <c r="F685" i="12"/>
  <c r="D685" i="12" s="1"/>
  <c r="G652" i="12"/>
  <c r="F624" i="12"/>
  <c r="D624" i="12" s="1"/>
  <c r="E624" i="12" s="1"/>
  <c r="G666" i="12"/>
  <c r="F638" i="12"/>
  <c r="D638" i="12" s="1"/>
  <c r="E638" i="12" s="1"/>
  <c r="F709" i="12"/>
  <c r="D709" i="12" s="1"/>
  <c r="G737" i="12"/>
  <c r="G744" i="12"/>
  <c r="F716" i="12"/>
  <c r="D716" i="12" s="1"/>
  <c r="G689" i="12"/>
  <c r="F661" i="12"/>
  <c r="D661" i="12" s="1"/>
  <c r="E661" i="12" s="1"/>
  <c r="B57" i="13"/>
  <c r="E57" i="13" s="1"/>
  <c r="G58" i="13"/>
  <c r="F654" i="12"/>
  <c r="D654" i="12" s="1"/>
  <c r="E654" i="12" s="1"/>
  <c r="G682" i="12"/>
  <c r="G659" i="12"/>
  <c r="F631" i="12"/>
  <c r="D631" i="12" s="1"/>
  <c r="E631" i="12" s="1"/>
  <c r="E647" i="12"/>
  <c r="F697" i="12"/>
  <c r="D697" i="12" s="1"/>
  <c r="G725" i="12"/>
  <c r="G706" i="12"/>
  <c r="F678" i="12"/>
  <c r="D678" i="12" s="1"/>
  <c r="G699" i="12"/>
  <c r="F671" i="12"/>
  <c r="D671" i="12" s="1"/>
  <c r="E671" i="12" s="1"/>
  <c r="G700" i="12"/>
  <c r="F672" i="12"/>
  <c r="D672" i="12" s="1"/>
  <c r="E672" i="12" s="1"/>
  <c r="E665" i="12"/>
  <c r="E658" i="12"/>
  <c r="G703" i="12"/>
  <c r="F675" i="12"/>
  <c r="D675" i="12" s="1"/>
  <c r="E656" i="12"/>
  <c r="E664" i="12"/>
  <c r="E649" i="12"/>
  <c r="G721" i="12"/>
  <c r="F693" i="12"/>
  <c r="D693" i="12" s="1"/>
  <c r="F620" i="12"/>
  <c r="D620" i="12" s="1"/>
  <c r="E620" i="12" s="1"/>
  <c r="G648" i="12"/>
  <c r="F686" i="12"/>
  <c r="D686" i="12" s="1"/>
  <c r="G714" i="12"/>
  <c r="G121" i="13" l="1"/>
  <c r="B120" i="13"/>
  <c r="E120" i="13" s="1"/>
  <c r="E692" i="12"/>
  <c r="E693" i="12"/>
  <c r="E697" i="12"/>
  <c r="G59" i="13"/>
  <c r="B58" i="13"/>
  <c r="E58" i="13" s="1"/>
  <c r="G749" i="12"/>
  <c r="F721" i="12"/>
  <c r="D721" i="12" s="1"/>
  <c r="E721" i="12" s="1"/>
  <c r="F666" i="12"/>
  <c r="D666" i="12" s="1"/>
  <c r="E666" i="12" s="1"/>
  <c r="G694" i="12"/>
  <c r="G718" i="12"/>
  <c r="F690" i="12"/>
  <c r="D690" i="12" s="1"/>
  <c r="E690" i="12" s="1"/>
  <c r="G726" i="12"/>
  <c r="F698" i="12"/>
  <c r="D698" i="12" s="1"/>
  <c r="E698" i="12" s="1"/>
  <c r="G748" i="12"/>
  <c r="F720" i="12"/>
  <c r="D720" i="12" s="1"/>
  <c r="E720" i="12" s="1"/>
  <c r="F700" i="12"/>
  <c r="D700" i="12" s="1"/>
  <c r="E700" i="12" s="1"/>
  <c r="G728" i="12"/>
  <c r="G735" i="12"/>
  <c r="F707" i="12"/>
  <c r="D707" i="12" s="1"/>
  <c r="G724" i="12"/>
  <c r="F696" i="12"/>
  <c r="D696" i="12" s="1"/>
  <c r="E696" i="12" s="1"/>
  <c r="G687" i="12"/>
  <c r="F659" i="12"/>
  <c r="D659" i="12" s="1"/>
  <c r="E659" i="12" s="1"/>
  <c r="F689" i="12"/>
  <c r="D689" i="12" s="1"/>
  <c r="E689" i="12" s="1"/>
  <c r="G717" i="12"/>
  <c r="G680" i="12"/>
  <c r="F652" i="12"/>
  <c r="D652" i="12" s="1"/>
  <c r="E652" i="12" s="1"/>
  <c r="E679" i="12"/>
  <c r="G729" i="12"/>
  <c r="F701" i="12"/>
  <c r="D701" i="12" s="1"/>
  <c r="E701" i="12" s="1"/>
  <c r="F714" i="12"/>
  <c r="D714" i="12" s="1"/>
  <c r="E714" i="12" s="1"/>
  <c r="G742" i="12"/>
  <c r="G727" i="12"/>
  <c r="F699" i="12"/>
  <c r="D699" i="12" s="1"/>
  <c r="E699" i="12" s="1"/>
  <c r="G710" i="12"/>
  <c r="F682" i="12"/>
  <c r="D682" i="12" s="1"/>
  <c r="E682" i="12" s="1"/>
  <c r="E716" i="12"/>
  <c r="E685" i="12"/>
  <c r="F723" i="12"/>
  <c r="D723" i="12" s="1"/>
  <c r="E723" i="12" s="1"/>
  <c r="G751" i="12"/>
  <c r="D702" i="12"/>
  <c r="G730" i="12"/>
  <c r="E691" i="12"/>
  <c r="E686" i="12"/>
  <c r="E675" i="12"/>
  <c r="E678" i="12"/>
  <c r="G772" i="12"/>
  <c r="F744" i="12"/>
  <c r="D744" i="12" s="1"/>
  <c r="G741" i="12"/>
  <c r="F713" i="12"/>
  <c r="D713" i="12" s="1"/>
  <c r="E695" i="12"/>
  <c r="E674" i="12"/>
  <c r="G747" i="12"/>
  <c r="F719" i="12"/>
  <c r="D719" i="12" s="1"/>
  <c r="E719" i="12" s="1"/>
  <c r="G676" i="12"/>
  <c r="F648" i="12"/>
  <c r="D648" i="12" s="1"/>
  <c r="E648" i="12" s="1"/>
  <c r="F703" i="12"/>
  <c r="D703" i="12" s="1"/>
  <c r="G731" i="12"/>
  <c r="F706" i="12"/>
  <c r="D706" i="12" s="1"/>
  <c r="G734" i="12"/>
  <c r="E688" i="12"/>
  <c r="F737" i="12"/>
  <c r="D737" i="12" s="1"/>
  <c r="G765" i="12"/>
  <c r="G88" i="13"/>
  <c r="B87" i="13"/>
  <c r="E87" i="13" s="1"/>
  <c r="F711" i="12"/>
  <c r="D711" i="12" s="1"/>
  <c r="G739" i="12"/>
  <c r="E677" i="12"/>
  <c r="E684" i="12"/>
  <c r="G753" i="12"/>
  <c r="F725" i="12"/>
  <c r="D725" i="12" s="1"/>
  <c r="E725" i="12" s="1"/>
  <c r="E681" i="12"/>
  <c r="E683" i="12"/>
  <c r="G733" i="12"/>
  <c r="F705" i="12"/>
  <c r="D705" i="12" s="1"/>
  <c r="G740" i="12"/>
  <c r="F712" i="12"/>
  <c r="D712" i="12" s="1"/>
  <c r="E712" i="12" s="1"/>
  <c r="G122" i="13" l="1"/>
  <c r="B121" i="13"/>
  <c r="E121" i="13" s="1"/>
  <c r="E709" i="12"/>
  <c r="E703" i="12"/>
  <c r="E702" i="12"/>
  <c r="E706" i="12"/>
  <c r="E707" i="12"/>
  <c r="E711" i="12"/>
  <c r="E713" i="12"/>
  <c r="F739" i="12"/>
  <c r="D739" i="12" s="1"/>
  <c r="G767" i="12"/>
  <c r="G758" i="12"/>
  <c r="D730" i="12"/>
  <c r="F680" i="12"/>
  <c r="D680" i="12" s="1"/>
  <c r="E680" i="12" s="1"/>
  <c r="G708" i="12"/>
  <c r="G763" i="12"/>
  <c r="F735" i="12"/>
  <c r="D735" i="12" s="1"/>
  <c r="G746" i="12"/>
  <c r="F718" i="12"/>
  <c r="D718" i="12" s="1"/>
  <c r="E718" i="12" s="1"/>
  <c r="G761" i="12"/>
  <c r="F733" i="12"/>
  <c r="D733" i="12" s="1"/>
  <c r="G745" i="12"/>
  <c r="F717" i="12"/>
  <c r="D717" i="12" s="1"/>
  <c r="E717" i="12" s="1"/>
  <c r="G738" i="12"/>
  <c r="F710" i="12"/>
  <c r="D710" i="12" s="1"/>
  <c r="E710" i="12" s="1"/>
  <c r="G769" i="12"/>
  <c r="F741" i="12"/>
  <c r="D741" i="12" s="1"/>
  <c r="G756" i="12"/>
  <c r="F728" i="12"/>
  <c r="D728" i="12" s="1"/>
  <c r="E728" i="12" s="1"/>
  <c r="G759" i="12"/>
  <c r="F731" i="12"/>
  <c r="D731" i="12" s="1"/>
  <c r="G755" i="12"/>
  <c r="F727" i="12"/>
  <c r="D727" i="12" s="1"/>
  <c r="E727" i="12" s="1"/>
  <c r="G722" i="12"/>
  <c r="F694" i="12"/>
  <c r="D694" i="12" s="1"/>
  <c r="E694" i="12" s="1"/>
  <c r="B88" i="13"/>
  <c r="E88" i="13" s="1"/>
  <c r="G89" i="13"/>
  <c r="F751" i="12"/>
  <c r="D751" i="12" s="1"/>
  <c r="G779" i="12"/>
  <c r="F742" i="12"/>
  <c r="D742" i="12" s="1"/>
  <c r="G770" i="12"/>
  <c r="F765" i="12"/>
  <c r="D765" i="12" s="1"/>
  <c r="G793" i="12"/>
  <c r="G704" i="12"/>
  <c r="F676" i="12"/>
  <c r="D676" i="12" s="1"/>
  <c r="E676" i="12" s="1"/>
  <c r="F772" i="12"/>
  <c r="D772" i="12" s="1"/>
  <c r="G800" i="12"/>
  <c r="G781" i="12"/>
  <c r="F753" i="12"/>
  <c r="D753" i="12" s="1"/>
  <c r="G715" i="12"/>
  <c r="F687" i="12"/>
  <c r="D687" i="12" s="1"/>
  <c r="E687" i="12" s="1"/>
  <c r="G776" i="12"/>
  <c r="F748" i="12"/>
  <c r="D748" i="12" s="1"/>
  <c r="F749" i="12"/>
  <c r="D749" i="12" s="1"/>
  <c r="G777" i="12"/>
  <c r="G768" i="12"/>
  <c r="F740" i="12"/>
  <c r="D740" i="12" s="1"/>
  <c r="G775" i="12"/>
  <c r="F747" i="12"/>
  <c r="D747" i="12" s="1"/>
  <c r="G757" i="12"/>
  <c r="F729" i="12"/>
  <c r="D729" i="12" s="1"/>
  <c r="E729" i="12" s="1"/>
  <c r="E705" i="12"/>
  <c r="G762" i="12"/>
  <c r="F734" i="12"/>
  <c r="D734" i="12" s="1"/>
  <c r="G752" i="12"/>
  <c r="F724" i="12"/>
  <c r="D724" i="12" s="1"/>
  <c r="E724" i="12" s="1"/>
  <c r="G754" i="12"/>
  <c r="F726" i="12"/>
  <c r="D726" i="12" s="1"/>
  <c r="E726" i="12" s="1"/>
  <c r="G60" i="13"/>
  <c r="B59" i="13"/>
  <c r="E59" i="13" s="1"/>
  <c r="G123" i="13" l="1"/>
  <c r="B123" i="13" s="1"/>
  <c r="E123" i="13" s="1"/>
  <c r="B122" i="13"/>
  <c r="E122" i="13" s="1"/>
  <c r="E735" i="12"/>
  <c r="E742" i="12"/>
  <c r="E749" i="12"/>
  <c r="G807" i="12"/>
  <c r="F779" i="12"/>
  <c r="D779" i="12" s="1"/>
  <c r="F755" i="12"/>
  <c r="D755" i="12" s="1"/>
  <c r="E755" i="12" s="1"/>
  <c r="G783" i="12"/>
  <c r="G766" i="12"/>
  <c r="F738" i="12"/>
  <c r="D738" i="12" s="1"/>
  <c r="E738" i="12" s="1"/>
  <c r="G791" i="12"/>
  <c r="F763" i="12"/>
  <c r="D763" i="12" s="1"/>
  <c r="E751" i="12"/>
  <c r="F781" i="12"/>
  <c r="D781" i="12" s="1"/>
  <c r="G809" i="12"/>
  <c r="G790" i="12"/>
  <c r="F762" i="12"/>
  <c r="D762" i="12" s="1"/>
  <c r="F777" i="12"/>
  <c r="D777" i="12" s="1"/>
  <c r="G805" i="12"/>
  <c r="G828" i="12"/>
  <c r="F828" i="12" s="1"/>
  <c r="D828" i="12" s="1"/>
  <c r="F800" i="12"/>
  <c r="D800" i="12" s="1"/>
  <c r="G61" i="13"/>
  <c r="B60" i="13"/>
  <c r="E60" i="13" s="1"/>
  <c r="E748" i="12"/>
  <c r="E731" i="12"/>
  <c r="G736" i="12"/>
  <c r="F708" i="12"/>
  <c r="D708" i="12" s="1"/>
  <c r="E708" i="12" s="1"/>
  <c r="G785" i="12"/>
  <c r="F757" i="12"/>
  <c r="D757" i="12" s="1"/>
  <c r="E757" i="12" s="1"/>
  <c r="G804" i="12"/>
  <c r="F776" i="12"/>
  <c r="D776" i="12" s="1"/>
  <c r="E776" i="12" s="1"/>
  <c r="E744" i="12"/>
  <c r="G787" i="12"/>
  <c r="F759" i="12"/>
  <c r="D759" i="12" s="1"/>
  <c r="G773" i="12"/>
  <c r="F745" i="12"/>
  <c r="D745" i="12" s="1"/>
  <c r="E745" i="12" s="1"/>
  <c r="G782" i="12"/>
  <c r="F754" i="12"/>
  <c r="D754" i="12" s="1"/>
  <c r="E754" i="12" s="1"/>
  <c r="E747" i="12"/>
  <c r="G732" i="12"/>
  <c r="F704" i="12"/>
  <c r="D704" i="12" s="1"/>
  <c r="E704" i="12" s="1"/>
  <c r="G90" i="13"/>
  <c r="B89" i="13"/>
  <c r="E89" i="13" s="1"/>
  <c r="E733" i="12"/>
  <c r="E730" i="12"/>
  <c r="G803" i="12"/>
  <c r="F775" i="12"/>
  <c r="D775" i="12" s="1"/>
  <c r="E775" i="12" s="1"/>
  <c r="G743" i="12"/>
  <c r="F715" i="12"/>
  <c r="D715" i="12" s="1"/>
  <c r="E715" i="12" s="1"/>
  <c r="G821" i="12"/>
  <c r="F821" i="12" s="1"/>
  <c r="D821" i="12" s="1"/>
  <c r="F793" i="12"/>
  <c r="D793" i="12" s="1"/>
  <c r="G784" i="12"/>
  <c r="F756" i="12"/>
  <c r="D756" i="12" s="1"/>
  <c r="E756" i="12" s="1"/>
  <c r="G789" i="12"/>
  <c r="F761" i="12"/>
  <c r="D761" i="12" s="1"/>
  <c r="E761" i="12" s="1"/>
  <c r="D758" i="12"/>
  <c r="G786" i="12"/>
  <c r="G780" i="12"/>
  <c r="F752" i="12"/>
  <c r="D752" i="12" s="1"/>
  <c r="E752" i="12" s="1"/>
  <c r="E740" i="12"/>
  <c r="E737" i="12"/>
  <c r="E741" i="12"/>
  <c r="G795" i="12"/>
  <c r="F767" i="12"/>
  <c r="D767" i="12" s="1"/>
  <c r="E734" i="12"/>
  <c r="G796" i="12"/>
  <c r="F768" i="12"/>
  <c r="D768" i="12" s="1"/>
  <c r="E753" i="12"/>
  <c r="G798" i="12"/>
  <c r="F770" i="12"/>
  <c r="D770" i="12" s="1"/>
  <c r="E770" i="12" s="1"/>
  <c r="G750" i="12"/>
  <c r="F722" i="12"/>
  <c r="D722" i="12" s="1"/>
  <c r="E722" i="12" s="1"/>
  <c r="G797" i="12"/>
  <c r="F769" i="12"/>
  <c r="D769" i="12" s="1"/>
  <c r="F746" i="12"/>
  <c r="D746" i="12" s="1"/>
  <c r="E746" i="12" s="1"/>
  <c r="G774" i="12"/>
  <c r="E739" i="12"/>
  <c r="E758" i="12" l="1"/>
  <c r="E772" i="12"/>
  <c r="E765" i="12"/>
  <c r="E767" i="12"/>
  <c r="E777" i="12"/>
  <c r="E762" i="12"/>
  <c r="E763" i="12"/>
  <c r="E769" i="12"/>
  <c r="E759" i="12"/>
  <c r="F796" i="12"/>
  <c r="D796" i="12" s="1"/>
  <c r="G824" i="12"/>
  <c r="F824" i="12" s="1"/>
  <c r="D824" i="12" s="1"/>
  <c r="G825" i="12"/>
  <c r="F825" i="12" s="1"/>
  <c r="D825" i="12" s="1"/>
  <c r="F797" i="12"/>
  <c r="D797" i="12" s="1"/>
  <c r="E797" i="12" s="1"/>
  <c r="G808" i="12"/>
  <c r="F780" i="12"/>
  <c r="D780" i="12" s="1"/>
  <c r="E780" i="12" s="1"/>
  <c r="G833" i="12"/>
  <c r="F833" i="12" s="1"/>
  <c r="D833" i="12" s="1"/>
  <c r="F805" i="12"/>
  <c r="D805" i="12" s="1"/>
  <c r="D786" i="12"/>
  <c r="G814" i="12"/>
  <c r="D814" i="12" s="1"/>
  <c r="G815" i="12"/>
  <c r="F815" i="12" s="1"/>
  <c r="D815" i="12" s="1"/>
  <c r="F787" i="12"/>
  <c r="D787" i="12" s="1"/>
  <c r="E787" i="12" s="1"/>
  <c r="G771" i="12"/>
  <c r="F743" i="12"/>
  <c r="D743" i="12" s="1"/>
  <c r="E743" i="12" s="1"/>
  <c r="F732" i="12"/>
  <c r="D732" i="12" s="1"/>
  <c r="E732" i="12" s="1"/>
  <c r="G760" i="12"/>
  <c r="G794" i="12"/>
  <c r="F766" i="12"/>
  <c r="D766" i="12" s="1"/>
  <c r="E766" i="12" s="1"/>
  <c r="G811" i="12"/>
  <c r="F783" i="12"/>
  <c r="D783" i="12" s="1"/>
  <c r="E783" i="12" s="1"/>
  <c r="G817" i="12"/>
  <c r="F817" i="12" s="1"/>
  <c r="D817" i="12" s="1"/>
  <c r="F789" i="12"/>
  <c r="D789" i="12" s="1"/>
  <c r="F804" i="12"/>
  <c r="D804" i="12" s="1"/>
  <c r="G832" i="12"/>
  <c r="F832" i="12" s="1"/>
  <c r="D832" i="12" s="1"/>
  <c r="G62" i="13"/>
  <c r="B62" i="13" s="1"/>
  <c r="E62" i="13" s="1"/>
  <c r="B61" i="13"/>
  <c r="E61" i="13" s="1"/>
  <c r="G801" i="12"/>
  <c r="F773" i="12"/>
  <c r="D773" i="12" s="1"/>
  <c r="E773" i="12" s="1"/>
  <c r="G91" i="13"/>
  <c r="B90" i="13"/>
  <c r="E90" i="13" s="1"/>
  <c r="G764" i="12"/>
  <c r="F736" i="12"/>
  <c r="D736" i="12" s="1"/>
  <c r="E736" i="12" s="1"/>
  <c r="G819" i="12"/>
  <c r="F819" i="12" s="1"/>
  <c r="D819" i="12" s="1"/>
  <c r="F791" i="12"/>
  <c r="D791" i="12" s="1"/>
  <c r="G778" i="12"/>
  <c r="F750" i="12"/>
  <c r="D750" i="12" s="1"/>
  <c r="E750" i="12" s="1"/>
  <c r="G823" i="12"/>
  <c r="F823" i="12" s="1"/>
  <c r="D823" i="12" s="1"/>
  <c r="F795" i="12"/>
  <c r="D795" i="12" s="1"/>
  <c r="G818" i="12"/>
  <c r="F818" i="12" s="1"/>
  <c r="D818" i="12" s="1"/>
  <c r="F790" i="12"/>
  <c r="D790" i="12" s="1"/>
  <c r="F798" i="12"/>
  <c r="D798" i="12" s="1"/>
  <c r="G826" i="12"/>
  <c r="F826" i="12" s="1"/>
  <c r="D826" i="12" s="1"/>
  <c r="G831" i="12"/>
  <c r="F831" i="12" s="1"/>
  <c r="D831" i="12" s="1"/>
  <c r="E831" i="12" s="1"/>
  <c r="F803" i="12"/>
  <c r="D803" i="12" s="1"/>
  <c r="G837" i="12"/>
  <c r="F837" i="12" s="1"/>
  <c r="D837" i="12" s="1"/>
  <c r="F809" i="12"/>
  <c r="D809" i="12" s="1"/>
  <c r="F774" i="12"/>
  <c r="D774" i="12" s="1"/>
  <c r="E774" i="12" s="1"/>
  <c r="G802" i="12"/>
  <c r="G810" i="12"/>
  <c r="F782" i="12"/>
  <c r="D782" i="12" s="1"/>
  <c r="E782" i="12" s="1"/>
  <c r="E781" i="12"/>
  <c r="E779" i="12"/>
  <c r="E768" i="12"/>
  <c r="F784" i="12"/>
  <c r="D784" i="12" s="1"/>
  <c r="E784" i="12" s="1"/>
  <c r="G812" i="12"/>
  <c r="G813" i="12"/>
  <c r="F785" i="12"/>
  <c r="D785" i="12" s="1"/>
  <c r="E785" i="12" s="1"/>
  <c r="E800" i="12"/>
  <c r="G835" i="12"/>
  <c r="F835" i="12" s="1"/>
  <c r="D835" i="12" s="1"/>
  <c r="E835" i="12" s="1"/>
  <c r="F807" i="12"/>
  <c r="D807" i="12" s="1"/>
  <c r="E791" i="12" l="1"/>
  <c r="E826" i="12"/>
  <c r="E819" i="12"/>
  <c r="E815" i="12"/>
  <c r="E825" i="12"/>
  <c r="E790" i="12"/>
  <c r="E798" i="12"/>
  <c r="E828" i="12"/>
  <c r="E817" i="12"/>
  <c r="E837" i="12"/>
  <c r="E823" i="12"/>
  <c r="E804" i="12"/>
  <c r="E833" i="12"/>
  <c r="E807" i="12"/>
  <c r="E803" i="12"/>
  <c r="E821" i="12"/>
  <c r="E789" i="12"/>
  <c r="G92" i="13"/>
  <c r="B91" i="13"/>
  <c r="E91" i="13" s="1"/>
  <c r="F778" i="12"/>
  <c r="D778" i="12" s="1"/>
  <c r="E778" i="12" s="1"/>
  <c r="G806" i="12"/>
  <c r="G799" i="12"/>
  <c r="F771" i="12"/>
  <c r="D771" i="12" s="1"/>
  <c r="E771" i="12" s="1"/>
  <c r="G836" i="12"/>
  <c r="F836" i="12" s="1"/>
  <c r="D836" i="12" s="1"/>
  <c r="E836" i="12" s="1"/>
  <c r="F808" i="12"/>
  <c r="D808" i="12" s="1"/>
  <c r="E808" i="12" s="1"/>
  <c r="F810" i="12"/>
  <c r="D810" i="12" s="1"/>
  <c r="E810" i="12" s="1"/>
  <c r="G838" i="12"/>
  <c r="F838" i="12" s="1"/>
  <c r="D838" i="12" s="1"/>
  <c r="E838" i="12" s="1"/>
  <c r="F801" i="12"/>
  <c r="D801" i="12" s="1"/>
  <c r="E801" i="12" s="1"/>
  <c r="G829" i="12"/>
  <c r="F829" i="12" s="1"/>
  <c r="D829" i="12" s="1"/>
  <c r="E829" i="12" s="1"/>
  <c r="G839" i="12"/>
  <c r="F839" i="12" s="1"/>
  <c r="D839" i="12" s="1"/>
  <c r="E839" i="12" s="1"/>
  <c r="F811" i="12"/>
  <c r="D811" i="12" s="1"/>
  <c r="E811" i="12" s="1"/>
  <c r="G841" i="12"/>
  <c r="F841" i="12" s="1"/>
  <c r="D841" i="12" s="1"/>
  <c r="E841" i="12" s="1"/>
  <c r="F813" i="12"/>
  <c r="D813" i="12" s="1"/>
  <c r="E813" i="12" s="1"/>
  <c r="G830" i="12"/>
  <c r="F830" i="12" s="1"/>
  <c r="D830" i="12" s="1"/>
  <c r="E830" i="12" s="1"/>
  <c r="F802" i="12"/>
  <c r="D802" i="12" s="1"/>
  <c r="E802" i="12" s="1"/>
  <c r="E814" i="12"/>
  <c r="E793" i="12"/>
  <c r="F812" i="12"/>
  <c r="D812" i="12" s="1"/>
  <c r="E812" i="12" s="1"/>
  <c r="G840" i="12"/>
  <c r="F840" i="12" s="1"/>
  <c r="D840" i="12" s="1"/>
  <c r="E840" i="12" s="1"/>
  <c r="E818" i="12"/>
  <c r="G792" i="12"/>
  <c r="F764" i="12"/>
  <c r="D764" i="12" s="1"/>
  <c r="E764" i="12" s="1"/>
  <c r="F794" i="12"/>
  <c r="D794" i="12" s="1"/>
  <c r="E794" i="12" s="1"/>
  <c r="G822" i="12"/>
  <c r="F822" i="12" s="1"/>
  <c r="D822" i="12" s="1"/>
  <c r="E822" i="12" s="1"/>
  <c r="E786" i="12"/>
  <c r="E824" i="12"/>
  <c r="E809" i="12"/>
  <c r="E795" i="12"/>
  <c r="E832" i="12"/>
  <c r="F760" i="12"/>
  <c r="D760" i="12" s="1"/>
  <c r="E760" i="12" s="1"/>
  <c r="G788" i="12"/>
  <c r="E805" i="12"/>
  <c r="E796" i="12"/>
  <c r="G820" i="12" l="1"/>
  <c r="F820" i="12" s="1"/>
  <c r="D820" i="12" s="1"/>
  <c r="E820" i="12" s="1"/>
  <c r="F792" i="12"/>
  <c r="D792" i="12" s="1"/>
  <c r="E792" i="12" s="1"/>
  <c r="G827" i="12"/>
  <c r="F827" i="12" s="1"/>
  <c r="D827" i="12" s="1"/>
  <c r="E827" i="12" s="1"/>
  <c r="F799" i="12"/>
  <c r="D799" i="12" s="1"/>
  <c r="E799" i="12" s="1"/>
  <c r="G834" i="12"/>
  <c r="F834" i="12" s="1"/>
  <c r="D834" i="12" s="1"/>
  <c r="E834" i="12" s="1"/>
  <c r="F806" i="12"/>
  <c r="D806" i="12" s="1"/>
  <c r="E806" i="12" s="1"/>
  <c r="F788" i="12"/>
  <c r="D788" i="12" s="1"/>
  <c r="E788" i="12" s="1"/>
  <c r="G816" i="12"/>
  <c r="F816" i="12" s="1"/>
  <c r="D816" i="12" s="1"/>
  <c r="E816" i="12" s="1"/>
  <c r="G93" i="13"/>
  <c r="B93" i="13" s="1"/>
  <c r="B92" i="13"/>
  <c r="E92" i="13" s="1"/>
  <c r="B97" i="17" l="1"/>
  <c r="B92" i="17"/>
  <c r="B74" i="17"/>
  <c r="B72" i="17"/>
  <c r="B73" i="17"/>
  <c r="B64" i="17"/>
  <c r="B99" i="17"/>
  <c r="B85" i="17"/>
  <c r="B50" i="17"/>
  <c r="B71" i="17"/>
  <c r="B78" i="17"/>
  <c r="B52" i="17"/>
  <c r="B66" i="17"/>
  <c r="B95" i="17"/>
  <c r="B70" i="17"/>
  <c r="B53" i="17"/>
  <c r="B67" i="17"/>
  <c r="B93" i="17"/>
  <c r="B62" i="17"/>
  <c r="B75" i="17"/>
  <c r="B94" i="17"/>
  <c r="B80" i="17"/>
  <c r="B87" i="17"/>
  <c r="B89" i="17"/>
  <c r="B100" i="17"/>
  <c r="B49" i="17"/>
  <c r="B54" i="17"/>
  <c r="B88" i="17"/>
  <c r="B61" i="17"/>
  <c r="B68" i="17"/>
  <c r="B86" i="17"/>
  <c r="B56" i="17"/>
  <c r="B51" i="17"/>
  <c r="B90" i="17"/>
  <c r="B55" i="17"/>
  <c r="B81" i="17"/>
  <c r="B84" i="17"/>
  <c r="B83" i="17"/>
  <c r="B79" i="17"/>
  <c r="B69" i="17"/>
  <c r="B65" i="17"/>
  <c r="B98" i="17"/>
  <c r="B91" i="17"/>
  <c r="B82" i="17"/>
  <c r="B58" i="17"/>
  <c r="B76" i="17"/>
  <c r="B60" i="17"/>
  <c r="B77" i="17"/>
  <c r="B63" i="17"/>
  <c r="B48" i="17"/>
  <c r="B59" i="17"/>
  <c r="B57" i="17"/>
  <c r="B96" i="17"/>
  <c r="E93" i="13"/>
  <c r="E880" i="12"/>
  <c r="E893" i="12"/>
  <c r="E851" i="12"/>
  <c r="E888" i="12"/>
  <c r="E914" i="12"/>
  <c r="E858" i="12"/>
  <c r="E856" i="12"/>
  <c r="E889" i="12"/>
  <c r="E847" i="12"/>
  <c r="E857" i="12"/>
  <c r="E848" i="12"/>
  <c r="E863" i="12"/>
  <c r="E905" i="12"/>
  <c r="E912" i="12"/>
  <c r="E876" i="12"/>
  <c r="E961" i="12"/>
  <c r="E900" i="12"/>
  <c r="E864" i="12"/>
  <c r="E942" i="12"/>
  <c r="E854" i="12"/>
  <c r="E885" i="12"/>
  <c r="E946" i="12"/>
  <c r="E928" i="12"/>
  <c r="E850" i="12"/>
  <c r="E855" i="12"/>
  <c r="E844" i="12"/>
  <c r="E1021" i="12"/>
  <c r="E874" i="12"/>
  <c r="E871" i="12"/>
  <c r="E852" i="12"/>
  <c r="E892" i="12"/>
  <c r="E845" i="12"/>
  <c r="E866" i="12"/>
  <c r="E929" i="12"/>
  <c r="E861" i="12"/>
  <c r="E916" i="12"/>
  <c r="E906" i="12"/>
  <c r="E849" i="12"/>
  <c r="E904" i="12"/>
  <c r="E860" i="12"/>
  <c r="E895" i="12"/>
  <c r="E908" i="12"/>
  <c r="E877" i="12"/>
  <c r="E945" i="12"/>
  <c r="E903" i="12"/>
  <c r="E894" i="12"/>
  <c r="E881" i="12"/>
  <c r="E1013" i="12"/>
  <c r="E873" i="12"/>
  <c r="E968" i="12"/>
  <c r="E865" i="12"/>
  <c r="E954" i="12"/>
  <c r="E949" i="12"/>
  <c r="E842" i="12"/>
  <c r="E883" i="12"/>
  <c r="E940" i="12"/>
  <c r="E922" i="12"/>
  <c r="E956" i="12"/>
  <c r="E915" i="12"/>
  <c r="E907" i="12"/>
  <c r="E993" i="12"/>
  <c r="E870" i="12"/>
  <c r="E981" i="12"/>
  <c r="E1054" i="12"/>
  <c r="E898" i="12"/>
  <c r="E910" i="12"/>
  <c r="E909" i="12"/>
  <c r="E924" i="12"/>
  <c r="E970" i="12"/>
  <c r="E957" i="12"/>
  <c r="E886" i="12"/>
  <c r="E919" i="12"/>
  <c r="E984" i="12"/>
  <c r="E925" i="12"/>
  <c r="E868" i="12"/>
  <c r="E878" i="12"/>
  <c r="E890" i="12"/>
  <c r="E952" i="12"/>
  <c r="E843" i="12"/>
  <c r="E872" i="12"/>
  <c r="E933" i="12"/>
  <c r="E846" i="12"/>
  <c r="E917" i="12"/>
  <c r="E926" i="12"/>
  <c r="E862" i="12"/>
  <c r="E879" i="12"/>
  <c r="E989" i="12"/>
  <c r="E973" i="12"/>
  <c r="E1017" i="12"/>
  <c r="E996" i="12"/>
  <c r="E1049" i="12"/>
  <c r="E977" i="12"/>
  <c r="E887" i="12"/>
  <c r="E897" i="12"/>
  <c r="E938" i="12"/>
  <c r="E960" i="12"/>
  <c r="E869" i="12"/>
  <c r="E930" i="12"/>
  <c r="E931" i="12"/>
  <c r="E1005" i="12"/>
  <c r="E948" i="12"/>
  <c r="E923" i="12"/>
  <c r="E982" i="12"/>
  <c r="E1012" i="12"/>
  <c r="E964" i="12"/>
  <c r="E953" i="12"/>
  <c r="E934" i="12"/>
  <c r="E1045" i="12"/>
  <c r="E972" i="12"/>
  <c r="E941" i="12"/>
  <c r="E867" i="12"/>
  <c r="E966" i="12"/>
  <c r="E913" i="12"/>
  <c r="E980" i="12"/>
  <c r="E859" i="12"/>
  <c r="E963" i="12"/>
  <c r="E920" i="12"/>
  <c r="E901" i="12"/>
  <c r="E875" i="12"/>
  <c r="E998" i="12"/>
  <c r="E899" i="12"/>
  <c r="E1073" i="12"/>
  <c r="E932" i="12"/>
  <c r="E902" i="12"/>
  <c r="E918" i="12"/>
  <c r="E975" i="12"/>
  <c r="E985" i="12"/>
  <c r="E947" i="12"/>
  <c r="E911" i="12"/>
  <c r="E936" i="12"/>
  <c r="E891" i="12"/>
  <c r="E853" i="12"/>
  <c r="E937" i="12"/>
  <c r="E884" i="12"/>
  <c r="E882" i="12"/>
  <c r="E965" i="12"/>
  <c r="E950" i="12"/>
  <c r="E1026" i="12"/>
  <c r="E939" i="12"/>
  <c r="E979" i="12"/>
  <c r="E935" i="12"/>
  <c r="E921" i="12"/>
  <c r="E1077" i="12"/>
  <c r="E943" i="12"/>
  <c r="E1024" i="12"/>
  <c r="E927" i="12"/>
  <c r="E959" i="12"/>
  <c r="E896" i="12"/>
  <c r="E951" i="12"/>
  <c r="E971" i="12"/>
  <c r="E1133" i="12"/>
  <c r="E988" i="12"/>
  <c r="E1038" i="12"/>
  <c r="E1033" i="12"/>
  <c r="E1007" i="12"/>
  <c r="E944" i="12"/>
  <c r="E1068" i="12"/>
  <c r="E1161" i="12"/>
  <c r="E955" i="12"/>
  <c r="E1010" i="12"/>
  <c r="E986" i="12"/>
  <c r="E1101" i="12"/>
  <c r="E1003" i="12"/>
  <c r="E978" i="12"/>
  <c r="E967" i="12"/>
  <c r="E1036" i="12"/>
  <c r="E962" i="12"/>
  <c r="E1022" i="12"/>
  <c r="E990" i="12"/>
  <c r="E1016" i="12"/>
  <c r="E1040" i="12"/>
  <c r="E1006" i="12"/>
  <c r="E1080" i="12"/>
  <c r="E1052" i="12"/>
  <c r="E1031" i="12"/>
  <c r="E983" i="12"/>
  <c r="E976" i="12"/>
  <c r="E974" i="12"/>
  <c r="E958" i="12"/>
  <c r="E1015" i="12"/>
  <c r="E1027" i="12"/>
  <c r="E1009" i="12"/>
  <c r="E991" i="12"/>
  <c r="E1001" i="12"/>
  <c r="E992" i="12"/>
  <c r="E1029" i="12"/>
  <c r="E1061" i="12"/>
  <c r="E997" i="12"/>
  <c r="E994" i="12"/>
  <c r="E1008" i="12"/>
  <c r="E999" i="12"/>
  <c r="E1019" i="12"/>
  <c r="E987" i="12"/>
  <c r="E1105" i="12"/>
  <c r="E1035" i="12"/>
  <c r="E1145" i="12"/>
  <c r="E969" i="12"/>
  <c r="E1000" i="12"/>
  <c r="E1059" i="12"/>
  <c r="E1129" i="12"/>
  <c r="E1097" i="12"/>
  <c r="E995" i="12"/>
  <c r="E1055" i="12"/>
  <c r="E1020" i="12"/>
  <c r="E1041" i="12"/>
  <c r="E1064" i="12"/>
  <c r="E1096" i="12"/>
  <c r="E1032" i="12"/>
  <c r="E1014" i="12"/>
  <c r="E1069" i="12"/>
  <c r="E1120" i="12"/>
  <c r="E1082" i="12"/>
  <c r="E1002" i="12"/>
  <c r="E1037" i="12"/>
  <c r="E1043" i="12"/>
  <c r="E1066" i="12"/>
  <c r="E1091" i="12"/>
  <c r="E1081" i="12"/>
  <c r="E1067" i="12"/>
  <c r="E1108" i="12"/>
  <c r="E1048" i="12"/>
  <c r="E1088" i="12"/>
  <c r="E1089" i="12"/>
  <c r="E1110" i="12"/>
  <c r="E1057" i="12"/>
  <c r="E1004" i="12"/>
  <c r="E1018" i="12"/>
  <c r="E1028" i="12"/>
  <c r="E1023" i="12"/>
  <c r="E1065" i="12"/>
  <c r="E1103" i="12"/>
  <c r="E1034" i="12"/>
  <c r="E1030" i="12"/>
  <c r="E1044" i="12"/>
  <c r="E1047" i="12"/>
  <c r="E1025" i="12"/>
  <c r="E1011" i="12"/>
  <c r="E1143" i="12"/>
  <c r="E1090" i="12"/>
  <c r="E1071" i="12"/>
  <c r="E1166" i="12"/>
  <c r="E1051" i="12"/>
  <c r="E1039" i="12"/>
  <c r="E1111" i="12"/>
  <c r="E1117" i="12"/>
  <c r="E1079" i="12"/>
  <c r="E1136" i="12"/>
  <c r="E1056" i="12"/>
  <c r="E1092" i="12"/>
  <c r="E1086" i="12"/>
  <c r="E1157" i="12"/>
  <c r="E1050" i="12"/>
  <c r="E1113" i="12"/>
  <c r="E1060" i="12"/>
  <c r="E1063" i="12"/>
  <c r="E1099" i="12"/>
  <c r="E1085" i="12"/>
  <c r="E1100" i="12"/>
  <c r="E1072" i="12"/>
  <c r="E1154" i="12"/>
  <c r="E1125" i="12"/>
  <c r="E1124" i="12"/>
  <c r="E1152" i="12"/>
  <c r="E1084" i="12"/>
  <c r="E1076" i="12"/>
  <c r="E1171" i="12"/>
  <c r="E1173" i="12"/>
  <c r="E1164" i="12"/>
  <c r="E1159" i="12"/>
  <c r="E1153" i="12"/>
  <c r="E1169" i="12"/>
  <c r="E1155" i="12"/>
  <c r="E1150" i="12"/>
  <c r="E1046" i="12"/>
  <c r="E1106" i="12"/>
  <c r="E1093" i="12"/>
  <c r="E1078" i="12"/>
  <c r="E1121" i="12"/>
  <c r="E1119" i="12"/>
  <c r="E1138" i="12"/>
  <c r="E1144" i="12"/>
  <c r="E1098" i="12"/>
  <c r="E1074" i="12"/>
  <c r="E1122" i="12"/>
  <c r="E1075" i="12"/>
  <c r="E1042" i="12"/>
  <c r="E1094" i="12"/>
  <c r="E1118" i="12"/>
  <c r="E1141" i="12"/>
  <c r="E1174" i="12"/>
  <c r="E1160" i="12"/>
  <c r="E1104" i="12"/>
  <c r="E1053" i="12"/>
  <c r="E1058" i="12"/>
  <c r="E1131" i="12"/>
  <c r="E1087" i="12"/>
  <c r="E1083" i="12"/>
  <c r="E1128" i="12"/>
  <c r="E1162" i="12"/>
  <c r="E1062" i="12"/>
  <c r="E1102" i="12"/>
  <c r="E1070" i="12"/>
  <c r="E1115" i="12"/>
  <c r="E1151" i="12"/>
  <c r="E1175" i="12"/>
  <c r="E1134" i="12"/>
  <c r="E1127" i="12"/>
  <c r="E1123" i="12"/>
  <c r="E1139" i="12"/>
  <c r="E1158" i="12"/>
  <c r="E1112" i="12"/>
  <c r="E1177" i="12"/>
  <c r="E1168" i="12"/>
  <c r="E1142" i="12"/>
  <c r="E1095" i="12"/>
  <c r="E1170" i="12"/>
  <c r="E1176" i="12"/>
  <c r="E1165" i="12"/>
  <c r="E1172" i="12"/>
  <c r="E1130" i="12"/>
  <c r="E1116" i="12"/>
  <c r="E1156" i="12"/>
  <c r="E1135" i="12"/>
  <c r="E1114" i="12"/>
  <c r="E1167" i="12"/>
  <c r="E1148" i="12"/>
  <c r="E1132" i="12"/>
  <c r="E1140" i="12"/>
  <c r="E1149" i="12"/>
  <c r="E1109" i="12"/>
  <c r="E1137" i="12"/>
  <c r="E1146" i="12"/>
  <c r="E1147" i="12"/>
  <c r="E1107" i="12"/>
  <c r="E1126" i="12"/>
  <c r="E1163" i="12"/>
</calcChain>
</file>

<file path=xl/sharedStrings.xml><?xml version="1.0" encoding="utf-8"?>
<sst xmlns="http://schemas.openxmlformats.org/spreadsheetml/2006/main" count="9777" uniqueCount="2847">
  <si>
    <t>ID</t>
  </si>
  <si>
    <t>Client_ID</t>
  </si>
  <si>
    <t>HH_ID</t>
  </si>
  <si>
    <t>Person_Org</t>
  </si>
  <si>
    <t>Name</t>
  </si>
  <si>
    <t>FirstName</t>
  </si>
  <si>
    <t>LastName</t>
  </si>
  <si>
    <t>SSN</t>
  </si>
  <si>
    <t>Address_ID</t>
  </si>
  <si>
    <t>Banker_ID</t>
  </si>
  <si>
    <t>Employer_ID</t>
  </si>
  <si>
    <t>Open_Dt</t>
  </si>
  <si>
    <t>Start_Dt</t>
  </si>
  <si>
    <t>End_Dt</t>
  </si>
  <si>
    <t>Is_Current</t>
  </si>
  <si>
    <t>Person</t>
  </si>
  <si>
    <t>Angelica James</t>
  </si>
  <si>
    <t>Angelica</t>
  </si>
  <si>
    <t>James</t>
  </si>
  <si>
    <t>339-34-9513</t>
  </si>
  <si>
    <t>Henry James</t>
  </si>
  <si>
    <t>Henry</t>
  </si>
  <si>
    <t>728-55-1135</t>
  </si>
  <si>
    <t>Org</t>
  </si>
  <si>
    <t>Stevens Valley School</t>
  </si>
  <si>
    <t>858-71-0548</t>
  </si>
  <si>
    <t>Mary Spock</t>
  </si>
  <si>
    <t>Mary</t>
  </si>
  <si>
    <t>Spock</t>
  </si>
  <si>
    <t>523-31-9046</t>
  </si>
  <si>
    <t>Nancy  Drew</t>
  </si>
  <si>
    <t xml:space="preserve">Nancy </t>
  </si>
  <si>
    <t>Drew</t>
  </si>
  <si>
    <t>878-96-6649</t>
  </si>
  <si>
    <t>Alvin Hardy</t>
  </si>
  <si>
    <t>Alvin</t>
  </si>
  <si>
    <t>Hardy</t>
  </si>
  <si>
    <t>539-92-3952</t>
  </si>
  <si>
    <t>George Spock</t>
  </si>
  <si>
    <t>George</t>
  </si>
  <si>
    <t>639-33-4741</t>
  </si>
  <si>
    <t>Billy Kirk</t>
  </si>
  <si>
    <t>Billy</t>
  </si>
  <si>
    <t>Kirk</t>
  </si>
  <si>
    <t>177-98-7677</t>
  </si>
  <si>
    <t>860-22-9850</t>
  </si>
  <si>
    <t>Macejkovic and Sons</t>
  </si>
  <si>
    <t>594-80-8981</t>
  </si>
  <si>
    <t>Douglas-Wiegand</t>
  </si>
  <si>
    <t>191-13-9771</t>
  </si>
  <si>
    <t>Jacobs-Durgan</t>
  </si>
  <si>
    <t>596-84-2052</t>
  </si>
  <si>
    <t>Wisozk Inc</t>
  </si>
  <si>
    <t>209-82-3611</t>
  </si>
  <si>
    <t>Shields-Spinka</t>
  </si>
  <si>
    <t>726-47-0830</t>
  </si>
  <si>
    <t>Barton-Carter</t>
  </si>
  <si>
    <t>148-32-3948</t>
  </si>
  <si>
    <t>Dare-Erdman</t>
  </si>
  <si>
    <t>780-77-8369</t>
  </si>
  <si>
    <t>Auer Inc</t>
  </si>
  <si>
    <t>896-78-3977</t>
  </si>
  <si>
    <t>Nitzsche Inc</t>
  </si>
  <si>
    <t>308-69-7928</t>
  </si>
  <si>
    <t>Wisozk, Prosacco and VonRueden</t>
  </si>
  <si>
    <t>877-05-9103</t>
  </si>
  <si>
    <t>Towne, Hermann and Bernier</t>
  </si>
  <si>
    <t>627-28-3158</t>
  </si>
  <si>
    <t>Reynolds-Wisozk</t>
  </si>
  <si>
    <t>103-75-4753</t>
  </si>
  <si>
    <t>Larson, Sanford and Durgan</t>
  </si>
  <si>
    <t>178-27-4363</t>
  </si>
  <si>
    <t>Osinski and Sons</t>
  </si>
  <si>
    <t>814-96-2111</t>
  </si>
  <si>
    <t>Hills-Bahringer</t>
  </si>
  <si>
    <t>477-65-3032</t>
  </si>
  <si>
    <t>Kilback-Cartwright</t>
  </si>
  <si>
    <t>837-75-4077</t>
  </si>
  <si>
    <t>Jacobi-Smith</t>
  </si>
  <si>
    <t>673-97-4054</t>
  </si>
  <si>
    <t>Harris-Boehm</t>
  </si>
  <si>
    <t>860-12-3652</t>
  </si>
  <si>
    <t>Ziemann Inc</t>
  </si>
  <si>
    <t>578-96-9190</t>
  </si>
  <si>
    <t>Willms LLC</t>
  </si>
  <si>
    <t>506-60-3086</t>
  </si>
  <si>
    <t>Spencer and Sons</t>
  </si>
  <si>
    <t>388-01-4219</t>
  </si>
  <si>
    <t>McDermott Group</t>
  </si>
  <si>
    <t>394-09-3015</t>
  </si>
  <si>
    <t>Bode and Sons</t>
  </si>
  <si>
    <t>509-99-3976</t>
  </si>
  <si>
    <t>Murray and Sons</t>
  </si>
  <si>
    <t>884-94-4137</t>
  </si>
  <si>
    <t>Wilderman LLC</t>
  </si>
  <si>
    <t>277-32-0412</t>
  </si>
  <si>
    <t>Predovic, Little and McGlynn</t>
  </si>
  <si>
    <t>285-93-3035</t>
  </si>
  <si>
    <t>Carter-Reilly</t>
  </si>
  <si>
    <t>594-56-8814</t>
  </si>
  <si>
    <t>Block Group</t>
  </si>
  <si>
    <t>627-56-7561</t>
  </si>
  <si>
    <t>Stanton, Cole and Auer</t>
  </si>
  <si>
    <t>889-66-2483</t>
  </si>
  <si>
    <t>Hudson-Ebert</t>
  </si>
  <si>
    <t>581-68-2329</t>
  </si>
  <si>
    <t>Cartwright-Hahn</t>
  </si>
  <si>
    <t>529-54-1813</t>
  </si>
  <si>
    <t>Carter, Monahan and Nienow</t>
  </si>
  <si>
    <t>588-62-9884</t>
  </si>
  <si>
    <t>Hoeger-Barton</t>
  </si>
  <si>
    <t>689-56-8244</t>
  </si>
  <si>
    <t>Kuvalis LLC</t>
  </si>
  <si>
    <t>762-41-0020</t>
  </si>
  <si>
    <t>Legros, Flatley and Jast</t>
  </si>
  <si>
    <t>357-23-6366</t>
  </si>
  <si>
    <t>Champlin-Gerhold</t>
  </si>
  <si>
    <t>611-35-7018</t>
  </si>
  <si>
    <t>O'Connell Inc</t>
  </si>
  <si>
    <t>485-78-2309</t>
  </si>
  <si>
    <t>Thompson, Marks and Heidenreich</t>
  </si>
  <si>
    <t>271-88-6948</t>
  </si>
  <si>
    <t>Feeney Inc</t>
  </si>
  <si>
    <t>752-20-0252</t>
  </si>
  <si>
    <t>Cassin, Quigley and Gulgowski</t>
  </si>
  <si>
    <t>493-80-1613</t>
  </si>
  <si>
    <t>Swift LLC</t>
  </si>
  <si>
    <t>269-41-2815</t>
  </si>
  <si>
    <t>Anderson-Leannon</t>
  </si>
  <si>
    <t>750-80-9554</t>
  </si>
  <si>
    <t>Kunde, Dibbert and Haley</t>
  </si>
  <si>
    <t>104-91-8508</t>
  </si>
  <si>
    <t>Herzog-Hirthe</t>
  </si>
  <si>
    <t>297-69-0459</t>
  </si>
  <si>
    <t>Mertz Inc</t>
  </si>
  <si>
    <t>163-75-6353</t>
  </si>
  <si>
    <t>Wisozk Group</t>
  </si>
  <si>
    <t>253-67-3550</t>
  </si>
  <si>
    <t>Carter-Tremblay</t>
  </si>
  <si>
    <t>615-50-9140</t>
  </si>
  <si>
    <t>Bruen, Hayes and Langworth</t>
  </si>
  <si>
    <t>710-15-8899</t>
  </si>
  <si>
    <t>Crist-Cormier</t>
  </si>
  <si>
    <t>323-81-7097</t>
  </si>
  <si>
    <t>Moen, McDermott and Hansen</t>
  </si>
  <si>
    <t>407-95-5932</t>
  </si>
  <si>
    <t>Manda Fouracres</t>
  </si>
  <si>
    <t>Manda</t>
  </si>
  <si>
    <t>Fouracres</t>
  </si>
  <si>
    <t>441-29-0875</t>
  </si>
  <si>
    <t>Harley Boyall</t>
  </si>
  <si>
    <t>Harley</t>
  </si>
  <si>
    <t>Boyall</t>
  </si>
  <si>
    <t>706-04-0341</t>
  </si>
  <si>
    <t>Cherlyn Everist</t>
  </si>
  <si>
    <t>Cherlyn</t>
  </si>
  <si>
    <t>Everist</t>
  </si>
  <si>
    <t>661-11-5447</t>
  </si>
  <si>
    <t>Tiena Blumer</t>
  </si>
  <si>
    <t>Tiena</t>
  </si>
  <si>
    <t>Blumer</t>
  </si>
  <si>
    <t>729-21-8104</t>
  </si>
  <si>
    <t>Lyndsie Canter</t>
  </si>
  <si>
    <t>Lyndsie</t>
  </si>
  <si>
    <t>Canter</t>
  </si>
  <si>
    <t>569-98-1486</t>
  </si>
  <si>
    <t>Israel O'Day</t>
  </si>
  <si>
    <t>Israel</t>
  </si>
  <si>
    <t>O'Day</t>
  </si>
  <si>
    <t>787-54-5378</t>
  </si>
  <si>
    <t>Stanford Kinzett</t>
  </si>
  <si>
    <t>Stanford</t>
  </si>
  <si>
    <t>Kinzett</t>
  </si>
  <si>
    <t>683-65-5749</t>
  </si>
  <si>
    <t>Netty Beatson</t>
  </si>
  <si>
    <t>Netty</t>
  </si>
  <si>
    <t>Beatson</t>
  </si>
  <si>
    <t>371-11-7450</t>
  </si>
  <si>
    <t>Keefer Doorly</t>
  </si>
  <si>
    <t>Keefer</t>
  </si>
  <si>
    <t>Doorly</t>
  </si>
  <si>
    <t>822-24-6242</t>
  </si>
  <si>
    <t>Sebastian Lippiett</t>
  </si>
  <si>
    <t>Sebastian</t>
  </si>
  <si>
    <t>Lippiett</t>
  </si>
  <si>
    <t>493-63-3413</t>
  </si>
  <si>
    <t>Jase Schreiner</t>
  </si>
  <si>
    <t>Jase</t>
  </si>
  <si>
    <t>Schreiner</t>
  </si>
  <si>
    <t>522-68-1551</t>
  </si>
  <si>
    <t>Lita Insoll</t>
  </si>
  <si>
    <t>Lita</t>
  </si>
  <si>
    <t>Insoll</t>
  </si>
  <si>
    <t>384-84-3618</t>
  </si>
  <si>
    <t>Phillip Doman</t>
  </si>
  <si>
    <t>Phillip</t>
  </si>
  <si>
    <t>Doman</t>
  </si>
  <si>
    <t>830-83-0266</t>
  </si>
  <si>
    <t>Vite Abrahim</t>
  </si>
  <si>
    <t>Vite</t>
  </si>
  <si>
    <t>Abrahim</t>
  </si>
  <si>
    <t>557-22-1448</t>
  </si>
  <si>
    <t>Inigo Labbet</t>
  </si>
  <si>
    <t>Inigo</t>
  </si>
  <si>
    <t>Labbet</t>
  </si>
  <si>
    <t>566-79-3545</t>
  </si>
  <si>
    <t>Zsazsa Norker</t>
  </si>
  <si>
    <t>Zsazsa</t>
  </si>
  <si>
    <t>Norker</t>
  </si>
  <si>
    <t>579-54-4663</t>
  </si>
  <si>
    <t>Kimbell Mowat</t>
  </si>
  <si>
    <t>Kimbell</t>
  </si>
  <si>
    <t>Mowat</t>
  </si>
  <si>
    <t>405-05-8608</t>
  </si>
  <si>
    <t>Aurilia Curneen</t>
  </si>
  <si>
    <t>Aurilia</t>
  </si>
  <si>
    <t>Curneen</t>
  </si>
  <si>
    <t>866-81-2164</t>
  </si>
  <si>
    <t>Ollie Lenglet</t>
  </si>
  <si>
    <t>Ollie</t>
  </si>
  <si>
    <t>Lenglet</t>
  </si>
  <si>
    <t>828-82-6591</t>
  </si>
  <si>
    <t>Tully Alvarado</t>
  </si>
  <si>
    <t>Tully</t>
  </si>
  <si>
    <t>Alvarado</t>
  </si>
  <si>
    <t>579-51-4702</t>
  </si>
  <si>
    <t>Beth Lahive</t>
  </si>
  <si>
    <t>Beth</t>
  </si>
  <si>
    <t>Lahive</t>
  </si>
  <si>
    <t>507-56-5796</t>
  </si>
  <si>
    <t>Grier Krzysztofiak</t>
  </si>
  <si>
    <t>Grier</t>
  </si>
  <si>
    <t>Krzysztofiak</t>
  </si>
  <si>
    <t>680-47-0478</t>
  </si>
  <si>
    <t>Timothea Jordeson</t>
  </si>
  <si>
    <t>Timothea</t>
  </si>
  <si>
    <t>Jordeson</t>
  </si>
  <si>
    <t>728-11-6710</t>
  </si>
  <si>
    <t>Shelly Siddon</t>
  </si>
  <si>
    <t>Shelly</t>
  </si>
  <si>
    <t>Siddon</t>
  </si>
  <si>
    <t>704-94-5917</t>
  </si>
  <si>
    <t>Louisa McGlynn</t>
  </si>
  <si>
    <t>Louisa</t>
  </si>
  <si>
    <t>McGlynn</t>
  </si>
  <si>
    <t>462-43-8390</t>
  </si>
  <si>
    <t>Rafaelita Goulter</t>
  </si>
  <si>
    <t>Rafaelita</t>
  </si>
  <si>
    <t>Goulter</t>
  </si>
  <si>
    <t>513-53-8384</t>
  </si>
  <si>
    <t>Teddy Tooley</t>
  </si>
  <si>
    <t>Teddy</t>
  </si>
  <si>
    <t>Tooley</t>
  </si>
  <si>
    <t>867-67-4141</t>
  </si>
  <si>
    <t>Laurice Brazier</t>
  </si>
  <si>
    <t>Laurice</t>
  </si>
  <si>
    <t>Brazier</t>
  </si>
  <si>
    <t>294-99-3461</t>
  </si>
  <si>
    <t>Beau Cristofari</t>
  </si>
  <si>
    <t>Beau</t>
  </si>
  <si>
    <t>Cristofari</t>
  </si>
  <si>
    <t>802-86-2142</t>
  </si>
  <si>
    <t>Arnuad Glyssanne</t>
  </si>
  <si>
    <t>Arnuad</t>
  </si>
  <si>
    <t>Glyssanne</t>
  </si>
  <si>
    <t>787-10-3295</t>
  </si>
  <si>
    <t>Fayre Alekhov</t>
  </si>
  <si>
    <t>Fayre</t>
  </si>
  <si>
    <t>Alekhov</t>
  </si>
  <si>
    <t>504-55-4822</t>
  </si>
  <si>
    <t>Weber Doyley</t>
  </si>
  <si>
    <t>Weber</t>
  </si>
  <si>
    <t>Doyley</t>
  </si>
  <si>
    <t>481-91-2429</t>
  </si>
  <si>
    <t>Jsandye Urry</t>
  </si>
  <si>
    <t>Jsandye</t>
  </si>
  <si>
    <t>Urry</t>
  </si>
  <si>
    <t>321-10-2613</t>
  </si>
  <si>
    <t>Margret Crummey</t>
  </si>
  <si>
    <t>Margret</t>
  </si>
  <si>
    <t>Crummey</t>
  </si>
  <si>
    <t>689-54-3750</t>
  </si>
  <si>
    <t>Coraline Larter</t>
  </si>
  <si>
    <t>Coraline</t>
  </si>
  <si>
    <t>Larter</t>
  </si>
  <si>
    <t>158-78-0338</t>
  </si>
  <si>
    <t>Val Reinhart</t>
  </si>
  <si>
    <t>Val</t>
  </si>
  <si>
    <t>Reinhart</t>
  </si>
  <si>
    <t>172-87-6464</t>
  </si>
  <si>
    <t>Redford Torra</t>
  </si>
  <si>
    <t>Redford</t>
  </si>
  <si>
    <t>Torra</t>
  </si>
  <si>
    <t>558-47-2111</t>
  </si>
  <si>
    <t>Lacey Tremellan</t>
  </si>
  <si>
    <t>Lacey</t>
  </si>
  <si>
    <t>Tremellan</t>
  </si>
  <si>
    <t>119-82-1252</t>
  </si>
  <si>
    <t>Florrie Kibbe</t>
  </si>
  <si>
    <t>Florrie</t>
  </si>
  <si>
    <t>Kibbe</t>
  </si>
  <si>
    <t>810-80-2426</t>
  </si>
  <si>
    <t>Nealson Trumpeter</t>
  </si>
  <si>
    <t>Nealson</t>
  </si>
  <si>
    <t>Trumpeter</t>
  </si>
  <si>
    <t>230-65-0173</t>
  </si>
  <si>
    <t>Gibbie Shutle</t>
  </si>
  <si>
    <t>Gibbie</t>
  </si>
  <si>
    <t>Shutle</t>
  </si>
  <si>
    <t>566-94-3238</t>
  </si>
  <si>
    <t>Ashleigh Yegorovnin</t>
  </si>
  <si>
    <t>Ashleigh</t>
  </si>
  <si>
    <t>Yegorovnin</t>
  </si>
  <si>
    <t>795-72-1129</t>
  </si>
  <si>
    <t>Amabelle MacGaughy</t>
  </si>
  <si>
    <t>Amabelle</t>
  </si>
  <si>
    <t>MacGaughy</t>
  </si>
  <si>
    <t>193-94-6712</t>
  </si>
  <si>
    <t>Sandor Skinner</t>
  </si>
  <si>
    <t>Sandor</t>
  </si>
  <si>
    <t>Skinner</t>
  </si>
  <si>
    <t>245-03-7717</t>
  </si>
  <si>
    <t>Ivonne Morland</t>
  </si>
  <si>
    <t>Ivonne</t>
  </si>
  <si>
    <t>Morland</t>
  </si>
  <si>
    <t>498-47-0636</t>
  </si>
  <si>
    <t>Cesaro Starte</t>
  </si>
  <si>
    <t>Cesaro</t>
  </si>
  <si>
    <t>Starte</t>
  </si>
  <si>
    <t>430-58-5873</t>
  </si>
  <si>
    <t>Shepherd Hiley</t>
  </si>
  <si>
    <t>Shepherd</t>
  </si>
  <si>
    <t>Hiley</t>
  </si>
  <si>
    <t>473-68-3570</t>
  </si>
  <si>
    <t>Abbot Binch</t>
  </si>
  <si>
    <t>Abbot</t>
  </si>
  <si>
    <t>Binch</t>
  </si>
  <si>
    <t>310-45-4088</t>
  </si>
  <si>
    <t>Almeria Broschek</t>
  </si>
  <si>
    <t>Almeria</t>
  </si>
  <si>
    <t>Broschek</t>
  </si>
  <si>
    <t>256-91-9934</t>
  </si>
  <si>
    <t>Gerry Greber</t>
  </si>
  <si>
    <t>Gerry</t>
  </si>
  <si>
    <t>Greber</t>
  </si>
  <si>
    <t>709-73-9749</t>
  </si>
  <si>
    <t>Kare Stebbings</t>
  </si>
  <si>
    <t>Kare</t>
  </si>
  <si>
    <t>Stebbings</t>
  </si>
  <si>
    <t>392-81-2573</t>
  </si>
  <si>
    <t>Sukey Spoure</t>
  </si>
  <si>
    <t>Sukey</t>
  </si>
  <si>
    <t>Spoure</t>
  </si>
  <si>
    <t>278-93-7452</t>
  </si>
  <si>
    <t>Bobbette Mateiko</t>
  </si>
  <si>
    <t>Bobbette</t>
  </si>
  <si>
    <t>Mateiko</t>
  </si>
  <si>
    <t>895-14-6116</t>
  </si>
  <si>
    <t>Janenna McBoyle</t>
  </si>
  <si>
    <t>Janenna</t>
  </si>
  <si>
    <t>McBoyle</t>
  </si>
  <si>
    <t>120-95-2093</t>
  </si>
  <si>
    <t>Carlyle Haggar</t>
  </si>
  <si>
    <t>Carlyle</t>
  </si>
  <si>
    <t>Haggar</t>
  </si>
  <si>
    <t>479-61-7537</t>
  </si>
  <si>
    <t>Wynn Gino</t>
  </si>
  <si>
    <t>Wynn</t>
  </si>
  <si>
    <t>Gino</t>
  </si>
  <si>
    <t>833-13-3516</t>
  </si>
  <si>
    <t>Gisele Read</t>
  </si>
  <si>
    <t>Gisele</t>
  </si>
  <si>
    <t>Read</t>
  </si>
  <si>
    <t>467-57-2927</t>
  </si>
  <si>
    <t>Muhammad Abbotts</t>
  </si>
  <si>
    <t>Muhammad</t>
  </si>
  <si>
    <t>Abbotts</t>
  </si>
  <si>
    <t>537-78-0641</t>
  </si>
  <si>
    <t>Evangelia Suermeier</t>
  </si>
  <si>
    <t>Evangelia</t>
  </si>
  <si>
    <t>Suermeier</t>
  </si>
  <si>
    <t>239-08-4224</t>
  </si>
  <si>
    <t>Janette O'Towey</t>
  </si>
  <si>
    <t>Janette</t>
  </si>
  <si>
    <t>O'Towey</t>
  </si>
  <si>
    <t>599-33-6913</t>
  </si>
  <si>
    <t>Zonnya Povlsen</t>
  </si>
  <si>
    <t>Zonnya</t>
  </si>
  <si>
    <t>Povlsen</t>
  </si>
  <si>
    <t>510-72-0638</t>
  </si>
  <si>
    <t>Mara Scroyton</t>
  </si>
  <si>
    <t>Mara</t>
  </si>
  <si>
    <t>Scroyton</t>
  </si>
  <si>
    <t>372-95-2831</t>
  </si>
  <si>
    <t>Rheta Booty</t>
  </si>
  <si>
    <t>Rheta</t>
  </si>
  <si>
    <t>Booty</t>
  </si>
  <si>
    <t>363-90-1541</t>
  </si>
  <si>
    <t>Alec Wemes</t>
  </si>
  <si>
    <t>Alec</t>
  </si>
  <si>
    <t>Wemes</t>
  </si>
  <si>
    <t>454-66-3465</t>
  </si>
  <si>
    <t>Kamilah Kenningley</t>
  </si>
  <si>
    <t>Kamilah</t>
  </si>
  <si>
    <t>Kenningley</t>
  </si>
  <si>
    <t>483-86-1526</t>
  </si>
  <si>
    <t>Humfried Luckett</t>
  </si>
  <si>
    <t>Humfried</t>
  </si>
  <si>
    <t>Luckett</t>
  </si>
  <si>
    <t>567-89-0408</t>
  </si>
  <si>
    <t>Saunders Robeiro</t>
  </si>
  <si>
    <t>Saunders</t>
  </si>
  <si>
    <t>Robeiro</t>
  </si>
  <si>
    <t>555-93-7638</t>
  </si>
  <si>
    <t>Laurie Perelli</t>
  </si>
  <si>
    <t>Laurie</t>
  </si>
  <si>
    <t>Perelli</t>
  </si>
  <si>
    <t>334-73-6500</t>
  </si>
  <si>
    <t>Elana Bygraves</t>
  </si>
  <si>
    <t>Elana</t>
  </si>
  <si>
    <t>Bygraves</t>
  </si>
  <si>
    <t>755-07-1354</t>
  </si>
  <si>
    <t>Angelle Bagot</t>
  </si>
  <si>
    <t>Angelle</t>
  </si>
  <si>
    <t>Bagot</t>
  </si>
  <si>
    <t>277-04-5772</t>
  </si>
  <si>
    <t>Lise Girodias</t>
  </si>
  <si>
    <t>Lise</t>
  </si>
  <si>
    <t>Girodias</t>
  </si>
  <si>
    <t>619-47-6183</t>
  </si>
  <si>
    <t>Vivia Signore</t>
  </si>
  <si>
    <t>Vivia</t>
  </si>
  <si>
    <t>Signore</t>
  </si>
  <si>
    <t>131-86-0653</t>
  </si>
  <si>
    <t>Innis Spykings</t>
  </si>
  <si>
    <t>Innis</t>
  </si>
  <si>
    <t>Spykings</t>
  </si>
  <si>
    <t>430-49-5016</t>
  </si>
  <si>
    <t>Helge Halloway</t>
  </si>
  <si>
    <t>Helge</t>
  </si>
  <si>
    <t>Halloway</t>
  </si>
  <si>
    <t>838-90-6705</t>
  </si>
  <si>
    <t>Heidie Galego</t>
  </si>
  <si>
    <t>Heidie</t>
  </si>
  <si>
    <t>Galego</t>
  </si>
  <si>
    <t>631-33-6430</t>
  </si>
  <si>
    <t>Mischa Clineck</t>
  </si>
  <si>
    <t>Mischa</t>
  </si>
  <si>
    <t>Clineck</t>
  </si>
  <si>
    <t>707-93-2906</t>
  </si>
  <si>
    <t>Matthew Waller-Bridge</t>
  </si>
  <si>
    <t>Matthew</t>
  </si>
  <si>
    <t>Waller-Bridge</t>
  </si>
  <si>
    <t>106-94-1469</t>
  </si>
  <si>
    <t>Roi Cayle</t>
  </si>
  <si>
    <t>Roi</t>
  </si>
  <si>
    <t>Cayle</t>
  </si>
  <si>
    <t>358-56-1024</t>
  </si>
  <si>
    <t>Shelley Bedham</t>
  </si>
  <si>
    <t>Shelley</t>
  </si>
  <si>
    <t>Bedham</t>
  </si>
  <si>
    <t>885-17-2945</t>
  </si>
  <si>
    <t>Opaline Durnford</t>
  </si>
  <si>
    <t>Opaline</t>
  </si>
  <si>
    <t>Durnford</t>
  </si>
  <si>
    <t>392-99-2227</t>
  </si>
  <si>
    <t>Cheston Paule</t>
  </si>
  <si>
    <t>Cheston</t>
  </si>
  <si>
    <t>Paule</t>
  </si>
  <si>
    <t>664-59-6828</t>
  </si>
  <si>
    <t>Farlay Spilling</t>
  </si>
  <si>
    <t>Farlay</t>
  </si>
  <si>
    <t>Spilling</t>
  </si>
  <si>
    <t>735-02-8644</t>
  </si>
  <si>
    <t>Elysha Paddock</t>
  </si>
  <si>
    <t>Elysha</t>
  </si>
  <si>
    <t>Paddock</t>
  </si>
  <si>
    <t>866-20-6381</t>
  </si>
  <si>
    <t>Wylie Tight</t>
  </si>
  <si>
    <t>Wylie</t>
  </si>
  <si>
    <t>Tight</t>
  </si>
  <si>
    <t>344-09-2315</t>
  </si>
  <si>
    <t>Reagen Dolle</t>
  </si>
  <si>
    <t>Reagen</t>
  </si>
  <si>
    <t>Dolle</t>
  </si>
  <si>
    <t>293-11-3660</t>
  </si>
  <si>
    <t>Drugi Stringer</t>
  </si>
  <si>
    <t>Drugi</t>
  </si>
  <si>
    <t>Stringer</t>
  </si>
  <si>
    <t>418-55-4514</t>
  </si>
  <si>
    <t>Melina Thurley</t>
  </si>
  <si>
    <t>Melina</t>
  </si>
  <si>
    <t>Thurley</t>
  </si>
  <si>
    <t>289-48-0453</t>
  </si>
  <si>
    <t>Lance Pleat</t>
  </si>
  <si>
    <t>Lance</t>
  </si>
  <si>
    <t>Pleat</t>
  </si>
  <si>
    <t>593-62-9887</t>
  </si>
  <si>
    <t>Bar Wellwood</t>
  </si>
  <si>
    <t>Bar</t>
  </si>
  <si>
    <t>Wellwood</t>
  </si>
  <si>
    <t>806-10-3076</t>
  </si>
  <si>
    <t>Marielle Kiera</t>
  </si>
  <si>
    <t>Marielle</t>
  </si>
  <si>
    <t>Kiera</t>
  </si>
  <si>
    <t>667-11-5482</t>
  </si>
  <si>
    <t>Chev Wear</t>
  </si>
  <si>
    <t>Chev</t>
  </si>
  <si>
    <t>Wear</t>
  </si>
  <si>
    <t>726-08-5229</t>
  </si>
  <si>
    <t>Benyamin Amber</t>
  </si>
  <si>
    <t>Benyamin</t>
  </si>
  <si>
    <t>Amber</t>
  </si>
  <si>
    <t>644-18-8024</t>
  </si>
  <si>
    <t>Maxy Zoanetti</t>
  </si>
  <si>
    <t>Maxy</t>
  </si>
  <si>
    <t>Zoanetti</t>
  </si>
  <si>
    <t>882-83-7166</t>
  </si>
  <si>
    <t>Naomi Learoid</t>
  </si>
  <si>
    <t>Naomi</t>
  </si>
  <si>
    <t>Learoid</t>
  </si>
  <si>
    <t>184-10-6466</t>
  </si>
  <si>
    <t>Lucy von Hagt</t>
  </si>
  <si>
    <t>Lucy</t>
  </si>
  <si>
    <t>von Hagt</t>
  </si>
  <si>
    <t>841-55-5807</t>
  </si>
  <si>
    <t>Yolanda Morrill</t>
  </si>
  <si>
    <t>Yolanda</t>
  </si>
  <si>
    <t>Morrill</t>
  </si>
  <si>
    <t>451-10-0878</t>
  </si>
  <si>
    <t>Janina Calbaithe</t>
  </si>
  <si>
    <t>Janina</t>
  </si>
  <si>
    <t>Calbaithe</t>
  </si>
  <si>
    <t>662-87-5671</t>
  </si>
  <si>
    <t>Dell McJury</t>
  </si>
  <si>
    <t>Dell</t>
  </si>
  <si>
    <t>McJury</t>
  </si>
  <si>
    <t>556-76-0149</t>
  </si>
  <si>
    <t>Janis Pardue</t>
  </si>
  <si>
    <t>Janis</t>
  </si>
  <si>
    <t>Pardue</t>
  </si>
  <si>
    <t>460-05-3958</t>
  </si>
  <si>
    <t>Roshelle Escale</t>
  </si>
  <si>
    <t>Roshelle</t>
  </si>
  <si>
    <t>Escale</t>
  </si>
  <si>
    <t>417-65-0254</t>
  </si>
  <si>
    <t>Waylen Gosswell</t>
  </si>
  <si>
    <t>Waylen</t>
  </si>
  <si>
    <t>Gosswell</t>
  </si>
  <si>
    <t>205-64-6529</t>
  </si>
  <si>
    <t>Manda Siggs</t>
  </si>
  <si>
    <t>Siggs</t>
  </si>
  <si>
    <t>243-59-4965</t>
  </si>
  <si>
    <t>Gertrude Giercke</t>
  </si>
  <si>
    <t>Gertrude</t>
  </si>
  <si>
    <t>Giercke</t>
  </si>
  <si>
    <t>805-58-6677</t>
  </si>
  <si>
    <t>Floria Cranmere</t>
  </si>
  <si>
    <t>Floria</t>
  </si>
  <si>
    <t>Cranmere</t>
  </si>
  <si>
    <t>104-52-7000</t>
  </si>
  <si>
    <t>Keri Pheasey</t>
  </si>
  <si>
    <t>Keri</t>
  </si>
  <si>
    <t>Pheasey</t>
  </si>
  <si>
    <t>710-56-4053</t>
  </si>
  <si>
    <t>Maggy St. Quentin</t>
  </si>
  <si>
    <t>Maggy</t>
  </si>
  <si>
    <t>St. Quentin</t>
  </si>
  <si>
    <t>750-92-8384</t>
  </si>
  <si>
    <t>Caesar Harries</t>
  </si>
  <si>
    <t>Caesar</t>
  </si>
  <si>
    <t>Harries</t>
  </si>
  <si>
    <t>531-37-3050</t>
  </si>
  <si>
    <t>Gualterio Shirtliff</t>
  </si>
  <si>
    <t>Gualterio</t>
  </si>
  <si>
    <t>Shirtliff</t>
  </si>
  <si>
    <t>258-30-4455</t>
  </si>
  <si>
    <t>Esmeralda Rosenstock</t>
  </si>
  <si>
    <t>Esmeralda</t>
  </si>
  <si>
    <t>Rosenstock</t>
  </si>
  <si>
    <t>206-36-4357</t>
  </si>
  <si>
    <t>Bevin Kareman</t>
  </si>
  <si>
    <t>Bevin</t>
  </si>
  <si>
    <t>Kareman</t>
  </si>
  <si>
    <t>417-23-9924</t>
  </si>
  <si>
    <t>Tracee Doeg</t>
  </si>
  <si>
    <t>Tracee</t>
  </si>
  <si>
    <t>Doeg</t>
  </si>
  <si>
    <t>563-16-2711</t>
  </si>
  <si>
    <t>Guinevere Willment</t>
  </si>
  <si>
    <t>Guinevere</t>
  </si>
  <si>
    <t>Willment</t>
  </si>
  <si>
    <t>367-64-1527</t>
  </si>
  <si>
    <t>Ester Harsant</t>
  </si>
  <si>
    <t>Ester</t>
  </si>
  <si>
    <t>Harsant</t>
  </si>
  <si>
    <t>493-41-2926</t>
  </si>
  <si>
    <t>Cherianne Blenkensop</t>
  </si>
  <si>
    <t>Cherianne</t>
  </si>
  <si>
    <t>Blenkensop</t>
  </si>
  <si>
    <t>849-29-1516</t>
  </si>
  <si>
    <t>Cheslie Wipfler</t>
  </si>
  <si>
    <t>Cheslie</t>
  </si>
  <si>
    <t>Wipfler</t>
  </si>
  <si>
    <t>162-57-5311</t>
  </si>
  <si>
    <t>Ranna Galliard</t>
  </si>
  <si>
    <t>Ranna</t>
  </si>
  <si>
    <t>Galliard</t>
  </si>
  <si>
    <t>465-71-2139</t>
  </si>
  <si>
    <t>Evy Robilliard</t>
  </si>
  <si>
    <t>Evy</t>
  </si>
  <si>
    <t>Robilliard</t>
  </si>
  <si>
    <t>719-39-3636</t>
  </si>
  <si>
    <t>De witt Dallicoat</t>
  </si>
  <si>
    <t>De witt</t>
  </si>
  <si>
    <t>Dallicoat</t>
  </si>
  <si>
    <t>619-75-4549</t>
  </si>
  <si>
    <t>Amye Blaker</t>
  </si>
  <si>
    <t>Amye</t>
  </si>
  <si>
    <t>Blaker</t>
  </si>
  <si>
    <t>533-31-6526</t>
  </si>
  <si>
    <t>Adora Alfonsetto</t>
  </si>
  <si>
    <t>Adora</t>
  </si>
  <si>
    <t>Alfonsetto</t>
  </si>
  <si>
    <t>579-53-8289</t>
  </si>
  <si>
    <t>Gleda Leftley</t>
  </si>
  <si>
    <t>Gleda</t>
  </si>
  <si>
    <t>Leftley</t>
  </si>
  <si>
    <t>670-09-2689</t>
  </si>
  <si>
    <t>Marisa Stutard</t>
  </si>
  <si>
    <t>Marisa</t>
  </si>
  <si>
    <t>Stutard</t>
  </si>
  <si>
    <t>651-01-9177</t>
  </si>
  <si>
    <t>Billy Richt</t>
  </si>
  <si>
    <t>Richt</t>
  </si>
  <si>
    <t>118-39-1719</t>
  </si>
  <si>
    <t>Thatcher Vidler</t>
  </si>
  <si>
    <t>Thatcher</t>
  </si>
  <si>
    <t>Vidler</t>
  </si>
  <si>
    <t>650-25-7229</t>
  </si>
  <si>
    <t>Nanni Testin</t>
  </si>
  <si>
    <t>Nanni</t>
  </si>
  <si>
    <t>Testin</t>
  </si>
  <si>
    <t>146-66-3278</t>
  </si>
  <si>
    <t>Emmy Catley</t>
  </si>
  <si>
    <t>Emmy</t>
  </si>
  <si>
    <t>Catley</t>
  </si>
  <si>
    <t>845-51-1747</t>
  </si>
  <si>
    <t>Gaultiero Monard</t>
  </si>
  <si>
    <t>Gaultiero</t>
  </si>
  <si>
    <t>Monard</t>
  </si>
  <si>
    <t>491-28-6197</t>
  </si>
  <si>
    <t>Abbe Shire</t>
  </si>
  <si>
    <t>Abbe</t>
  </si>
  <si>
    <t>Shire</t>
  </si>
  <si>
    <t>297-79-7963</t>
  </si>
  <si>
    <t>Warren Bucktrout</t>
  </si>
  <si>
    <t>Warren</t>
  </si>
  <si>
    <t>Bucktrout</t>
  </si>
  <si>
    <t>786-22-4987</t>
  </si>
  <si>
    <t>Charin Lupton</t>
  </si>
  <si>
    <t>Charin</t>
  </si>
  <si>
    <t>Lupton</t>
  </si>
  <si>
    <t>364-95-6217</t>
  </si>
  <si>
    <t>Melisenda Oliffe</t>
  </si>
  <si>
    <t>Melisenda</t>
  </si>
  <si>
    <t>Oliffe</t>
  </si>
  <si>
    <t>282-07-0249</t>
  </si>
  <si>
    <t>Vidovik Shenton</t>
  </si>
  <si>
    <t>Vidovik</t>
  </si>
  <si>
    <t>Shenton</t>
  </si>
  <si>
    <t>306-66-4885</t>
  </si>
  <si>
    <t>Hallie Maryman</t>
  </si>
  <si>
    <t>Hallie</t>
  </si>
  <si>
    <t>Maryman</t>
  </si>
  <si>
    <t>247-01-0776</t>
  </si>
  <si>
    <t>Rodrigo Beinke</t>
  </si>
  <si>
    <t>Rodrigo</t>
  </si>
  <si>
    <t>Beinke</t>
  </si>
  <si>
    <t>137-57-9972</t>
  </si>
  <si>
    <t>Kippie Wheelband</t>
  </si>
  <si>
    <t>Kippie</t>
  </si>
  <si>
    <t>Wheelband</t>
  </si>
  <si>
    <t>229-41-4230</t>
  </si>
  <si>
    <t>Alfredo Rigate</t>
  </si>
  <si>
    <t>Alfredo</t>
  </si>
  <si>
    <t>Rigate</t>
  </si>
  <si>
    <t>555-51-1844</t>
  </si>
  <si>
    <t>Cara Vasyukhin</t>
  </si>
  <si>
    <t>Cara</t>
  </si>
  <si>
    <t>Vasyukhin</t>
  </si>
  <si>
    <t>187-69-9593</t>
  </si>
  <si>
    <t>Amberly Micco</t>
  </si>
  <si>
    <t>Amberly</t>
  </si>
  <si>
    <t>Micco</t>
  </si>
  <si>
    <t>576-56-8669</t>
  </si>
  <si>
    <t>Diego Yeude</t>
  </si>
  <si>
    <t>Diego</t>
  </si>
  <si>
    <t>Yeude</t>
  </si>
  <si>
    <t>318-08-5063</t>
  </si>
  <si>
    <t>Terencio Babst</t>
  </si>
  <si>
    <t>Terencio</t>
  </si>
  <si>
    <t>Babst</t>
  </si>
  <si>
    <t>217-78-2947</t>
  </si>
  <si>
    <t>Riccardo Coules</t>
  </si>
  <si>
    <t>Riccardo</t>
  </si>
  <si>
    <t>Coules</t>
  </si>
  <si>
    <t>473-09-8569</t>
  </si>
  <si>
    <t>Walliw Owbrick</t>
  </si>
  <si>
    <t>Walliw</t>
  </si>
  <si>
    <t>Owbrick</t>
  </si>
  <si>
    <t>228-80-2065</t>
  </si>
  <si>
    <t>Flossi Pavis</t>
  </si>
  <si>
    <t>Flossi</t>
  </si>
  <si>
    <t>Pavis</t>
  </si>
  <si>
    <t>477-70-4148</t>
  </si>
  <si>
    <t>Elaine Laxe</t>
  </si>
  <si>
    <t>Elaine</t>
  </si>
  <si>
    <t>Laxe</t>
  </si>
  <si>
    <t>506-30-6567</t>
  </si>
  <si>
    <t>Jerrilyn Kohnemann</t>
  </si>
  <si>
    <t>Jerrilyn</t>
  </si>
  <si>
    <t>Kohnemann</t>
  </si>
  <si>
    <t>753-57-9716</t>
  </si>
  <si>
    <t>Belinda McCuis</t>
  </si>
  <si>
    <t>Belinda</t>
  </si>
  <si>
    <t>McCuis</t>
  </si>
  <si>
    <t>755-40-5206</t>
  </si>
  <si>
    <t>Suzy Amy</t>
  </si>
  <si>
    <t>Suzy</t>
  </si>
  <si>
    <t>Amy</t>
  </si>
  <si>
    <t>632-64-7127</t>
  </si>
  <si>
    <t>Phil Helmke</t>
  </si>
  <si>
    <t>Phil</t>
  </si>
  <si>
    <t>Helmke</t>
  </si>
  <si>
    <t>448-86-8427</t>
  </si>
  <si>
    <t>Jerrie Zanettini</t>
  </si>
  <si>
    <t>Jerrie</t>
  </si>
  <si>
    <t>Zanettini</t>
  </si>
  <si>
    <t>635-42-9320</t>
  </si>
  <si>
    <t>Luce Malecky</t>
  </si>
  <si>
    <t>Luce</t>
  </si>
  <si>
    <t>Malecky</t>
  </si>
  <si>
    <t>339-43-1866</t>
  </si>
  <si>
    <t>Shelden Dennett</t>
  </si>
  <si>
    <t>Shelden</t>
  </si>
  <si>
    <t>Dennett</t>
  </si>
  <si>
    <t>124-23-6197</t>
  </si>
  <si>
    <t>Francisco Lilleman</t>
  </si>
  <si>
    <t>Francisco</t>
  </si>
  <si>
    <t>Lilleman</t>
  </si>
  <si>
    <t>396-88-0890</t>
  </si>
  <si>
    <t>Edie Rouchy</t>
  </si>
  <si>
    <t>Edie</t>
  </si>
  <si>
    <t>Rouchy</t>
  </si>
  <si>
    <t>559-92-5532</t>
  </si>
  <si>
    <t>Sofia Marshland</t>
  </si>
  <si>
    <t>Sofia</t>
  </si>
  <si>
    <t>Marshland</t>
  </si>
  <si>
    <t>628-34-5502</t>
  </si>
  <si>
    <t>Tobi Facer</t>
  </si>
  <si>
    <t>Tobi</t>
  </si>
  <si>
    <t>Facer</t>
  </si>
  <si>
    <t>231-49-1732</t>
  </si>
  <si>
    <t>Donnie Morrel</t>
  </si>
  <si>
    <t>Donnie</t>
  </si>
  <si>
    <t>Morrel</t>
  </si>
  <si>
    <t>574-56-1358</t>
  </si>
  <si>
    <t>Garth Rudinger</t>
  </si>
  <si>
    <t>Garth</t>
  </si>
  <si>
    <t>Rudinger</t>
  </si>
  <si>
    <t>403-15-1060</t>
  </si>
  <si>
    <t>Ediva Stranieri</t>
  </si>
  <si>
    <t>Ediva</t>
  </si>
  <si>
    <t>Stranieri</t>
  </si>
  <si>
    <t>632-12-1277</t>
  </si>
  <si>
    <t>Rolf Bentham</t>
  </si>
  <si>
    <t>Rolf</t>
  </si>
  <si>
    <t>Bentham</t>
  </si>
  <si>
    <t>885-61-5182</t>
  </si>
  <si>
    <t>Tricia Bright</t>
  </si>
  <si>
    <t>Tricia</t>
  </si>
  <si>
    <t>Bright</t>
  </si>
  <si>
    <t>489-22-5966</t>
  </si>
  <si>
    <t>Shelagh Bruhke</t>
  </si>
  <si>
    <t>Shelagh</t>
  </si>
  <si>
    <t>Bruhke</t>
  </si>
  <si>
    <t>612-06-5475</t>
  </si>
  <si>
    <t>Codee Ripping</t>
  </si>
  <si>
    <t>Codee</t>
  </si>
  <si>
    <t>Ripping</t>
  </si>
  <si>
    <t>266-93-4909</t>
  </si>
  <si>
    <t>Tedie Laxston</t>
  </si>
  <si>
    <t>Tedie</t>
  </si>
  <si>
    <t>Laxston</t>
  </si>
  <si>
    <t>676-03-2370</t>
  </si>
  <si>
    <t>Randolph Hollingsby</t>
  </si>
  <si>
    <t>Randolph</t>
  </si>
  <si>
    <t>Hollingsby</t>
  </si>
  <si>
    <t>289-01-1091</t>
  </si>
  <si>
    <t>Pauline O'Cosgra</t>
  </si>
  <si>
    <t>Pauline</t>
  </si>
  <si>
    <t>O'Cosgra</t>
  </si>
  <si>
    <t>491-15-5113</t>
  </si>
  <si>
    <t>Arly Paterson</t>
  </si>
  <si>
    <t>Arly</t>
  </si>
  <si>
    <t>Paterson</t>
  </si>
  <si>
    <t>416-81-5458</t>
  </si>
  <si>
    <t>Nobe Dymott</t>
  </si>
  <si>
    <t>Nobe</t>
  </si>
  <si>
    <t>Dymott</t>
  </si>
  <si>
    <t>535-39-1134</t>
  </si>
  <si>
    <t>Dianna Eldred</t>
  </si>
  <si>
    <t>Dianna</t>
  </si>
  <si>
    <t>Eldred</t>
  </si>
  <si>
    <t>150-93-1438</t>
  </si>
  <si>
    <t>Husein MacAllister</t>
  </si>
  <si>
    <t>Husein</t>
  </si>
  <si>
    <t>MacAllister</t>
  </si>
  <si>
    <t>819-55-1477</t>
  </si>
  <si>
    <t>Westley Bitcheno</t>
  </si>
  <si>
    <t>Westley</t>
  </si>
  <si>
    <t>Bitcheno</t>
  </si>
  <si>
    <t>237-01-1784</t>
  </si>
  <si>
    <t>Jock Hasling</t>
  </si>
  <si>
    <t>Jock</t>
  </si>
  <si>
    <t>Hasling</t>
  </si>
  <si>
    <t>178-71-4895</t>
  </si>
  <si>
    <t>Dorita D'Orsay</t>
  </si>
  <si>
    <t>Dorita</t>
  </si>
  <si>
    <t>D'Orsay</t>
  </si>
  <si>
    <t>606-69-9120</t>
  </si>
  <si>
    <t>Paolina Brack</t>
  </si>
  <si>
    <t>Paolina</t>
  </si>
  <si>
    <t>Brack</t>
  </si>
  <si>
    <t>792-16-2855</t>
  </si>
  <si>
    <t>Cassondra Northidge</t>
  </si>
  <si>
    <t>Cassondra</t>
  </si>
  <si>
    <t>Northidge</t>
  </si>
  <si>
    <t>845-80-7810</t>
  </si>
  <si>
    <t>Merwin Christall</t>
  </si>
  <si>
    <t>Merwin</t>
  </si>
  <si>
    <t>Christall</t>
  </si>
  <si>
    <t>455-54-9760</t>
  </si>
  <si>
    <t>Gualterio Rollett</t>
  </si>
  <si>
    <t>Rollett</t>
  </si>
  <si>
    <t>416-06-6173</t>
  </si>
  <si>
    <t>Joella O'Connell</t>
  </si>
  <si>
    <t>Joella</t>
  </si>
  <si>
    <t>O'Connell</t>
  </si>
  <si>
    <t>172-59-5850</t>
  </si>
  <si>
    <t>Diane-marie Glenn</t>
  </si>
  <si>
    <t>Diane-marie</t>
  </si>
  <si>
    <t>Glenn</t>
  </si>
  <si>
    <t>528-99-3959</t>
  </si>
  <si>
    <t>Lynnell Kwiek</t>
  </si>
  <si>
    <t>Lynnell</t>
  </si>
  <si>
    <t>Kwiek</t>
  </si>
  <si>
    <t>269-69-6126</t>
  </si>
  <si>
    <t>Ursala McFater</t>
  </si>
  <si>
    <t>Ursala</t>
  </si>
  <si>
    <t>McFater</t>
  </si>
  <si>
    <t>593-86-2220</t>
  </si>
  <si>
    <t>Bernadene Jeckells</t>
  </si>
  <si>
    <t>Bernadene</t>
  </si>
  <si>
    <t>Jeckells</t>
  </si>
  <si>
    <t>454-32-1351</t>
  </si>
  <si>
    <t>Ronna Petric</t>
  </si>
  <si>
    <t>Ronna</t>
  </si>
  <si>
    <t>Petric</t>
  </si>
  <si>
    <t>419-73-1037</t>
  </si>
  <si>
    <t>Keir McCree</t>
  </si>
  <si>
    <t>Keir</t>
  </si>
  <si>
    <t>McCree</t>
  </si>
  <si>
    <t>749-08-3049</t>
  </si>
  <si>
    <t>Tootsie Stonhard</t>
  </si>
  <si>
    <t>Tootsie</t>
  </si>
  <si>
    <t>Stonhard</t>
  </si>
  <si>
    <t>284-83-7173</t>
  </si>
  <si>
    <t>Garry Hince</t>
  </si>
  <si>
    <t>Garry</t>
  </si>
  <si>
    <t>Hince</t>
  </si>
  <si>
    <t>271-23-4163</t>
  </si>
  <si>
    <t>Tandy Hayto</t>
  </si>
  <si>
    <t>Tandy</t>
  </si>
  <si>
    <t>Hayto</t>
  </si>
  <si>
    <t>150-32-3142</t>
  </si>
  <si>
    <t>Tamra Screach</t>
  </si>
  <si>
    <t>Tamra</t>
  </si>
  <si>
    <t>Screach</t>
  </si>
  <si>
    <t>254-72-3094</t>
  </si>
  <si>
    <t>Lewes Crilly</t>
  </si>
  <si>
    <t>Lewes</t>
  </si>
  <si>
    <t>Crilly</t>
  </si>
  <si>
    <t>212-31-2722</t>
  </si>
  <si>
    <t>Granthem Cassidy</t>
  </si>
  <si>
    <t>Granthem</t>
  </si>
  <si>
    <t>Cassidy</t>
  </si>
  <si>
    <t>180-08-7948</t>
  </si>
  <si>
    <t>Fleur Hunston</t>
  </si>
  <si>
    <t>Fleur</t>
  </si>
  <si>
    <t>Hunston</t>
  </si>
  <si>
    <t>773-29-9139</t>
  </si>
  <si>
    <t>Tammara Rannells</t>
  </si>
  <si>
    <t>Tammara</t>
  </si>
  <si>
    <t>Rannells</t>
  </si>
  <si>
    <t>488-31-3799</t>
  </si>
  <si>
    <t>Wait Leuchars</t>
  </si>
  <si>
    <t>Wait</t>
  </si>
  <si>
    <t>Leuchars</t>
  </si>
  <si>
    <t>527-48-9754</t>
  </si>
  <si>
    <t>Bonita Eldritt</t>
  </si>
  <si>
    <t>Bonita</t>
  </si>
  <si>
    <t>Eldritt</t>
  </si>
  <si>
    <t>579-95-5569</t>
  </si>
  <si>
    <t>Mira Schoales</t>
  </si>
  <si>
    <t>Mira</t>
  </si>
  <si>
    <t>Schoales</t>
  </si>
  <si>
    <t>204-50-2592</t>
  </si>
  <si>
    <t>Meagan Clowsley</t>
  </si>
  <si>
    <t>Meagan</t>
  </si>
  <si>
    <t>Clowsley</t>
  </si>
  <si>
    <t>691-15-7891</t>
  </si>
  <si>
    <t>Mar Basezzi</t>
  </si>
  <si>
    <t>Mar</t>
  </si>
  <si>
    <t>Basezzi</t>
  </si>
  <si>
    <t>437-81-4553</t>
  </si>
  <si>
    <t>Gibbie Figgures</t>
  </si>
  <si>
    <t>Figgures</t>
  </si>
  <si>
    <t>637-13-7837</t>
  </si>
  <si>
    <t>Martino Upfold</t>
  </si>
  <si>
    <t>Martino</t>
  </si>
  <si>
    <t>Upfold</t>
  </si>
  <si>
    <t>142-66-5387</t>
  </si>
  <si>
    <t>Craggie Tilson</t>
  </si>
  <si>
    <t>Craggie</t>
  </si>
  <si>
    <t>Tilson</t>
  </si>
  <si>
    <t>550-12-6608</t>
  </si>
  <si>
    <t>Lianna Paull</t>
  </si>
  <si>
    <t>Lianna</t>
  </si>
  <si>
    <t>Paull</t>
  </si>
  <si>
    <t>371-23-1105</t>
  </si>
  <si>
    <t>Address</t>
  </si>
  <si>
    <t>City</t>
  </si>
  <si>
    <t>State</t>
  </si>
  <si>
    <t>Zip</t>
  </si>
  <si>
    <t>1 Friar Drive</t>
  </si>
  <si>
    <t>San Diego</t>
  </si>
  <si>
    <t>CA</t>
  </si>
  <si>
    <t>1405 Park Way</t>
  </si>
  <si>
    <t>1023 Arcadia Blvd</t>
  </si>
  <si>
    <t>La Jolla</t>
  </si>
  <si>
    <t>96 Royal Ark Drive</t>
  </si>
  <si>
    <t>La Mesa</t>
  </si>
  <si>
    <t>941 Duck Court</t>
  </si>
  <si>
    <t>Las Angeles</t>
  </si>
  <si>
    <t>234 Planetary Drive</t>
  </si>
  <si>
    <t>Rancho Santa Fe</t>
  </si>
  <si>
    <t>458 Astro Turf St</t>
  </si>
  <si>
    <t>1807 Armada Drive</t>
  </si>
  <si>
    <t>Carlsbad</t>
  </si>
  <si>
    <t>201 Rollins Ave</t>
  </si>
  <si>
    <t>Rockville</t>
  </si>
  <si>
    <t>MD</t>
  </si>
  <si>
    <t>101 Market St</t>
  </si>
  <si>
    <t>San Francisco</t>
  </si>
  <si>
    <t>465 8th Parkway</t>
  </si>
  <si>
    <t>Miami</t>
  </si>
  <si>
    <t>FL</t>
  </si>
  <si>
    <t>2210 Iowa Way</t>
  </si>
  <si>
    <t>Omaha</t>
  </si>
  <si>
    <t>NE</t>
  </si>
  <si>
    <t>116 Thackeray Lane</t>
  </si>
  <si>
    <t>Albany</t>
  </si>
  <si>
    <t>NY</t>
  </si>
  <si>
    <t>57570 Stone Corner Junction</t>
  </si>
  <si>
    <t>Atlanta</t>
  </si>
  <si>
    <t>GA</t>
  </si>
  <si>
    <t>0 Farwell Hill</t>
  </si>
  <si>
    <t>12414 Waxwing Alley</t>
  </si>
  <si>
    <t>Gainesville</t>
  </si>
  <si>
    <t>8 Hermina Pass</t>
  </si>
  <si>
    <t>Santa Monica</t>
  </si>
  <si>
    <t>1238 Bluejay Pass</t>
  </si>
  <si>
    <t>Houston</t>
  </si>
  <si>
    <t>TX</t>
  </si>
  <si>
    <t>72864 Hallows Way</t>
  </si>
  <si>
    <t>New Orleans</t>
  </si>
  <si>
    <t>LA</t>
  </si>
  <si>
    <t>33 Darwin Parkway</t>
  </si>
  <si>
    <t>Midland</t>
  </si>
  <si>
    <t>MI</t>
  </si>
  <si>
    <t>90686 Troy Crossing</t>
  </si>
  <si>
    <t>Louisville</t>
  </si>
  <si>
    <t>KY</t>
  </si>
  <si>
    <t>475 Norway Maple Road</t>
  </si>
  <si>
    <t>Asheville</t>
  </si>
  <si>
    <t>NC</t>
  </si>
  <si>
    <t>0 Express Trail</t>
  </si>
  <si>
    <t>Colorado Springs</t>
  </si>
  <si>
    <t>CO</t>
  </si>
  <si>
    <t>254 Cardinal Court</t>
  </si>
  <si>
    <t>Sparks</t>
  </si>
  <si>
    <t>NV</t>
  </si>
  <si>
    <t>15840 Westerfield Center</t>
  </si>
  <si>
    <t>Bradenton</t>
  </si>
  <si>
    <t>3 Clove Pass</t>
  </si>
  <si>
    <t>Terre Haute</t>
  </si>
  <si>
    <t>IN</t>
  </si>
  <si>
    <t>0528 Troy Alley</t>
  </si>
  <si>
    <t>Delray Beach</t>
  </si>
  <si>
    <t>6 Manufacturers Plaza</t>
  </si>
  <si>
    <t>Wichita</t>
  </si>
  <si>
    <t>KS</t>
  </si>
  <si>
    <t>99554 Dunning Drive</t>
  </si>
  <si>
    <t>Cincinnati</t>
  </si>
  <si>
    <t>OH</t>
  </si>
  <si>
    <t>1 Corben Lane</t>
  </si>
  <si>
    <t>Frankfort</t>
  </si>
  <si>
    <t>0011 Westerfield Road</t>
  </si>
  <si>
    <t>Galveston</t>
  </si>
  <si>
    <t>6 Novick Center</t>
  </si>
  <si>
    <t>Bakersfield</t>
  </si>
  <si>
    <t>05 1st Crossing</t>
  </si>
  <si>
    <t>Columbus</t>
  </si>
  <si>
    <t>82 John Wall Point</t>
  </si>
  <si>
    <t>Kansas City</t>
  </si>
  <si>
    <t>MO</t>
  </si>
  <si>
    <t>04 Bartelt Street</t>
  </si>
  <si>
    <t>Edmond</t>
  </si>
  <si>
    <t>OK</t>
  </si>
  <si>
    <t>7 Linden Street</t>
  </si>
  <si>
    <t>El Paso</t>
  </si>
  <si>
    <t>09715 Melby Trail</t>
  </si>
  <si>
    <t>Cleveland</t>
  </si>
  <si>
    <t>607 Butternut Junction</t>
  </si>
  <si>
    <t>Stockton</t>
  </si>
  <si>
    <t>7687 Nelson Way</t>
  </si>
  <si>
    <t>Longview</t>
  </si>
  <si>
    <t>4363 Buena Vista Lane</t>
  </si>
  <si>
    <t>1 Bowman Junction</t>
  </si>
  <si>
    <t>Seattle</t>
  </si>
  <si>
    <t>WA</t>
  </si>
  <si>
    <t>6363 Clemons Crossing</t>
  </si>
  <si>
    <t>41 Garrison Road</t>
  </si>
  <si>
    <t>Pittsburgh</t>
  </si>
  <si>
    <t>PA</t>
  </si>
  <si>
    <t>662 Doe Crossing Avenue</t>
  </si>
  <si>
    <t>Lexington</t>
  </si>
  <si>
    <t>1082 Atwood Street</t>
  </si>
  <si>
    <t>Raleigh</t>
  </si>
  <si>
    <t>72905 Killdeer Road</t>
  </si>
  <si>
    <t>Saint Petersburg</t>
  </si>
  <si>
    <t>0 Charing Cross Center</t>
  </si>
  <si>
    <t>New York City</t>
  </si>
  <si>
    <t>021 High Crossing Road</t>
  </si>
  <si>
    <t>339 Summit Crossing</t>
  </si>
  <si>
    <t>Austin</t>
  </si>
  <si>
    <t>42 Schmedeman Junction</t>
  </si>
  <si>
    <t>Fairbanks</t>
  </si>
  <si>
    <t>AK</t>
  </si>
  <si>
    <t>462 Atwood Place</t>
  </si>
  <si>
    <t>Las Vegas</t>
  </si>
  <si>
    <t>9785 Rutledge Court</t>
  </si>
  <si>
    <t>Fort Lauderdale</t>
  </si>
  <si>
    <t>3677 Erie Center</t>
  </si>
  <si>
    <t>Hot Springs National Park</t>
  </si>
  <si>
    <t>AR</t>
  </si>
  <si>
    <t>9647 Morningstar Circle</t>
  </si>
  <si>
    <t>Lubbock</t>
  </si>
  <si>
    <t>15 Lunder Crossing</t>
  </si>
  <si>
    <t>22054 Londonderry Hill</t>
  </si>
  <si>
    <t>Philadelphia</t>
  </si>
  <si>
    <t>0 Anthes Drive</t>
  </si>
  <si>
    <t>6993 Union Center</t>
  </si>
  <si>
    <t>98871 Main Circle</t>
  </si>
  <si>
    <t>Scottsdale</t>
  </si>
  <si>
    <t>AZ</t>
  </si>
  <si>
    <t>0975 Beilfuss Trail</t>
  </si>
  <si>
    <t>Boca Raton</t>
  </si>
  <si>
    <t>4 Utah Avenue</t>
  </si>
  <si>
    <t>Shreveport</t>
  </si>
  <si>
    <t>842 Vahlen Park</t>
  </si>
  <si>
    <t>West Hartford</t>
  </si>
  <si>
    <t>CT</t>
  </si>
  <si>
    <t>63 Bultman Crossing</t>
  </si>
  <si>
    <t>Saint Louis</t>
  </si>
  <si>
    <t>2908 Upham Hill</t>
  </si>
  <si>
    <t>Henderson</t>
  </si>
  <si>
    <t>526 Upham Center</t>
  </si>
  <si>
    <t>Greensboro</t>
  </si>
  <si>
    <t>71 Ohio Road</t>
  </si>
  <si>
    <t>Jamaica</t>
  </si>
  <si>
    <t>2875 Washington Hill</t>
  </si>
  <si>
    <t>Knoxville</t>
  </si>
  <si>
    <t>TN</t>
  </si>
  <si>
    <t>84591 Coleman Crossing</t>
  </si>
  <si>
    <t>8 West Avenue</t>
  </si>
  <si>
    <t>98444 Comanche Point</t>
  </si>
  <si>
    <t>970 Cardinal Plaza</t>
  </si>
  <si>
    <t>Saint Cloud</t>
  </si>
  <si>
    <t>MN</t>
  </si>
  <si>
    <t>94 Pankratz Alley</t>
  </si>
  <si>
    <t>Murfreesboro</t>
  </si>
  <si>
    <t>48 Monica Place</t>
  </si>
  <si>
    <t>89 Haas Pass</t>
  </si>
  <si>
    <t>3 Trailsway Road</t>
  </si>
  <si>
    <t>Fresno</t>
  </si>
  <si>
    <t>125 Debs Court</t>
  </si>
  <si>
    <t>Shawnee Mission</t>
  </si>
  <si>
    <t>7977 Heffernan Center</t>
  </si>
  <si>
    <t>Punta Gorda</t>
  </si>
  <si>
    <t>23358 Talmadge Street</t>
  </si>
  <si>
    <t>Long Beach</t>
  </si>
  <si>
    <t>30 Comanche Point</t>
  </si>
  <si>
    <t>Newport Beach</t>
  </si>
  <si>
    <t>4703 Old Shore Place</t>
  </si>
  <si>
    <t>09 Lien Parkway</t>
  </si>
  <si>
    <t>Erie</t>
  </si>
  <si>
    <t>0319 Meadow Vale Trail</t>
  </si>
  <si>
    <t>Dallas</t>
  </si>
  <si>
    <t>8624 Haas Plaza</t>
  </si>
  <si>
    <t>Tucson</t>
  </si>
  <si>
    <t>9567 Sachs Street</t>
  </si>
  <si>
    <t>Pompano Beach</t>
  </si>
  <si>
    <t>4 Lerdahl Hill</t>
  </si>
  <si>
    <t>Washington</t>
  </si>
  <si>
    <t>DC</t>
  </si>
  <si>
    <t>1 Larry Street</t>
  </si>
  <si>
    <t>Cape Coral</t>
  </si>
  <si>
    <t>250 Cordelia Hill</t>
  </si>
  <si>
    <t>5 Melody Junction</t>
  </si>
  <si>
    <t>Mobile</t>
  </si>
  <si>
    <t>AL</t>
  </si>
  <si>
    <t>778 North Avenue</t>
  </si>
  <si>
    <t>Syracuse</t>
  </si>
  <si>
    <t>557 Corscot Terrace</t>
  </si>
  <si>
    <t>Montgomery</t>
  </si>
  <si>
    <t>23 Upham Place</t>
  </si>
  <si>
    <t>9356 Reinke Center</t>
  </si>
  <si>
    <t>7281 Ryan Hill</t>
  </si>
  <si>
    <t>1 Esker Pass</t>
  </si>
  <si>
    <t>Springfield</t>
  </si>
  <si>
    <t>IL</t>
  </si>
  <si>
    <t>8918 Petterle Alley</t>
  </si>
  <si>
    <t>824 Vidon Court</t>
  </si>
  <si>
    <t>2099 Shoshone Plaza</t>
  </si>
  <si>
    <t>76588 Old Gate Place</t>
  </si>
  <si>
    <t>West Palm Beach</t>
  </si>
  <si>
    <t>1268 Laurel Alley</t>
  </si>
  <si>
    <t>Newport News</t>
  </si>
  <si>
    <t>VA</t>
  </si>
  <si>
    <t>3 Iowa Plaza</t>
  </si>
  <si>
    <t>Vienna</t>
  </si>
  <si>
    <t>8191 Towne Junction</t>
  </si>
  <si>
    <t>Chicago</t>
  </si>
  <si>
    <t>92 Thackeray Center</t>
  </si>
  <si>
    <t>216 Oneill Street</t>
  </si>
  <si>
    <t>97390 Del Sol Junction</t>
  </si>
  <si>
    <t>Birmingham</t>
  </si>
  <si>
    <t>5826 Killdeer Alley</t>
  </si>
  <si>
    <t>19 Erie Trail</t>
  </si>
  <si>
    <t>15533 Muir Crossing</t>
  </si>
  <si>
    <t>Rochester</t>
  </si>
  <si>
    <t>9401 Monterey Parkway</t>
  </si>
  <si>
    <t>199 Ridge Oak Street</t>
  </si>
  <si>
    <t>Dayton</t>
  </si>
  <si>
    <t>6454 Northwestern Plaza</t>
  </si>
  <si>
    <t>Winston Salem</t>
  </si>
  <si>
    <t>8239 Hovde Junction</t>
  </si>
  <si>
    <t>90264 Roxbury Circle</t>
  </si>
  <si>
    <t>San Antonio</t>
  </si>
  <si>
    <t>3 Southridge Alley</t>
  </si>
  <si>
    <t>Visalia</t>
  </si>
  <si>
    <t>942 Bonner Pass</t>
  </si>
  <si>
    <t>Metairie</t>
  </si>
  <si>
    <t>622 Nancy Road</t>
  </si>
  <si>
    <t>60083 Northridge Parkway</t>
  </si>
  <si>
    <t>San Jose</t>
  </si>
  <si>
    <t>4482 Pond Lane</t>
  </si>
  <si>
    <t>56 Continental Court</t>
  </si>
  <si>
    <t>8650 Gale Place</t>
  </si>
  <si>
    <t>Beaumont</t>
  </si>
  <si>
    <t>8890 Thierer Alley</t>
  </si>
  <si>
    <t>Elmira</t>
  </si>
  <si>
    <t>4132 Forster Trail</t>
  </si>
  <si>
    <t>352 East Trail</t>
  </si>
  <si>
    <t>93 Bobwhite Street</t>
  </si>
  <si>
    <t>8360 Roxbury Crossing</t>
  </si>
  <si>
    <t>Orange</t>
  </si>
  <si>
    <t>5847 Delladonna Parkway</t>
  </si>
  <si>
    <t>Indianapolis</t>
  </si>
  <si>
    <t>4 Norway Maple Parkway</t>
  </si>
  <si>
    <t>Humble</t>
  </si>
  <si>
    <t>0 Bayside Junction</t>
  </si>
  <si>
    <t>Bozeman</t>
  </si>
  <si>
    <t>MT</t>
  </si>
  <si>
    <t>8589 Meadow Ridge Avenue</t>
  </si>
  <si>
    <t>06 Pennsylvania Parkway</t>
  </si>
  <si>
    <t>Reno</t>
  </si>
  <si>
    <t>06097 Redwing Road</t>
  </si>
  <si>
    <t>Fort Wayne</t>
  </si>
  <si>
    <t>2 Loftsgordon Junction</t>
  </si>
  <si>
    <t>Waterloo</t>
  </si>
  <si>
    <t>IA</t>
  </si>
  <si>
    <t>80 Northview Road</t>
  </si>
  <si>
    <t>Los Angeles</t>
  </si>
  <si>
    <t>619 Rutledge Road</t>
  </si>
  <si>
    <t>Ann Arbor</t>
  </si>
  <si>
    <t>9 Trailsway Trail</t>
  </si>
  <si>
    <t>Lake Worth</t>
  </si>
  <si>
    <t>6 Armistice Way</t>
  </si>
  <si>
    <t>Memphis</t>
  </si>
  <si>
    <t>6 Esch Avenue</t>
  </si>
  <si>
    <t>Portsmouth</t>
  </si>
  <si>
    <t>NH</t>
  </si>
  <si>
    <t>66 Iowa Parkway</t>
  </si>
  <si>
    <t>Southfield</t>
  </si>
  <si>
    <t>1 Delaware Hill</t>
  </si>
  <si>
    <t>0186 Namekagon Point</t>
  </si>
  <si>
    <t>Flushing</t>
  </si>
  <si>
    <t>56 Pepper Wood Terrace</t>
  </si>
  <si>
    <t>1 Gale Court</t>
  </si>
  <si>
    <t>87 Rowland Lane</t>
  </si>
  <si>
    <t>75 Mallory Point</t>
  </si>
  <si>
    <t>5 Mallard Parkway</t>
  </si>
  <si>
    <t>2540 Russell Street</t>
  </si>
  <si>
    <t>Chula Vista</t>
  </si>
  <si>
    <t>35 Lakewood Crossing</t>
  </si>
  <si>
    <t>Durham</t>
  </si>
  <si>
    <t>86654 Sachs Lane</t>
  </si>
  <si>
    <t>Sioux City</t>
  </si>
  <si>
    <t>6 Hauk Drive</t>
  </si>
  <si>
    <t>Minneapolis</t>
  </si>
  <si>
    <t>9 Londonderry Avenue</t>
  </si>
  <si>
    <t>MA</t>
  </si>
  <si>
    <t>50 Calypso Street</t>
  </si>
  <si>
    <t>55435 Melby Crossing</t>
  </si>
  <si>
    <t>Providence</t>
  </si>
  <si>
    <t>RI</t>
  </si>
  <si>
    <t>63367 Carberry Court</t>
  </si>
  <si>
    <t>0136 Anzinger Pass</t>
  </si>
  <si>
    <t>Savannah</t>
  </si>
  <si>
    <t>90 Elka Plaza</t>
  </si>
  <si>
    <t>Richmond</t>
  </si>
  <si>
    <t>080 Gale Drive</t>
  </si>
  <si>
    <t>South Bend</t>
  </si>
  <si>
    <t>7093 Gina Place</t>
  </si>
  <si>
    <t>97266 Utah Street</t>
  </si>
  <si>
    <t>5 Valley Edge Drive</t>
  </si>
  <si>
    <t>Denver</t>
  </si>
  <si>
    <t>01 Cardinal Trail</t>
  </si>
  <si>
    <t>Charlotte</t>
  </si>
  <si>
    <t>4 Arizona Street</t>
  </si>
  <si>
    <t>384 Drewry Parkway</t>
  </si>
  <si>
    <t>Bronx</t>
  </si>
  <si>
    <t>23041 Pawling Trail</t>
  </si>
  <si>
    <t>Oklahoma City</t>
  </si>
  <si>
    <t>85504 Canary Parkway</t>
  </si>
  <si>
    <t>Woburn</t>
  </si>
  <si>
    <t>74414 Doe Crossing Plaza</t>
  </si>
  <si>
    <t>Davenport</t>
  </si>
  <si>
    <t>5 Lillian Terrace</t>
  </si>
  <si>
    <t>738 Birchwood Way</t>
  </si>
  <si>
    <t>94972 Lunder Court</t>
  </si>
  <si>
    <t>8161 Shopko Parkway</t>
  </si>
  <si>
    <t>Naples</t>
  </si>
  <si>
    <t>345 Mitchell Crossing</t>
  </si>
  <si>
    <t>Kent</t>
  </si>
  <si>
    <t>625 Blaine Drive</t>
  </si>
  <si>
    <t>Harrisburg</t>
  </si>
  <si>
    <t>9 Atwood Crossing</t>
  </si>
  <si>
    <t>8283 Clarendon Place</t>
  </si>
  <si>
    <t>3 Magdeline Crossing</t>
  </si>
  <si>
    <t>Tallahassee</t>
  </si>
  <si>
    <t>37354 Anniversary Plaza</t>
  </si>
  <si>
    <t>075 Bobwhite Lane</t>
  </si>
  <si>
    <t>8 Oxford Plaza</t>
  </si>
  <si>
    <t>2 Farwell Circle</t>
  </si>
  <si>
    <t>1 Rutledge Circle</t>
  </si>
  <si>
    <t>52 Bluejay Point</t>
  </si>
  <si>
    <t>Macon</t>
  </si>
  <si>
    <t>9051 Kings Crossing</t>
  </si>
  <si>
    <t>Apache Junction</t>
  </si>
  <si>
    <t>78028 Elmside Place</t>
  </si>
  <si>
    <t>80 Dovetail Street</t>
  </si>
  <si>
    <t>48 Transport Center</t>
  </si>
  <si>
    <t>Orlando</t>
  </si>
  <si>
    <t>92 Bay Pass</t>
  </si>
  <si>
    <t>96222 Moose Parkway</t>
  </si>
  <si>
    <t>45 Iowa Drive</t>
  </si>
  <si>
    <t>Whittier</t>
  </si>
  <si>
    <t>595 Maywood Place</t>
  </si>
  <si>
    <t>759 Northfield Parkway</t>
  </si>
  <si>
    <t>57 Hanson Point</t>
  </si>
  <si>
    <t>Saginaw</t>
  </si>
  <si>
    <t>498 Monica Trail</t>
  </si>
  <si>
    <t>76666 Northport Alley</t>
  </si>
  <si>
    <t>37949 Grasskamp Parkway</t>
  </si>
  <si>
    <t>Sioux Falls</t>
  </si>
  <si>
    <t>SD</t>
  </si>
  <si>
    <t>638 Jana Circle</t>
  </si>
  <si>
    <t>Sarasota</t>
  </si>
  <si>
    <t>4496 Lyons Junction</t>
  </si>
  <si>
    <t>648 Boyd Circle</t>
  </si>
  <si>
    <t>Jacksonville</t>
  </si>
  <si>
    <t>29160 Dahle Hill</t>
  </si>
  <si>
    <t>Tyler</t>
  </si>
  <si>
    <t>3781 Linden Center</t>
  </si>
  <si>
    <t>Cedar Rapids</t>
  </si>
  <si>
    <t>310 Lotheville Court</t>
  </si>
  <si>
    <t>Alhambra</t>
  </si>
  <si>
    <t>614 Union Parkway</t>
  </si>
  <si>
    <t>Sandy</t>
  </si>
  <si>
    <t>UT</t>
  </si>
  <si>
    <t>0443 Heffernan Center</t>
  </si>
  <si>
    <t>Tampa</t>
  </si>
  <si>
    <t>3 Milwaukee Lane</t>
  </si>
  <si>
    <t>Salt Lake City</t>
  </si>
  <si>
    <t>0490 Spenser Point</t>
  </si>
  <si>
    <t>Canton</t>
  </si>
  <si>
    <t>231 Eastlawn Way</t>
  </si>
  <si>
    <t>Charleston</t>
  </si>
  <si>
    <t>WV</t>
  </si>
  <si>
    <t>8 Mandrake Plaza</t>
  </si>
  <si>
    <t>Hartford</t>
  </si>
  <si>
    <t>310 Kenwood Way</t>
  </si>
  <si>
    <t>19 Westridge Street</t>
  </si>
  <si>
    <t>Kalamazoo</t>
  </si>
  <si>
    <t>34945 Aberg Road</t>
  </si>
  <si>
    <t>Buffalo</t>
  </si>
  <si>
    <t>717 Knutson Alley</t>
  </si>
  <si>
    <t>54 Nancy Alley</t>
  </si>
  <si>
    <t>21574 Hayes Alley</t>
  </si>
  <si>
    <t>Industry</t>
  </si>
  <si>
    <t>Education</t>
  </si>
  <si>
    <t>AstroTurf Unlimited</t>
  </si>
  <si>
    <t>Sports</t>
  </si>
  <si>
    <t>Hotel Armada</t>
  </si>
  <si>
    <t>Hospitality</t>
  </si>
  <si>
    <t>Federal Reserve Bank of San Francisco</t>
  </si>
  <si>
    <t>Government</t>
  </si>
  <si>
    <t>Ailane</t>
  </si>
  <si>
    <t>Mining &amp; Quarrying of Nonmetallic Minerals (No Fuels)</t>
  </si>
  <si>
    <t>Skalith</t>
  </si>
  <si>
    <t>Major Pharmaceuticals</t>
  </si>
  <si>
    <t>Browsedrive</t>
  </si>
  <si>
    <t>n/a</t>
  </si>
  <si>
    <t>Topicshots</t>
  </si>
  <si>
    <t>Flipbug</t>
  </si>
  <si>
    <t>Tagpad</t>
  </si>
  <si>
    <t>Building operators</t>
  </si>
  <si>
    <t>Realmix</t>
  </si>
  <si>
    <t>Skipfire</t>
  </si>
  <si>
    <t>Department/Specialty Retail Stores</t>
  </si>
  <si>
    <t>Rhyloo</t>
  </si>
  <si>
    <t>Other Specialty Stores</t>
  </si>
  <si>
    <t>Mynte</t>
  </si>
  <si>
    <t>Environmental Services</t>
  </si>
  <si>
    <t>Lajo</t>
  </si>
  <si>
    <t>Oil &amp; Gas Production</t>
  </si>
  <si>
    <t>Kwilith</t>
  </si>
  <si>
    <t>Finance: Consumer Services</t>
  </si>
  <si>
    <t>Minyx</t>
  </si>
  <si>
    <t>Electronic Components</t>
  </si>
  <si>
    <t>Jaxbean</t>
  </si>
  <si>
    <t>Major Banks</t>
  </si>
  <si>
    <t>Zoozzy</t>
  </si>
  <si>
    <t>Oil Refining/Marketing</t>
  </si>
  <si>
    <t>Ntags</t>
  </si>
  <si>
    <t>Computer Software: Prepackaged Software</t>
  </si>
  <si>
    <t>Twiyo</t>
  </si>
  <si>
    <t>Real Estate Investment Trusts</t>
  </si>
  <si>
    <t>Rhynyx</t>
  </si>
  <si>
    <t>Electric Utilities: Central</t>
  </si>
  <si>
    <t>Brainverse</t>
  </si>
  <si>
    <t>Flashset</t>
  </si>
  <si>
    <t>Industrial Specialties</t>
  </si>
  <si>
    <t>Brainbox</t>
  </si>
  <si>
    <t>Npath</t>
  </si>
  <si>
    <t>Dabjam</t>
  </si>
  <si>
    <t>Specialty Chemicals</t>
  </si>
  <si>
    <t>Fanoodle</t>
  </si>
  <si>
    <t>Industrial Machinery/Components</t>
  </si>
  <si>
    <t>Kwinu</t>
  </si>
  <si>
    <t>Linkbridge</t>
  </si>
  <si>
    <t>Edgeclub</t>
  </si>
  <si>
    <t>Radio And Television Broadcasting And Communications Equipment</t>
  </si>
  <si>
    <t>Oyonder</t>
  </si>
  <si>
    <t>Business Services</t>
  </si>
  <si>
    <t>Morar-Turner</t>
  </si>
  <si>
    <t>Telecommunications Equipment</t>
  </si>
  <si>
    <t>Grant, Brakus and Heathcote</t>
  </si>
  <si>
    <t>Professional Services</t>
  </si>
  <si>
    <t>Ferry, Krajcik and Dibbert</t>
  </si>
  <si>
    <t>Champlin, Adams and Bosco</t>
  </si>
  <si>
    <t>Bahringer-Block</t>
  </si>
  <si>
    <t>Other Consumer Services</t>
  </si>
  <si>
    <t>O'Reilly-Kunze</t>
  </si>
  <si>
    <t>Beier LLC</t>
  </si>
  <si>
    <t>Retail: Computer Software &amp; Peripheral Equipment</t>
  </si>
  <si>
    <t>Thompson, McKenzie and Kohler</t>
  </si>
  <si>
    <t>Agricultural Chemicals</t>
  </si>
  <si>
    <t>Schiller-Feest</t>
  </si>
  <si>
    <t>Hoeger-Runolfsson</t>
  </si>
  <si>
    <t>Services-Misc. Amusement &amp; Recreation</t>
  </si>
  <si>
    <t>Bosco-Weissnat</t>
  </si>
  <si>
    <t>Property-Casualty Insurers</t>
  </si>
  <si>
    <t>Hessel and Sons</t>
  </si>
  <si>
    <t>Rice and Sons</t>
  </si>
  <si>
    <t>Hospital/Nursing Management</t>
  </si>
  <si>
    <t>Marks LLC</t>
  </si>
  <si>
    <t>Kihn Inc</t>
  </si>
  <si>
    <t>Rogahn, Champlin and Rogahn</t>
  </si>
  <si>
    <t>Stracke-Quigley</t>
  </si>
  <si>
    <t>Semiconductors</t>
  </si>
  <si>
    <t>Rosenbaum, Schuppe and Hackett</t>
  </si>
  <si>
    <t>Medical Specialities</t>
  </si>
  <si>
    <t>Rodriguez, Sawayn and Yost</t>
  </si>
  <si>
    <t>Welch Group</t>
  </si>
  <si>
    <t>Type</t>
  </si>
  <si>
    <t>Checking</t>
  </si>
  <si>
    <t>Simple Checking</t>
  </si>
  <si>
    <t>Loan</t>
  </si>
  <si>
    <t>Commercial Loan</t>
  </si>
  <si>
    <t>Commercial Real-Estate</t>
  </si>
  <si>
    <t>Securities</t>
  </si>
  <si>
    <t>Investment</t>
  </si>
  <si>
    <t>Saving</t>
  </si>
  <si>
    <t>CD</t>
  </si>
  <si>
    <t>Passbook Saving</t>
  </si>
  <si>
    <t>SFR</t>
  </si>
  <si>
    <t>Line of Credit-Current</t>
  </si>
  <si>
    <t>Line of Credit-Future</t>
  </si>
  <si>
    <t>ODLOC</t>
  </si>
  <si>
    <t>Roger Doger</t>
  </si>
  <si>
    <t>Doger</t>
  </si>
  <si>
    <t>Tasha</t>
  </si>
  <si>
    <t>Strangelove</t>
  </si>
  <si>
    <t>Luke</t>
  </si>
  <si>
    <t>Labrodor</t>
  </si>
  <si>
    <t>Valerie</t>
  </si>
  <si>
    <t>Stargazer</t>
  </si>
  <si>
    <t>Titus</t>
  </si>
  <si>
    <t>Kettlewell</t>
  </si>
  <si>
    <t>Ryun</t>
  </si>
  <si>
    <t>Gosnell</t>
  </si>
  <si>
    <t>Trevar</t>
  </si>
  <si>
    <t>Whitta</t>
  </si>
  <si>
    <t>Cam</t>
  </si>
  <si>
    <t>Nettle</t>
  </si>
  <si>
    <t>Cherrita</t>
  </si>
  <si>
    <t>Booker</t>
  </si>
  <si>
    <t>Lincoln</t>
  </si>
  <si>
    <t>Droghan</t>
  </si>
  <si>
    <t>Isaiah</t>
  </si>
  <si>
    <t>Feveryear</t>
  </si>
  <si>
    <t>Rena</t>
  </si>
  <si>
    <t>Brabbins</t>
  </si>
  <si>
    <t>Lurette</t>
  </si>
  <si>
    <t>Shearn</t>
  </si>
  <si>
    <t>Emile</t>
  </si>
  <si>
    <t>Keasley</t>
  </si>
  <si>
    <t>Horace</t>
  </si>
  <si>
    <t>Humblestone</t>
  </si>
  <si>
    <t>Halli</t>
  </si>
  <si>
    <t>Ekkel</t>
  </si>
  <si>
    <t>Ham</t>
  </si>
  <si>
    <t>Tracy</t>
  </si>
  <si>
    <t>Darlleen</t>
  </si>
  <si>
    <t>Dewen</t>
  </si>
  <si>
    <t>Coleman</t>
  </si>
  <si>
    <t>Werlock</t>
  </si>
  <si>
    <t>Roman</t>
  </si>
  <si>
    <t>Hiom</t>
  </si>
  <si>
    <t>Cori</t>
  </si>
  <si>
    <t>Tonbye</t>
  </si>
  <si>
    <t>Elsie</t>
  </si>
  <si>
    <t>Ramalhete</t>
  </si>
  <si>
    <t>Loding</t>
  </si>
  <si>
    <t>Madelaine</t>
  </si>
  <si>
    <t>Meddemmen</t>
  </si>
  <si>
    <t>Gerrard</t>
  </si>
  <si>
    <t>Haysman</t>
  </si>
  <si>
    <t>Adolphe</t>
  </si>
  <si>
    <t>Murdoch</t>
  </si>
  <si>
    <t>Pieter</t>
  </si>
  <si>
    <t>Clausius</t>
  </si>
  <si>
    <t>Beccera</t>
  </si>
  <si>
    <t>Adella</t>
  </si>
  <si>
    <t>Padgham</t>
  </si>
  <si>
    <t>Urban</t>
  </si>
  <si>
    <t>Rimes</t>
  </si>
  <si>
    <t>Kettie</t>
  </si>
  <si>
    <t>Gilardengo</t>
  </si>
  <si>
    <t>Amelina</t>
  </si>
  <si>
    <t>Batrop</t>
  </si>
  <si>
    <t>Rowena</t>
  </si>
  <si>
    <t>Pobjoy</t>
  </si>
  <si>
    <t>Berton</t>
  </si>
  <si>
    <t>Mathevon</t>
  </si>
  <si>
    <t>Hercules</t>
  </si>
  <si>
    <t>Shillinglaw</t>
  </si>
  <si>
    <t>Dreddy</t>
  </si>
  <si>
    <t>Keaysell</t>
  </si>
  <si>
    <t>Rahel</t>
  </si>
  <si>
    <t>Inge</t>
  </si>
  <si>
    <t>Egon</t>
  </si>
  <si>
    <t>Hymer</t>
  </si>
  <si>
    <t>Sheff</t>
  </si>
  <si>
    <t>Donielle</t>
  </si>
  <si>
    <t>Warcup</t>
  </si>
  <si>
    <t>Sonni</t>
  </si>
  <si>
    <t>Minall</t>
  </si>
  <si>
    <t>Tallou</t>
  </si>
  <si>
    <t>Fosberry</t>
  </si>
  <si>
    <t>Milena</t>
  </si>
  <si>
    <t>Learned</t>
  </si>
  <si>
    <t>Vick</t>
  </si>
  <si>
    <t>Raden</t>
  </si>
  <si>
    <t>Drake</t>
  </si>
  <si>
    <t>Vanlint</t>
  </si>
  <si>
    <t>Carrissa</t>
  </si>
  <si>
    <t>Keay</t>
  </si>
  <si>
    <t>Rayna</t>
  </si>
  <si>
    <t>Aires</t>
  </si>
  <si>
    <t>Sherwynd</t>
  </si>
  <si>
    <t>Tongs</t>
  </si>
  <si>
    <t>Lizzy</t>
  </si>
  <si>
    <t>Radcliffe</t>
  </si>
  <si>
    <t>Enos</t>
  </si>
  <si>
    <t>Curnick</t>
  </si>
  <si>
    <t>Edythe</t>
  </si>
  <si>
    <t>Fossitt</t>
  </si>
  <si>
    <t>Ignacio</t>
  </si>
  <si>
    <t>Bleesing</t>
  </si>
  <si>
    <t>Jazmin</t>
  </si>
  <si>
    <t>Shepherdson</t>
  </si>
  <si>
    <t>Claiborne</t>
  </si>
  <si>
    <t>Domanek</t>
  </si>
  <si>
    <t>Acct_Nbr</t>
  </si>
  <si>
    <t>Product_ID</t>
  </si>
  <si>
    <t>Status</t>
  </si>
  <si>
    <t>Close_Dt</t>
  </si>
  <si>
    <t>c633</t>
  </si>
  <si>
    <t>Open</t>
  </si>
  <si>
    <t>c200</t>
  </si>
  <si>
    <t>c467</t>
  </si>
  <si>
    <t>CL260-0</t>
  </si>
  <si>
    <t>CR260-1</t>
  </si>
  <si>
    <t>S501</t>
  </si>
  <si>
    <t>S942</t>
  </si>
  <si>
    <t>C766</t>
  </si>
  <si>
    <t>Closed</t>
  </si>
  <si>
    <t>C810</t>
  </si>
  <si>
    <t>C782</t>
  </si>
  <si>
    <t>C922</t>
  </si>
  <si>
    <t>C1881</t>
  </si>
  <si>
    <t>CD343</t>
  </si>
  <si>
    <t>S922</t>
  </si>
  <si>
    <t>SF958</t>
  </si>
  <si>
    <t>S365</t>
  </si>
  <si>
    <t>C267</t>
  </si>
  <si>
    <t>SF876</t>
  </si>
  <si>
    <t>PL0236-26</t>
  </si>
  <si>
    <t>PL0236-18</t>
  </si>
  <si>
    <t>C679</t>
  </si>
  <si>
    <t>SF503</t>
  </si>
  <si>
    <t>OD503</t>
  </si>
  <si>
    <t>C247</t>
  </si>
  <si>
    <t>C199</t>
  </si>
  <si>
    <t>C248</t>
  </si>
  <si>
    <t>S369</t>
  </si>
  <si>
    <t>Account_ID</t>
  </si>
  <si>
    <t>Relationship_Type</t>
  </si>
  <si>
    <t>Primary</t>
  </si>
  <si>
    <t>Authorized Signer</t>
  </si>
  <si>
    <t>Reporter</t>
  </si>
  <si>
    <t>Secondary</t>
  </si>
  <si>
    <t>Date</t>
  </si>
  <si>
    <t>Julian_Dt</t>
  </si>
  <si>
    <t>Month</t>
  </si>
  <si>
    <t>Day</t>
  </si>
  <si>
    <t>Year</t>
  </si>
  <si>
    <t>Quarter</t>
  </si>
  <si>
    <t>Balance</t>
  </si>
  <si>
    <t>Balance_Dt_Id</t>
  </si>
  <si>
    <t>Balance_Dt</t>
  </si>
  <si>
    <t>IDX</t>
  </si>
  <si>
    <t>Multi-Fam/Residential RE Owners/Lessors</t>
  </si>
  <si>
    <t>Legal Entities for Trusts and Estates</t>
  </si>
  <si>
    <t>Commercial Real Estate Owners or Lessors - Non-Residential (includes Holding Companies)</t>
  </si>
  <si>
    <t>Private Equity - Non-Real Estate</t>
  </si>
  <si>
    <t>Family Offices/Other Investments</t>
  </si>
  <si>
    <t>Venture Capital Firms</t>
  </si>
  <si>
    <t>PE - Non-Fund - Mgmt or Hold Co</t>
  </si>
  <si>
    <t>Other Activities Related to Real Estate (e.g., Escrow Agents, Appraisers)</t>
  </si>
  <si>
    <t>Management Consulting (including HR and Marketing)</t>
  </si>
  <si>
    <t>Software Companies</t>
  </si>
  <si>
    <t>Investment Management/Advisors</t>
  </si>
  <si>
    <t>Private Equity - Real Estate</t>
  </si>
  <si>
    <t>Hedge Funds / Portfolio Management</t>
  </si>
  <si>
    <t>Property Managers - Residential</t>
  </si>
  <si>
    <t>PE RE - Non-Fund -Mgmt or Hold Co</t>
  </si>
  <si>
    <t>Attorneys</t>
  </si>
  <si>
    <t>VC - Non-Fund - Mgmt or Hold Co</t>
  </si>
  <si>
    <t>Real Estate Agents and Brokers / Loan Brokers (Mortgage and Non-Mortgage)</t>
  </si>
  <si>
    <t>Homeowners / Condo Associations</t>
  </si>
  <si>
    <t>Social Service, Charitable and Other 501(c)3 Organizations</t>
  </si>
  <si>
    <t xml:space="preserve">Custodians and Fiduciaries </t>
  </si>
  <si>
    <t>Motion Picture &amp; TV Production and Distribution</t>
  </si>
  <si>
    <t>Physicians</t>
  </si>
  <si>
    <t>Foundations</t>
  </si>
  <si>
    <t>Property Managers - Commercial</t>
  </si>
  <si>
    <t>Restaurants - Any Type: Full Service, Fast Food, Cafeterias, etc.</t>
  </si>
  <si>
    <t>General Contractors and Sub-Contractors - Residential</t>
  </si>
  <si>
    <t>Hedge - Non-Fund - Mgmt or Hold Co</t>
  </si>
  <si>
    <t>Retailers / General Merchandise and Services</t>
  </si>
  <si>
    <t>Research and Development in Biotechnology (except Nanobiotechnology)</t>
  </si>
  <si>
    <t>Performance Artists - Musical and Non-Musical</t>
  </si>
  <si>
    <t>Other Health Care Service Providers</t>
  </si>
  <si>
    <t>Manufacturing - All Industries</t>
  </si>
  <si>
    <t>General Contractors and Sub-Contractors - Commercial</t>
  </si>
  <si>
    <t>Banks/Credit Unions/Depository Institutions</t>
  </si>
  <si>
    <t xml:space="preserve">Pension Funds </t>
  </si>
  <si>
    <t>Dentists</t>
  </si>
  <si>
    <t>Accounting / CPA Firms</t>
  </si>
  <si>
    <t>Specialized Design Services (e.g., Interior, Graphic)</t>
  </si>
  <si>
    <t xml:space="preserve">Solar Electric Power Generation </t>
  </si>
  <si>
    <t>Scientific and Technical Consulting</t>
  </si>
  <si>
    <t xml:space="preserve">Other Management Consulting Services </t>
  </si>
  <si>
    <t>Wholesalers / Distributors - All Other Industries</t>
  </si>
  <si>
    <t>Computer System Design and Implementation</t>
  </si>
  <si>
    <t>Insurance Agents and Related Activities</t>
  </si>
  <si>
    <t>Advertising and Public Relations Agencies</t>
  </si>
  <si>
    <t>Political / Advocacy Organizations</t>
  </si>
  <si>
    <t xml:space="preserve">Hotels (except Casino Hotels) and Motels </t>
  </si>
  <si>
    <t>Internet, Online, and Other Telecommunications Service Providers</t>
  </si>
  <si>
    <t>Electronic Shopping and Mail-Order Houses</t>
  </si>
  <si>
    <t xml:space="preserve">Marketing Consulting Services </t>
  </si>
  <si>
    <t>Investment Banking</t>
  </si>
  <si>
    <t>Architecture and Landscape Architecture</t>
  </si>
  <si>
    <t>Wine Makers and Wineries</t>
  </si>
  <si>
    <t>Educational Services</t>
  </si>
  <si>
    <t>Private Aircraft</t>
  </si>
  <si>
    <t>Pre-Schools, Elementary and Secondary Schools</t>
  </si>
  <si>
    <t>Private Clubs (e.g. country clubs and civic/social organizations)</t>
  </si>
  <si>
    <t>Religious Organizations</t>
  </si>
  <si>
    <t>Data Processing, Hosting, and Related Services</t>
  </si>
  <si>
    <t>Physical Fitness Facilities</t>
  </si>
  <si>
    <t>Consumer / Real Estate Finance Companies</t>
  </si>
  <si>
    <t xml:space="preserve">Art Dealers </t>
  </si>
  <si>
    <t>Talent Agents and Business Managers for Artists, Entertainers, and Athletes</t>
  </si>
  <si>
    <t>Engineering Services</t>
  </si>
  <si>
    <t>Performing Arts Organizations</t>
  </si>
  <si>
    <t>Psychologists</t>
  </si>
  <si>
    <t>Business Associations / Professional Organizations</t>
  </si>
  <si>
    <t>Interior Design Services</t>
  </si>
  <si>
    <t>Publisher - Other</t>
  </si>
  <si>
    <t>Medical Outpatient Treatment/Surgery Centers</t>
  </si>
  <si>
    <t>Clothing and  Furnishings Wholesalers / Distributors - Men's/Women's/Children's</t>
  </si>
  <si>
    <t>Nursing Homes / Assisted Living Facilities</t>
  </si>
  <si>
    <t>Office Administrative Services</t>
  </si>
  <si>
    <t>Private Households</t>
  </si>
  <si>
    <t>Sports / Recreation Organizations</t>
  </si>
  <si>
    <t>Securities Brokerage</t>
  </si>
  <si>
    <t xml:space="preserve">Cosmetics, Beauty Supplies, and Perfume Stores </t>
  </si>
  <si>
    <t>Private Yachts</t>
  </si>
  <si>
    <t>Wine Wholesalers and Warehousing</t>
  </si>
  <si>
    <t xml:space="preserve">Other Commercial and Industrial Machinery and Equipment Rental and Leasing </t>
  </si>
  <si>
    <t xml:space="preserve">Medical and Related Laboratories </t>
  </si>
  <si>
    <t xml:space="preserve">Lessors of Other Real Estate Property </t>
  </si>
  <si>
    <t>Home Health Care Services</t>
  </si>
  <si>
    <t xml:space="preserve">Custom Computer Programming Services </t>
  </si>
  <si>
    <t>Publisher - Music</t>
  </si>
  <si>
    <t>Research and Development in the Physical, Engineering, and Life Sciences (except Nanotechnology and Biotechnology)</t>
  </si>
  <si>
    <t>Internet Publishing and Broadcasting and Web Search Portals</t>
  </si>
  <si>
    <t xml:space="preserve">All Other Business Support Services </t>
  </si>
  <si>
    <t>Food Service Contractors</t>
  </si>
  <si>
    <t xml:space="preserve">All Other Personal Services </t>
  </si>
  <si>
    <t>Wine Grape Growers</t>
  </si>
  <si>
    <t>Aircraft Support Services</t>
  </si>
  <si>
    <t>Horse / Ranching / Cattle and Related Services</t>
  </si>
  <si>
    <t>Auto and Motorcycle Dealers / Wholesalers (New or Used)</t>
  </si>
  <si>
    <t>Crop Farming - All Types (except wine grape growers)</t>
  </si>
  <si>
    <t>Bars, Nightclubs, and Lounges</t>
  </si>
  <si>
    <t>All Other Professional, Scientific, and Technical Services</t>
  </si>
  <si>
    <t xml:space="preserve">Semiconductor and Related Device Manufacturing </t>
  </si>
  <si>
    <t xml:space="preserve">Employment Placement Agencies </t>
  </si>
  <si>
    <t>All Other Support Services</t>
  </si>
  <si>
    <t>Automotive Repairs (All)</t>
  </si>
  <si>
    <t xml:space="preserve">Beauty Salons </t>
  </si>
  <si>
    <t xml:space="preserve">Real Estate Credit </t>
  </si>
  <si>
    <t xml:space="preserve">Land Subdivision </t>
  </si>
  <si>
    <t xml:space="preserve">General Medical and Surgical Hospitals </t>
  </si>
  <si>
    <t xml:space="preserve">Other Personal Care Services </t>
  </si>
  <si>
    <t>Media Sales Agents</t>
  </si>
  <si>
    <t>Transportation Related Services - All Others</t>
  </si>
  <si>
    <t xml:space="preserve">Medical, Dental, and Hospital Equipment and Supplies Merchant Wholesalers </t>
  </si>
  <si>
    <t>Post-Production and Special Effects Services</t>
  </si>
  <si>
    <t xml:space="preserve">Offices of Mental Health Practitioners (except Physicians) </t>
  </si>
  <si>
    <t xml:space="preserve">Musical Groups and Artists </t>
  </si>
  <si>
    <t>Chiropractors</t>
  </si>
  <si>
    <t xml:space="preserve">Food (Health) Supplement Stores </t>
  </si>
  <si>
    <t>Traveler Accommodations - All Others</t>
  </si>
  <si>
    <t xml:space="preserve">Mortgage and Nonmortgage Loan Brokers </t>
  </si>
  <si>
    <t xml:space="preserve">All Other Insurance Related Activities </t>
  </si>
  <si>
    <t xml:space="preserve">Freight Transportation Arrangement </t>
  </si>
  <si>
    <t xml:space="preserve">Pharmaceutical Preparation Manufacturing </t>
  </si>
  <si>
    <t>Museums</t>
  </si>
  <si>
    <t>Travel Agencies</t>
  </si>
  <si>
    <t>Lessors of Nonfinancial Intangible Assets (except Copyrighted Works)</t>
  </si>
  <si>
    <t>Convention and Trade Show Organizers</t>
  </si>
  <si>
    <t xml:space="preserve">Other Accounting Services </t>
  </si>
  <si>
    <t xml:space="preserve">Sports and Recreation Instruction </t>
  </si>
  <si>
    <t>Storage &amp; Warehousing</t>
  </si>
  <si>
    <t>Other Computer Related Services</t>
  </si>
  <si>
    <t xml:space="preserve">New Single-Family Housing Construction (except For-Sale Builders) </t>
  </si>
  <si>
    <t>Payroll Services</t>
  </si>
  <si>
    <t xml:space="preserve">Professional and Management Development Training </t>
  </si>
  <si>
    <t xml:space="preserve">Child and Youth Services </t>
  </si>
  <si>
    <t xml:space="preserve">Offices of Physical, Occupational and Speech Therapists, and Audiologists </t>
  </si>
  <si>
    <t xml:space="preserve">Lessors of Miniwarehouses and Self-Storage Units </t>
  </si>
  <si>
    <t>Jewelry, Watch, and Precious Stones/Metal  Manufacturers and Wholesalers</t>
  </si>
  <si>
    <t>Jewelry Stores / Watch Stores</t>
  </si>
  <si>
    <t>Technical and Trade Schools</t>
  </si>
  <si>
    <t xml:space="preserve">Janitorial Services </t>
  </si>
  <si>
    <t>Veterinary Professional / Treatment Centers</t>
  </si>
  <si>
    <t>TV and Radio Broadcasting Stations / Networks</t>
  </si>
  <si>
    <t xml:space="preserve">Photography Studios, Portrait </t>
  </si>
  <si>
    <t xml:space="preserve">Surgical and Medical Instrument Manufacturing </t>
  </si>
  <si>
    <t xml:space="preserve">Other Individual and Family Services </t>
  </si>
  <si>
    <t>Pharmacies and Drug Stores</t>
  </si>
  <si>
    <t>Private Colleges and Universities</t>
  </si>
  <si>
    <t>Breweries &amp; Distrilleries</t>
  </si>
  <si>
    <t>Graphic Design Services</t>
  </si>
  <si>
    <t>Supermarkets and Other Grocery Stores</t>
  </si>
  <si>
    <t xml:space="preserve">All Other Miscellaneous Schools and Instruction </t>
  </si>
  <si>
    <t xml:space="preserve">Other Motion Picture and Video Industries </t>
  </si>
  <si>
    <t xml:space="preserve">Plumbing, Heating, and Air-Conditioning Contractors </t>
  </si>
  <si>
    <t xml:space="preserve">Promoters of Performing Arts, Sports, and Similar Events with Facilities </t>
  </si>
  <si>
    <t>Electrical Contractors and Other Wiring Installation Contractors</t>
  </si>
  <si>
    <t>Caterers</t>
  </si>
  <si>
    <t>Biotechnology and Medical Devices</t>
  </si>
  <si>
    <t>Wine Equipment, Suppliers, and Services</t>
  </si>
  <si>
    <t xml:space="preserve">Human Resources Consulting Services </t>
  </si>
  <si>
    <t xml:space="preserve">New Multifamily Housing Construction (except For-Sale Builders) </t>
  </si>
  <si>
    <t xml:space="preserve">All Other Legal Services </t>
  </si>
  <si>
    <t>Environmental Consulting Services</t>
  </si>
  <si>
    <t>Mining and Related Support Activities</t>
  </si>
  <si>
    <t xml:space="preserve">Security Guards and Patrol Services </t>
  </si>
  <si>
    <t xml:space="preserve">Power and Communication Line and Related Structures Construction </t>
  </si>
  <si>
    <t xml:space="preserve">Process, Physical Distribution, and Logistics Consulting Services </t>
  </si>
  <si>
    <t>Horses and Other Equine Production</t>
  </si>
  <si>
    <t>Tour Operators</t>
  </si>
  <si>
    <t xml:space="preserve">Pet Care (except Veterinary) Services </t>
  </si>
  <si>
    <t xml:space="preserve">Book Publishers </t>
  </si>
  <si>
    <t xml:space="preserve">Executive Search Services </t>
  </si>
  <si>
    <t>Gas Stations (With or Without Stores) and Petroleum Related Businesses</t>
  </si>
  <si>
    <t xml:space="preserve">Outpatient Mental Health and Substance Abuse Centers </t>
  </si>
  <si>
    <t>Third-Party Payment Processing</t>
  </si>
  <si>
    <t xml:space="preserve">Promoters of Performing Arts, Sports, and Similar Events without Facilities </t>
  </si>
  <si>
    <t>Local Governments &amp; Municipalities</t>
  </si>
  <si>
    <t xml:space="preserve">New Housing For-Sale Builders </t>
  </si>
  <si>
    <t xml:space="preserve">Fine Arts Schools </t>
  </si>
  <si>
    <t>Landscaping Services</t>
  </si>
  <si>
    <t>Marine Support Services</t>
  </si>
  <si>
    <t xml:space="preserve">Women's Clothing Stores </t>
  </si>
  <si>
    <t xml:space="preserve">Other Spectator Sports </t>
  </si>
  <si>
    <t>Ticket Agents / Brokers</t>
  </si>
  <si>
    <t>Testing Laboratories</t>
  </si>
  <si>
    <t xml:space="preserve">Commercial Photography </t>
  </si>
  <si>
    <t xml:space="preserve">Snack and Nonalcoholic Beverage Bars </t>
  </si>
  <si>
    <t>Soybean Farming</t>
  </si>
  <si>
    <t>Public Relations Agencies</t>
  </si>
  <si>
    <t>Offices of Optometrists</t>
  </si>
  <si>
    <t xml:space="preserve">Wind Electric Power Generation </t>
  </si>
  <si>
    <t xml:space="preserve">Commercial Air, Rail, and Water Transportation Equipment Rental and Leasing </t>
  </si>
  <si>
    <t xml:space="preserve">All Other Miscellaneous Store Retailers (except Tobacco Stores) </t>
  </si>
  <si>
    <t xml:space="preserve">Sports Teams and Clubs </t>
  </si>
  <si>
    <t xml:space="preserve">Open-End Investment Funds </t>
  </si>
  <si>
    <t xml:space="preserve">Car Washes </t>
  </si>
  <si>
    <t xml:space="preserve">Child Day Care Services </t>
  </si>
  <si>
    <t>Motion Picture and Video Distribution</t>
  </si>
  <si>
    <t xml:space="preserve">Research and Development in the Social Sciences and Humanities </t>
  </si>
  <si>
    <t xml:space="preserve">Other Services Related to Advertising </t>
  </si>
  <si>
    <t xml:space="preserve">All Other Miscellaneous Food Manufacturing </t>
  </si>
  <si>
    <t xml:space="preserve">Professional Organizations </t>
  </si>
  <si>
    <t>Taxi/Limousine Service</t>
  </si>
  <si>
    <t xml:space="preserve">Water Supply and Irrigation Systems </t>
  </si>
  <si>
    <t xml:space="preserve">All Other Specialty Food Stores </t>
  </si>
  <si>
    <t xml:space="preserve">General Freight Trucking, Local </t>
  </si>
  <si>
    <t xml:space="preserve">Parking Lots and Garages </t>
  </si>
  <si>
    <t xml:space="preserve">Apparel Accessories and Other Apparel Manufacturing </t>
  </si>
  <si>
    <t xml:space="preserve">Theater Companies and Dinner Theaters </t>
  </si>
  <si>
    <t>Couriers and Express Delivery Services</t>
  </si>
  <si>
    <t xml:space="preserve">Exam Preparation and Tutoring </t>
  </si>
  <si>
    <t xml:space="preserve">Sporting Goods Stores </t>
  </si>
  <si>
    <t xml:space="preserve">Commercial Printing (except Screen and Books) </t>
  </si>
  <si>
    <t xml:space="preserve">Sales Financing </t>
  </si>
  <si>
    <t xml:space="preserve">Assisted Living Facilities for the Elderly </t>
  </si>
  <si>
    <t>Landscape Architectural Services</t>
  </si>
  <si>
    <t>All Other Specialty Trade Contractors</t>
  </si>
  <si>
    <t>Record Production and Distribution</t>
  </si>
  <si>
    <t xml:space="preserve">Coffee and Tea Manufacturing </t>
  </si>
  <si>
    <t xml:space="preserve">Drycleaning and Laundry Services (except Coin-Operated) </t>
  </si>
  <si>
    <t>All Other Information Services</t>
  </si>
  <si>
    <t xml:space="preserve">Furniture Stores </t>
  </si>
  <si>
    <t xml:space="preserve">Nonscheduled Chartered Passenger Air Transportation </t>
  </si>
  <si>
    <t xml:space="preserve">Scheduled Passenger Air Transportation </t>
  </si>
  <si>
    <t>Boat Dealers</t>
  </si>
  <si>
    <t xml:space="preserve">Coin-Operated Laundries and Drycleaners </t>
  </si>
  <si>
    <t xml:space="preserve">Tax Preparation Services </t>
  </si>
  <si>
    <t xml:space="preserve">Motion Picture Theaters (except Drive-Ins) </t>
  </si>
  <si>
    <t>Scenic and Sightseeing Transportation, Water</t>
  </si>
  <si>
    <t xml:space="preserve">Limited-Service Restaurants </t>
  </si>
  <si>
    <t>Golf Courses and Country Clubs</t>
  </si>
  <si>
    <t xml:space="preserve">Distilleries </t>
  </si>
  <si>
    <t xml:space="preserve">Farm Management Services </t>
  </si>
  <si>
    <t xml:space="preserve">Other Clothing Stores </t>
  </si>
  <si>
    <t xml:space="preserve">Clothing Accessories Stores </t>
  </si>
  <si>
    <t xml:space="preserve">Title Abstract and Settlement Offices </t>
  </si>
  <si>
    <t xml:space="preserve">Investigation Services </t>
  </si>
  <si>
    <t xml:space="preserve">Computer and Computer Peripheral Equipment and Software Merchant Wholesalers </t>
  </si>
  <si>
    <t xml:space="preserve">All Other Transit and Ground Passenger Transportation </t>
  </si>
  <si>
    <t>Sound Recording Studios</t>
  </si>
  <si>
    <t>Mobile Food Services</t>
  </si>
  <si>
    <t xml:space="preserve">Automotive Body, Paint, and Interior Repair and Maintenance </t>
  </si>
  <si>
    <t xml:space="preserve">Other Community Housing Services </t>
  </si>
  <si>
    <t>Other Warehousing and Storage</t>
  </si>
  <si>
    <t xml:space="preserve">All Other Health and Personal Care Stores </t>
  </si>
  <si>
    <t xml:space="preserve">Other Electronic Component Manufacturing </t>
  </si>
  <si>
    <t xml:space="preserve">Environment, Conservation and Wildlife Organizations </t>
  </si>
  <si>
    <t xml:space="preserve">Retail Bakeries </t>
  </si>
  <si>
    <t xml:space="preserve">Gift, Novelty, and Souvenir Stores </t>
  </si>
  <si>
    <t xml:space="preserve">Florists </t>
  </si>
  <si>
    <t>Marketing Research and Public Opinion Polling</t>
  </si>
  <si>
    <t xml:space="preserve">Tree Nut Farming </t>
  </si>
  <si>
    <t>Drugs and Druggists Sundries Merchant Wholesalers</t>
  </si>
  <si>
    <t xml:space="preserve">Electric Power Distribution </t>
  </si>
  <si>
    <t>Painting and Wall Covering Contractors</t>
  </si>
  <si>
    <t xml:space="preserve">Pet and Pet Supplies Stores </t>
  </si>
  <si>
    <t xml:space="preserve">Soft Drink Manufacturing </t>
  </si>
  <si>
    <t xml:space="preserve">Services for the Elderly and Persons with Disabilities </t>
  </si>
  <si>
    <t>Nail Salons</t>
  </si>
  <si>
    <t>Liquor Stores</t>
  </si>
  <si>
    <t>Sporting and Athletic Goods Manufacturing</t>
  </si>
  <si>
    <t xml:space="preserve">Security Systems Services (except Locksmiths) </t>
  </si>
  <si>
    <t xml:space="preserve">Other Services to Buildings and Dwellings </t>
  </si>
  <si>
    <t xml:space="preserve">Corporate, Subsidiary, and Regional Managing Offices </t>
  </si>
  <si>
    <t xml:space="preserve">Other Grocery and Related Products Merchant Wholesalers </t>
  </si>
  <si>
    <t>Translation and Interpretation Services</t>
  </si>
  <si>
    <t xml:space="preserve">Administration of Air and Water Resource and Solid Waste Management Programs </t>
  </si>
  <si>
    <t xml:space="preserve">Barber Shops </t>
  </si>
  <si>
    <t xml:space="preserve">Legal Counsel and Prosecution </t>
  </si>
  <si>
    <t xml:space="preserve">Used Car Dealers </t>
  </si>
  <si>
    <t xml:space="preserve">Other Snack Food Manufacturing </t>
  </si>
  <si>
    <t xml:space="preserve">Used Merchandise Stores </t>
  </si>
  <si>
    <t>Research and development in Nanotechnology</t>
  </si>
  <si>
    <t>Pawnbrokers</t>
  </si>
  <si>
    <t xml:space="preserve">All Other Home Furnishings Stores </t>
  </si>
  <si>
    <t xml:space="preserve">Recreational Goods Rental </t>
  </si>
  <si>
    <t xml:space="preserve">Truck, Utility Trailer, and RV (Recreational Vehicle) Rental and Leasing </t>
  </si>
  <si>
    <t xml:space="preserve">Book Stores </t>
  </si>
  <si>
    <t xml:space="preserve">Passenger Car Rental </t>
  </si>
  <si>
    <t xml:space="preserve">Other Direct Selling Establishments </t>
  </si>
  <si>
    <t xml:space="preserve">Automotive Parts and Accessories Stores </t>
  </si>
  <si>
    <t xml:space="preserve">Other Grantmaking and Giving Services </t>
  </si>
  <si>
    <t>Advertising Material Distribution Services</t>
  </si>
  <si>
    <t xml:space="preserve">Other Miscellaneous Durable Goods Merchant Wholesalers </t>
  </si>
  <si>
    <t xml:space="preserve">Beef Cattle Ranching and Farming </t>
  </si>
  <si>
    <t>Temporary Help Services</t>
  </si>
  <si>
    <t xml:space="preserve">Sporting and Recreational Goods and Supplies Merchant Wholesalers </t>
  </si>
  <si>
    <t>Industrial Design Services</t>
  </si>
  <si>
    <t xml:space="preserve">Other Construction Material Merchant Wholesalers </t>
  </si>
  <si>
    <t xml:space="preserve">Third Party Administration of Insurance and Pension Funds </t>
  </si>
  <si>
    <t xml:space="preserve">Periodical Publishers </t>
  </si>
  <si>
    <t xml:space="preserve">Family Planning Centers </t>
  </si>
  <si>
    <t xml:space="preserve">Other Electric Power Generation </t>
  </si>
  <si>
    <t xml:space="preserve">Aircraft Manufacturing </t>
  </si>
  <si>
    <t>Hazardous Waste Collection and Treatment</t>
  </si>
  <si>
    <t xml:space="preserve">Furniture Merchant Wholesalers </t>
  </si>
  <si>
    <t xml:space="preserve">Other Building Material Dealers </t>
  </si>
  <si>
    <t>Exterminating and Pest Control Services</t>
  </si>
  <si>
    <t>Local Messengers and Local Delivery</t>
  </si>
  <si>
    <t xml:space="preserve">Household Appliances, Electric Housewares, and Consumer Electronics Merchant Wholesalers </t>
  </si>
  <si>
    <t>Support Activities for Animal Production</t>
  </si>
  <si>
    <t xml:space="preserve">All Other Miscellaneous General Purpose Machinery Manufacturing </t>
  </si>
  <si>
    <t xml:space="preserve">RV (Recreational Vehicle) Parks and Campgrounds </t>
  </si>
  <si>
    <t xml:space="preserve">Family Clothing Stores </t>
  </si>
  <si>
    <t xml:space="preserve">Industrial Machinery and Equipment Merchant Wholesalers </t>
  </si>
  <si>
    <t xml:space="preserve">Roofing Contractors </t>
  </si>
  <si>
    <t xml:space="preserve">All Other Miscellaneous Ambulatory Health Care Services </t>
  </si>
  <si>
    <t>Convenience Stores</t>
  </si>
  <si>
    <t xml:space="preserve">Credit Unions </t>
  </si>
  <si>
    <t>Professional Employer Organizations</t>
  </si>
  <si>
    <t>Audio and Video Equipment Manufacturing</t>
  </si>
  <si>
    <t xml:space="preserve">Motor Vehicle Supplies and New Parts Merchant Wholesalers </t>
  </si>
  <si>
    <t>Marinas</t>
  </si>
  <si>
    <t xml:space="preserve">Commercial and Industrial Machinery and Equipment (except Automotive and Electronic) Repair and Maintenance </t>
  </si>
  <si>
    <t xml:space="preserve">Other Personal and Household Goods Repair and Maintenance </t>
  </si>
  <si>
    <t xml:space="preserve">Bed-and-Breakfast Inns </t>
  </si>
  <si>
    <t>Flooring Contractors</t>
  </si>
  <si>
    <t xml:space="preserve">Emergency and Other Relief Services </t>
  </si>
  <si>
    <t>Doll, Toy, and Game Manufacturing</t>
  </si>
  <si>
    <t>Plane Dealership</t>
  </si>
  <si>
    <t xml:space="preserve">All Other Automotive Repair and Maintenance </t>
  </si>
  <si>
    <t xml:space="preserve">Baked Goods Stores </t>
  </si>
  <si>
    <t xml:space="preserve">Home Furnishing Merchant Wholesalers </t>
  </si>
  <si>
    <t xml:space="preserve">Natural Gas Distribution </t>
  </si>
  <si>
    <t xml:space="preserve">General Freight Trucking, Long-Distance, Truckload </t>
  </si>
  <si>
    <t>Used Household and Office Goods Moving</t>
  </si>
  <si>
    <t xml:space="preserve">Residential Mental Health and Substance Abuse Facilities </t>
  </si>
  <si>
    <t xml:space="preserve">Diagnostic Imaging Centers </t>
  </si>
  <si>
    <t xml:space="preserve">Ship Building and Repairing </t>
  </si>
  <si>
    <t xml:space="preserve">Other Electronic Parts and Equipment Merchant Wholesalers </t>
  </si>
  <si>
    <t>Drilling Oil and Gas Wells</t>
  </si>
  <si>
    <t xml:space="preserve">Other Insurance Funds </t>
  </si>
  <si>
    <t xml:space="preserve">Dog and Cat Food Manufacturing </t>
  </si>
  <si>
    <t xml:space="preserve">Piece Goods, Notions, and Other Dry Goods Merchant Wholesalers </t>
  </si>
  <si>
    <t>Toilet Preparation Manufacturing</t>
  </si>
  <si>
    <t xml:space="preserve">Computer Facilities Management Services </t>
  </si>
  <si>
    <t xml:space="preserve">Administration of Education Programs </t>
  </si>
  <si>
    <t xml:space="preserve">Wired Telecommunications Carriers </t>
  </si>
  <si>
    <t xml:space="preserve">Nursery, Garden Center, and Farm Supply Stores </t>
  </si>
  <si>
    <t>Packaging and Labeling Services</t>
  </si>
  <si>
    <t>Wood Kitchen Cabinet and Countertop Manufacturing</t>
  </si>
  <si>
    <t xml:space="preserve">Hobby, Toy, and Game Stores </t>
  </si>
  <si>
    <t xml:space="preserve">Fresh Fruit and Vegetable Merchant Wholesalers </t>
  </si>
  <si>
    <t>Tobacco and Tobacco Product Manufacturers and Wholesalers</t>
  </si>
  <si>
    <t xml:space="preserve">Offices of Real Estate Appraisers </t>
  </si>
  <si>
    <t>Arms, Explosives, Ammunition, and Other Military Equipment Dealers and Manufacturers</t>
  </si>
  <si>
    <t xml:space="preserve">Business to Business Electronic Markets </t>
  </si>
  <si>
    <t xml:space="preserve">Electromedical and Electrotherapeutic Apparatus Manufacturing </t>
  </si>
  <si>
    <t xml:space="preserve">Direct Property and Casualty Insurance Carriers </t>
  </si>
  <si>
    <t>Check Cashing, Payday Lending, or Similar Monetary Services</t>
  </si>
  <si>
    <t xml:space="preserve">Biological Product (except Diagnostic) Manufacturing </t>
  </si>
  <si>
    <t xml:space="preserve">Beer and Ale Merchant Wholesalers </t>
  </si>
  <si>
    <t xml:space="preserve">Recreational and Vacation Camps (except Campgrounds) </t>
  </si>
  <si>
    <t xml:space="preserve">Medicinal and Botanical Manufacturing </t>
  </si>
  <si>
    <t xml:space="preserve">Community Food Services </t>
  </si>
  <si>
    <t xml:space="preserve">Freestanding Ambulatory Surgical and Emergency Centers </t>
  </si>
  <si>
    <t xml:space="preserve">Nursery and Tree Production </t>
  </si>
  <si>
    <t xml:space="preserve">Other Building Equipment Contractors </t>
  </si>
  <si>
    <t xml:space="preserve">Other Direct Insurance (except Life, Health, and Medical) Carriers </t>
  </si>
  <si>
    <t>Collection Agencies</t>
  </si>
  <si>
    <t xml:space="preserve">Blood and Organ Banks </t>
  </si>
  <si>
    <t xml:space="preserve">Dance Companies </t>
  </si>
  <si>
    <t>Securities and Commodity Exchanges</t>
  </si>
  <si>
    <t xml:space="preserve">All Other Plastics Product Manufacturing </t>
  </si>
  <si>
    <t xml:space="preserve">Service Establishment Equipment and Supplies Merchant Wholesalers </t>
  </si>
  <si>
    <t xml:space="preserve">Optical Goods Stores </t>
  </si>
  <si>
    <t xml:space="preserve">Flower, Nursery Stock, and Florists' Supplies Merchant Wholesalers </t>
  </si>
  <si>
    <t xml:space="preserve">Computer Training </t>
  </si>
  <si>
    <t>Other Sound Recording Industries</t>
  </si>
  <si>
    <t xml:space="preserve">Research and Development in the Physical, Engineering, and Life Sciences (except Biotechnology) </t>
  </si>
  <si>
    <t xml:space="preserve">Vocational Rehabilitation Services </t>
  </si>
  <si>
    <t xml:space="preserve">Dental Equipment and Supplies Manufacturing </t>
  </si>
  <si>
    <t xml:space="preserve">Women’s, Girls’, and Infants’ Cut and Sew Apparel Manufacturing </t>
  </si>
  <si>
    <t xml:space="preserve">Construction, Mining, and Forestry Machinery and Equipment Rental and Leasing </t>
  </si>
  <si>
    <t>Surveying and Mapping (except Geophysical) Services</t>
  </si>
  <si>
    <t>Outdoor Advertising</t>
  </si>
  <si>
    <t xml:space="preserve">Space Research and Technology </t>
  </si>
  <si>
    <t>SPECIAL PURPOSE ACQUISITION CORP</t>
  </si>
  <si>
    <t xml:space="preserve">Other Miscellaneous Nondurable Goods Merchant Wholesalers </t>
  </si>
  <si>
    <t xml:space="preserve">All Other Miscellaneous Electrical Equipment and Component Manufacturing </t>
  </si>
  <si>
    <t xml:space="preserve">All Other Miscellaneous Waste Management Services </t>
  </si>
  <si>
    <t xml:space="preserve">Hardware Stores </t>
  </si>
  <si>
    <t xml:space="preserve">All Other Consumer Goods Rental </t>
  </si>
  <si>
    <t xml:space="preserve">Commodity Contracts Dealing </t>
  </si>
  <si>
    <t>Row Labels</t>
  </si>
  <si>
    <t>(blank)</t>
  </si>
  <si>
    <t>Grand Total</t>
  </si>
  <si>
    <t>Average of NAICS</t>
  </si>
  <si>
    <t>Account_Number</t>
  </si>
  <si>
    <t>Transaction_Type</t>
  </si>
  <si>
    <t>Transaction_Purpose</t>
  </si>
  <si>
    <t>Transaction_Direction</t>
  </si>
  <si>
    <t>Transaction_Amount</t>
  </si>
  <si>
    <t>Transaction_Description</t>
  </si>
  <si>
    <t>ACH</t>
  </si>
  <si>
    <t>Bills &amp; utilities</t>
  </si>
  <si>
    <t>Out</t>
  </si>
  <si>
    <t>BILL PAY AUTO DEBIT PG&amp;E SAN FRANCISCO UTILITY BILL</t>
  </si>
  <si>
    <t>Transfer</t>
  </si>
  <si>
    <t>ONLINE TRANSFER TO HEDGE FUND A INVESTMENT ACCOUNT</t>
  </si>
  <si>
    <t>Debit Card</t>
  </si>
  <si>
    <t>Food &amp; drink</t>
  </si>
  <si>
    <t>POS PURCHASE #4567 WHOLE FOODS MARKET SF</t>
  </si>
  <si>
    <t>Wire</t>
  </si>
  <si>
    <t>Donation</t>
  </si>
  <si>
    <t>OUTGOING WIRE AMERICAN RED CROSS DISASTER RELIEF FUND</t>
  </si>
  <si>
    <t>Employment</t>
  </si>
  <si>
    <t>In</t>
  </si>
  <si>
    <t>ACH DEPOSIT HEDGE FUND A PAYROLL ROBERT KING</t>
  </si>
  <si>
    <t>Entertainment</t>
  </si>
  <si>
    <t>POS PURCHASE #7890 SF SYMPHONY TICKETS</t>
  </si>
  <si>
    <t>ONLINE TRANSFER TO MORTGAGE PAYMENT</t>
  </si>
  <si>
    <t>Zelle</t>
  </si>
  <si>
    <t>Personal</t>
  </si>
  <si>
    <t>ZELLE PAYMENT TO ALICE KING ALLOWANCE</t>
  </si>
  <si>
    <t>Gas</t>
  </si>
  <si>
    <t>POS PURCHASE #9876 CHEVRON SF</t>
  </si>
  <si>
    <t>Shopping</t>
  </si>
  <si>
    <t>POS PURCHASE #1234 APPLE STORE SF</t>
  </si>
  <si>
    <t>Benefits</t>
  </si>
  <si>
    <t>ACH CREDIT HEDGE FUND A HEALTH INSURANCE REIMBURSEMENT</t>
  </si>
  <si>
    <t>Health &amp; Wellness</t>
  </si>
  <si>
    <t>POS PURCHASE #2468 24 HOUR FITNESS MEMBERSHIP SF</t>
  </si>
  <si>
    <t>Check</t>
  </si>
  <si>
    <t>Tax</t>
  </si>
  <si>
    <t>CHECK #56789 PAYMENT TO IRS 2023 Q3 ESTIMATED TAX</t>
  </si>
  <si>
    <t>ONLINE TRANSFER TO TECH STARTUP XYZ SERIES B INVESTMENT</t>
  </si>
  <si>
    <t>POS PURCHASE #2034 STARBUCKS SF</t>
  </si>
  <si>
    <t>Travel</t>
  </si>
  <si>
    <t>POS PURCHASE #4567 UNITED AIRLINES FLIGHT BOOKING</t>
  </si>
  <si>
    <t>ACH DEBIT LEGAL FEES FOR HEDGE FUND A CONSULTATION</t>
  </si>
  <si>
    <t>Grocieries</t>
  </si>
  <si>
    <t>POS PURCHASE #6789 SAFEWAY GROCERIES SF</t>
  </si>
  <si>
    <t>POS PURCHASE #7890 SF MUSEUM OF MODERN ART GALA TICKET</t>
  </si>
  <si>
    <t>ONLINE TRANSFER TO TECH COMPANY X BOARD MEETING EXPENSES</t>
  </si>
  <si>
    <t>POS PURCHASE #1234 NIEMAN MARCUS SF</t>
  </si>
  <si>
    <t>BILL PAY AUTO DEBIT COMCAST SAN FRANCISCO UTILITY BILL</t>
  </si>
  <si>
    <t>POS PURCHASE #2034 MICHAEL MINA RESTAURANT SF</t>
  </si>
  <si>
    <t>ONLINE TRANSFER TO VANGUARD INDEX FUND INVESTMENT</t>
  </si>
  <si>
    <t>POS PURCHASE #4567 DELTA AIRLINES BUSINESS CLASS UPGRADE</t>
  </si>
  <si>
    <t>POS PURCHASE #2468 EQUINOX GYM MEMBERSHIP SF</t>
  </si>
  <si>
    <t>POS PURCHASE #1234 BLOOMINGDALE'S SF</t>
  </si>
  <si>
    <t>POS PURCHASE #2034 BLUE BOTTLE COFFEE SF</t>
  </si>
  <si>
    <t>POS PURCHASE #7890 SF JAZZ CENTER TICKETS</t>
  </si>
  <si>
    <t>POS PURCHASE #9876 SHELL GAS STATION SF</t>
  </si>
  <si>
    <t>POS PURCHASE #1234 GUCCI STORE SF</t>
  </si>
  <si>
    <t>POS PURCHASE #2468 SOULCYCLE CLASS PACKAGE SF</t>
  </si>
  <si>
    <t>POS PURCHASE #2034 PHILZ COFFEE SF</t>
  </si>
  <si>
    <t>POS PURCHASE #4567 HILTON HOTEL BOOKING SF</t>
  </si>
  <si>
    <t>POS PURCHASE #7890 SF OPERA TICKETS</t>
  </si>
  <si>
    <t>POS PURCHASE #9876 TEXACO GAS STATION SF</t>
  </si>
  <si>
    <t>POS PURCHASE #1234 BEST BUY SF</t>
  </si>
  <si>
    <t>POS PURCHASE #2468 COREPOWER YOGA MEMBERSHIP SF</t>
  </si>
  <si>
    <t>CHECK #67890 PAYMENT TO CA FRANCHISE TAX BOARD 2023 Q3 ESTIMATED TAX</t>
  </si>
  <si>
    <t>POS PURCHASE #4567 AMERICAN AIRLINES FLIGHT BOOKING</t>
  </si>
  <si>
    <t>ACH DEBIT CONSULTING FEES FOR HEDGE FUND A STRATEGY SESSION</t>
  </si>
  <si>
    <t>POS PURCHASE #6789 TRADER JOE'S GROCERIES SF</t>
  </si>
  <si>
    <t>POS PURCHASE #7890 SF BALLET TICKETS</t>
  </si>
  <si>
    <t>POS PURCHASE #1234 SAKS FIFTH AVENUE SF</t>
  </si>
  <si>
    <t>POS PURCHASE #2034 THE SLANTED DOOR RESTAURANT SF</t>
  </si>
  <si>
    <t>POS PURCHASE #4567 VIRGIN ATLANTIC FIRST CLASS UPGRADE</t>
  </si>
  <si>
    <t>POS PURCHASE #2468 BARRY'S BOOTCAMP PACKAGE SF</t>
  </si>
  <si>
    <t>POS PURCHASE #1234 MACY'S SF</t>
  </si>
  <si>
    <t>POS PURCHASE #2034 PEET'S COFFEE SF</t>
  </si>
  <si>
    <t>POS PURCHASE #7890 SF JAZZ FESTIVAL TICKETS</t>
  </si>
  <si>
    <t>POS PURCHASE #9876 BP GAS STATION SF</t>
  </si>
  <si>
    <t>POS PURCHASE #7890 SF FILM FESTIVAL TICKETS</t>
  </si>
  <si>
    <t>POS PURCHASE #9876 76 GAS STATION SF</t>
  </si>
  <si>
    <t>POS PURCHASE #1234 TARGET SF</t>
  </si>
  <si>
    <t>POS PURCHASE #2468 PILATES STUDIO MEMBERSHIP SF</t>
  </si>
  <si>
    <t>CHECK #78901 PAYMENT TO IRS 2023 Q4 ESTIMATED TAX</t>
  </si>
  <si>
    <t>POS PURCHASE #4567 SOUTHWEST AIRLINES FLIGHT BOOKING</t>
  </si>
  <si>
    <t>ACH DEBIT MANAGEMENT CONSULTING FEES FOR HEDGE FUND A</t>
  </si>
  <si>
    <t>POS PURCHASE #6789 COSTCO WHOLESALE SF</t>
  </si>
  <si>
    <t>POS PURCHASE #7890 SF OPERA GALA EVENT</t>
  </si>
  <si>
    <t>POS PURCHASE #1234 TIFFANY &amp; CO SF</t>
  </si>
  <si>
    <t>POS PURCHASE #2034 FERRY BUILDING MARKETPLACE SF</t>
  </si>
  <si>
    <t>POS PURCHASE #4567 JETBLUE MINT CLASS UPGRADE</t>
  </si>
  <si>
    <t>POS PURCHASE #2468 ORANGETHEORY FITNESS MEMBERSHIP SF</t>
  </si>
  <si>
    <t>POS PURCHASE #1234 NORDSTROM SF</t>
  </si>
  <si>
    <t>POS PURCHASE #2034 LA BOULANGERIE SF</t>
  </si>
  <si>
    <t>POS PURCHASE #7890 SF CHAMBER ORCHESTRA TICKETS</t>
  </si>
  <si>
    <t>POS PURCHASE #9876 ARCO GAS STATION SF</t>
  </si>
  <si>
    <t>ACH_Rtg_Nbr</t>
  </si>
  <si>
    <t>Transfer_Acct_Nbr</t>
  </si>
  <si>
    <t>Robert King</t>
  </si>
  <si>
    <t>Robert</t>
  </si>
  <si>
    <t>King</t>
  </si>
  <si>
    <t>Hedge Fund A</t>
  </si>
  <si>
    <t>Title</t>
  </si>
  <si>
    <t>CEO</t>
  </si>
  <si>
    <t>691-15-7878</t>
  </si>
  <si>
    <t>34 Neptune Lane</t>
  </si>
  <si>
    <t xml:space="preserve">CA </t>
  </si>
  <si>
    <t>49 California St</t>
  </si>
  <si>
    <t>Hedge Fund</t>
  </si>
  <si>
    <t>Artful Dodger</t>
  </si>
  <si>
    <t>Random Guess</t>
  </si>
  <si>
    <t>Artful</t>
  </si>
  <si>
    <t>Dodger</t>
  </si>
  <si>
    <t>Random</t>
  </si>
  <si>
    <t>Guess</t>
  </si>
  <si>
    <t>ACH_Acct_Nbr</t>
  </si>
  <si>
    <t>Date_ID</t>
  </si>
  <si>
    <t>NAICS_CD</t>
  </si>
  <si>
    <t>DESCRIPTION</t>
  </si>
  <si>
    <t>New_Client_Dt</t>
  </si>
  <si>
    <t>Unknown</t>
  </si>
  <si>
    <t>2023-08-01</t>
  </si>
  <si>
    <t>-120.00</t>
  </si>
  <si>
    <t>-35.75</t>
  </si>
  <si>
    <t>2023-08-02</t>
  </si>
  <si>
    <t>-500.00</t>
  </si>
  <si>
    <t>TRANSFER TO SAVINGS FOR INVESTMENT</t>
  </si>
  <si>
    <t>1500.00</t>
  </si>
  <si>
    <t>ACH CREDIT ETSY APHRODITE GREEK JEWELRY SALES</t>
  </si>
  <si>
    <t>2023-08-03</t>
  </si>
  <si>
    <t>-210.50</t>
  </si>
  <si>
    <t>POS PURCHASE #7890 MICHAELS CRAFTS SF</t>
  </si>
  <si>
    <t>2023-08-04</t>
  </si>
  <si>
    <t>-300.00</t>
  </si>
  <si>
    <t>OUTGOING WIRE TO BEAD SUPPLIER INC FOR INVENTORY</t>
  </si>
  <si>
    <t>2023-08-05</t>
  </si>
  <si>
    <t>-89.99</t>
  </si>
  <si>
    <t>POS PURCHASE #1234 AMC THEATRES ONLINE TICKETING</t>
  </si>
  <si>
    <t>2023-08-06</t>
  </si>
  <si>
    <t>-65.00</t>
  </si>
  <si>
    <t>POS PURCHASE #4567 CHEVRON SF</t>
  </si>
  <si>
    <t>2023-08-07</t>
  </si>
  <si>
    <t>-250.00</t>
  </si>
  <si>
    <t>ACH AUTO DEBIT STUDENT LOAN PAYMENT</t>
  </si>
  <si>
    <t>2023-08-08</t>
  </si>
  <si>
    <t>-110.45</t>
  </si>
  <si>
    <t>POS PURCHASE #7890 SAFEWAY STORES SF</t>
  </si>
  <si>
    <t>2023-08-09</t>
  </si>
  <si>
    <t>-1000.00</t>
  </si>
  <si>
    <t>TRANSFER TO SAVINGS ACCOUNT #1023456789</t>
  </si>
  <si>
    <t>2023-08-10</t>
  </si>
  <si>
    <t>-50.00</t>
  </si>
  <si>
    <t>ACH DEBIT MONTHLY ETSY SELLER FEES</t>
  </si>
  <si>
    <t>2023-08-11</t>
  </si>
  <si>
    <t>-12.00</t>
  </si>
  <si>
    <t>2023-08-12</t>
  </si>
  <si>
    <t>-60.00</t>
  </si>
  <si>
    <t>POS PURCHASE #4567 CVS PHARMACY SF</t>
  </si>
  <si>
    <t>2023-08-13</t>
  </si>
  <si>
    <t>-150.00</t>
  </si>
  <si>
    <t>POS PURCHASE #7890 TARGET ONLINE SHOPPING</t>
  </si>
  <si>
    <t>2023-08-14</t>
  </si>
  <si>
    <t>ACH DEBIT QUARTERLY STATE TAX PAYMENT</t>
  </si>
  <si>
    <t>2023-08-15</t>
  </si>
  <si>
    <t>POS PURCHASE #1234 UNITED AIRLINES TICKETING</t>
  </si>
  <si>
    <t>2023-08-16</t>
  </si>
  <si>
    <t>-40.00</t>
  </si>
  <si>
    <t>POS PURCHASE #4567 CHIPOTLE ONLINE ORDER SF</t>
  </si>
  <si>
    <t>2023-08-17</t>
  </si>
  <si>
    <t>-80.00</t>
  </si>
  <si>
    <t>BILL PAY AUTO DEBIT COMCAST SAN FRANCISCO INTERNET BILL</t>
  </si>
  <si>
    <t>2023-08-18</t>
  </si>
  <si>
    <t>-25.00</t>
  </si>
  <si>
    <t>POS PURCHASE #7890 SPOTIFY SUBSCRIPTION</t>
  </si>
  <si>
    <t>2023-08-19</t>
  </si>
  <si>
    <t>-220.00</t>
  </si>
  <si>
    <t>POS PURCHASE #1234 ETSY SUPPLIES ORDER</t>
  </si>
  <si>
    <t>2023-08-20</t>
  </si>
  <si>
    <t>-15.00</t>
  </si>
  <si>
    <t>POS PURCHASE #4567 PEET'S COFFEE SF</t>
  </si>
  <si>
    <t>2023-08-21</t>
  </si>
  <si>
    <t>-70.00</t>
  </si>
  <si>
    <t>POS PURCHASE #7890 SHELL GAS STATION SF</t>
  </si>
  <si>
    <t>2023-08-22</t>
  </si>
  <si>
    <t>ACH AUTO DEBIT CAR LOAN PAYMENT</t>
  </si>
  <si>
    <t>2023-08-23</t>
  </si>
  <si>
    <t>-180.00</t>
  </si>
  <si>
    <t>POS PURCHASE #1234 AMAZON MKTPLACE PMTS</t>
  </si>
  <si>
    <t>2023-08-24</t>
  </si>
  <si>
    <t>POS PURCHASE #4567 OLIVE GARDEN SF</t>
  </si>
  <si>
    <t>2023-08-25</t>
  </si>
  <si>
    <t>-100.00</t>
  </si>
  <si>
    <t>POS PURCHASE #7890 24 HOUR FITNESS MEMBERSHIP</t>
  </si>
  <si>
    <t>2023-08-26</t>
  </si>
  <si>
    <t>-75.00</t>
  </si>
  <si>
    <t>2023-08-27</t>
  </si>
  <si>
    <t>-30.00</t>
  </si>
  <si>
    <t>POS PURCHASE #4567 DOMINO'S PIZZA ONLINE ORDER SF</t>
  </si>
  <si>
    <t>2023-08-28</t>
  </si>
  <si>
    <t>-62.00</t>
  </si>
  <si>
    <t>POS PURCHASE #7890 TEXACO GAS STATION SF</t>
  </si>
  <si>
    <t>2023-08-29</t>
  </si>
  <si>
    <t>2023-08-30</t>
  </si>
  <si>
    <t>POS PURCHASE #1234 WHOLE FOODS MARKET SF</t>
  </si>
  <si>
    <t>2023-08-31</t>
  </si>
  <si>
    <t>2023-09-01</t>
  </si>
  <si>
    <t>2023-09-02</t>
  </si>
  <si>
    <t>POS PURCHASE #4567 MICHAELS CRAFTS SF</t>
  </si>
  <si>
    <t>2023-09-03</t>
  </si>
  <si>
    <t>2023-09-04</t>
  </si>
  <si>
    <t>POS PURCHASE #7890 AMC THEATRES ONLINE TICKETING</t>
  </si>
  <si>
    <t>2023-09-05</t>
  </si>
  <si>
    <t>POS PURCHASE #1234 CHEVRON SF</t>
  </si>
  <si>
    <t>2023-09-06</t>
  </si>
  <si>
    <t>2023-09-07</t>
  </si>
  <si>
    <t>POS PURCHASE #4567 SAFEWAY STORES SF</t>
  </si>
  <si>
    <t>2023-09-08</t>
  </si>
  <si>
    <t>2023-09-09</t>
  </si>
  <si>
    <t>2023-09-10</t>
  </si>
  <si>
    <t>POS PURCHASE #7890 STARBUCKS SF</t>
  </si>
  <si>
    <t>2023-09-11</t>
  </si>
  <si>
    <t>POS PURCHASE #1234 CVS PHARMACY SF</t>
  </si>
  <si>
    <t>2023-09-12</t>
  </si>
  <si>
    <t>POS PURCHASE #4567 TARGET ONLINE SHOPPING</t>
  </si>
  <si>
    <t>2023-09-13</t>
  </si>
  <si>
    <t>2023-09-14</t>
  </si>
  <si>
    <t>POS PURCHASE #7890 UNITED AIRLINES TICKETING</t>
  </si>
  <si>
    <t>2023-09-15</t>
  </si>
  <si>
    <t>POS PURCHASE #1234 CHIPOTLE ONLINE ORDER SF</t>
  </si>
  <si>
    <t>2023-09-16</t>
  </si>
  <si>
    <t>2023-09-17</t>
  </si>
  <si>
    <t>POS PURCHASE #4567 SPOTIFY SUBSCRIPTION</t>
  </si>
  <si>
    <t>2023-09-18</t>
  </si>
  <si>
    <t>POS PURCHASE #7890 ETSY SUPPLIES ORDER</t>
  </si>
  <si>
    <t>2023-09-19</t>
  </si>
  <si>
    <t>POS PURCHASE #1234 PEET'S COFFEE SF</t>
  </si>
  <si>
    <t>2023-09-20</t>
  </si>
  <si>
    <t>POS PURCHASE #4567 SHELL GAS STATION SF</t>
  </si>
  <si>
    <t>2023-09-21</t>
  </si>
  <si>
    <t>2023-09-22</t>
  </si>
  <si>
    <t>POS PURCHASE #7890 AMAZON MKTPLACE PMTS</t>
  </si>
  <si>
    <t>2023-09-23</t>
  </si>
  <si>
    <t>POS PURCHASE #1234 OLIVE GARDEN SF</t>
  </si>
  <si>
    <t>2023-09-24</t>
  </si>
  <si>
    <t>POS PURCHASE #4567 24 HOUR FITNESS MEMBERSHIP</t>
  </si>
  <si>
    <t>2023-09-25</t>
  </si>
  <si>
    <t>POS PURCHASE #7890 NORDSTROM SF</t>
  </si>
  <si>
    <t>2023-09-26</t>
  </si>
  <si>
    <t>POS PURCHASE #1234 DOMINO'S PIZZA ONLINE ORDER SF</t>
  </si>
  <si>
    <t>2023-09-27</t>
  </si>
  <si>
    <t>POS PURCHASE #4567 TEXACO GAS STATION SF</t>
  </si>
  <si>
    <t>2023-09-28</t>
  </si>
  <si>
    <t>2023-09-29</t>
  </si>
  <si>
    <t>POS PURCHASE #7890 WHOLE FOODS MARKET SF</t>
  </si>
  <si>
    <t>2023-09-30</t>
  </si>
  <si>
    <t>2023-10-01</t>
  </si>
  <si>
    <t>2023-10-02</t>
  </si>
  <si>
    <t>POS PURCHASE #1234 MICHAELS CRAFTS SF</t>
  </si>
  <si>
    <t>2023-10-03</t>
  </si>
  <si>
    <t>2023-10-04</t>
  </si>
  <si>
    <t>POS PURCHASE #4567 AMC THEATRES ONLINE TICKETING</t>
  </si>
  <si>
    <t>2023-10-05</t>
  </si>
  <si>
    <t>POS PURCHASE #7890 CHEVRON SF</t>
  </si>
  <si>
    <t>2023-10-06</t>
  </si>
  <si>
    <t>2023-10-07</t>
  </si>
  <si>
    <t>POS PURCHASE #1234 SAFEWAY STORES SF</t>
  </si>
  <si>
    <t>2023-10-08</t>
  </si>
  <si>
    <t>2023-10-09</t>
  </si>
  <si>
    <t>2023-10-10</t>
  </si>
  <si>
    <t>POS PURCHASE #4567 STARBUCKS SF</t>
  </si>
  <si>
    <t>2023-10-11</t>
  </si>
  <si>
    <t>POS PURCHASE #7890 CVS PHARMACY SF</t>
  </si>
  <si>
    <t>2023-10-12</t>
  </si>
  <si>
    <t>POS PURCHASE #1234 TARGET ONLINE SHOPPING</t>
  </si>
  <si>
    <t>2023-10-13</t>
  </si>
  <si>
    <t>2023-10-14</t>
  </si>
  <si>
    <t>POS PURCHASE #4567 UNITED AIRLINES TICKETING</t>
  </si>
  <si>
    <t>2023-10-15</t>
  </si>
  <si>
    <t>POS PURCHASE #7890 CHIPOTLE ONLINE ORDER SF</t>
  </si>
  <si>
    <t>2023-10-16</t>
  </si>
  <si>
    <t>2023-10-17</t>
  </si>
  <si>
    <t>POS PURCHASE #1234 SPOTIFY SUBSCRIPTION</t>
  </si>
  <si>
    <t>2023-10-18</t>
  </si>
  <si>
    <t>POS PURCHASE #4567 ETSY SUPPLIES ORDER</t>
  </si>
  <si>
    <t>2023-10-19</t>
  </si>
  <si>
    <t>POS PURCHASE #7890 PEET'S COFFEE SF</t>
  </si>
  <si>
    <t>2023-10-20</t>
  </si>
  <si>
    <t>POS PURCHASE #1234 SHELL GAS STATION SF</t>
  </si>
  <si>
    <t>2023-10-21</t>
  </si>
  <si>
    <t>2023-10-22</t>
  </si>
  <si>
    <t>POS PURCHASE #4567 AMAZON MKTPLACE PMTS</t>
  </si>
  <si>
    <t>2023-10-23</t>
  </si>
  <si>
    <t>POS PURCHASE #7890 OLIVE GARDEN SF</t>
  </si>
  <si>
    <t>2023-10-24</t>
  </si>
  <si>
    <t>POS PURCHASE #1234 24 HOUR FITNESS MEMBERSHIP</t>
  </si>
  <si>
    <t>2023-10-25</t>
  </si>
  <si>
    <t>POS PURCHASE #4567 NORDSTROM SF</t>
  </si>
  <si>
    <t>2023-10-26</t>
  </si>
  <si>
    <t>POS PURCHASE #7890 DOMINO'S PIZZA ONLINE ORDER SF</t>
  </si>
  <si>
    <t>2023-10-27</t>
  </si>
  <si>
    <t>POS PURCHASE #1234 TEXACO GAS STATION SF</t>
  </si>
  <si>
    <t>2023-10-28</t>
  </si>
  <si>
    <t>2023-10-29</t>
  </si>
  <si>
    <t>2023-10-30</t>
  </si>
  <si>
    <t>2023-10-31</t>
  </si>
  <si>
    <t>2023-11-01</t>
  </si>
  <si>
    <t>Hanna</t>
  </si>
  <si>
    <t>Smith</t>
  </si>
  <si>
    <t>Hanna Smith</t>
  </si>
  <si>
    <t>Jerry Smith</t>
  </si>
  <si>
    <t>Jerry</t>
  </si>
  <si>
    <t>234-56-7891</t>
  </si>
  <si>
    <t>123-45-6789</t>
  </si>
  <si>
    <t>345-67-8912</t>
  </si>
  <si>
    <t>Mariann</t>
  </si>
  <si>
    <t>Mariann Avocado</t>
  </si>
  <si>
    <t>Avocado</t>
  </si>
  <si>
    <t>Velvet Throat</t>
  </si>
  <si>
    <t>Velvet</t>
  </si>
  <si>
    <t>Throat</t>
  </si>
  <si>
    <t>456-78-9123</t>
  </si>
  <si>
    <t>Aphrodite</t>
  </si>
  <si>
    <t>Aphrodite Greek</t>
  </si>
  <si>
    <t>Greek</t>
  </si>
  <si>
    <t>567-89-1234</t>
  </si>
  <si>
    <t>Helen Troy</t>
  </si>
  <si>
    <t>Helen</t>
  </si>
  <si>
    <t>Troy</t>
  </si>
  <si>
    <t>678-91-2345</t>
  </si>
  <si>
    <t>Owner</t>
  </si>
  <si>
    <t>Athelete</t>
  </si>
  <si>
    <t>DEO</t>
  </si>
  <si>
    <t>Muscian</t>
  </si>
  <si>
    <t>Jared Livinglife</t>
  </si>
  <si>
    <t>Jared</t>
  </si>
  <si>
    <t>Livinglife</t>
  </si>
  <si>
    <t>789-12-3456</t>
  </si>
  <si>
    <t>Retired</t>
  </si>
  <si>
    <t>Model</t>
  </si>
  <si>
    <t>Hanna's French Press</t>
  </si>
  <si>
    <t>Self-Employed</t>
  </si>
  <si>
    <t>Enertech</t>
  </si>
  <si>
    <t>Aphrodite Greek Jewelry</t>
  </si>
  <si>
    <t>790 Knutson Alley</t>
  </si>
  <si>
    <t>21600 Hayes Alley</t>
  </si>
  <si>
    <t>350 Neptune Lane</t>
  </si>
  <si>
    <t>52 Minnesota Drive</t>
  </si>
  <si>
    <t>600 Maywood Place</t>
  </si>
  <si>
    <t>800 Northfield Parkway</t>
  </si>
  <si>
    <t>1 Hanson Point</t>
  </si>
  <si>
    <t>698 Monica Trail</t>
  </si>
  <si>
    <t>766 Northport Alley</t>
  </si>
  <si>
    <t>39123 Grasskamp Parkway</t>
  </si>
  <si>
    <t>Business Checking</t>
  </si>
  <si>
    <t>Date-txt</t>
  </si>
  <si>
    <t>TRANSFER TO SAVINGS FOR FUTURE BUSINESS EXPANSION</t>
  </si>
  <si>
    <t>-35.50</t>
  </si>
  <si>
    <t>POS PURCHASE #4567 WHOLE FOODS MARKET PA</t>
  </si>
  <si>
    <t>ACH CREDIT FARMERS MARKET SALES DEPOSIT</t>
  </si>
  <si>
    <t>POS PURCHASE #7890 CHEVRON PALO ALTO</t>
  </si>
  <si>
    <t>-210.00</t>
  </si>
  <si>
    <t>POS PURCHASE #1234 COSTCO WHOLESALE PA</t>
  </si>
  <si>
    <t>POS PURCHASE #2345 AMC THEATRES MOUNTAIN VIEW</t>
  </si>
  <si>
    <t>ACH DEBIT HEALTH INSURANCE PREMIUM</t>
  </si>
  <si>
    <t>-15.75</t>
  </si>
  <si>
    <t>POS PURCHASE #2034 STARBUCKS PA</t>
  </si>
  <si>
    <t>TRANSFER TO PERSONAL CHECKING FOR HOUSEHOLD EXPENSES</t>
  </si>
  <si>
    <t>1800.00</t>
  </si>
  <si>
    <t>CHECK #1023 PAYMENT TO FLORA BAKERY SUPPLIES</t>
  </si>
  <si>
    <t>POS PURCHASE #5678 TRADER JOE'S PA</t>
  </si>
  <si>
    <t>POS PURCHASE #6789 CVS PHARMACY PA</t>
  </si>
  <si>
    <t>OUTGOING WIRE LOAN REPAYMENT TO WELLS FARGO BANK</t>
  </si>
  <si>
    <t>BILL PAY AUTO DEBIT AT&amp;T MOBILE BILL</t>
  </si>
  <si>
    <t>POS PURCHASE #7891 PEET'S COFFEE PA</t>
  </si>
  <si>
    <t>1600.00</t>
  </si>
  <si>
    <t>-45.00</t>
  </si>
  <si>
    <t>POS PURCHASE #8901 TARGET SAN FRANCISCO</t>
  </si>
  <si>
    <t>POS PURCHASE #9012 NETFLIX SUBSCRIPTION</t>
  </si>
  <si>
    <t>TRANSFER TO PERSONAL CHECKING FOR WEEKEND OUTING</t>
  </si>
  <si>
    <t>BILL PAY AUTO DEBIT CITY OF PALO ALTO WATER BILL</t>
  </si>
  <si>
    <t>-18.00</t>
  </si>
  <si>
    <t>POS PURCHASE #0123 PANERA BREAD PA</t>
  </si>
  <si>
    <t>1700.00</t>
  </si>
  <si>
    <t>POS PURCHASE #1235 SHELL OIL PALO ALTO</t>
  </si>
  <si>
    <t>-130.00</t>
  </si>
  <si>
    <t>POS PURCHASE #2346 IKEA EAST PALO ALTO</t>
  </si>
  <si>
    <t>-95.00</t>
  </si>
  <si>
    <t>POS PURCHASE #3457 SAFEWAY PALO ALTO</t>
  </si>
  <si>
    <t>POS PURCHASE #4568 WALGREENS PA</t>
  </si>
  <si>
    <t>-22.50</t>
  </si>
  <si>
    <t>POS PURCHASE #5679 JAMBA JUICE PA</t>
  </si>
  <si>
    <t>1550.00</t>
  </si>
  <si>
    <t>-200.00</t>
  </si>
  <si>
    <t>POS PURCHASE #6780 BED BATH &amp; BEYOND PA</t>
  </si>
  <si>
    <t>POS PURCHASE #7892 WHOLE FOODS MARKET PA</t>
  </si>
  <si>
    <t>1650.00</t>
  </si>
  <si>
    <t>POS PURCHASE #8903 CHEVRON PALO ALTO</t>
  </si>
  <si>
    <t>POS PURCHASE #9014 COSTCO WHOLESALE PA</t>
  </si>
  <si>
    <t>-55.00</t>
  </si>
  <si>
    <t>POS PURCHASE #0125 AMC THEATRES MOUNTAIN VIEW</t>
  </si>
  <si>
    <t>-17.00</t>
  </si>
  <si>
    <t>POS PURCHASE #1236 STARBUCKS PA</t>
  </si>
  <si>
    <t>1750.00</t>
  </si>
  <si>
    <t>-320.00</t>
  </si>
  <si>
    <t>CHECK #1024 PAYMENT TO SUGAR BOWL BAKERY SUPPLY</t>
  </si>
  <si>
    <t>-125.00</t>
  </si>
  <si>
    <t>POS PURCHASE #2347 TRADER JOE'S PA</t>
  </si>
  <si>
    <t>-85.00</t>
  </si>
  <si>
    <t>POS PURCHASE #3458 CVS PHARMACY PA</t>
  </si>
  <si>
    <t>POS PURCHASE #4569 PEET'S COFFEE PA</t>
  </si>
  <si>
    <t>POS PURCHASE #5670 TARGET SAN FRANCISCO</t>
  </si>
  <si>
    <t>POS PURCHASE #6781 NETFLIX SUBSCRIPTION</t>
  </si>
  <si>
    <t>-260.00</t>
  </si>
  <si>
    <t>-20.00</t>
  </si>
  <si>
    <t>POS PURCHASE #7893 PANERA BREAD PA</t>
  </si>
  <si>
    <t>-68.00</t>
  </si>
  <si>
    <t>POS PURCHASE #8904 SHELL OIL PALO ALTO</t>
  </si>
  <si>
    <t>-140.00</t>
  </si>
  <si>
    <t>POS PURCHASE #9015 IKEA EAST PALO ALTO</t>
  </si>
  <si>
    <t>POS PURCHASE #0126 SAFEWAY PALO ALTO</t>
  </si>
  <si>
    <t>POS PURCHASE #1237 WALGREENS PA</t>
  </si>
  <si>
    <t>-24.00</t>
  </si>
  <si>
    <t>POS PURCHASE #2348 JAMBA JUICE PA</t>
  </si>
  <si>
    <t>-42.00</t>
  </si>
  <si>
    <t>POS PURCHASE #3459 WHOLE FOODS MARKET PA</t>
  </si>
  <si>
    <t>-72.00</t>
  </si>
  <si>
    <t>POS PURCHASE #4560 CHEVRON PALO ALTO</t>
  </si>
  <si>
    <t>-225.00</t>
  </si>
  <si>
    <t>POS PURCHASE #5671 COSTCO WHOLESALE PA</t>
  </si>
  <si>
    <t>POS PURCHASE #6782 AMC THEATRES MOUNTAIN VIEW</t>
  </si>
  <si>
    <t>-19.00</t>
  </si>
  <si>
    <t>POS PURCHASE #7894 STARBUCKS PA</t>
  </si>
  <si>
    <t>1850.00</t>
  </si>
  <si>
    <t>-340.00</t>
  </si>
  <si>
    <t>CHECK #1025 PAYMENT TO BAKERS CHOICE SUPPLY CO</t>
  </si>
  <si>
    <t>POS PURCHASE #8905 TRADER JOE'S PA</t>
  </si>
  <si>
    <t>-90.00</t>
  </si>
  <si>
    <t>POS PURCHASE #9016 CVS PHARMACY PA</t>
  </si>
  <si>
    <t>-32.00</t>
  </si>
  <si>
    <t>POS PURCHASE #0127 PEET'S COFFEE PA</t>
  </si>
  <si>
    <t>POS PURCHASE #1238 TARGET SAN FRANCISCO</t>
  </si>
  <si>
    <t>POS PURCHASE #2349 NETFLIX SUBSCRIPTION</t>
  </si>
  <si>
    <t>-270.00</t>
  </si>
  <si>
    <t>-23.00</t>
  </si>
  <si>
    <t>POS PURCHASE #3450 PANERA BREAD PA</t>
  </si>
  <si>
    <t>1900.00</t>
  </si>
  <si>
    <t>-71.00</t>
  </si>
  <si>
    <t>POS PURCHASE #4561 SHELL OIL PALO ALTO</t>
  </si>
  <si>
    <t>-145.00</t>
  </si>
  <si>
    <t>POS PURCHASE #5672 IKEA EAST PALO ALTO</t>
  </si>
  <si>
    <t>-105.00</t>
  </si>
  <si>
    <t>POS PURCHASE #6783 SAFEWAY PALO ALTO</t>
  </si>
  <si>
    <t>POS PURCHASE #7895 WALGREENS PA</t>
  </si>
  <si>
    <t>-26.00</t>
  </si>
  <si>
    <t>POS PURCHASE #8906 JAMBA JUICE PA</t>
  </si>
  <si>
    <t>5000.00</t>
  </si>
  <si>
    <t>ACH CREDIT MODELLING AGENCY PAYMENT RECEIVED</t>
  </si>
  <si>
    <t>Credit Card</t>
  </si>
  <si>
    <t>-1500.00</t>
  </si>
  <si>
    <t>POS PURCHASE #9876 GUCCI BEVERLY HILLS</t>
  </si>
  <si>
    <t>TRANSFER TO VANGUARD INVESTMENT ACCOUNT</t>
  </si>
  <si>
    <t>Bill Pay</t>
  </si>
  <si>
    <t>BILL PAY AUTO DEBIT SOUTHERN CALIFORNIA EDISON ELECTRIC BILL</t>
  </si>
  <si>
    <t>POS PURCHASE #4567 WHOLE FOODS MARKET PASADENA</t>
  </si>
  <si>
    <t>Gift &amp; Donations</t>
  </si>
  <si>
    <t>1000.00</t>
  </si>
  <si>
    <t>INCOMING ZELLE FROM JANE DOE FOR CHARITY EVENT</t>
  </si>
  <si>
    <t>Donations</t>
  </si>
  <si>
    <t>-5000.00</t>
  </si>
  <si>
    <t>OUTGOING WIRE TO DOMESTIC ABUSE FOUNDATION DONATION</t>
  </si>
  <si>
    <t>ACH CREDIT CITY COUNCIL MONTHLY STIPEND</t>
  </si>
  <si>
    <t>POS PURCHASE #1234 AMC THEATRES ARCADIA</t>
  </si>
  <si>
    <t>POS PURCHASE #7890 CHEVRON ARCADIA</t>
  </si>
  <si>
    <t>TRANSFER TO CAR LOAN ACCOUNT PAYMENT</t>
  </si>
  <si>
    <t>POS PURCHASE #6543 TRADER JOE'S PASADENA</t>
  </si>
  <si>
    <t>Apple Pay</t>
  </si>
  <si>
    <t>-350.00</t>
  </si>
  <si>
    <t>APPLE PAY PURCHASE #3214 EQUINOX GYM MEMBERSHIP</t>
  </si>
  <si>
    <t>-10000.00</t>
  </si>
  <si>
    <t>CHECK #98765 PAYMENT TO IRS FOR QUARTERLY TAXES</t>
  </si>
  <si>
    <t>ACH DEBIT MONTHLY DONATION TO WOMEN'S SHELTER</t>
  </si>
  <si>
    <t>-3000.00</t>
  </si>
  <si>
    <t>POS PURCHASE #8523 DELTA AIRLINES FLIGHT TO NY</t>
  </si>
  <si>
    <t>POS PURCHASE #9630 NORDSTROM GLENDALE</t>
  </si>
  <si>
    <t>Home</t>
  </si>
  <si>
    <t>TRANSFER TO MORTGAGE PAYMENT WELLS FARGO HOME MORTGAGE</t>
  </si>
  <si>
    <t>POS PURCHASE #2468 THE CHEESECAKE FACTORY PASADENA</t>
  </si>
  <si>
    <t>Google Wallet</t>
  </si>
  <si>
    <t>GOOGLE WALLET PURCHASE #7531 NETFLIX MONTHLY SUBSCRIPTION</t>
  </si>
  <si>
    <t>POS PURCHASE #1593 STARBUCKS PASADENA</t>
  </si>
  <si>
    <t>TRANSFER TO CHARLES SCHWAB INVESTMENT ACCOUNT</t>
  </si>
  <si>
    <t>-450.00</t>
  </si>
  <si>
    <t>POS PURCHASE #3579 APPLE STORE GLENDALE</t>
  </si>
  <si>
    <t>-2000.00</t>
  </si>
  <si>
    <t>ACH DEBIT MONTHLY DONATION TO SAVE THE CHILDREN FUND</t>
  </si>
  <si>
    <t>POS PURCHASE #4680 CVS PHARMACY ARCADIA</t>
  </si>
  <si>
    <t>PayPal</t>
  </si>
  <si>
    <t>PAYPAL PAYMENT TO SMITH MARKETING SERVICES</t>
  </si>
  <si>
    <t>POS PURCHASE #5791 IN-N-OUT BURGER PASADENA</t>
  </si>
  <si>
    <t>POS PURCHASE #6802 TICKETMASTER CONCERT TICKETS</t>
  </si>
  <si>
    <t>POS PURCHASE #7913 UBER RIDE TO LAX AIRPORT</t>
  </si>
  <si>
    <t>POS PURCHASE #9024 TIFFANY &amp; CO PASADENA</t>
  </si>
  <si>
    <t>POS PURCHASE #0135 ARCO GAS STATION ARCADIA</t>
  </si>
  <si>
    <t>BILL PAY AUTO DEBIT AT&amp;T WIRELESS PHONE BILL</t>
  </si>
  <si>
    <t>POS PURCHASE #0246 LOUIS VUITTON BEVERLY HILLS</t>
  </si>
  <si>
    <t>TRANSFER TO FIDELITY INVESTMENT ACCOUNT</t>
  </si>
  <si>
    <t>BILL PAY AUTO DEBIT SOUTHERN CALIFORNIA GAS COMPANY GAS BILL</t>
  </si>
  <si>
    <t>-110.00</t>
  </si>
  <si>
    <t>POS PURCHASE #0357 RALPHS GROCERY STORE PASADENA</t>
  </si>
  <si>
    <t>INCOMING ZELLE FROM MICHAEL SMITH FOR CHARITY GALA</t>
  </si>
  <si>
    <t>POS PURCHASE #0468 REGAL CINEMAS ARCADIA</t>
  </si>
  <si>
    <t>POS PURCHASE #0579 MOBIL GAS STATION ARCADIA</t>
  </si>
  <si>
    <t>TRANSFER TO MORTGAGE PAYMENT CHASE HOME FINANCE</t>
  </si>
  <si>
    <t>POS PURCHASE #0680 GELSON'S MARKET PASADENA</t>
  </si>
  <si>
    <t>-360.00</t>
  </si>
  <si>
    <t>APPLE PAY PURCHASE #0791 24 HOUR FITNESS MEMBERSHIP</t>
  </si>
  <si>
    <t>-10500.00</t>
  </si>
  <si>
    <t>CHECK #09876 PAYMENT TO CALIFORNIA STATE TAX BOARD</t>
  </si>
  <si>
    <t>-1600.00</t>
  </si>
  <si>
    <t>ACH DEBIT MONTHLY DONATION TO NATIONAL COALITION AGAINST DOMESTIC VIOLENCE</t>
  </si>
  <si>
    <t>-3200.00</t>
  </si>
  <si>
    <t>POS PURCHASE #0892 AMERICAN AIRLINES FLIGHT TO PARIS</t>
  </si>
  <si>
    <t>POS PURCHASE #1903 BLOOMINGDALE'S GLENDALE</t>
  </si>
  <si>
    <t>TRANSFER TO MORTGAGE PAYMENT BANK OF AMERICA HOME LOANS</t>
  </si>
  <si>
    <t>-190.00</t>
  </si>
  <si>
    <t>POS PURCHASE #2014 DIN TAI FUNG ARCADIA</t>
  </si>
  <si>
    <t>GOOGLE WALLET PURCHASE #2125 SPOTIFY PREMIUM SUBSCRIPTION</t>
  </si>
  <si>
    <t>POS PURCHASE #2236 STARBUCKS PASADENA</t>
  </si>
  <si>
    <t>TRANSFER TO ROBINHOOD INVESTMENT ACCOUNT</t>
  </si>
  <si>
    <t>-480.00</t>
  </si>
  <si>
    <t>POS PURCHASE #2347 BEST BUY PASADENA</t>
  </si>
  <si>
    <t>-2100.00</t>
  </si>
  <si>
    <t>ACH DEBIT MONTHLY DONATION TO AMERICAN RED CROSS</t>
  </si>
  <si>
    <t>POS PURCHASE #2458 WALGREENS PHARMACY ARCADIA</t>
  </si>
  <si>
    <t>-550.00</t>
  </si>
  <si>
    <t>PAYPAL PAYMENT TO JONES PUBLIC RELATIONS SERVICES</t>
  </si>
  <si>
    <t>POS PURCHASE #2569 CHIPOTLE MEXICAN GRILL PASADENA</t>
  </si>
  <si>
    <t>POS PURCHASE #2670 DISNEYLAND PARK TICKETS</t>
  </si>
  <si>
    <t>POS PURCHASE #2781 LYFT RIDE TO SAN FRANCISCO</t>
  </si>
  <si>
    <t>POS PURCHASE #2892 HERMES BEVERLY HILLS</t>
  </si>
  <si>
    <t>POS PURCHASE #2903 SHELL GAS STATION ARCADIA</t>
  </si>
  <si>
    <t>BILL PAY AUTO DEBIT VERIZON WIRELESS PHONE BILL</t>
  </si>
  <si>
    <t>POS PURCHASE #3015 PRADA BEVERLY HILLS</t>
  </si>
  <si>
    <t>TRANSFER TO MERRILL LYNCH INVESTMENT ACCOUNT</t>
  </si>
  <si>
    <t>BILL PAY AUTO DEBIT CITY OF ARCADIA WATER BILL</t>
  </si>
  <si>
    <t>-115.00</t>
  </si>
  <si>
    <t>POS PURCHASE #3126 PASADENA FARMERS MARKET</t>
  </si>
  <si>
    <t>2000.00</t>
  </si>
  <si>
    <t>INCOMING ZELLE FROM ROBERT KING FOR CHARITY AUCTION</t>
  </si>
  <si>
    <t>POS PURCHASE #3237 ARCLIGHT CINEMAS PASADENA</t>
  </si>
  <si>
    <t>POS PURCHASE #3348 TEXACO GAS STATION ARCADIA</t>
  </si>
  <si>
    <t>TRANSFER TO MORTGAGE PAYMENT CITIBANK HOME LOANS</t>
  </si>
  <si>
    <t>-275.00</t>
  </si>
  <si>
    <t>POS PURCHASE #3459 WHOLE FOODS MARKET PASADENA</t>
  </si>
  <si>
    <t>-370.00</t>
  </si>
  <si>
    <t>APPLE PAY PURCHASE #3560 LA FITNESS MEMBERSHIP</t>
  </si>
  <si>
    <t>-11000.00</t>
  </si>
  <si>
    <t>CHECK #40123 PAYMENT TO FRANCHISE TAX BOARD</t>
  </si>
  <si>
    <t>ACH DEBIT MONTHLY DONATION TO FEEDING AMERICA</t>
  </si>
  <si>
    <t>-3400.00</t>
  </si>
  <si>
    <t>POS PURCHASE #3671 UNITED AIRLINES FLIGHT TO LONDON</t>
  </si>
  <si>
    <t>POS PURCHASE #3782 SAKS FIFTH AVENUE GLENDALE</t>
  </si>
  <si>
    <t>TRANSFER TO MORTGAGE PAYMENT SUNTRUST MORTGAGE</t>
  </si>
  <si>
    <t>POS PURCHASE #3893 NOBU MALIBU</t>
  </si>
  <si>
    <t>GOOGLE WALLET PURCHASE #3904 HULU MONTHLY SUBSCRIPTION</t>
  </si>
  <si>
    <t>POS PURCHASE #4015 STARBUCKS PASADENA</t>
  </si>
  <si>
    <t>TRANSFER TO TD AMERITRADE INVESTMENT ACCOUNT</t>
  </si>
  <si>
    <t>POS PURCHASE #4126 MICROSOFT STORE GLENDALE</t>
  </si>
  <si>
    <t>-2200.00</t>
  </si>
  <si>
    <t>ACH DEBIT MONTHLY DONATION TO ST JUDE CHILDREN'S RESEARCH HOSPITAL</t>
  </si>
  <si>
    <t>POS PURCHASE #4237 RITE AID PHARMACY ARCADIA</t>
  </si>
  <si>
    <t>PAYPAL PAYMENT TO CARTER LEGAL SERVICES</t>
  </si>
  <si>
    <t>High-Yield Checking</t>
  </si>
  <si>
    <t>456789123</t>
  </si>
  <si>
    <t>1200.00</t>
  </si>
  <si>
    <t>ACH CREDIT SSA TREAS 310 XXSOC SEC</t>
  </si>
  <si>
    <t>-45.67</t>
  </si>
  <si>
    <t>POS PURCHASE #9876 WHOLE FOODS MARKET CA</t>
  </si>
  <si>
    <t>-112.55</t>
  </si>
  <si>
    <t>ONLINE TRANSFER TO SAVINGS ACCOUNT #987654321</t>
  </si>
  <si>
    <t>987654321</t>
  </si>
  <si>
    <t>200.00</t>
  </si>
  <si>
    <t>ONLINE TRANSFER FROM CHECKING ACCOUNT #456789123</t>
  </si>
  <si>
    <t>-63.29</t>
  </si>
  <si>
    <t>POS PURCHASE #4567 CHEVRON SAN RAMON CA</t>
  </si>
  <si>
    <t>POS PURCHASE #1234 AMC THEATRES ONLINE TICKET</t>
  </si>
  <si>
    <t>-85.90</t>
  </si>
  <si>
    <t>POS PURCHASE #8523 TARGET SAN RAMON CA</t>
  </si>
  <si>
    <t>POS PURCHASE #9632 WALGREENS SAN RAMON</t>
  </si>
  <si>
    <t>ACH DEBIT DONATION TO RED CROSS</t>
  </si>
  <si>
    <t>-9.75</t>
  </si>
  <si>
    <t>POS PURCHASE #2034 STARBUCKS SAN RAMON CA</t>
  </si>
  <si>
    <t>-110.47</t>
  </si>
  <si>
    <t>POS PURCHASE #5678 SAFEWAY SAN RAMON CA</t>
  </si>
  <si>
    <t>POS PURCHASE #7890 PETSMART DOG FOOD</t>
  </si>
  <si>
    <t>POS PURCHASE #3210 SOUTHWEST AIRLINES TICKET</t>
  </si>
  <si>
    <t>-35.60</t>
  </si>
  <si>
    <t>POS PURCHASE #6543 OLIVE GARDEN SAN RAMON CA</t>
  </si>
  <si>
    <t>POS PURCHASE #8529 COSTCO WHSE SAN RAMON CA</t>
  </si>
  <si>
    <t>POS PURCHASE #1235 NETFLIX SUBSCRIPTION</t>
  </si>
  <si>
    <t>POS PURCHASE #9633 CVS PHARMACY SAN RAMON CA</t>
  </si>
  <si>
    <t>-50.32</t>
  </si>
  <si>
    <t>-90.45</t>
  </si>
  <si>
    <t>ACH DEBIT DONATION TO HABITAT FOR HUMANITY</t>
  </si>
  <si>
    <t>-115.22</t>
  </si>
  <si>
    <t>POS PURCHASE #7890 PETSMART DOG SUPPLIES</t>
  </si>
  <si>
    <t>-40.75</t>
  </si>
  <si>
    <t>-55.10</t>
  </si>
  <si>
    <t>ACH DEBIT DONATION TO ST JUDE CHILDREN'S HOSPITAL</t>
  </si>
  <si>
    <t>-14.25</t>
  </si>
  <si>
    <t>POS PURCHASE #7890 PETSMART DOG GROOMING</t>
  </si>
  <si>
    <t>-45.90</t>
  </si>
  <si>
    <t>ACH CREDIT MOTORSPORTS INC RACE WINNINGS</t>
  </si>
  <si>
    <t>-120.45</t>
  </si>
  <si>
    <t>POS PURCHASE #4567 MARIO'S PIZZERIA NY</t>
  </si>
  <si>
    <t>POS PURCHASE #7890 RACEWAY TICKETS NY</t>
  </si>
  <si>
    <t>ZELLE DONATION RECEIVED FROM FAN CLUB</t>
  </si>
  <si>
    <t>-50000.00</t>
  </si>
  <si>
    <t>OUTGOING WIRE TO CHILDREN'S CHARITY FUND</t>
  </si>
  <si>
    <t>-75.30</t>
  </si>
  <si>
    <t>POS PURCHASE #9876 SHELL GAS STATION NY</t>
  </si>
  <si>
    <t>POS PURCHASE #1234 RACING GEAR SHOP NY</t>
  </si>
  <si>
    <t>ACH DEBIT CAR LOAN PAYMENT #4567</t>
  </si>
  <si>
    <t>TRANSFER TO SAVINGS ACCOUNT</t>
  </si>
  <si>
    <t>POS PURCHASE #2034 STARBUCKS NY</t>
  </si>
  <si>
    <t>POS PURCHASE #5678 DELTA AIRLINES TICKET</t>
  </si>
  <si>
    <t>15000.00</t>
  </si>
  <si>
    <t>ACH CREDIT MOTORSPORTS INC MONTHLY SALARY</t>
  </si>
  <si>
    <t>POS PURCHASE #6789 GNC STORE NY</t>
  </si>
  <si>
    <t>ACH DEBIT CON EDISON ELECTRIC BILL NY</t>
  </si>
  <si>
    <t>Groceries</t>
  </si>
  <si>
    <t>POS PURCHASE #7891 WHOLE FOODS MARKET NY</t>
  </si>
  <si>
    <t>TRANSFER TO LOCAL FOOD BANK DONATION</t>
  </si>
  <si>
    <t>POS PURCHASE #8901 BROADWAY SHOW TICKETS NY</t>
  </si>
  <si>
    <t>POS PURCHASE #9012 UBER RIDE TO AIRPORT</t>
  </si>
  <si>
    <t>7500.00</t>
  </si>
  <si>
    <t>ACH CREDIT MOTORSPORTS INC ENDORSEMENT DEAL</t>
  </si>
  <si>
    <t>POS PURCHASE #0123 MICHELIN STAR RESTAURANT NY</t>
  </si>
  <si>
    <t>-650.00</t>
  </si>
  <si>
    <t>POS PURCHASE #2345 HIGH-END ELECTRONICS STORE NY</t>
  </si>
  <si>
    <t>POS PURCHASE #3456 BP GAS STATION NY</t>
  </si>
  <si>
    <t>-400.00</t>
  </si>
  <si>
    <t>POS PURCHASE #4567 RACE SUIT CUSTOMIZATION NY</t>
  </si>
  <si>
    <t>-15000.00</t>
  </si>
  <si>
    <t>ACH DEBIT TO CANCER RESEARCH FOUNDATION DONATION</t>
  </si>
  <si>
    <t>POS PURCHASE #5678 SUBWAY SANDWICHES NY</t>
  </si>
  <si>
    <t>POS PURCHASE #6789 CONCERT TICKETS NY</t>
  </si>
  <si>
    <t>ACH DEBIT SPECTRUM INTERNET BILL NY</t>
  </si>
  <si>
    <t>-195.75</t>
  </si>
  <si>
    <t>POS PURCHASE #7892 TRADER JOE'S MARKET NY</t>
  </si>
  <si>
    <t>POS PURCHASE #8902 HILTON HOTEL BOOKING NY</t>
  </si>
  <si>
    <t>POS PURCHASE #9013 24 HOUR FITNESS MEMBERSHIP NY</t>
  </si>
  <si>
    <t>ACH DEBIT NATIONAL GRID GAS BILL NY</t>
  </si>
  <si>
    <t>-130.50</t>
  </si>
  <si>
    <t>POS PURCHASE #0124 FANCY STEAKHOUSE NY</t>
  </si>
  <si>
    <t>-160.00</t>
  </si>
  <si>
    <t>BILL PAY AUTO DEBIT T-MOBILE PHONE BILL</t>
  </si>
  <si>
    <t>-55000.00</t>
  </si>
  <si>
    <t>OUTGOING WIRE TO GLOBAL RELIEF FUND</t>
  </si>
  <si>
    <t>-78.20</t>
  </si>
  <si>
    <t>POS PURCHASE #2346 EXXON GAS STATION NY</t>
  </si>
  <si>
    <t>POS PURCHASE #3457 MOTORSPORTS ACCESSORIES NY</t>
  </si>
  <si>
    <t>-2050.00</t>
  </si>
  <si>
    <t>ACH DEBIT CAR LOAN PAYMENT #5678</t>
  </si>
  <si>
    <t>POS PURCHASE #4568 STARBUCKS NY</t>
  </si>
  <si>
    <t>POS PURCHASE #5679 AMERICAN AIRLINES TICKET</t>
  </si>
  <si>
    <t>15500.00</t>
  </si>
  <si>
    <t>POS PURCHASE #6780 VITAMIN SHOPPE NY</t>
  </si>
  <si>
    <t>ACH DEBIT PSEG ELECTRIC BILL NY</t>
  </si>
  <si>
    <t>-220.60</t>
  </si>
  <si>
    <t>POS PURCHASE #7893 COSTCO WHOLESALE NY</t>
  </si>
  <si>
    <t>-1050.00</t>
  </si>
  <si>
    <t>TRANSFER TO ANIMAL WELFARE ORGANIZATION DONATION</t>
  </si>
  <si>
    <t>POS PURCHASE #8903 RACE TRACK VIP PASS NY</t>
  </si>
  <si>
    <t>POS PURCHASE #9014 LYFT RIDE TO EVENT</t>
  </si>
  <si>
    <t>7700.00</t>
  </si>
  <si>
    <t>ACH CREDIT MOTORSPORTS INC BONUS PAYMENT</t>
  </si>
  <si>
    <t>POS PURCHASE #0125 HIGH-END SUSHI RESTAURANT NY</t>
  </si>
  <si>
    <t>-670.00</t>
  </si>
  <si>
    <t>POS PURCHASE #1236 LUXURY WATCH STORE NY</t>
  </si>
  <si>
    <t>-5200.00</t>
  </si>
  <si>
    <t>-82.00</t>
  </si>
  <si>
    <t>POS PURCHASE #2347 MOBIL GAS STATION NY</t>
  </si>
  <si>
    <t>-420.00</t>
  </si>
  <si>
    <t>POS PURCHASE #3458 CUSTOM RACING HELMET NY</t>
  </si>
  <si>
    <t>-15500.00</t>
  </si>
  <si>
    <t>ACH DEBIT TO DISASTER RELIEF FUND DONATION</t>
  </si>
  <si>
    <t>-35.00</t>
  </si>
  <si>
    <t>POS PURCHASE #4569 DOMINO'S PIZZA NY</t>
  </si>
  <si>
    <t>POS PURCHASE #5670 BOWLING ALLEY PARTY NY</t>
  </si>
  <si>
    <t>ACH DEBIT TIME WARNER CABLE BILL NY</t>
  </si>
  <si>
    <t>-200.85</t>
  </si>
  <si>
    <t>POS PURCHASE #6781 FAIRWAY MARKET NY</t>
  </si>
  <si>
    <t>-140.55</t>
  </si>
  <si>
    <t>POS PURCHASE #7894 ITALIAN RESTAURANT NY</t>
  </si>
  <si>
    <t>-170.00</t>
  </si>
  <si>
    <t>BILL PAY AUTO DEBIT AT&amp;T PHONE BILL</t>
  </si>
  <si>
    <t>-60000.00</t>
  </si>
  <si>
    <t>OUTGOING WIRE TO EDUCATION FOR ALL FUND</t>
  </si>
  <si>
    <t>-81.10</t>
  </si>
  <si>
    <t>POS PURCHASE #8904 SUNOCO GAS STATION NY</t>
  </si>
  <si>
    <t>-510.00</t>
  </si>
  <si>
    <t>POS PURCHASE #9015 PERFORMANCE RACING PARTS NY</t>
  </si>
  <si>
    <t>ACH DEBIT CAR LOAN PAYMENT #6789</t>
  </si>
  <si>
    <t>-20.25</t>
  </si>
  <si>
    <t>POS PURCHASE #0126 STARBUCKS NY</t>
  </si>
  <si>
    <t>POS PURCHASE #1237 JETBLUE AIRWAYS TICKET</t>
  </si>
  <si>
    <t>16000.00</t>
  </si>
  <si>
    <t>POS PURCHASE #2348 GNC STORE NY</t>
  </si>
  <si>
    <t>-230.70</t>
  </si>
  <si>
    <t>POS PURCHASE #3459 BJ'S WHOLESALE CLUB NY</t>
  </si>
  <si>
    <t>-1100.00</t>
  </si>
  <si>
    <t>TRANSFER TO VETERANS SUPPORT ORGANIZATION DONATION</t>
  </si>
  <si>
    <t>POS PURCHASE #4560 NASCAR EVENT TICKETS NY</t>
  </si>
  <si>
    <t>POS PURCHASE #5671 TAXI RIDE TO HOTEL</t>
  </si>
  <si>
    <t>7900.00</t>
  </si>
  <si>
    <t>ACH CREDIT MOTORSPORTS INC SPONSORSHIP BONUS</t>
  </si>
  <si>
    <t>POS PURCHASE #6782 FINE DINING RESTAURANT NY</t>
  </si>
  <si>
    <t>-690.00</t>
  </si>
  <si>
    <t>POS PURCHASE #7895 DESIGNER CLOTHING STORE NY</t>
  </si>
  <si>
    <t>-5400.00</t>
  </si>
  <si>
    <t>-84.00</t>
  </si>
  <si>
    <t>POS PURCHASE #8905 CHEVRON GAS STATION NY</t>
  </si>
  <si>
    <t>-440.00</t>
  </si>
  <si>
    <t>POS PURCHASE #9016 CUSTOM LEATHER RACING GLOVES NY</t>
  </si>
  <si>
    <t>-16000.00</t>
  </si>
  <si>
    <t>ACH DEBIT TO HABITAT FOR HUMANITY DONATION</t>
  </si>
  <si>
    <t>POS PURCHASE #0127 CHIPOTLE MEXICAN GRILL NY</t>
  </si>
  <si>
    <t>POS PURCHASE #1238 AMUSEMENT PARK TICKETS NY</t>
  </si>
  <si>
    <t>-205.95</t>
  </si>
  <si>
    <t>POS PURCHASE #2349 SAFEWAY SUPERMARKET NY</t>
  </si>
  <si>
    <t>-580.00</t>
  </si>
  <si>
    <t>501234567</t>
  </si>
  <si>
    <t>ACH CREDIT ENERTECH INC MONTHLY SALARY</t>
  </si>
  <si>
    <t>POS PURCHASE #4567 WHOLE FOODS MKT</t>
  </si>
  <si>
    <t>OUTGOING WIRE TO BLOOMBERG INVESTMENT FUND</t>
  </si>
  <si>
    <t>POS PURCHASE #7890 DELTA AIR TICKET</t>
  </si>
  <si>
    <t>ACH DEBIT CAR LOAN PAYMENT TO CHASE AUTO FIN</t>
  </si>
  <si>
    <t>TRANSFER TO MORTGAGE FOR WELLS FARGO HOME LOAN</t>
  </si>
  <si>
    <t>ZELLE PAYMENT SENT TO JAMES PEACH</t>
  </si>
  <si>
    <t>POS PURCHASE #9876 CHEVRON STATION</t>
  </si>
  <si>
    <t>-95.50</t>
  </si>
  <si>
    <t>POS PURCHASE #4567 SAFEWAY STORE</t>
  </si>
  <si>
    <t>ACH DEBIT IRS PAYMENT</t>
  </si>
  <si>
    <t>POS PURCHASE #1234 AMC THEATERS</t>
  </si>
  <si>
    <t>INCOMING TRANSFER FROM ENERTECH INVESTMENT ACCOUNT</t>
  </si>
  <si>
    <t>POS PURCHASE #6789 CVS PHARMACY</t>
  </si>
  <si>
    <t>-2500.00</t>
  </si>
  <si>
    <t>ACH DEBIT PAYROLL ENERTECH STAFF</t>
  </si>
  <si>
    <t>POS PURCHASE #4321 NORDSTROM INC</t>
  </si>
  <si>
    <t>TRANSFER TO VANGUARD RETIREMENT FUND</t>
  </si>
  <si>
    <t>ACH DEBIT COMCAST SAN FRANCISCO INTERNET BILL</t>
  </si>
  <si>
    <t>POS PURCHASE #7890 UBER RIDE</t>
  </si>
  <si>
    <t>OUTGOING WIRE TO MCKINSEY CONSULTING SERVICES</t>
  </si>
  <si>
    <t>POS PURCHASE #1234 SPOTIFY PREMIUM SUBSCRIPTION</t>
  </si>
  <si>
    <t>POS PURCHASE #9876 SHELL OIL</t>
  </si>
  <si>
    <t>ACH DEBIT TUITION PAYMENT TO STANFORD UNIVERSITY</t>
  </si>
  <si>
    <t>POS PURCHASE #4321 APPLE STORE</t>
  </si>
  <si>
    <t>TRANSFER TO STUDENT LOAN PAYMENT</t>
  </si>
  <si>
    <t>POS PURCHASE #4567 TRADER JOE'S</t>
  </si>
  <si>
    <t>POS PURCHASE #6789 WALGREENS</t>
  </si>
  <si>
    <t>-7500.00</t>
  </si>
  <si>
    <t>TRANSFER TO FIDELITY INVESTMENT FUND</t>
  </si>
  <si>
    <t>POS PURCHASE #1234 NETFLIX SUBSCRIPTION</t>
  </si>
  <si>
    <t>ACH DEBIT VERIZON WIRELESS BILL</t>
  </si>
  <si>
    <t>POS PURCHASE #7890 LYFT RIDE</t>
  </si>
  <si>
    <t>OUTGOING WIRE TO GOLDMAN SACHS INVESTMENT FUND</t>
  </si>
  <si>
    <t>ZELLE PAYMENT SENT TO ANNA GUACAMOLE</t>
  </si>
  <si>
    <t>POS PURCHASE #9876 TEXACO STATION</t>
  </si>
  <si>
    <t>ACH DEBIT IRS QUARTERLY PAYMENT</t>
  </si>
  <si>
    <t>POS PURCHASE #1234 TICKETMASTER CONCERT</t>
  </si>
  <si>
    <t>20000.00</t>
  </si>
  <si>
    <t>INCOMING TRANSFER FROM ENERTECH OPERATING ACCOUNT</t>
  </si>
  <si>
    <t>POS PURCHASE #6789 RITE AID PHARMACY</t>
  </si>
  <si>
    <t>-2600.00</t>
  </si>
  <si>
    <t>POS PURCHASE #4321 ZARA CLOTHING</t>
  </si>
  <si>
    <t>-5500.00</t>
  </si>
  <si>
    <t>ACH DEBIT AT&amp;T SAN FRANCISCO INTERNET BILL</t>
  </si>
  <si>
    <t>POS PURCHASE #7890 SOUTHWEST AIR TICKET</t>
  </si>
  <si>
    <t>OUTGOING WIRE TO DELOITTE CONSULTING LLP</t>
  </si>
  <si>
    <t>POS PURCHASE #1234 HBO MAX SUBSCRIPTION</t>
  </si>
  <si>
    <t>POS PURCHASE #9876 BP GAS STATION</t>
  </si>
  <si>
    <t>ACH DEBIT TUITION PAYMENT TO HARVARD BUSINESS SCHOOL</t>
  </si>
  <si>
    <t>POS PURCHASE #4321 BEST BUY ELECTRONICS</t>
  </si>
  <si>
    <t>-1550.00</t>
  </si>
  <si>
    <t>TRANSFER TO PERSONAL LOAN PAYMENT</t>
  </si>
  <si>
    <t>5200.00</t>
  </si>
  <si>
    <t>POS PURCHASE #4567 KROGER MARKET</t>
  </si>
  <si>
    <t>-7800.00</t>
  </si>
  <si>
    <t>TRANSFER TO BLACKROCK INVESTMENT FUND</t>
  </si>
  <si>
    <t>POS PURCHASE #1234 DISNEY PLUS SUBSCRIPTION</t>
  </si>
  <si>
    <t>-135.00</t>
  </si>
  <si>
    <t>ACH DEBIT SPRINT WIRELESS BILL</t>
  </si>
  <si>
    <t>-88.00</t>
  </si>
  <si>
    <t>POS PURCHASE #7890 AMTRAK TICKET</t>
  </si>
  <si>
    <t>-10200.00</t>
  </si>
  <si>
    <t>OUTGOING WIRE TO JP MORGAN INVESTMENT FUND</t>
  </si>
  <si>
    <t>ZELLE PAYMENT SENT TO OLIVIA AVOCADO</t>
  </si>
  <si>
    <t>POS PURCHASE #9876 EXXON STATION</t>
  </si>
  <si>
    <t>POS PURCHASE #4567 COSTCO WHOLESALE</t>
  </si>
  <si>
    <t>-570.00</t>
  </si>
  <si>
    <t>ACH DEBIT STATE TAX PAYMENT</t>
  </si>
  <si>
    <t>POS PURCHASE #1234 CINEPLEX ODEON TICKETS</t>
  </si>
  <si>
    <t>20500.00</t>
  </si>
  <si>
    <t>INCOMING TRANSFER FROM ENERTECH RESERVE ACCOUNT</t>
  </si>
  <si>
    <t>POS PURCHASE #6789 WALMART PHARMACY</t>
  </si>
  <si>
    <t>-2700.00</t>
  </si>
  <si>
    <t>POS PURCHASE #4321 IKEA FURNITURE</t>
  </si>
  <si>
    <t>-5600.00</t>
  </si>
  <si>
    <t>TRANSFER TO E*TRADE INVESTMENT ACCOUNT</t>
  </si>
  <si>
    <t>ACH DEBIT T-MOBILE SAN FRANCISCO PHONE BILL</t>
  </si>
  <si>
    <t>POS PURCHASE #7890 HERTZ CAR RENTAL</t>
  </si>
  <si>
    <t>OUTGOING WIRE TO BAIN &amp; COMPANY CONSULTING</t>
  </si>
  <si>
    <t>POS PURCHASE #1234 APPLE MUSIC SUBSCRIPTION</t>
  </si>
  <si>
    <t>TRANSFER TO RAYMOND JAMES INVESTMENT ACCOUNT</t>
  </si>
  <si>
    <t>POS PURCHASE #9876 MOBIL GAS STATION</t>
  </si>
  <si>
    <t>ACH DEBIT TUITION PAYMENT TO MIT SLOAN MANAGEMENT</t>
  </si>
  <si>
    <t>POS PURCHASE #4321 MICROSOFT STORE</t>
  </si>
  <si>
    <t>TRANSFER TO MORTGAGE PAYMENT</t>
  </si>
  <si>
    <t>-28.00</t>
  </si>
  <si>
    <t>5400.00</t>
  </si>
  <si>
    <t>POS PURCHASE #4567 PUBLIX SUPER MARKET</t>
  </si>
  <si>
    <t>POS PURCHASE #6789 DUANE READE</t>
  </si>
  <si>
    <t>-8000.00</t>
  </si>
  <si>
    <t>TRANSFER TO T. ROWE PRICE INVESTMENT FUND</t>
  </si>
  <si>
    <t>ACH DEBIT SPECTRUM INTERNET BILL</t>
  </si>
  <si>
    <t>25000.00</t>
  </si>
  <si>
    <t>ACH CREDIT SAG-AFTRA ROYALTIES FOR ONE PIECE</t>
  </si>
  <si>
    <t>1023456790</t>
  </si>
  <si>
    <t>TRANSFER TO VANGUARD ROTH IRA</t>
  </si>
  <si>
    <t>POS PURCHASE #4567 WHOLE FOODS MARKET AZ</t>
  </si>
  <si>
    <t>1023456791</t>
  </si>
  <si>
    <t>BILL PAY AUTO DEBIT CITY OF PHOENIX WATER BILL</t>
  </si>
  <si>
    <t>OUTGOING WIRE TO SMITH AGENCY PUBLIC RELATIONS FEE</t>
  </si>
  <si>
    <t>ACH DEBIT IRS PAYMENT FOR 2023 Q3 ESTIMATED TAX</t>
  </si>
  <si>
    <t>ZELLE PAYMENT SENT TO JANE DOE FOR PIANO LESSONS</t>
  </si>
  <si>
    <t>100000.00</t>
  </si>
  <si>
    <t>ACH CREDIT UNIVERSAL MUSIC GROUP ALBUM ROYALTIES</t>
  </si>
  <si>
    <t>DEBIT CARD PURCHASE #9876 NORDSTROM SCOTTSDALE AZ</t>
  </si>
  <si>
    <t>-35.99</t>
  </si>
  <si>
    <t>PAYPAL TRANSACTION TO NETFLIX.COM SUBSCRIPTION</t>
  </si>
  <si>
    <t>Venmo</t>
  </si>
  <si>
    <t>VENMO PAYMENT SENT TO CHARITY WATER DONATION</t>
  </si>
  <si>
    <t>-2300.00</t>
  </si>
  <si>
    <t>CHECK #301 RENT PAYMENT FOR PHOENIX APARTMENT</t>
  </si>
  <si>
    <t>-89.95</t>
  </si>
  <si>
    <t>APPLE PAY TRANSACTION TO LULULEMON ATHLETICA</t>
  </si>
  <si>
    <t>ACH DEBIT CAR LOAN PAYMENT TO CHASE AUTO FINANCE</t>
  </si>
  <si>
    <t>TRANSFER TO CHARLES SCHWAB BROKERAGE ACCOUNT</t>
  </si>
  <si>
    <t>-65.20</t>
  </si>
  <si>
    <t>DEBIT CARD PURCHASE #5643 CHEVRON STATION AZ</t>
  </si>
  <si>
    <t>ACH CREDIT VIPGLOW ONLINE SALES DEPOSIT</t>
  </si>
  <si>
    <t>GOOGLE WALLET TRANSACTION TO STARBUCKS COFFEE</t>
  </si>
  <si>
    <t>OUTGOING WIRE TO GOLDMAN LEGAL SERVICES RETAINER FEE</t>
  </si>
  <si>
    <t>-220.50</t>
  </si>
  <si>
    <t>DEBIT CARD PURCHASE #1122 SEPHORA COSMETICS AZ</t>
  </si>
  <si>
    <t>ACH CREDIT DIVIDEND RECEIPT FROM APPLE INC STOCKS</t>
  </si>
  <si>
    <t>CREDIT CARD CHARGE FOR DELTA AIRLINES FLIGHT TO LA</t>
  </si>
  <si>
    <t>BILL PAY AUTO DEBIT APS ELECTRICITY BILL AZ</t>
  </si>
  <si>
    <t>85000.00</t>
  </si>
  <si>
    <t>ACH CREDIT DISNEY ROYALTIES FOR SECONDARY SCHOOL MUSICAL</t>
  </si>
  <si>
    <t>TRANSFER TO VIPGLOW BUSINESS LOAN REPAYMENT</t>
  </si>
  <si>
    <t>VENMO PAYMENT SENT TO ALEX SMITH FOR GUITAR REPAIR</t>
  </si>
  <si>
    <t>DEBIT CARD PURCHASE #7890 AMC THEATRES PREMIERE TICKETS</t>
  </si>
  <si>
    <t>PAYPAL TRANSACTION TO AMAZON.COM ORDER #456789</t>
  </si>
  <si>
    <t>CHECK #302 RENT PAYMENT FOR PHOENIX APARTMENT</t>
  </si>
  <si>
    <t>OUTGOING WIRE TO GOLDMAN SACHS INVESTMENT ACCOUNT</t>
  </si>
  <si>
    <t>-99.95</t>
  </si>
  <si>
    <t>CHECK #303 RENT PAYMENT FOR PHOENIX APARTMENT</t>
  </si>
  <si>
    <t>CHECK #304 RENT PAYMENT FOR PHOENIX APARTMENT</t>
  </si>
  <si>
    <t>CHECK #305 RENT PAYMENT FOR PHOENIX APARTMENT</t>
  </si>
  <si>
    <t>CHECK #306 RENT PAYMENT FOR PHOENIX APARTMENT</t>
  </si>
  <si>
    <t>NAICS_ID</t>
  </si>
  <si>
    <t>999-99-9999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</si>
</sst>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mm\-dd\-yyyy"/>
  </numFmts>
  <fonts count="12" x14ac:knownFonts="1">
    <font>
      <sz val="12"/>
      <color theme="1"/>
      <name val="Calibri"/>
      <family val="2"/>
      <charset val="1"/>
    </font>
    <font>
      <sz val="11"/>
      <name val="Arial"/>
      <family val="1"/>
      <charset val="1"/>
    </font>
    <font>
      <b/>
      <sz val="12"/>
      <color theme="1"/>
      <name val="Calibri"/>
      <family val="2"/>
      <charset val="1"/>
    </font>
    <font>
      <b/>
      <sz val="11"/>
      <name val="Arial"/>
      <family val="1"/>
      <charset val="1"/>
    </font>
    <font>
      <sz val="12"/>
      <color rgb="FF000000"/>
      <name val="Calibri"/>
      <family val="2"/>
      <charset val="1"/>
    </font>
    <font>
      <sz val="14"/>
      <color rgb="FF262626"/>
      <name val="Arial"/>
      <family val="2"/>
      <charset val="1"/>
    </font>
    <font>
      <u/>
      <sz val="12"/>
      <color theme="10"/>
      <name val="Calibri"/>
      <family val="2"/>
      <charset val="1"/>
    </font>
    <font>
      <sz val="12"/>
      <color rgb="FF000000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3"/>
      <color rgb="FF212121"/>
      <name val="Arial Unicode M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0" fontId="1" fillId="0" borderId="0" xfId="1"/>
    <xf numFmtId="165" fontId="0" fillId="0" borderId="0" xfId="0" applyNumberFormat="1"/>
    <xf numFmtId="0" fontId="4" fillId="0" borderId="0" xfId="0" applyFont="1"/>
    <xf numFmtId="0" fontId="5" fillId="0" borderId="0" xfId="0" applyFont="1"/>
    <xf numFmtId="1" fontId="0" fillId="0" borderId="0" xfId="0" applyNumberFormat="1"/>
    <xf numFmtId="16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49" fontId="6" fillId="0" borderId="0" xfId="2" applyNumberFormat="1"/>
    <xf numFmtId="49" fontId="7" fillId="0" borderId="0" xfId="0" applyNumberFormat="1" applyFont="1"/>
    <xf numFmtId="0" fontId="8" fillId="0" borderId="0" xfId="0" applyFont="1"/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10" fillId="0" borderId="0" xfId="0" applyFont="1"/>
    <xf numFmtId="0" fontId="9" fillId="0" borderId="0" xfId="0" applyFont="1" applyAlignment="1">
      <alignment horizontal="center" vertical="top"/>
    </xf>
    <xf numFmtId="164" fontId="9" fillId="0" borderId="1" xfId="0" applyNumberFormat="1" applyFont="1" applyBorder="1" applyAlignment="1">
      <alignment horizontal="center" vertical="top"/>
    </xf>
    <xf numFmtId="164" fontId="8" fillId="0" borderId="0" xfId="0" applyNumberFormat="1" applyFont="1"/>
    <xf numFmtId="0" fontId="11" fillId="0" borderId="1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166" fontId="1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2" fontId="1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3">
    <cellStyle name="Hyperlink" xfId="2" builtinId="8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724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v Cohen" refreshedDate="45250.53366724537" createdVersion="8" refreshedVersion="8" minRefreshableVersion="3" recordCount="55" xr:uid="{5A5F692C-7E5F-F54C-9A77-93580538020A}">
  <cacheSource type="worksheet">
    <worksheetSource ref="A1:I1048576" sheet="Employer"/>
  </cacheSource>
  <cacheFields count="9">
    <cacheField name="ID" numFmtId="0">
      <sharedItems containsString="0" containsBlank="1" containsNumber="1" containsInteger="1" minValue="1" maxValue="54"/>
    </cacheField>
    <cacheField name="Name" numFmtId="0">
      <sharedItems containsBlank="1"/>
    </cacheField>
    <cacheField name="Address_ID" numFmtId="0">
      <sharedItems containsString="0" containsBlank="1" containsNumber="1" containsInteger="1" minValue="2" maxValue="209"/>
    </cacheField>
    <cacheField name="Client_ID" numFmtId="0">
      <sharedItems containsString="0" containsBlank="1" containsNumber="1" containsInteger="1" minValue="3" maxValue="3"/>
    </cacheField>
    <cacheField name="Industry" numFmtId="0">
      <sharedItems containsBlank="1" count="35">
        <s v="Education"/>
        <s v="Sports"/>
        <s v="Hospitality"/>
        <s v="Government"/>
        <s v="Mining &amp; Quarrying of Nonmetallic Minerals (No Fuels)"/>
        <s v="Major Pharmaceuticals"/>
        <s v="n/a"/>
        <s v="Building operators"/>
        <s v="Department/Specialty Retail Stores"/>
        <s v="Other Specialty Stores"/>
        <s v="Environmental Services"/>
        <s v="Oil &amp; Gas Production"/>
        <s v="Finance: Consumer Services"/>
        <s v="Electronic Components"/>
        <s v="Major Banks"/>
        <s v="Oil Refining/Marketing"/>
        <s v="Computer Software: Prepackaged Software"/>
        <s v="Real Estate Investment Trusts"/>
        <s v="Electric Utilities: Central"/>
        <s v="Industrial Specialties"/>
        <s v="Specialty Chemicals"/>
        <s v="Industrial Machinery/Components"/>
        <s v="Radio And Television Broadcasting And Communications Equipment"/>
        <s v="Business Services"/>
        <s v="Telecommunications Equipment"/>
        <s v="Professional Services"/>
        <s v="Other Consumer Services"/>
        <s v="Retail: Computer Software &amp; Peripheral Equipment"/>
        <s v="Agricultural Chemicals"/>
        <s v="Services-Misc. Amusement &amp; Recreation"/>
        <s v="Property-Casualty Insurers"/>
        <s v="Hospital/Nursing Management"/>
        <s v="Semiconductors"/>
        <s v="Medical Specialities"/>
        <m/>
      </sharedItems>
    </cacheField>
    <cacheField name="NAICS" numFmtId="0">
      <sharedItems containsString="0" containsBlank="1" containsNumber="1" containsInteger="1" minValue="325412" maxValue="921110"/>
    </cacheField>
    <cacheField name="Start_Dt" numFmtId="0">
      <sharedItems containsNonDate="0" containsDate="1" containsString="0" containsBlank="1" minDate="1985-06-15T00:00:00" maxDate="2022-09-16T00:00:00"/>
    </cacheField>
    <cacheField name="End_Dt" numFmtId="0">
      <sharedItems containsNonDate="0" containsDate="1" containsString="0" containsBlank="1" minDate="2099-12-31T00:00:00" maxDate="2100-01-01T00:00:00"/>
    </cacheField>
    <cacheField name="Is_Curre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"/>
    <s v="Stevens Valley School"/>
    <n v="2"/>
    <n v="3"/>
    <x v="0"/>
    <n v="611110"/>
    <d v="2022-09-15T00:00:00"/>
    <d v="2099-12-31T00:00:00"/>
    <n v="1"/>
  </r>
  <r>
    <n v="2"/>
    <s v="AstroTurf Unlimited"/>
    <n v="7"/>
    <m/>
    <x v="1"/>
    <n v="713990"/>
    <d v="2022-09-15T00:00:00"/>
    <d v="2099-12-31T00:00:00"/>
    <n v="1"/>
  </r>
  <r>
    <n v="3"/>
    <s v="Hotel Armada"/>
    <n v="8"/>
    <m/>
    <x v="2"/>
    <n v="721110"/>
    <d v="1985-06-15T00:00:00"/>
    <d v="2099-12-31T00:00:00"/>
    <n v="1"/>
  </r>
  <r>
    <n v="4"/>
    <s v="Federal Reserve Bank of San Francisco"/>
    <n v="10"/>
    <m/>
    <x v="3"/>
    <n v="921110"/>
    <d v="1999-05-04T00:00:00"/>
    <d v="2099-12-31T00:00:00"/>
    <n v="1"/>
  </r>
  <r>
    <n v="5"/>
    <s v="Ailane"/>
    <n v="86"/>
    <m/>
    <x v="4"/>
    <n v="532412"/>
    <d v="2014-02-18T00:00:00"/>
    <d v="2099-12-31T00:00:00"/>
    <n v="1"/>
  </r>
  <r>
    <n v="6"/>
    <s v="Skalith"/>
    <n v="111"/>
    <m/>
    <x v="5"/>
    <n v="325412"/>
    <d v="2004-06-13T00:00:00"/>
    <d v="2099-12-31T00:00:00"/>
    <n v="1"/>
  </r>
  <r>
    <n v="7"/>
    <s v="Browsedrive"/>
    <n v="71"/>
    <m/>
    <x v="6"/>
    <m/>
    <d v="2009-08-10T00:00:00"/>
    <d v="2099-12-31T00:00:00"/>
    <n v="1"/>
  </r>
  <r>
    <n v="8"/>
    <s v="Topicshots"/>
    <n v="159"/>
    <m/>
    <x v="6"/>
    <m/>
    <d v="2003-08-11T00:00:00"/>
    <d v="2099-12-31T00:00:00"/>
    <n v="1"/>
  </r>
  <r>
    <n v="9"/>
    <s v="Flipbug"/>
    <n v="132"/>
    <m/>
    <x v="5"/>
    <n v="325412"/>
    <d v="2004-02-08T00:00:00"/>
    <d v="2099-12-31T00:00:00"/>
    <n v="1"/>
  </r>
  <r>
    <n v="10"/>
    <s v="Tagpad"/>
    <n v="122"/>
    <m/>
    <x v="7"/>
    <n v="561790"/>
    <d v="2019-01-11T00:00:00"/>
    <d v="2099-12-31T00:00:00"/>
    <n v="1"/>
  </r>
  <r>
    <n v="11"/>
    <s v="Realmix"/>
    <n v="163"/>
    <m/>
    <x v="6"/>
    <m/>
    <d v="2010-06-01T00:00:00"/>
    <d v="2099-12-31T00:00:00"/>
    <n v="1"/>
  </r>
  <r>
    <n v="12"/>
    <s v="Skipfire"/>
    <n v="16"/>
    <m/>
    <x v="8"/>
    <n v="452990"/>
    <d v="2019-10-09T00:00:00"/>
    <d v="2099-12-31T00:00:00"/>
    <n v="1"/>
  </r>
  <r>
    <n v="13"/>
    <s v="Rhyloo"/>
    <n v="2"/>
    <m/>
    <x v="9"/>
    <m/>
    <d v="2011-08-24T00:00:00"/>
    <d v="2099-12-31T00:00:00"/>
    <n v="1"/>
  </r>
  <r>
    <n v="14"/>
    <s v="Mynte"/>
    <n v="77"/>
    <m/>
    <x v="10"/>
    <m/>
    <d v="2011-03-30T00:00:00"/>
    <d v="2099-12-31T00:00:00"/>
    <n v="1"/>
  </r>
  <r>
    <n v="15"/>
    <s v="Lajo"/>
    <n v="209"/>
    <m/>
    <x v="11"/>
    <m/>
    <d v="2014-04-27T00:00:00"/>
    <d v="2099-12-31T00:00:00"/>
    <n v="1"/>
  </r>
  <r>
    <n v="16"/>
    <s v="Kwilith"/>
    <n v="33"/>
    <m/>
    <x v="12"/>
    <m/>
    <d v="2005-07-26T00:00:00"/>
    <d v="2099-12-31T00:00:00"/>
    <n v="1"/>
  </r>
  <r>
    <n v="17"/>
    <s v="Minyx"/>
    <n v="147"/>
    <m/>
    <x v="13"/>
    <m/>
    <d v="2003-07-13T00:00:00"/>
    <d v="2099-12-31T00:00:00"/>
    <n v="1"/>
  </r>
  <r>
    <n v="18"/>
    <s v="Jaxbean"/>
    <n v="65"/>
    <m/>
    <x v="14"/>
    <m/>
    <d v="2018-01-27T00:00:00"/>
    <d v="2099-12-31T00:00:00"/>
    <n v="1"/>
  </r>
  <r>
    <n v="19"/>
    <s v="Zoozzy"/>
    <n v="52"/>
    <m/>
    <x v="15"/>
    <m/>
    <d v="2015-04-09T00:00:00"/>
    <d v="2099-12-31T00:00:00"/>
    <n v="1"/>
  </r>
  <r>
    <n v="20"/>
    <s v="Ntags"/>
    <n v="30"/>
    <m/>
    <x v="16"/>
    <m/>
    <d v="2013-02-04T00:00:00"/>
    <d v="2099-12-31T00:00:00"/>
    <n v="1"/>
  </r>
  <r>
    <n v="21"/>
    <s v="Twiyo"/>
    <n v="77"/>
    <m/>
    <x v="17"/>
    <m/>
    <d v="2018-07-15T00:00:00"/>
    <d v="2099-12-31T00:00:00"/>
    <n v="1"/>
  </r>
  <r>
    <n v="22"/>
    <s v="Tagpad"/>
    <n v="170"/>
    <m/>
    <x v="6"/>
    <m/>
    <d v="2017-04-02T00:00:00"/>
    <d v="2099-12-31T00:00:00"/>
    <n v="1"/>
  </r>
  <r>
    <n v="23"/>
    <s v="Rhynyx"/>
    <n v="118"/>
    <m/>
    <x v="18"/>
    <m/>
    <d v="2015-06-26T00:00:00"/>
    <d v="2099-12-31T00:00:00"/>
    <n v="1"/>
  </r>
  <r>
    <n v="24"/>
    <s v="Brainverse"/>
    <n v="165"/>
    <m/>
    <x v="5"/>
    <n v="325412"/>
    <d v="2011-12-31T00:00:00"/>
    <d v="2099-12-31T00:00:00"/>
    <n v="1"/>
  </r>
  <r>
    <n v="25"/>
    <s v="Flashset"/>
    <n v="204"/>
    <m/>
    <x v="19"/>
    <m/>
    <d v="2016-07-25T00:00:00"/>
    <d v="2099-12-31T00:00:00"/>
    <n v="1"/>
  </r>
  <r>
    <n v="26"/>
    <s v="Brainbox"/>
    <n v="43"/>
    <m/>
    <x v="6"/>
    <m/>
    <d v="2017-11-18T00:00:00"/>
    <d v="2099-12-31T00:00:00"/>
    <n v="1"/>
  </r>
  <r>
    <n v="27"/>
    <s v="Npath"/>
    <n v="207"/>
    <m/>
    <x v="6"/>
    <m/>
    <d v="2011-02-09T00:00:00"/>
    <d v="2099-12-31T00:00:00"/>
    <n v="1"/>
  </r>
  <r>
    <n v="28"/>
    <s v="Dabjam"/>
    <n v="28"/>
    <m/>
    <x v="20"/>
    <m/>
    <d v="2008-08-18T00:00:00"/>
    <d v="2099-12-31T00:00:00"/>
    <n v="1"/>
  </r>
  <r>
    <n v="29"/>
    <s v="Fanoodle"/>
    <n v="140"/>
    <m/>
    <x v="21"/>
    <m/>
    <d v="2004-11-11T00:00:00"/>
    <d v="2099-12-31T00:00:00"/>
    <n v="1"/>
  </r>
  <r>
    <n v="30"/>
    <s v="Kwinu"/>
    <n v="45"/>
    <m/>
    <x v="6"/>
    <m/>
    <d v="2007-09-21T00:00:00"/>
    <d v="2099-12-31T00:00:00"/>
    <n v="1"/>
  </r>
  <r>
    <n v="31"/>
    <s v="Kwilith"/>
    <n v="118"/>
    <m/>
    <x v="14"/>
    <m/>
    <d v="2018-09-12T00:00:00"/>
    <d v="2099-12-31T00:00:00"/>
    <n v="1"/>
  </r>
  <r>
    <n v="32"/>
    <s v="Linkbridge"/>
    <n v="191"/>
    <m/>
    <x v="16"/>
    <m/>
    <d v="2004-10-19T00:00:00"/>
    <d v="2099-12-31T00:00:00"/>
    <n v="1"/>
  </r>
  <r>
    <n v="33"/>
    <s v="Edgeclub"/>
    <n v="156"/>
    <m/>
    <x v="22"/>
    <m/>
    <d v="2020-12-04T00:00:00"/>
    <d v="2099-12-31T00:00:00"/>
    <n v="1"/>
  </r>
  <r>
    <n v="34"/>
    <s v="Oyonder"/>
    <n v="198"/>
    <m/>
    <x v="23"/>
    <m/>
    <d v="2008-08-13T00:00:00"/>
    <d v="2099-12-31T00:00:00"/>
    <n v="1"/>
  </r>
  <r>
    <n v="35"/>
    <s v="Morar-Turner"/>
    <n v="56"/>
    <m/>
    <x v="24"/>
    <m/>
    <d v="2019-08-15T00:00:00"/>
    <d v="2099-12-31T00:00:00"/>
    <n v="1"/>
  </r>
  <r>
    <n v="36"/>
    <s v="Grant, Brakus and Heathcote"/>
    <n v="130"/>
    <m/>
    <x v="25"/>
    <m/>
    <d v="2015-08-16T00:00:00"/>
    <d v="2099-12-31T00:00:00"/>
    <n v="1"/>
  </r>
  <r>
    <n v="37"/>
    <s v="Ferry, Krajcik and Dibbert"/>
    <n v="190"/>
    <m/>
    <x v="23"/>
    <m/>
    <d v="2022-05-01T00:00:00"/>
    <d v="2099-12-31T00:00:00"/>
    <n v="1"/>
  </r>
  <r>
    <n v="38"/>
    <s v="Champlin, Adams and Bosco"/>
    <n v="152"/>
    <m/>
    <x v="5"/>
    <m/>
    <d v="2002-12-19T00:00:00"/>
    <d v="2099-12-31T00:00:00"/>
    <n v="1"/>
  </r>
  <r>
    <n v="39"/>
    <s v="Bahringer-Block"/>
    <n v="148"/>
    <m/>
    <x v="26"/>
    <m/>
    <d v="2010-09-18T00:00:00"/>
    <d v="2099-12-31T00:00:00"/>
    <n v="1"/>
  </r>
  <r>
    <n v="40"/>
    <s v="O'Reilly-Kunze"/>
    <n v="132"/>
    <m/>
    <x v="25"/>
    <m/>
    <d v="2017-05-11T00:00:00"/>
    <d v="2099-12-31T00:00:00"/>
    <n v="1"/>
  </r>
  <r>
    <n v="41"/>
    <s v="Beier LLC"/>
    <n v="106"/>
    <m/>
    <x v="27"/>
    <m/>
    <d v="2014-04-02T00:00:00"/>
    <d v="2099-12-31T00:00:00"/>
    <n v="1"/>
  </r>
  <r>
    <n v="42"/>
    <s v="Thompson, McKenzie and Kohler"/>
    <n v="139"/>
    <m/>
    <x v="28"/>
    <m/>
    <d v="2001-03-01T00:00:00"/>
    <d v="2099-12-31T00:00:00"/>
    <n v="1"/>
  </r>
  <r>
    <n v="43"/>
    <s v="Schiller-Feest"/>
    <n v="163"/>
    <m/>
    <x v="14"/>
    <m/>
    <d v="2009-04-04T00:00:00"/>
    <d v="2099-12-31T00:00:00"/>
    <n v="1"/>
  </r>
  <r>
    <n v="44"/>
    <s v="Hoeger-Runolfsson"/>
    <n v="180"/>
    <m/>
    <x v="29"/>
    <m/>
    <d v="2017-01-09T00:00:00"/>
    <d v="2099-12-31T00:00:00"/>
    <n v="1"/>
  </r>
  <r>
    <n v="45"/>
    <s v="Bosco-Weissnat"/>
    <n v="92"/>
    <m/>
    <x v="30"/>
    <m/>
    <d v="2005-12-05T00:00:00"/>
    <d v="2099-12-31T00:00:00"/>
    <n v="1"/>
  </r>
  <r>
    <n v="46"/>
    <s v="Hessel and Sons"/>
    <n v="78"/>
    <m/>
    <x v="6"/>
    <m/>
    <d v="2001-02-22T00:00:00"/>
    <d v="2099-12-31T00:00:00"/>
    <n v="1"/>
  </r>
  <r>
    <n v="47"/>
    <s v="Rice and Sons"/>
    <n v="160"/>
    <m/>
    <x v="31"/>
    <m/>
    <d v="2005-07-19T00:00:00"/>
    <d v="2099-12-31T00:00:00"/>
    <n v="1"/>
  </r>
  <r>
    <n v="48"/>
    <s v="Marks LLC"/>
    <n v="110"/>
    <m/>
    <x v="11"/>
    <m/>
    <d v="2004-09-21T00:00:00"/>
    <d v="2099-12-31T00:00:00"/>
    <n v="1"/>
  </r>
  <r>
    <n v="49"/>
    <s v="Kihn Inc"/>
    <n v="107"/>
    <m/>
    <x v="16"/>
    <m/>
    <d v="2012-10-20T00:00:00"/>
    <d v="2099-12-31T00:00:00"/>
    <n v="1"/>
  </r>
  <r>
    <n v="50"/>
    <s v="Rogahn, Champlin and Rogahn"/>
    <n v="147"/>
    <m/>
    <x v="6"/>
    <m/>
    <d v="2007-11-18T00:00:00"/>
    <d v="2099-12-31T00:00:00"/>
    <n v="1"/>
  </r>
  <r>
    <n v="51"/>
    <s v="Stracke-Quigley"/>
    <n v="9"/>
    <m/>
    <x v="32"/>
    <m/>
    <d v="2006-01-10T00:00:00"/>
    <d v="2099-12-31T00:00:00"/>
    <n v="1"/>
  </r>
  <r>
    <n v="52"/>
    <s v="Rosenbaum, Schuppe and Hackett"/>
    <n v="165"/>
    <m/>
    <x v="33"/>
    <m/>
    <d v="2009-02-26T00:00:00"/>
    <d v="2099-12-31T00:00:00"/>
    <n v="1"/>
  </r>
  <r>
    <n v="53"/>
    <s v="Rodriguez, Sawayn and Yost"/>
    <n v="10"/>
    <m/>
    <x v="6"/>
    <m/>
    <d v="2010-06-02T00:00:00"/>
    <d v="2099-12-31T00:00:00"/>
    <n v="1"/>
  </r>
  <r>
    <n v="54"/>
    <s v="Welch Group"/>
    <n v="200"/>
    <m/>
    <x v="14"/>
    <m/>
    <d v="2001-10-22T00:00:00"/>
    <d v="2099-12-31T00:00:00"/>
    <n v="1"/>
  </r>
  <r>
    <m/>
    <m/>
    <m/>
    <m/>
    <x v="3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2B444-2CEB-6E46-ABA2-61EEA0DD72B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" firstHeaderRow="1" firstDataRow="1" firstDataCol="1"/>
  <pivotFields count="9">
    <pivotField showAll="0"/>
    <pivotField showAll="0"/>
    <pivotField showAll="0"/>
    <pivotField showAll="0"/>
    <pivotField axis="axisRow" showAll="0">
      <items count="36">
        <item x="28"/>
        <item x="7"/>
        <item x="23"/>
        <item x="16"/>
        <item x="8"/>
        <item x="0"/>
        <item x="18"/>
        <item x="13"/>
        <item x="10"/>
        <item x="12"/>
        <item x="3"/>
        <item x="31"/>
        <item x="2"/>
        <item x="21"/>
        <item x="19"/>
        <item x="14"/>
        <item x="5"/>
        <item x="33"/>
        <item x="4"/>
        <item x="6"/>
        <item x="11"/>
        <item x="15"/>
        <item x="26"/>
        <item x="9"/>
        <item x="25"/>
        <item x="30"/>
        <item x="22"/>
        <item x="17"/>
        <item x="27"/>
        <item x="32"/>
        <item x="29"/>
        <item x="20"/>
        <item x="1"/>
        <item x="24"/>
        <item x="34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Average of NAIC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ics.com/naics-code-description/?code=324110&amp;v=2022" TargetMode="External"/><Relationship Id="rId2" Type="http://schemas.openxmlformats.org/officeDocument/2006/relationships/hyperlink" Target="https://www.naics.com/naics-code-description/?v=2022&amp;code=221122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naics.com/naics-code-description/?code=713990&amp;v=2022" TargetMode="External"/><Relationship Id="rId5" Type="http://schemas.openxmlformats.org/officeDocument/2006/relationships/hyperlink" Target="https://www.naics.com/naics-code-description/?code=334220&amp;v=2022" TargetMode="External"/><Relationship Id="rId4" Type="http://schemas.openxmlformats.org/officeDocument/2006/relationships/hyperlink" Target="https://www.naics.com/naics-code-description/?code=213111&amp;v=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85724"/>
  </sheetPr>
  <dimension ref="A1:L157"/>
  <sheetViews>
    <sheetView zoomScale="90" zoomScaleNormal="90" workbookViewId="0">
      <pane ySplit="1" topLeftCell="A2" activePane="bottomLeft" state="frozen"/>
      <selection pane="bottomLeft" activeCell="F20" sqref="F20"/>
    </sheetView>
  </sheetViews>
  <sheetFormatPr baseColWidth="10" defaultColWidth="11.1640625" defaultRowHeight="16" x14ac:dyDescent="0.2"/>
  <cols>
    <col min="3" max="3" width="30.6640625" customWidth="1"/>
  </cols>
  <sheetData>
    <row r="1" spans="1:12" s="2" customFormat="1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2845</v>
      </c>
      <c r="G1" s="2" t="s">
        <v>8</v>
      </c>
      <c r="H1" s="2" t="s">
        <v>9</v>
      </c>
      <c r="I1" s="4" t="s">
        <v>11</v>
      </c>
      <c r="J1" s="4" t="s">
        <v>12</v>
      </c>
      <c r="K1" s="4" t="s">
        <v>13</v>
      </c>
      <c r="L1" s="2" t="s">
        <v>14</v>
      </c>
    </row>
    <row r="2" spans="1:12" x14ac:dyDescent="0.2">
      <c r="A2">
        <v>1</v>
      </c>
      <c r="B2" t="s">
        <v>15</v>
      </c>
      <c r="C2" t="s">
        <v>16</v>
      </c>
      <c r="D2" t="s">
        <v>17</v>
      </c>
      <c r="E2" t="s">
        <v>18</v>
      </c>
      <c r="F2">
        <v>76</v>
      </c>
      <c r="G2">
        <v>1</v>
      </c>
      <c r="H2">
        <v>4</v>
      </c>
      <c r="I2" s="1">
        <v>44819</v>
      </c>
      <c r="J2" s="1">
        <f t="shared" ref="J2:J33" si="0">I2</f>
        <v>44819</v>
      </c>
      <c r="K2" s="1">
        <v>73050</v>
      </c>
      <c r="L2">
        <v>1</v>
      </c>
    </row>
    <row r="3" spans="1:12" x14ac:dyDescent="0.2">
      <c r="A3">
        <v>2</v>
      </c>
      <c r="B3" t="s">
        <v>23</v>
      </c>
      <c r="C3" t="s">
        <v>24</v>
      </c>
      <c r="F3">
        <v>58</v>
      </c>
      <c r="G3">
        <v>2</v>
      </c>
      <c r="H3">
        <v>1</v>
      </c>
      <c r="I3" s="1">
        <v>31213</v>
      </c>
      <c r="J3" s="1">
        <f t="shared" si="0"/>
        <v>31213</v>
      </c>
      <c r="K3" s="1">
        <v>73050</v>
      </c>
      <c r="L3">
        <v>1</v>
      </c>
    </row>
    <row r="4" spans="1:12" x14ac:dyDescent="0.2">
      <c r="A4">
        <v>3</v>
      </c>
      <c r="B4" t="s">
        <v>15</v>
      </c>
      <c r="C4" t="s">
        <v>26</v>
      </c>
      <c r="D4" t="s">
        <v>27</v>
      </c>
      <c r="E4" t="s">
        <v>28</v>
      </c>
      <c r="F4">
        <v>76</v>
      </c>
      <c r="G4">
        <v>3</v>
      </c>
      <c r="H4">
        <v>3</v>
      </c>
      <c r="I4" s="1">
        <v>36284</v>
      </c>
      <c r="J4" s="1">
        <f t="shared" si="0"/>
        <v>36284</v>
      </c>
      <c r="K4" s="1">
        <v>73050</v>
      </c>
      <c r="L4">
        <v>1</v>
      </c>
    </row>
    <row r="5" spans="1:12" x14ac:dyDescent="0.2">
      <c r="A5">
        <v>4</v>
      </c>
      <c r="B5" t="s">
        <v>15</v>
      </c>
      <c r="C5" t="s">
        <v>30</v>
      </c>
      <c r="D5" t="s">
        <v>31</v>
      </c>
      <c r="E5" t="s">
        <v>32</v>
      </c>
      <c r="F5">
        <v>76</v>
      </c>
      <c r="G5">
        <v>4</v>
      </c>
      <c r="H5">
        <v>2</v>
      </c>
      <c r="I5" s="1">
        <v>45144</v>
      </c>
      <c r="J5" s="1">
        <f t="shared" si="0"/>
        <v>45144</v>
      </c>
      <c r="K5" s="1">
        <v>73050</v>
      </c>
      <c r="L5">
        <v>1</v>
      </c>
    </row>
    <row r="6" spans="1:12" x14ac:dyDescent="0.2">
      <c r="A6">
        <v>5</v>
      </c>
      <c r="B6" t="s">
        <v>15</v>
      </c>
      <c r="C6" t="s">
        <v>34</v>
      </c>
      <c r="D6" t="s">
        <v>35</v>
      </c>
      <c r="E6" t="s">
        <v>36</v>
      </c>
      <c r="F6">
        <v>76</v>
      </c>
      <c r="G6">
        <v>5</v>
      </c>
      <c r="H6">
        <v>2</v>
      </c>
      <c r="I6" s="1">
        <v>44236</v>
      </c>
      <c r="J6" s="1">
        <f t="shared" si="0"/>
        <v>44236</v>
      </c>
      <c r="K6" s="1">
        <v>73050</v>
      </c>
      <c r="L6">
        <v>1</v>
      </c>
    </row>
    <row r="7" spans="1:12" x14ac:dyDescent="0.2">
      <c r="A7">
        <v>6</v>
      </c>
      <c r="B7" t="s">
        <v>15</v>
      </c>
      <c r="C7" t="s">
        <v>41</v>
      </c>
      <c r="D7" t="s">
        <v>42</v>
      </c>
      <c r="E7" t="s">
        <v>43</v>
      </c>
      <c r="F7">
        <v>76</v>
      </c>
      <c r="G7">
        <v>6</v>
      </c>
      <c r="H7">
        <v>4</v>
      </c>
      <c r="I7" s="1">
        <v>38463</v>
      </c>
      <c r="J7" s="1">
        <f t="shared" si="0"/>
        <v>38463</v>
      </c>
      <c r="K7" s="1">
        <v>73050</v>
      </c>
      <c r="L7">
        <v>1</v>
      </c>
    </row>
    <row r="8" spans="1:12" x14ac:dyDescent="0.2">
      <c r="A8">
        <v>7</v>
      </c>
      <c r="B8" t="s">
        <v>15</v>
      </c>
      <c r="C8" s="7" t="s">
        <v>26</v>
      </c>
      <c r="D8" t="s">
        <v>27</v>
      </c>
      <c r="E8" t="s">
        <v>28</v>
      </c>
      <c r="F8">
        <v>76</v>
      </c>
      <c r="G8">
        <v>9</v>
      </c>
      <c r="H8">
        <v>1</v>
      </c>
      <c r="I8" s="1">
        <v>38463</v>
      </c>
      <c r="J8" s="1">
        <f t="shared" si="0"/>
        <v>38463</v>
      </c>
      <c r="K8" s="1">
        <v>73050</v>
      </c>
      <c r="L8">
        <v>1</v>
      </c>
    </row>
    <row r="9" spans="1:12" x14ac:dyDescent="0.2">
      <c r="A9">
        <v>8</v>
      </c>
      <c r="B9" t="s">
        <v>15</v>
      </c>
      <c r="C9" t="s">
        <v>895</v>
      </c>
      <c r="D9" t="s">
        <v>896</v>
      </c>
      <c r="E9" t="s">
        <v>897</v>
      </c>
      <c r="F9">
        <v>76</v>
      </c>
      <c r="G9">
        <v>55</v>
      </c>
      <c r="H9">
        <v>42</v>
      </c>
      <c r="I9" s="6">
        <v>39920</v>
      </c>
      <c r="J9" s="1">
        <f t="shared" si="0"/>
        <v>39920</v>
      </c>
      <c r="K9" s="1">
        <v>73050</v>
      </c>
      <c r="L9">
        <v>1</v>
      </c>
    </row>
    <row r="10" spans="1:12" x14ac:dyDescent="0.2">
      <c r="A10">
        <v>9</v>
      </c>
      <c r="B10" t="s">
        <v>15</v>
      </c>
      <c r="C10" t="s">
        <v>150</v>
      </c>
      <c r="D10" t="s">
        <v>151</v>
      </c>
      <c r="E10" t="s">
        <v>152</v>
      </c>
      <c r="F10">
        <v>76</v>
      </c>
      <c r="G10">
        <v>198</v>
      </c>
      <c r="H10">
        <v>44</v>
      </c>
      <c r="I10" s="6">
        <v>44511</v>
      </c>
      <c r="J10" s="1">
        <f t="shared" si="0"/>
        <v>44511</v>
      </c>
      <c r="K10" s="1">
        <v>73050</v>
      </c>
      <c r="L10">
        <v>1</v>
      </c>
    </row>
    <row r="11" spans="1:12" x14ac:dyDescent="0.2">
      <c r="A11">
        <v>10</v>
      </c>
      <c r="B11" t="s">
        <v>15</v>
      </c>
      <c r="C11" t="s">
        <v>350</v>
      </c>
      <c r="D11" t="s">
        <v>351</v>
      </c>
      <c r="E11" t="s">
        <v>352</v>
      </c>
      <c r="F11">
        <v>76</v>
      </c>
      <c r="G11">
        <v>191</v>
      </c>
      <c r="H11">
        <v>5</v>
      </c>
      <c r="I11" s="6">
        <v>40601</v>
      </c>
      <c r="J11" s="1">
        <f t="shared" si="0"/>
        <v>40601</v>
      </c>
      <c r="K11" s="1">
        <v>73050</v>
      </c>
      <c r="L11">
        <v>1</v>
      </c>
    </row>
    <row r="12" spans="1:12" x14ac:dyDescent="0.2">
      <c r="A12">
        <v>11</v>
      </c>
      <c r="B12" t="s">
        <v>15</v>
      </c>
      <c r="C12" t="s">
        <v>808</v>
      </c>
      <c r="D12" t="s">
        <v>809</v>
      </c>
      <c r="E12" t="s">
        <v>810</v>
      </c>
      <c r="F12">
        <v>76</v>
      </c>
      <c r="G12">
        <v>92</v>
      </c>
      <c r="H12">
        <v>46</v>
      </c>
      <c r="I12" s="6">
        <v>38685</v>
      </c>
      <c r="J12" s="1">
        <f t="shared" si="0"/>
        <v>38685</v>
      </c>
      <c r="K12" s="1">
        <v>73050</v>
      </c>
      <c r="L12">
        <v>1</v>
      </c>
    </row>
    <row r="13" spans="1:12" x14ac:dyDescent="0.2">
      <c r="A13">
        <v>12</v>
      </c>
      <c r="B13" t="s">
        <v>23</v>
      </c>
      <c r="C13" t="s">
        <v>118</v>
      </c>
      <c r="F13">
        <v>12</v>
      </c>
      <c r="G13">
        <v>111</v>
      </c>
      <c r="H13">
        <v>6</v>
      </c>
      <c r="I13" s="6">
        <v>37558</v>
      </c>
      <c r="J13" s="1">
        <f t="shared" si="0"/>
        <v>37558</v>
      </c>
      <c r="K13" s="1">
        <v>73050</v>
      </c>
      <c r="L13">
        <v>1</v>
      </c>
    </row>
    <row r="14" spans="1:12" x14ac:dyDescent="0.2">
      <c r="A14">
        <v>13</v>
      </c>
      <c r="B14" t="s">
        <v>15</v>
      </c>
      <c r="C14" t="s">
        <v>354</v>
      </c>
      <c r="D14" t="s">
        <v>355</v>
      </c>
      <c r="E14" t="s">
        <v>356</v>
      </c>
      <c r="F14">
        <v>76</v>
      </c>
      <c r="G14">
        <v>59</v>
      </c>
      <c r="H14">
        <v>44</v>
      </c>
      <c r="I14" s="6">
        <v>39863</v>
      </c>
      <c r="J14" s="1">
        <f t="shared" si="0"/>
        <v>39863</v>
      </c>
      <c r="K14" s="1">
        <v>73050</v>
      </c>
      <c r="L14">
        <v>1</v>
      </c>
    </row>
    <row r="15" spans="1:12" x14ac:dyDescent="0.2">
      <c r="A15">
        <v>14</v>
      </c>
      <c r="B15" t="s">
        <v>15</v>
      </c>
      <c r="C15" t="s">
        <v>752</v>
      </c>
      <c r="D15" t="s">
        <v>753</v>
      </c>
      <c r="E15" t="s">
        <v>754</v>
      </c>
      <c r="F15">
        <v>76</v>
      </c>
      <c r="G15">
        <v>53</v>
      </c>
      <c r="H15">
        <v>47</v>
      </c>
      <c r="I15" s="6">
        <v>40040</v>
      </c>
      <c r="J15" s="1">
        <f t="shared" si="0"/>
        <v>40040</v>
      </c>
      <c r="K15" s="1">
        <v>73050</v>
      </c>
      <c r="L15">
        <v>1</v>
      </c>
    </row>
    <row r="16" spans="1:12" x14ac:dyDescent="0.2">
      <c r="A16">
        <v>15</v>
      </c>
      <c r="B16" t="s">
        <v>15</v>
      </c>
      <c r="C16" t="s">
        <v>844</v>
      </c>
      <c r="D16" t="s">
        <v>574</v>
      </c>
      <c r="E16" t="s">
        <v>845</v>
      </c>
      <c r="F16">
        <v>76</v>
      </c>
      <c r="G16">
        <v>163</v>
      </c>
      <c r="H16">
        <v>52</v>
      </c>
      <c r="I16" s="6">
        <v>39254</v>
      </c>
      <c r="J16" s="1">
        <f t="shared" si="0"/>
        <v>39254</v>
      </c>
      <c r="K16" s="1">
        <v>73050</v>
      </c>
      <c r="L16">
        <v>1</v>
      </c>
    </row>
    <row r="17" spans="1:12" x14ac:dyDescent="0.2">
      <c r="A17">
        <v>16</v>
      </c>
      <c r="B17" t="s">
        <v>15</v>
      </c>
      <c r="C17" t="s">
        <v>788</v>
      </c>
      <c r="D17" t="s">
        <v>789</v>
      </c>
      <c r="E17" t="s">
        <v>790</v>
      </c>
      <c r="F17">
        <v>76</v>
      </c>
      <c r="G17">
        <v>144</v>
      </c>
      <c r="H17">
        <v>29</v>
      </c>
      <c r="I17" s="6">
        <v>44050</v>
      </c>
      <c r="J17" s="1">
        <f t="shared" si="0"/>
        <v>44050</v>
      </c>
      <c r="K17" s="1">
        <v>73050</v>
      </c>
      <c r="L17">
        <v>1</v>
      </c>
    </row>
    <row r="18" spans="1:12" x14ac:dyDescent="0.2">
      <c r="A18">
        <v>17</v>
      </c>
      <c r="B18" t="s">
        <v>15</v>
      </c>
      <c r="C18" t="s">
        <v>820</v>
      </c>
      <c r="D18" t="s">
        <v>821</v>
      </c>
      <c r="E18" t="s">
        <v>822</v>
      </c>
      <c r="F18">
        <v>76</v>
      </c>
      <c r="G18">
        <v>205</v>
      </c>
      <c r="H18">
        <v>38</v>
      </c>
      <c r="I18" s="6">
        <v>42108</v>
      </c>
      <c r="J18" s="1">
        <f t="shared" si="0"/>
        <v>42108</v>
      </c>
      <c r="K18" s="1">
        <v>73050</v>
      </c>
      <c r="L18">
        <v>1</v>
      </c>
    </row>
    <row r="19" spans="1:12" x14ac:dyDescent="0.2">
      <c r="A19">
        <v>18</v>
      </c>
      <c r="B19" t="s">
        <v>15</v>
      </c>
      <c r="C19" t="s">
        <v>306</v>
      </c>
      <c r="D19" t="s">
        <v>307</v>
      </c>
      <c r="E19" t="s">
        <v>308</v>
      </c>
      <c r="F19">
        <v>76</v>
      </c>
      <c r="G19">
        <v>87</v>
      </c>
      <c r="H19">
        <v>43</v>
      </c>
      <c r="I19" s="6">
        <v>41162</v>
      </c>
      <c r="J19" s="1">
        <f t="shared" si="0"/>
        <v>41162</v>
      </c>
      <c r="K19" s="1">
        <v>73050</v>
      </c>
      <c r="L19">
        <v>1</v>
      </c>
    </row>
    <row r="20" spans="1:12" x14ac:dyDescent="0.2">
      <c r="A20">
        <v>19</v>
      </c>
      <c r="B20" t="s">
        <v>15</v>
      </c>
      <c r="C20" t="s">
        <v>534</v>
      </c>
      <c r="D20" t="s">
        <v>535</v>
      </c>
      <c r="E20" t="s">
        <v>536</v>
      </c>
      <c r="F20">
        <v>76</v>
      </c>
      <c r="G20">
        <v>171</v>
      </c>
      <c r="H20">
        <v>12</v>
      </c>
      <c r="I20" s="6">
        <v>44786</v>
      </c>
      <c r="J20" s="1">
        <f t="shared" si="0"/>
        <v>44786</v>
      </c>
      <c r="K20" s="1">
        <v>73050</v>
      </c>
      <c r="L20">
        <v>1</v>
      </c>
    </row>
    <row r="21" spans="1:12" x14ac:dyDescent="0.2">
      <c r="A21">
        <v>20</v>
      </c>
      <c r="B21" t="s">
        <v>15</v>
      </c>
      <c r="C21" t="s">
        <v>676</v>
      </c>
      <c r="D21" t="s">
        <v>677</v>
      </c>
      <c r="E21" t="s">
        <v>678</v>
      </c>
      <c r="F21">
        <v>76</v>
      </c>
      <c r="G21">
        <v>58</v>
      </c>
      <c r="H21">
        <v>29</v>
      </c>
      <c r="I21" s="6">
        <v>42639</v>
      </c>
      <c r="J21" s="1">
        <f t="shared" si="0"/>
        <v>42639</v>
      </c>
      <c r="K21" s="1">
        <v>73050</v>
      </c>
      <c r="L21">
        <v>1</v>
      </c>
    </row>
    <row r="22" spans="1:12" x14ac:dyDescent="0.2">
      <c r="A22">
        <v>21</v>
      </c>
      <c r="B22" t="s">
        <v>15</v>
      </c>
      <c r="C22" t="s">
        <v>234</v>
      </c>
      <c r="D22" t="s">
        <v>235</v>
      </c>
      <c r="E22" t="s">
        <v>236</v>
      </c>
      <c r="F22">
        <v>76</v>
      </c>
      <c r="G22">
        <v>20</v>
      </c>
      <c r="H22">
        <v>27</v>
      </c>
      <c r="I22" s="6">
        <v>40866</v>
      </c>
      <c r="J22" s="1">
        <f t="shared" si="0"/>
        <v>40866</v>
      </c>
      <c r="K22" s="1">
        <v>73050</v>
      </c>
      <c r="L22">
        <v>1</v>
      </c>
    </row>
    <row r="23" spans="1:12" x14ac:dyDescent="0.2">
      <c r="A23">
        <v>22</v>
      </c>
      <c r="B23" t="s">
        <v>15</v>
      </c>
      <c r="C23" t="s">
        <v>214</v>
      </c>
      <c r="D23" t="s">
        <v>215</v>
      </c>
      <c r="E23" t="s">
        <v>216</v>
      </c>
      <c r="F23">
        <v>76</v>
      </c>
      <c r="G23">
        <v>140</v>
      </c>
      <c r="H23">
        <v>30</v>
      </c>
      <c r="I23" s="6">
        <v>40540</v>
      </c>
      <c r="J23" s="1">
        <f t="shared" si="0"/>
        <v>40540</v>
      </c>
      <c r="K23" s="1">
        <v>73050</v>
      </c>
      <c r="L23">
        <v>1</v>
      </c>
    </row>
    <row r="24" spans="1:12" x14ac:dyDescent="0.2">
      <c r="A24">
        <v>23</v>
      </c>
      <c r="B24" t="s">
        <v>15</v>
      </c>
      <c r="C24" t="s">
        <v>242</v>
      </c>
      <c r="D24" t="s">
        <v>243</v>
      </c>
      <c r="E24" t="s">
        <v>244</v>
      </c>
      <c r="F24">
        <v>76</v>
      </c>
      <c r="G24">
        <v>179</v>
      </c>
      <c r="H24">
        <v>30</v>
      </c>
      <c r="I24" s="6">
        <v>40038</v>
      </c>
      <c r="J24" s="1">
        <f t="shared" si="0"/>
        <v>40038</v>
      </c>
      <c r="K24" s="1">
        <v>73050</v>
      </c>
      <c r="L24">
        <v>1</v>
      </c>
    </row>
    <row r="25" spans="1:12" x14ac:dyDescent="0.2">
      <c r="A25">
        <v>24</v>
      </c>
      <c r="B25" t="s">
        <v>23</v>
      </c>
      <c r="C25" t="s">
        <v>60</v>
      </c>
      <c r="F25">
        <v>24</v>
      </c>
      <c r="G25">
        <v>29</v>
      </c>
      <c r="H25">
        <v>53</v>
      </c>
      <c r="I25" s="6">
        <v>34139</v>
      </c>
      <c r="J25" s="1">
        <f t="shared" si="0"/>
        <v>34139</v>
      </c>
      <c r="K25" s="1">
        <v>73050</v>
      </c>
      <c r="L25">
        <v>1</v>
      </c>
    </row>
    <row r="26" spans="1:12" x14ac:dyDescent="0.2">
      <c r="A26">
        <v>25</v>
      </c>
      <c r="B26" t="s">
        <v>15</v>
      </c>
      <c r="C26" t="s">
        <v>322</v>
      </c>
      <c r="D26" t="s">
        <v>323</v>
      </c>
      <c r="E26" t="s">
        <v>324</v>
      </c>
      <c r="F26">
        <v>76</v>
      </c>
      <c r="G26">
        <v>147</v>
      </c>
      <c r="H26">
        <v>47</v>
      </c>
      <c r="I26" s="6">
        <v>43580</v>
      </c>
      <c r="J26" s="1">
        <f t="shared" si="0"/>
        <v>43580</v>
      </c>
      <c r="K26" s="1">
        <v>73050</v>
      </c>
      <c r="L26">
        <v>1</v>
      </c>
    </row>
    <row r="27" spans="1:12" x14ac:dyDescent="0.2">
      <c r="A27">
        <v>26</v>
      </c>
      <c r="B27" t="s">
        <v>15</v>
      </c>
      <c r="C27" t="s">
        <v>238</v>
      </c>
      <c r="D27" t="s">
        <v>239</v>
      </c>
      <c r="E27" t="s">
        <v>240</v>
      </c>
      <c r="F27">
        <v>76</v>
      </c>
      <c r="G27">
        <v>107</v>
      </c>
      <c r="H27">
        <v>52</v>
      </c>
      <c r="I27" s="6">
        <v>37056</v>
      </c>
      <c r="J27" s="1">
        <f t="shared" si="0"/>
        <v>37056</v>
      </c>
      <c r="K27" s="1">
        <v>73050</v>
      </c>
      <c r="L27">
        <v>1</v>
      </c>
    </row>
    <row r="28" spans="1:12" x14ac:dyDescent="0.2">
      <c r="A28">
        <v>27</v>
      </c>
      <c r="B28" t="s">
        <v>15</v>
      </c>
      <c r="C28" t="s">
        <v>430</v>
      </c>
      <c r="D28" t="s">
        <v>431</v>
      </c>
      <c r="E28" t="s">
        <v>432</v>
      </c>
      <c r="F28">
        <v>76</v>
      </c>
      <c r="G28">
        <v>10</v>
      </c>
      <c r="H28">
        <v>53</v>
      </c>
      <c r="I28" s="6">
        <v>45003</v>
      </c>
      <c r="J28" s="1">
        <f t="shared" si="0"/>
        <v>45003</v>
      </c>
      <c r="K28" s="1">
        <v>73050</v>
      </c>
      <c r="L28">
        <v>1</v>
      </c>
    </row>
    <row r="29" spans="1:12" x14ac:dyDescent="0.2">
      <c r="A29">
        <v>28</v>
      </c>
      <c r="B29" t="s">
        <v>15</v>
      </c>
      <c r="C29" t="s">
        <v>836</v>
      </c>
      <c r="D29" t="s">
        <v>837</v>
      </c>
      <c r="E29" t="s">
        <v>838</v>
      </c>
      <c r="F29">
        <v>76</v>
      </c>
      <c r="G29">
        <v>160</v>
      </c>
      <c r="H29">
        <v>50</v>
      </c>
      <c r="I29" s="6">
        <v>39406</v>
      </c>
      <c r="J29" s="1">
        <f t="shared" si="0"/>
        <v>39406</v>
      </c>
      <c r="K29" s="1">
        <v>73050</v>
      </c>
      <c r="L29">
        <v>1</v>
      </c>
    </row>
    <row r="30" spans="1:12" x14ac:dyDescent="0.2">
      <c r="A30">
        <v>29</v>
      </c>
      <c r="B30" t="s">
        <v>15</v>
      </c>
      <c r="C30" t="s">
        <v>358</v>
      </c>
      <c r="D30" t="s">
        <v>359</v>
      </c>
      <c r="E30" t="s">
        <v>360</v>
      </c>
      <c r="F30">
        <v>76</v>
      </c>
      <c r="G30">
        <v>125</v>
      </c>
      <c r="H30">
        <v>11</v>
      </c>
      <c r="I30" s="6">
        <v>39256</v>
      </c>
      <c r="J30" s="1">
        <f t="shared" si="0"/>
        <v>39256</v>
      </c>
      <c r="K30" s="1">
        <v>73050</v>
      </c>
      <c r="L30">
        <v>1</v>
      </c>
    </row>
    <row r="31" spans="1:12" x14ac:dyDescent="0.2">
      <c r="A31">
        <v>30</v>
      </c>
      <c r="B31" t="s">
        <v>23</v>
      </c>
      <c r="C31" t="s">
        <v>120</v>
      </c>
      <c r="F31">
        <v>30</v>
      </c>
      <c r="G31">
        <v>121</v>
      </c>
      <c r="H31">
        <v>15</v>
      </c>
      <c r="I31" s="6">
        <v>35195</v>
      </c>
      <c r="J31" s="1">
        <f t="shared" si="0"/>
        <v>35195</v>
      </c>
      <c r="K31" s="1">
        <v>73050</v>
      </c>
      <c r="L31">
        <v>1</v>
      </c>
    </row>
    <row r="32" spans="1:12" x14ac:dyDescent="0.2">
      <c r="A32">
        <v>31</v>
      </c>
      <c r="B32" t="s">
        <v>15</v>
      </c>
      <c r="C32" t="s">
        <v>34</v>
      </c>
      <c r="D32" t="s">
        <v>35</v>
      </c>
      <c r="E32" t="s">
        <v>36</v>
      </c>
      <c r="F32">
        <v>76</v>
      </c>
      <c r="G32">
        <v>5</v>
      </c>
      <c r="H32">
        <v>2</v>
      </c>
      <c r="I32" s="1">
        <v>44236</v>
      </c>
      <c r="J32" s="1">
        <f t="shared" si="0"/>
        <v>44236</v>
      </c>
      <c r="K32" s="1">
        <v>73050</v>
      </c>
      <c r="L32">
        <v>1</v>
      </c>
    </row>
    <row r="33" spans="1:12" x14ac:dyDescent="0.2">
      <c r="A33">
        <v>32</v>
      </c>
      <c r="B33" t="s">
        <v>15</v>
      </c>
      <c r="C33" t="s">
        <v>760</v>
      </c>
      <c r="D33" t="s">
        <v>761</v>
      </c>
      <c r="E33" t="s">
        <v>762</v>
      </c>
      <c r="F33">
        <v>76</v>
      </c>
      <c r="G33">
        <v>189</v>
      </c>
      <c r="H33">
        <v>13</v>
      </c>
      <c r="I33" s="6">
        <v>38479</v>
      </c>
      <c r="J33" s="1">
        <f t="shared" si="0"/>
        <v>38479</v>
      </c>
      <c r="K33" s="1">
        <v>73050</v>
      </c>
      <c r="L33">
        <v>1</v>
      </c>
    </row>
    <row r="34" spans="1:12" x14ac:dyDescent="0.2">
      <c r="A34">
        <v>33</v>
      </c>
      <c r="B34" t="s">
        <v>15</v>
      </c>
      <c r="C34" t="s">
        <v>776</v>
      </c>
      <c r="D34" t="s">
        <v>777</v>
      </c>
      <c r="E34" t="s">
        <v>778</v>
      </c>
      <c r="F34">
        <v>76</v>
      </c>
      <c r="G34">
        <v>24</v>
      </c>
      <c r="H34">
        <v>9</v>
      </c>
      <c r="I34" s="6">
        <v>43990</v>
      </c>
      <c r="J34" s="1">
        <f t="shared" ref="J34:J65" si="1">I34</f>
        <v>43990</v>
      </c>
      <c r="K34" s="1">
        <v>73050</v>
      </c>
      <c r="L34">
        <v>1</v>
      </c>
    </row>
    <row r="35" spans="1:12" x14ac:dyDescent="0.2">
      <c r="A35">
        <v>34</v>
      </c>
      <c r="B35" t="s">
        <v>15</v>
      </c>
      <c r="C35" t="s">
        <v>859</v>
      </c>
      <c r="D35" t="s">
        <v>860</v>
      </c>
      <c r="E35" t="s">
        <v>861</v>
      </c>
      <c r="F35">
        <v>76</v>
      </c>
      <c r="G35">
        <v>24</v>
      </c>
      <c r="H35">
        <v>2</v>
      </c>
      <c r="I35" s="6">
        <v>38214</v>
      </c>
      <c r="J35" s="1">
        <f t="shared" si="1"/>
        <v>38214</v>
      </c>
      <c r="K35" s="1">
        <v>73050</v>
      </c>
      <c r="L35">
        <v>1</v>
      </c>
    </row>
    <row r="36" spans="1:12" x14ac:dyDescent="0.2">
      <c r="A36">
        <v>35</v>
      </c>
      <c r="B36" t="s">
        <v>23</v>
      </c>
      <c r="C36" t="s">
        <v>84</v>
      </c>
      <c r="F36">
        <v>35</v>
      </c>
      <c r="G36">
        <v>57</v>
      </c>
      <c r="H36">
        <v>26</v>
      </c>
      <c r="I36" s="6">
        <v>44560</v>
      </c>
      <c r="J36" s="1">
        <f t="shared" si="1"/>
        <v>44560</v>
      </c>
      <c r="K36" s="1">
        <v>73050</v>
      </c>
      <c r="L36">
        <v>1</v>
      </c>
    </row>
    <row r="37" spans="1:12" x14ac:dyDescent="0.2">
      <c r="A37">
        <v>36</v>
      </c>
      <c r="B37" t="s">
        <v>15</v>
      </c>
      <c r="C37" t="s">
        <v>470</v>
      </c>
      <c r="D37" t="s">
        <v>471</v>
      </c>
      <c r="E37" t="s">
        <v>472</v>
      </c>
      <c r="F37">
        <v>76</v>
      </c>
      <c r="G37">
        <v>14</v>
      </c>
      <c r="H37">
        <v>30</v>
      </c>
      <c r="I37" s="6">
        <v>40011</v>
      </c>
      <c r="J37" s="1">
        <f t="shared" si="1"/>
        <v>40011</v>
      </c>
      <c r="K37" s="1">
        <v>73050</v>
      </c>
      <c r="L37">
        <v>1</v>
      </c>
    </row>
    <row r="38" spans="1:12" x14ac:dyDescent="0.2">
      <c r="A38">
        <v>37</v>
      </c>
      <c r="B38" t="s">
        <v>15</v>
      </c>
      <c r="C38" t="s">
        <v>522</v>
      </c>
      <c r="D38" t="s">
        <v>523</v>
      </c>
      <c r="E38" t="s">
        <v>524</v>
      </c>
      <c r="F38">
        <v>76</v>
      </c>
      <c r="G38">
        <v>40</v>
      </c>
      <c r="H38">
        <v>24</v>
      </c>
      <c r="I38" s="6">
        <v>41836</v>
      </c>
      <c r="J38" s="1">
        <f t="shared" si="1"/>
        <v>41836</v>
      </c>
      <c r="K38" s="1">
        <v>73050</v>
      </c>
      <c r="L38">
        <v>1</v>
      </c>
    </row>
    <row r="39" spans="1:12" x14ac:dyDescent="0.2">
      <c r="A39">
        <v>38</v>
      </c>
      <c r="B39" t="s">
        <v>15</v>
      </c>
      <c r="C39" t="s">
        <v>398</v>
      </c>
      <c r="D39" t="s">
        <v>399</v>
      </c>
      <c r="E39" t="s">
        <v>400</v>
      </c>
      <c r="F39">
        <v>76</v>
      </c>
      <c r="G39">
        <v>42</v>
      </c>
      <c r="H39">
        <v>22</v>
      </c>
      <c r="I39" s="6">
        <v>39211</v>
      </c>
      <c r="J39" s="1">
        <f t="shared" si="1"/>
        <v>39211</v>
      </c>
      <c r="K39" s="1">
        <v>73050</v>
      </c>
      <c r="L39">
        <v>1</v>
      </c>
    </row>
    <row r="40" spans="1:12" x14ac:dyDescent="0.2">
      <c r="A40">
        <v>39</v>
      </c>
      <c r="B40" t="s">
        <v>23</v>
      </c>
      <c r="C40" t="s">
        <v>94</v>
      </c>
      <c r="F40">
        <v>39</v>
      </c>
      <c r="G40">
        <v>156</v>
      </c>
      <c r="H40">
        <v>9</v>
      </c>
      <c r="I40" s="6">
        <v>33219</v>
      </c>
      <c r="J40" s="1">
        <f t="shared" si="1"/>
        <v>33219</v>
      </c>
      <c r="K40" s="1">
        <v>73050</v>
      </c>
      <c r="L40">
        <v>1</v>
      </c>
    </row>
    <row r="41" spans="1:12" x14ac:dyDescent="0.2">
      <c r="A41">
        <v>40</v>
      </c>
      <c r="B41" t="s">
        <v>23</v>
      </c>
      <c r="C41" t="s">
        <v>138</v>
      </c>
      <c r="F41">
        <v>40</v>
      </c>
      <c r="G41">
        <v>139</v>
      </c>
      <c r="H41">
        <v>45</v>
      </c>
      <c r="I41" s="6">
        <v>41767</v>
      </c>
      <c r="J41" s="1">
        <f t="shared" si="1"/>
        <v>41767</v>
      </c>
      <c r="K41" s="1">
        <v>73050</v>
      </c>
      <c r="L41">
        <v>1</v>
      </c>
    </row>
    <row r="42" spans="1:12" x14ac:dyDescent="0.2">
      <c r="A42">
        <v>41</v>
      </c>
      <c r="B42" t="s">
        <v>15</v>
      </c>
      <c r="C42" t="s">
        <v>302</v>
      </c>
      <c r="D42" t="s">
        <v>303</v>
      </c>
      <c r="E42" t="s">
        <v>304</v>
      </c>
      <c r="F42">
        <v>76</v>
      </c>
      <c r="G42">
        <v>54</v>
      </c>
      <c r="H42">
        <v>21</v>
      </c>
      <c r="I42" s="6">
        <v>38234</v>
      </c>
      <c r="J42" s="1">
        <f t="shared" si="1"/>
        <v>38234</v>
      </c>
      <c r="K42" s="1">
        <v>73050</v>
      </c>
      <c r="L42">
        <v>1</v>
      </c>
    </row>
    <row r="43" spans="1:12" x14ac:dyDescent="0.2">
      <c r="A43">
        <v>42</v>
      </c>
      <c r="B43" t="s">
        <v>15</v>
      </c>
      <c r="C43" t="s">
        <v>226</v>
      </c>
      <c r="D43" t="s">
        <v>227</v>
      </c>
      <c r="E43" t="s">
        <v>228</v>
      </c>
      <c r="F43">
        <v>76</v>
      </c>
      <c r="G43">
        <v>98</v>
      </c>
      <c r="H43">
        <v>26</v>
      </c>
      <c r="I43" s="6">
        <v>40261</v>
      </c>
      <c r="J43" s="1">
        <f t="shared" si="1"/>
        <v>40261</v>
      </c>
      <c r="K43" s="1">
        <v>73050</v>
      </c>
      <c r="L43">
        <v>1</v>
      </c>
    </row>
    <row r="44" spans="1:12" x14ac:dyDescent="0.2">
      <c r="A44">
        <v>43</v>
      </c>
      <c r="B44" t="s">
        <v>15</v>
      </c>
      <c r="C44" t="s">
        <v>883</v>
      </c>
      <c r="D44" t="s">
        <v>884</v>
      </c>
      <c r="E44" t="s">
        <v>885</v>
      </c>
      <c r="F44">
        <v>76</v>
      </c>
      <c r="G44">
        <v>76</v>
      </c>
      <c r="H44">
        <v>45</v>
      </c>
      <c r="I44" s="6">
        <v>41441</v>
      </c>
      <c r="J44" s="1">
        <f t="shared" si="1"/>
        <v>41441</v>
      </c>
      <c r="K44" s="1">
        <v>73050</v>
      </c>
      <c r="L44">
        <v>1</v>
      </c>
    </row>
    <row r="45" spans="1:12" x14ac:dyDescent="0.2">
      <c r="A45">
        <v>44</v>
      </c>
      <c r="B45" t="s">
        <v>23</v>
      </c>
      <c r="C45" t="s">
        <v>110</v>
      </c>
      <c r="F45">
        <v>44</v>
      </c>
      <c r="G45">
        <v>205</v>
      </c>
      <c r="H45">
        <v>20</v>
      </c>
      <c r="I45" s="6">
        <v>41493</v>
      </c>
      <c r="J45" s="1">
        <f t="shared" si="1"/>
        <v>41493</v>
      </c>
      <c r="K45" s="1">
        <v>73050</v>
      </c>
      <c r="L45">
        <v>1</v>
      </c>
    </row>
    <row r="46" spans="1:12" x14ac:dyDescent="0.2">
      <c r="A46">
        <v>45</v>
      </c>
      <c r="B46" t="s">
        <v>15</v>
      </c>
      <c r="C46" t="s">
        <v>569</v>
      </c>
      <c r="D46" t="s">
        <v>570</v>
      </c>
      <c r="E46" t="s">
        <v>571</v>
      </c>
      <c r="F46">
        <v>76</v>
      </c>
      <c r="G46">
        <v>145</v>
      </c>
      <c r="H46">
        <v>18</v>
      </c>
      <c r="I46" s="6">
        <v>38357</v>
      </c>
      <c r="J46" s="1">
        <f t="shared" si="1"/>
        <v>38357</v>
      </c>
      <c r="K46" s="1">
        <v>73050</v>
      </c>
      <c r="L46">
        <v>1</v>
      </c>
    </row>
    <row r="47" spans="1:12" x14ac:dyDescent="0.2">
      <c r="A47">
        <v>46</v>
      </c>
      <c r="B47" t="s">
        <v>15</v>
      </c>
      <c r="C47" t="s">
        <v>704</v>
      </c>
      <c r="D47" t="s">
        <v>705</v>
      </c>
      <c r="E47" t="s">
        <v>706</v>
      </c>
      <c r="F47">
        <v>76</v>
      </c>
      <c r="G47">
        <v>27</v>
      </c>
      <c r="H47">
        <v>11</v>
      </c>
      <c r="I47" s="6">
        <v>38510</v>
      </c>
      <c r="J47" s="1">
        <f t="shared" si="1"/>
        <v>38510</v>
      </c>
      <c r="K47" s="1">
        <v>73050</v>
      </c>
      <c r="L47">
        <v>1</v>
      </c>
    </row>
    <row r="48" spans="1:12" x14ac:dyDescent="0.2">
      <c r="A48">
        <v>47</v>
      </c>
      <c r="B48" t="s">
        <v>15</v>
      </c>
      <c r="C48" t="s">
        <v>847</v>
      </c>
      <c r="D48" t="s">
        <v>848</v>
      </c>
      <c r="E48" t="s">
        <v>849</v>
      </c>
      <c r="F48">
        <v>76</v>
      </c>
      <c r="G48">
        <v>55</v>
      </c>
      <c r="H48">
        <v>14</v>
      </c>
      <c r="I48" s="6">
        <v>38492</v>
      </c>
      <c r="J48" s="1">
        <f t="shared" si="1"/>
        <v>38492</v>
      </c>
      <c r="K48" s="1">
        <v>73050</v>
      </c>
      <c r="L48">
        <v>1</v>
      </c>
    </row>
    <row r="49" spans="1:12" x14ac:dyDescent="0.2">
      <c r="A49">
        <v>48</v>
      </c>
      <c r="B49" t="s">
        <v>15</v>
      </c>
      <c r="C49" t="s">
        <v>414</v>
      </c>
      <c r="D49" t="s">
        <v>415</v>
      </c>
      <c r="E49" t="s">
        <v>416</v>
      </c>
      <c r="F49">
        <v>76</v>
      </c>
      <c r="G49">
        <v>194</v>
      </c>
      <c r="H49">
        <v>8</v>
      </c>
      <c r="I49" s="6">
        <v>41896</v>
      </c>
      <c r="J49" s="1">
        <f t="shared" si="1"/>
        <v>41896</v>
      </c>
      <c r="K49" s="1">
        <v>73050</v>
      </c>
      <c r="L49">
        <v>1</v>
      </c>
    </row>
    <row r="50" spans="1:12" x14ac:dyDescent="0.2">
      <c r="A50">
        <v>49</v>
      </c>
      <c r="B50" t="s">
        <v>15</v>
      </c>
      <c r="C50" t="s">
        <v>170</v>
      </c>
      <c r="D50" t="s">
        <v>171</v>
      </c>
      <c r="E50" t="s">
        <v>172</v>
      </c>
      <c r="F50">
        <v>76</v>
      </c>
      <c r="G50">
        <v>156</v>
      </c>
      <c r="H50">
        <v>54</v>
      </c>
      <c r="I50" s="6">
        <v>42768</v>
      </c>
      <c r="J50" s="1">
        <f t="shared" si="1"/>
        <v>42768</v>
      </c>
      <c r="K50" s="1">
        <v>73050</v>
      </c>
      <c r="L50">
        <v>1</v>
      </c>
    </row>
    <row r="51" spans="1:12" x14ac:dyDescent="0.2">
      <c r="A51">
        <v>50</v>
      </c>
      <c r="B51" t="s">
        <v>15</v>
      </c>
      <c r="C51" t="s">
        <v>907</v>
      </c>
      <c r="D51" t="s">
        <v>908</v>
      </c>
      <c r="E51" t="s">
        <v>909</v>
      </c>
      <c r="F51">
        <v>76</v>
      </c>
      <c r="G51">
        <v>20</v>
      </c>
      <c r="H51">
        <v>39</v>
      </c>
      <c r="I51" s="6">
        <v>37547</v>
      </c>
      <c r="J51" s="1">
        <f t="shared" si="1"/>
        <v>37547</v>
      </c>
      <c r="K51" s="1">
        <v>73050</v>
      </c>
      <c r="L51">
        <v>1</v>
      </c>
    </row>
    <row r="52" spans="1:12" x14ac:dyDescent="0.2">
      <c r="A52">
        <v>51</v>
      </c>
      <c r="B52" t="s">
        <v>15</v>
      </c>
      <c r="C52" t="s">
        <v>362</v>
      </c>
      <c r="D52" t="s">
        <v>363</v>
      </c>
      <c r="E52" t="s">
        <v>364</v>
      </c>
      <c r="F52">
        <v>76</v>
      </c>
      <c r="G52">
        <v>72</v>
      </c>
      <c r="H52">
        <v>30</v>
      </c>
      <c r="I52" s="6">
        <v>43478</v>
      </c>
      <c r="J52" s="1">
        <f t="shared" si="1"/>
        <v>43478</v>
      </c>
      <c r="K52" s="1">
        <v>73050</v>
      </c>
      <c r="L52">
        <v>1</v>
      </c>
    </row>
    <row r="53" spans="1:12" x14ac:dyDescent="0.2">
      <c r="A53">
        <v>52</v>
      </c>
      <c r="B53" t="s">
        <v>15</v>
      </c>
      <c r="C53" t="s">
        <v>326</v>
      </c>
      <c r="D53" t="s">
        <v>327</v>
      </c>
      <c r="E53" t="s">
        <v>328</v>
      </c>
      <c r="F53">
        <v>76</v>
      </c>
      <c r="G53">
        <v>162</v>
      </c>
      <c r="H53">
        <v>13</v>
      </c>
      <c r="I53" s="6">
        <v>39015</v>
      </c>
      <c r="J53" s="1">
        <f t="shared" si="1"/>
        <v>39015</v>
      </c>
      <c r="K53" s="1">
        <v>73050</v>
      </c>
      <c r="L53">
        <v>1</v>
      </c>
    </row>
    <row r="54" spans="1:12" x14ac:dyDescent="0.2">
      <c r="A54">
        <v>53</v>
      </c>
      <c r="B54" t="s">
        <v>15</v>
      </c>
      <c r="C54" t="s">
        <v>194</v>
      </c>
      <c r="D54" t="s">
        <v>195</v>
      </c>
      <c r="E54" t="s">
        <v>196</v>
      </c>
      <c r="F54">
        <v>76</v>
      </c>
      <c r="G54">
        <v>51</v>
      </c>
      <c r="H54">
        <v>30</v>
      </c>
      <c r="I54" s="6">
        <v>37458</v>
      </c>
      <c r="J54" s="1">
        <f t="shared" si="1"/>
        <v>37458</v>
      </c>
      <c r="K54" s="1">
        <v>73050</v>
      </c>
      <c r="L54">
        <v>1</v>
      </c>
    </row>
    <row r="55" spans="1:12" x14ac:dyDescent="0.2">
      <c r="A55">
        <v>54</v>
      </c>
      <c r="B55" t="s">
        <v>15</v>
      </c>
      <c r="C55" t="s">
        <v>410</v>
      </c>
      <c r="D55" t="s">
        <v>411</v>
      </c>
      <c r="E55" t="s">
        <v>412</v>
      </c>
      <c r="F55">
        <v>76</v>
      </c>
      <c r="G55">
        <v>162</v>
      </c>
      <c r="H55">
        <v>25</v>
      </c>
      <c r="I55" s="6">
        <v>36931</v>
      </c>
      <c r="J55" s="1">
        <f t="shared" si="1"/>
        <v>36931</v>
      </c>
      <c r="K55" s="1">
        <v>73050</v>
      </c>
      <c r="L55">
        <v>1</v>
      </c>
    </row>
    <row r="56" spans="1:12" x14ac:dyDescent="0.2">
      <c r="A56">
        <v>55</v>
      </c>
      <c r="B56" t="s">
        <v>23</v>
      </c>
      <c r="C56" t="s">
        <v>108</v>
      </c>
      <c r="F56">
        <v>55</v>
      </c>
      <c r="G56">
        <v>131</v>
      </c>
      <c r="H56">
        <v>32</v>
      </c>
      <c r="I56" s="6">
        <v>38462</v>
      </c>
      <c r="J56" s="1">
        <f t="shared" si="1"/>
        <v>38462</v>
      </c>
      <c r="K56" s="1">
        <v>73050</v>
      </c>
      <c r="L56">
        <v>1</v>
      </c>
    </row>
    <row r="57" spans="1:12" x14ac:dyDescent="0.2">
      <c r="A57">
        <v>56</v>
      </c>
      <c r="B57" t="s">
        <v>15</v>
      </c>
      <c r="C57" t="s">
        <v>446</v>
      </c>
      <c r="D57" t="s">
        <v>447</v>
      </c>
      <c r="E57" t="s">
        <v>448</v>
      </c>
      <c r="F57">
        <v>76</v>
      </c>
      <c r="G57">
        <v>117</v>
      </c>
      <c r="H57">
        <v>11</v>
      </c>
      <c r="I57" s="6">
        <v>42879</v>
      </c>
      <c r="J57" s="1">
        <f t="shared" si="1"/>
        <v>42879</v>
      </c>
      <c r="K57" s="1">
        <v>73050</v>
      </c>
      <c r="L57">
        <v>1</v>
      </c>
    </row>
    <row r="58" spans="1:12" x14ac:dyDescent="0.2">
      <c r="A58">
        <v>57</v>
      </c>
      <c r="B58" t="s">
        <v>15</v>
      </c>
      <c r="C58" t="s">
        <v>573</v>
      </c>
      <c r="D58" t="s">
        <v>574</v>
      </c>
      <c r="E58" t="s">
        <v>575</v>
      </c>
      <c r="F58">
        <v>76</v>
      </c>
      <c r="G58">
        <v>40</v>
      </c>
      <c r="H58">
        <v>19</v>
      </c>
      <c r="I58" s="6">
        <v>38792</v>
      </c>
      <c r="J58" s="1">
        <f t="shared" si="1"/>
        <v>38792</v>
      </c>
      <c r="K58" s="1">
        <v>73050</v>
      </c>
      <c r="L58">
        <v>1</v>
      </c>
    </row>
    <row r="59" spans="1:12" x14ac:dyDescent="0.2">
      <c r="A59">
        <v>58</v>
      </c>
      <c r="B59" t="s">
        <v>15</v>
      </c>
      <c r="C59" t="s">
        <v>597</v>
      </c>
      <c r="D59" t="s">
        <v>598</v>
      </c>
      <c r="E59" t="s">
        <v>599</v>
      </c>
      <c r="F59">
        <v>76</v>
      </c>
      <c r="G59">
        <v>209</v>
      </c>
      <c r="H59">
        <v>21</v>
      </c>
      <c r="I59" s="6">
        <v>44201</v>
      </c>
      <c r="J59" s="1">
        <f t="shared" si="1"/>
        <v>44201</v>
      </c>
      <c r="K59" s="1">
        <v>73050</v>
      </c>
      <c r="L59">
        <v>1</v>
      </c>
    </row>
    <row r="60" spans="1:12" x14ac:dyDescent="0.2">
      <c r="A60">
        <v>59</v>
      </c>
      <c r="B60" t="s">
        <v>15</v>
      </c>
      <c r="C60" t="s">
        <v>386</v>
      </c>
      <c r="D60" t="s">
        <v>387</v>
      </c>
      <c r="E60" t="s">
        <v>388</v>
      </c>
      <c r="F60">
        <v>76</v>
      </c>
      <c r="G60">
        <v>11</v>
      </c>
      <c r="H60">
        <v>11</v>
      </c>
      <c r="I60" s="6">
        <v>43832</v>
      </c>
      <c r="J60" s="1">
        <f t="shared" si="1"/>
        <v>43832</v>
      </c>
      <c r="K60" s="1">
        <v>73050</v>
      </c>
      <c r="L60">
        <v>1</v>
      </c>
    </row>
    <row r="61" spans="1:12" x14ac:dyDescent="0.2">
      <c r="A61">
        <v>60</v>
      </c>
      <c r="B61" t="s">
        <v>15</v>
      </c>
      <c r="C61" t="s">
        <v>438</v>
      </c>
      <c r="D61" t="s">
        <v>439</v>
      </c>
      <c r="E61" t="s">
        <v>440</v>
      </c>
      <c r="F61">
        <v>76</v>
      </c>
      <c r="G61">
        <v>183</v>
      </c>
      <c r="H61">
        <v>33</v>
      </c>
      <c r="I61" s="6">
        <v>37271</v>
      </c>
      <c r="J61" s="1">
        <f t="shared" si="1"/>
        <v>37271</v>
      </c>
      <c r="K61" s="1">
        <v>73050</v>
      </c>
      <c r="L61">
        <v>1</v>
      </c>
    </row>
    <row r="62" spans="1:12" x14ac:dyDescent="0.2">
      <c r="A62">
        <v>61</v>
      </c>
      <c r="B62" t="s">
        <v>15</v>
      </c>
      <c r="C62" t="s">
        <v>696</v>
      </c>
      <c r="D62" t="s">
        <v>697</v>
      </c>
      <c r="E62" t="s">
        <v>698</v>
      </c>
      <c r="F62">
        <v>76</v>
      </c>
      <c r="G62">
        <v>197</v>
      </c>
      <c r="H62">
        <v>27</v>
      </c>
      <c r="I62" s="6">
        <v>40735</v>
      </c>
      <c r="J62" s="1">
        <f t="shared" si="1"/>
        <v>40735</v>
      </c>
      <c r="K62" s="1">
        <v>73050</v>
      </c>
      <c r="L62">
        <v>1</v>
      </c>
    </row>
    <row r="63" spans="1:12" x14ac:dyDescent="0.2">
      <c r="A63">
        <v>62</v>
      </c>
      <c r="B63" t="s">
        <v>15</v>
      </c>
      <c r="C63" t="s">
        <v>887</v>
      </c>
      <c r="D63" t="s">
        <v>888</v>
      </c>
      <c r="E63" t="s">
        <v>889</v>
      </c>
      <c r="F63">
        <v>76</v>
      </c>
      <c r="G63">
        <v>180</v>
      </c>
      <c r="H63">
        <v>31</v>
      </c>
      <c r="I63" s="6">
        <v>42165</v>
      </c>
      <c r="J63" s="1">
        <f t="shared" si="1"/>
        <v>42165</v>
      </c>
      <c r="K63" s="1">
        <v>73050</v>
      </c>
      <c r="L63">
        <v>1</v>
      </c>
    </row>
    <row r="64" spans="1:12" x14ac:dyDescent="0.2">
      <c r="A64">
        <v>63</v>
      </c>
      <c r="B64" t="s">
        <v>15</v>
      </c>
      <c r="C64" t="s">
        <v>800</v>
      </c>
      <c r="D64" t="s">
        <v>801</v>
      </c>
      <c r="E64" t="s">
        <v>802</v>
      </c>
      <c r="F64">
        <v>76</v>
      </c>
      <c r="G64">
        <v>14</v>
      </c>
      <c r="H64">
        <v>51</v>
      </c>
      <c r="I64" s="6">
        <v>37758</v>
      </c>
      <c r="J64" s="1">
        <f t="shared" si="1"/>
        <v>37758</v>
      </c>
      <c r="K64" s="1">
        <v>73050</v>
      </c>
      <c r="L64">
        <v>1</v>
      </c>
    </row>
    <row r="65" spans="1:12" x14ac:dyDescent="0.2">
      <c r="A65">
        <v>64</v>
      </c>
      <c r="B65" t="s">
        <v>15</v>
      </c>
      <c r="C65" t="s">
        <v>314</v>
      </c>
      <c r="D65" t="s">
        <v>315</v>
      </c>
      <c r="E65" t="s">
        <v>316</v>
      </c>
      <c r="F65">
        <v>76</v>
      </c>
      <c r="G65">
        <v>77</v>
      </c>
      <c r="H65">
        <v>39</v>
      </c>
      <c r="I65" s="6">
        <v>44034</v>
      </c>
      <c r="J65" s="1">
        <f t="shared" si="1"/>
        <v>44034</v>
      </c>
      <c r="K65" s="1">
        <v>73050</v>
      </c>
      <c r="L65">
        <v>1</v>
      </c>
    </row>
    <row r="66" spans="1:12" x14ac:dyDescent="0.2">
      <c r="A66">
        <v>65</v>
      </c>
      <c r="B66" t="s">
        <v>15</v>
      </c>
      <c r="C66" t="s">
        <v>182</v>
      </c>
      <c r="D66" t="s">
        <v>183</v>
      </c>
      <c r="E66" t="s">
        <v>184</v>
      </c>
      <c r="F66">
        <v>76</v>
      </c>
      <c r="G66">
        <v>31</v>
      </c>
      <c r="H66">
        <v>8</v>
      </c>
      <c r="I66" s="6">
        <v>41928</v>
      </c>
      <c r="J66" s="1">
        <f t="shared" ref="J66:J97" si="2">I66</f>
        <v>41928</v>
      </c>
      <c r="K66" s="1">
        <v>73050</v>
      </c>
      <c r="L66">
        <v>1</v>
      </c>
    </row>
    <row r="67" spans="1:12" x14ac:dyDescent="0.2">
      <c r="A67">
        <v>66</v>
      </c>
      <c r="B67" t="s">
        <v>15</v>
      </c>
      <c r="C67" t="s">
        <v>553</v>
      </c>
      <c r="D67" t="s">
        <v>554</v>
      </c>
      <c r="E67" t="s">
        <v>555</v>
      </c>
      <c r="F67">
        <v>76</v>
      </c>
      <c r="G67">
        <v>69</v>
      </c>
      <c r="H67">
        <v>27</v>
      </c>
      <c r="I67" s="6">
        <v>41492</v>
      </c>
      <c r="J67" s="1">
        <f t="shared" si="2"/>
        <v>41492</v>
      </c>
      <c r="K67" s="1">
        <v>73050</v>
      </c>
      <c r="L67">
        <v>1</v>
      </c>
    </row>
    <row r="68" spans="1:12" x14ac:dyDescent="0.2">
      <c r="A68">
        <v>67</v>
      </c>
      <c r="B68" t="s">
        <v>15</v>
      </c>
      <c r="C68" t="s">
        <v>780</v>
      </c>
      <c r="D68" t="s">
        <v>781</v>
      </c>
      <c r="E68" t="s">
        <v>782</v>
      </c>
      <c r="F68">
        <v>76</v>
      </c>
      <c r="G68">
        <v>135</v>
      </c>
      <c r="H68">
        <v>28</v>
      </c>
      <c r="I68" s="6">
        <v>44197</v>
      </c>
      <c r="J68" s="1">
        <f t="shared" si="2"/>
        <v>44197</v>
      </c>
      <c r="K68" s="1">
        <v>73050</v>
      </c>
      <c r="L68">
        <v>1</v>
      </c>
    </row>
    <row r="69" spans="1:12" x14ac:dyDescent="0.2">
      <c r="A69">
        <v>68</v>
      </c>
      <c r="B69" t="s">
        <v>23</v>
      </c>
      <c r="C69" t="s">
        <v>122</v>
      </c>
      <c r="F69">
        <v>68</v>
      </c>
      <c r="G69">
        <v>110</v>
      </c>
      <c r="H69">
        <v>20</v>
      </c>
      <c r="I69" s="6">
        <v>40852</v>
      </c>
      <c r="J69" s="1">
        <f t="shared" si="2"/>
        <v>40852</v>
      </c>
      <c r="K69" s="1">
        <v>73050</v>
      </c>
      <c r="L69">
        <v>1</v>
      </c>
    </row>
    <row r="70" spans="1:12" x14ac:dyDescent="0.2">
      <c r="A70">
        <v>69</v>
      </c>
      <c r="B70" t="s">
        <v>15</v>
      </c>
      <c r="C70" t="s">
        <v>162</v>
      </c>
      <c r="D70" t="s">
        <v>163</v>
      </c>
      <c r="E70" t="s">
        <v>164</v>
      </c>
      <c r="F70">
        <v>76</v>
      </c>
      <c r="G70">
        <v>114</v>
      </c>
      <c r="H70">
        <v>29</v>
      </c>
      <c r="I70" s="6">
        <v>41426</v>
      </c>
      <c r="J70" s="1">
        <f t="shared" si="2"/>
        <v>41426</v>
      </c>
      <c r="K70" s="1">
        <v>73050</v>
      </c>
      <c r="L70">
        <v>1</v>
      </c>
    </row>
    <row r="71" spans="1:12" x14ac:dyDescent="0.2">
      <c r="A71">
        <v>70</v>
      </c>
      <c r="B71" t="s">
        <v>15</v>
      </c>
      <c r="C71" t="s">
        <v>254</v>
      </c>
      <c r="D71" t="s">
        <v>255</v>
      </c>
      <c r="E71" t="s">
        <v>256</v>
      </c>
      <c r="F71">
        <v>76</v>
      </c>
      <c r="G71">
        <v>114</v>
      </c>
      <c r="H71">
        <v>24</v>
      </c>
      <c r="I71" s="6">
        <v>37733</v>
      </c>
      <c r="J71" s="1">
        <f t="shared" si="2"/>
        <v>37733</v>
      </c>
      <c r="K71" s="1">
        <v>73050</v>
      </c>
      <c r="L71">
        <v>1</v>
      </c>
    </row>
    <row r="72" spans="1:12" x14ac:dyDescent="0.2">
      <c r="A72">
        <v>71</v>
      </c>
      <c r="B72" t="s">
        <v>15</v>
      </c>
      <c r="C72" t="s">
        <v>502</v>
      </c>
      <c r="D72" t="s">
        <v>503</v>
      </c>
      <c r="E72" t="s">
        <v>504</v>
      </c>
      <c r="F72">
        <v>76</v>
      </c>
      <c r="G72">
        <v>78</v>
      </c>
      <c r="H72">
        <v>14</v>
      </c>
      <c r="I72" s="6">
        <v>44217</v>
      </c>
      <c r="J72" s="1">
        <f t="shared" si="2"/>
        <v>44217</v>
      </c>
      <c r="K72" s="1">
        <v>73050</v>
      </c>
      <c r="L72">
        <v>1</v>
      </c>
    </row>
    <row r="73" spans="1:12" x14ac:dyDescent="0.2">
      <c r="A73">
        <v>72</v>
      </c>
      <c r="B73" t="s">
        <v>15</v>
      </c>
      <c r="C73" t="s">
        <v>867</v>
      </c>
      <c r="D73" t="s">
        <v>868</v>
      </c>
      <c r="E73" t="s">
        <v>869</v>
      </c>
      <c r="F73">
        <v>76</v>
      </c>
      <c r="G73">
        <v>147</v>
      </c>
      <c r="H73">
        <v>7</v>
      </c>
      <c r="I73" s="6">
        <v>41603</v>
      </c>
      <c r="J73" s="1">
        <f t="shared" si="2"/>
        <v>41603</v>
      </c>
      <c r="K73" s="1">
        <v>73050</v>
      </c>
      <c r="L73">
        <v>1</v>
      </c>
    </row>
    <row r="74" spans="1:12" x14ac:dyDescent="0.2">
      <c r="A74">
        <v>73</v>
      </c>
      <c r="B74" t="s">
        <v>15</v>
      </c>
      <c r="C74" t="s">
        <v>186</v>
      </c>
      <c r="D74" t="s">
        <v>187</v>
      </c>
      <c r="E74" t="s">
        <v>188</v>
      </c>
      <c r="F74">
        <v>76</v>
      </c>
      <c r="G74">
        <v>182</v>
      </c>
      <c r="H74">
        <v>49</v>
      </c>
      <c r="I74" s="6">
        <v>36996</v>
      </c>
      <c r="J74" s="1">
        <f t="shared" si="2"/>
        <v>36996</v>
      </c>
      <c r="K74" s="1">
        <v>73050</v>
      </c>
      <c r="L74">
        <v>1</v>
      </c>
    </row>
    <row r="75" spans="1:12" x14ac:dyDescent="0.2">
      <c r="A75">
        <v>74</v>
      </c>
      <c r="B75" t="s">
        <v>15</v>
      </c>
      <c r="C75" t="s">
        <v>478</v>
      </c>
      <c r="D75" t="s">
        <v>479</v>
      </c>
      <c r="E75" t="s">
        <v>480</v>
      </c>
      <c r="F75">
        <v>76</v>
      </c>
      <c r="G75">
        <v>65</v>
      </c>
      <c r="H75">
        <v>51</v>
      </c>
      <c r="I75" s="6">
        <v>40106</v>
      </c>
      <c r="J75" s="1">
        <f t="shared" si="2"/>
        <v>40106</v>
      </c>
      <c r="K75" s="1">
        <v>73050</v>
      </c>
      <c r="L75">
        <v>1</v>
      </c>
    </row>
    <row r="76" spans="1:12" x14ac:dyDescent="0.2">
      <c r="A76">
        <v>75</v>
      </c>
      <c r="B76" t="s">
        <v>15</v>
      </c>
      <c r="C76" t="s">
        <v>636</v>
      </c>
      <c r="D76" t="s">
        <v>637</v>
      </c>
      <c r="E76" t="s">
        <v>638</v>
      </c>
      <c r="F76">
        <v>76</v>
      </c>
      <c r="G76">
        <v>146</v>
      </c>
      <c r="H76">
        <v>42</v>
      </c>
      <c r="I76" s="6">
        <v>37512</v>
      </c>
      <c r="J76" s="1">
        <f t="shared" si="2"/>
        <v>37512</v>
      </c>
      <c r="K76" s="1">
        <v>73050</v>
      </c>
      <c r="L76">
        <v>1</v>
      </c>
    </row>
    <row r="77" spans="1:12" x14ac:dyDescent="0.2">
      <c r="A77">
        <v>76</v>
      </c>
      <c r="B77" t="s">
        <v>23</v>
      </c>
      <c r="C77" t="s">
        <v>68</v>
      </c>
      <c r="F77">
        <v>76</v>
      </c>
      <c r="G77">
        <v>110</v>
      </c>
      <c r="H77">
        <v>10</v>
      </c>
      <c r="I77" s="6">
        <v>39099</v>
      </c>
      <c r="J77" s="1">
        <f t="shared" si="2"/>
        <v>39099</v>
      </c>
      <c r="K77" s="1">
        <v>73050</v>
      </c>
      <c r="L77">
        <v>1</v>
      </c>
    </row>
    <row r="78" spans="1:12" x14ac:dyDescent="0.2">
      <c r="A78">
        <v>77</v>
      </c>
      <c r="B78" t="s">
        <v>15</v>
      </c>
      <c r="C78" t="s">
        <v>589</v>
      </c>
      <c r="D78" t="s">
        <v>590</v>
      </c>
      <c r="E78" t="s">
        <v>591</v>
      </c>
      <c r="F78">
        <v>76</v>
      </c>
      <c r="G78">
        <v>93</v>
      </c>
      <c r="H78">
        <v>19</v>
      </c>
      <c r="I78" s="6">
        <v>37776</v>
      </c>
      <c r="J78" s="1">
        <f t="shared" si="2"/>
        <v>37776</v>
      </c>
      <c r="K78" s="1">
        <v>73050</v>
      </c>
      <c r="L78">
        <v>1</v>
      </c>
    </row>
    <row r="79" spans="1:12" x14ac:dyDescent="0.2">
      <c r="A79">
        <v>78</v>
      </c>
      <c r="B79" t="s">
        <v>15</v>
      </c>
      <c r="C79" t="s">
        <v>824</v>
      </c>
      <c r="D79" t="s">
        <v>825</v>
      </c>
      <c r="E79" t="s">
        <v>826</v>
      </c>
      <c r="F79">
        <v>76</v>
      </c>
      <c r="G79">
        <v>136</v>
      </c>
      <c r="H79">
        <v>41</v>
      </c>
      <c r="I79" s="6">
        <v>39364</v>
      </c>
      <c r="J79" s="1">
        <f t="shared" si="2"/>
        <v>39364</v>
      </c>
      <c r="K79" s="1">
        <v>73050</v>
      </c>
      <c r="L79">
        <v>1</v>
      </c>
    </row>
    <row r="80" spans="1:12" x14ac:dyDescent="0.2">
      <c r="A80">
        <v>79</v>
      </c>
      <c r="B80" t="s">
        <v>15</v>
      </c>
      <c r="C80" t="s">
        <v>378</v>
      </c>
      <c r="D80" t="s">
        <v>379</v>
      </c>
      <c r="E80" t="s">
        <v>380</v>
      </c>
      <c r="F80">
        <v>76</v>
      </c>
      <c r="G80">
        <v>210</v>
      </c>
      <c r="H80">
        <v>11</v>
      </c>
      <c r="I80" s="6">
        <v>37730</v>
      </c>
      <c r="J80" s="1">
        <f t="shared" si="2"/>
        <v>37730</v>
      </c>
      <c r="K80" s="1">
        <v>73050</v>
      </c>
      <c r="L80">
        <v>1</v>
      </c>
    </row>
    <row r="81" spans="1:12" x14ac:dyDescent="0.2">
      <c r="A81">
        <v>80</v>
      </c>
      <c r="B81" t="s">
        <v>15</v>
      </c>
      <c r="C81" t="s">
        <v>370</v>
      </c>
      <c r="D81" t="s">
        <v>371</v>
      </c>
      <c r="E81" t="s">
        <v>372</v>
      </c>
      <c r="F81">
        <v>76</v>
      </c>
      <c r="G81">
        <v>198</v>
      </c>
      <c r="H81">
        <v>34</v>
      </c>
      <c r="I81" s="6">
        <v>37490</v>
      </c>
      <c r="J81" s="1">
        <f t="shared" si="2"/>
        <v>37490</v>
      </c>
      <c r="K81" s="1">
        <v>73050</v>
      </c>
      <c r="L81">
        <v>1</v>
      </c>
    </row>
    <row r="82" spans="1:12" x14ac:dyDescent="0.2">
      <c r="A82">
        <v>81</v>
      </c>
      <c r="B82" t="s">
        <v>15</v>
      </c>
      <c r="C82" t="s">
        <v>406</v>
      </c>
      <c r="D82" t="s">
        <v>407</v>
      </c>
      <c r="E82" t="s">
        <v>408</v>
      </c>
      <c r="F82">
        <v>76</v>
      </c>
      <c r="G82">
        <v>54</v>
      </c>
      <c r="H82">
        <v>50</v>
      </c>
      <c r="I82" s="6">
        <v>42305</v>
      </c>
      <c r="J82" s="1">
        <f t="shared" si="2"/>
        <v>42305</v>
      </c>
      <c r="K82" s="1">
        <v>73050</v>
      </c>
      <c r="L82">
        <v>1</v>
      </c>
    </row>
    <row r="83" spans="1:12" x14ac:dyDescent="0.2">
      <c r="A83">
        <v>82</v>
      </c>
      <c r="B83" t="s">
        <v>15</v>
      </c>
      <c r="C83" t="s">
        <v>166</v>
      </c>
      <c r="D83" t="s">
        <v>167</v>
      </c>
      <c r="E83" t="s">
        <v>168</v>
      </c>
      <c r="F83">
        <v>76</v>
      </c>
      <c r="G83">
        <v>205</v>
      </c>
      <c r="H83">
        <v>9</v>
      </c>
      <c r="I83" s="6">
        <v>42084</v>
      </c>
      <c r="J83" s="1">
        <f t="shared" si="2"/>
        <v>42084</v>
      </c>
      <c r="K83" s="1">
        <v>73050</v>
      </c>
      <c r="L83">
        <v>1</v>
      </c>
    </row>
    <row r="84" spans="1:12" x14ac:dyDescent="0.2">
      <c r="A84">
        <v>83</v>
      </c>
      <c r="B84" t="s">
        <v>15</v>
      </c>
      <c r="C84" t="s">
        <v>450</v>
      </c>
      <c r="D84" t="s">
        <v>451</v>
      </c>
      <c r="E84" t="s">
        <v>452</v>
      </c>
      <c r="F84">
        <v>76</v>
      </c>
      <c r="G84">
        <v>136</v>
      </c>
      <c r="H84">
        <v>33</v>
      </c>
      <c r="I84" s="6">
        <v>41168</v>
      </c>
      <c r="J84" s="1">
        <f t="shared" si="2"/>
        <v>41168</v>
      </c>
      <c r="K84" s="1">
        <v>73050</v>
      </c>
      <c r="L84">
        <v>1</v>
      </c>
    </row>
    <row r="85" spans="1:12" x14ac:dyDescent="0.2">
      <c r="A85">
        <v>84</v>
      </c>
      <c r="B85" t="s">
        <v>15</v>
      </c>
      <c r="C85" t="s">
        <v>828</v>
      </c>
      <c r="D85" t="s">
        <v>829</v>
      </c>
      <c r="E85" t="s">
        <v>830</v>
      </c>
      <c r="F85">
        <v>76</v>
      </c>
      <c r="G85">
        <v>22</v>
      </c>
      <c r="H85">
        <v>6</v>
      </c>
      <c r="I85" s="6">
        <v>42982</v>
      </c>
      <c r="J85" s="1">
        <f t="shared" si="2"/>
        <v>42982</v>
      </c>
      <c r="K85" s="1">
        <v>73050</v>
      </c>
      <c r="L85">
        <v>1</v>
      </c>
    </row>
    <row r="86" spans="1:12" x14ac:dyDescent="0.2">
      <c r="A86">
        <v>85</v>
      </c>
      <c r="B86" t="s">
        <v>15</v>
      </c>
      <c r="C86" t="s">
        <v>310</v>
      </c>
      <c r="D86" t="s">
        <v>311</v>
      </c>
      <c r="E86" t="s">
        <v>312</v>
      </c>
      <c r="F86">
        <v>76</v>
      </c>
      <c r="G86">
        <v>154</v>
      </c>
      <c r="H86">
        <v>2</v>
      </c>
      <c r="I86" s="6">
        <v>37674</v>
      </c>
      <c r="J86" s="1">
        <f t="shared" si="2"/>
        <v>37674</v>
      </c>
      <c r="K86" s="1">
        <v>73050</v>
      </c>
      <c r="L86">
        <v>1</v>
      </c>
    </row>
    <row r="87" spans="1:12" x14ac:dyDescent="0.2">
      <c r="A87">
        <v>86</v>
      </c>
      <c r="B87" t="s">
        <v>15</v>
      </c>
      <c r="C87" t="s">
        <v>374</v>
      </c>
      <c r="D87" t="s">
        <v>375</v>
      </c>
      <c r="E87" t="s">
        <v>376</v>
      </c>
      <c r="F87">
        <v>76</v>
      </c>
      <c r="G87">
        <v>112</v>
      </c>
      <c r="H87">
        <v>44</v>
      </c>
      <c r="I87" s="6">
        <v>43453</v>
      </c>
      <c r="J87" s="1">
        <f t="shared" si="2"/>
        <v>43453</v>
      </c>
      <c r="K87" s="1">
        <v>73050</v>
      </c>
      <c r="L87">
        <v>1</v>
      </c>
    </row>
    <row r="88" spans="1:12" x14ac:dyDescent="0.2">
      <c r="A88">
        <v>87</v>
      </c>
      <c r="B88" t="s">
        <v>15</v>
      </c>
      <c r="C88" t="s">
        <v>20</v>
      </c>
      <c r="D88" t="s">
        <v>21</v>
      </c>
      <c r="E88" t="s">
        <v>18</v>
      </c>
      <c r="F88">
        <v>76</v>
      </c>
      <c r="G88">
        <v>1</v>
      </c>
      <c r="H88">
        <v>4</v>
      </c>
      <c r="I88" s="1">
        <v>44819</v>
      </c>
      <c r="J88" s="1">
        <f t="shared" si="2"/>
        <v>44819</v>
      </c>
      <c r="K88" s="1">
        <v>73050</v>
      </c>
      <c r="L88">
        <v>1</v>
      </c>
    </row>
    <row r="89" spans="1:12" x14ac:dyDescent="0.2">
      <c r="A89">
        <v>88</v>
      </c>
      <c r="B89" t="s">
        <v>23</v>
      </c>
      <c r="C89" t="s">
        <v>90</v>
      </c>
      <c r="F89">
        <v>88</v>
      </c>
      <c r="G89">
        <v>126</v>
      </c>
      <c r="H89">
        <v>25</v>
      </c>
      <c r="I89" s="6">
        <v>40728</v>
      </c>
      <c r="J89" s="1">
        <f t="shared" si="2"/>
        <v>40728</v>
      </c>
      <c r="K89" s="1">
        <v>73050</v>
      </c>
      <c r="L89">
        <v>1</v>
      </c>
    </row>
    <row r="90" spans="1:12" x14ac:dyDescent="0.2">
      <c r="A90">
        <v>89</v>
      </c>
      <c r="B90" t="s">
        <v>15</v>
      </c>
      <c r="C90" t="s">
        <v>206</v>
      </c>
      <c r="D90" t="s">
        <v>207</v>
      </c>
      <c r="E90" t="s">
        <v>208</v>
      </c>
      <c r="F90">
        <v>76</v>
      </c>
      <c r="G90">
        <v>135</v>
      </c>
      <c r="H90">
        <v>26</v>
      </c>
      <c r="I90" s="6">
        <v>37473</v>
      </c>
      <c r="J90" s="1">
        <f t="shared" si="2"/>
        <v>37473</v>
      </c>
      <c r="K90" s="1">
        <v>73050</v>
      </c>
      <c r="L90">
        <v>1</v>
      </c>
    </row>
    <row r="91" spans="1:12" x14ac:dyDescent="0.2">
      <c r="A91">
        <v>90</v>
      </c>
      <c r="B91" t="s">
        <v>15</v>
      </c>
      <c r="C91" t="s">
        <v>613</v>
      </c>
      <c r="D91" t="s">
        <v>614</v>
      </c>
      <c r="E91" t="s">
        <v>615</v>
      </c>
      <c r="F91">
        <v>76</v>
      </c>
      <c r="G91">
        <v>133</v>
      </c>
      <c r="H91">
        <v>16</v>
      </c>
      <c r="I91" s="6">
        <v>44234</v>
      </c>
      <c r="J91" s="1">
        <f t="shared" si="2"/>
        <v>44234</v>
      </c>
      <c r="K91" s="1">
        <v>73050</v>
      </c>
      <c r="L91">
        <v>1</v>
      </c>
    </row>
    <row r="92" spans="1:12" x14ac:dyDescent="0.2">
      <c r="A92">
        <v>91</v>
      </c>
      <c r="B92" t="s">
        <v>15</v>
      </c>
      <c r="C92" t="s">
        <v>158</v>
      </c>
      <c r="D92" t="s">
        <v>159</v>
      </c>
      <c r="E92" t="s">
        <v>160</v>
      </c>
      <c r="F92">
        <v>76</v>
      </c>
      <c r="G92">
        <v>131</v>
      </c>
      <c r="H92">
        <v>37</v>
      </c>
      <c r="I92" s="6">
        <v>37653</v>
      </c>
      <c r="J92" s="1">
        <f t="shared" si="2"/>
        <v>37653</v>
      </c>
      <c r="K92" s="1">
        <v>73050</v>
      </c>
      <c r="L92">
        <v>1</v>
      </c>
    </row>
    <row r="93" spans="1:12" x14ac:dyDescent="0.2">
      <c r="A93">
        <v>92</v>
      </c>
      <c r="B93" t="s">
        <v>15</v>
      </c>
      <c r="C93" t="s">
        <v>546</v>
      </c>
      <c r="D93" t="s">
        <v>547</v>
      </c>
      <c r="E93" t="s">
        <v>548</v>
      </c>
      <c r="F93">
        <v>76</v>
      </c>
      <c r="G93">
        <v>103</v>
      </c>
      <c r="H93">
        <v>25</v>
      </c>
      <c r="I93" s="6">
        <v>38373</v>
      </c>
      <c r="J93" s="1">
        <f t="shared" si="2"/>
        <v>38373</v>
      </c>
      <c r="K93" s="1">
        <v>73050</v>
      </c>
      <c r="L93">
        <v>1</v>
      </c>
    </row>
    <row r="94" spans="1:12" x14ac:dyDescent="0.2">
      <c r="A94">
        <v>93</v>
      </c>
      <c r="B94" t="s">
        <v>15</v>
      </c>
      <c r="C94" t="s">
        <v>617</v>
      </c>
      <c r="D94" t="s">
        <v>618</v>
      </c>
      <c r="E94" t="s">
        <v>619</v>
      </c>
      <c r="F94">
        <v>76</v>
      </c>
      <c r="G94">
        <v>55</v>
      </c>
      <c r="H94">
        <v>42</v>
      </c>
      <c r="I94" s="6">
        <v>40808</v>
      </c>
      <c r="J94" s="1">
        <f t="shared" si="2"/>
        <v>40808</v>
      </c>
      <c r="K94" s="1">
        <v>73050</v>
      </c>
      <c r="L94">
        <v>1</v>
      </c>
    </row>
    <row r="95" spans="1:12" x14ac:dyDescent="0.2">
      <c r="A95">
        <v>94</v>
      </c>
      <c r="B95" t="s">
        <v>23</v>
      </c>
      <c r="C95" t="s">
        <v>86</v>
      </c>
      <c r="F95">
        <v>94</v>
      </c>
      <c r="G95">
        <v>82</v>
      </c>
      <c r="H95">
        <v>27</v>
      </c>
      <c r="I95" s="6">
        <v>39129</v>
      </c>
      <c r="J95" s="1">
        <f t="shared" si="2"/>
        <v>39129</v>
      </c>
      <c r="K95" s="1">
        <v>73050</v>
      </c>
      <c r="L95">
        <v>1</v>
      </c>
    </row>
    <row r="96" spans="1:12" x14ac:dyDescent="0.2">
      <c r="A96">
        <v>95</v>
      </c>
      <c r="B96" t="s">
        <v>15</v>
      </c>
      <c r="C96" t="s">
        <v>716</v>
      </c>
      <c r="D96" t="s">
        <v>717</v>
      </c>
      <c r="E96" t="s">
        <v>718</v>
      </c>
      <c r="F96">
        <v>76</v>
      </c>
      <c r="G96">
        <v>206</v>
      </c>
      <c r="H96">
        <v>33</v>
      </c>
      <c r="I96" s="6">
        <v>41206</v>
      </c>
      <c r="J96" s="1">
        <f t="shared" si="2"/>
        <v>41206</v>
      </c>
      <c r="K96" s="1">
        <v>73050</v>
      </c>
      <c r="L96">
        <v>1</v>
      </c>
    </row>
    <row r="97" spans="1:12" x14ac:dyDescent="0.2">
      <c r="A97">
        <v>96</v>
      </c>
      <c r="B97" t="s">
        <v>15</v>
      </c>
      <c r="C97" t="s">
        <v>38</v>
      </c>
      <c r="D97" t="s">
        <v>39</v>
      </c>
      <c r="E97" t="s">
        <v>28</v>
      </c>
      <c r="F97">
        <v>76</v>
      </c>
      <c r="G97">
        <v>3</v>
      </c>
      <c r="H97">
        <v>3</v>
      </c>
      <c r="I97" s="1">
        <v>36284</v>
      </c>
      <c r="J97" s="1">
        <f t="shared" si="2"/>
        <v>36284</v>
      </c>
      <c r="K97" s="1">
        <v>73050</v>
      </c>
      <c r="L97">
        <v>1</v>
      </c>
    </row>
    <row r="98" spans="1:12" x14ac:dyDescent="0.2">
      <c r="A98">
        <v>97</v>
      </c>
      <c r="B98" t="s">
        <v>15</v>
      </c>
      <c r="C98" t="s">
        <v>442</v>
      </c>
      <c r="D98" t="s">
        <v>443</v>
      </c>
      <c r="E98" t="s">
        <v>444</v>
      </c>
      <c r="F98">
        <v>76</v>
      </c>
      <c r="G98">
        <v>69</v>
      </c>
      <c r="H98">
        <v>33</v>
      </c>
      <c r="I98" s="6">
        <v>38979</v>
      </c>
      <c r="J98" s="1">
        <f t="shared" ref="J98:J129" si="3">I98</f>
        <v>38979</v>
      </c>
      <c r="K98" s="1">
        <v>73050</v>
      </c>
      <c r="L98">
        <v>1</v>
      </c>
    </row>
    <row r="99" spans="1:12" x14ac:dyDescent="0.2">
      <c r="A99">
        <v>98</v>
      </c>
      <c r="B99" t="s">
        <v>15</v>
      </c>
      <c r="C99" t="s">
        <v>648</v>
      </c>
      <c r="D99" t="s">
        <v>649</v>
      </c>
      <c r="E99" t="s">
        <v>650</v>
      </c>
      <c r="F99">
        <v>76</v>
      </c>
      <c r="G99">
        <v>53</v>
      </c>
      <c r="H99">
        <v>33</v>
      </c>
      <c r="I99" s="6">
        <v>40548</v>
      </c>
      <c r="J99" s="1">
        <f t="shared" si="3"/>
        <v>40548</v>
      </c>
      <c r="K99" s="1">
        <v>73050</v>
      </c>
      <c r="L99">
        <v>1</v>
      </c>
    </row>
    <row r="100" spans="1:12" x14ac:dyDescent="0.2">
      <c r="A100">
        <v>99</v>
      </c>
      <c r="B100" t="s">
        <v>15</v>
      </c>
      <c r="C100" t="s">
        <v>210</v>
      </c>
      <c r="D100" t="s">
        <v>211</v>
      </c>
      <c r="E100" t="s">
        <v>212</v>
      </c>
      <c r="F100">
        <v>76</v>
      </c>
      <c r="G100">
        <v>127</v>
      </c>
      <c r="H100">
        <v>49</v>
      </c>
      <c r="I100" s="6">
        <v>40080</v>
      </c>
      <c r="J100" s="1">
        <f t="shared" si="3"/>
        <v>40080</v>
      </c>
      <c r="K100" s="1">
        <v>73050</v>
      </c>
      <c r="L100">
        <v>1</v>
      </c>
    </row>
    <row r="101" spans="1:12" x14ac:dyDescent="0.2">
      <c r="A101">
        <v>100</v>
      </c>
      <c r="B101" t="s">
        <v>15</v>
      </c>
      <c r="C101" t="s">
        <v>270</v>
      </c>
      <c r="D101" t="s">
        <v>271</v>
      </c>
      <c r="E101" t="s">
        <v>272</v>
      </c>
      <c r="F101">
        <v>76</v>
      </c>
      <c r="G101">
        <v>141</v>
      </c>
      <c r="H101">
        <v>5</v>
      </c>
      <c r="I101" s="6">
        <v>42997</v>
      </c>
      <c r="J101" s="1">
        <f t="shared" si="3"/>
        <v>42997</v>
      </c>
      <c r="K101" s="1">
        <v>73050</v>
      </c>
      <c r="L101">
        <v>1</v>
      </c>
    </row>
    <row r="102" spans="1:12" x14ac:dyDescent="0.2">
      <c r="A102">
        <v>101</v>
      </c>
      <c r="B102" t="s">
        <v>15</v>
      </c>
      <c r="C102" t="s">
        <v>871</v>
      </c>
      <c r="D102" t="s">
        <v>872</v>
      </c>
      <c r="E102" t="s">
        <v>873</v>
      </c>
      <c r="F102">
        <v>76</v>
      </c>
      <c r="G102">
        <v>179</v>
      </c>
      <c r="H102">
        <v>35</v>
      </c>
      <c r="I102" s="6">
        <v>43879</v>
      </c>
      <c r="J102" s="1">
        <f t="shared" si="3"/>
        <v>43879</v>
      </c>
      <c r="K102" s="1">
        <v>73050</v>
      </c>
      <c r="L102">
        <v>1</v>
      </c>
    </row>
    <row r="103" spans="1:12" x14ac:dyDescent="0.2">
      <c r="A103">
        <v>102</v>
      </c>
      <c r="B103" t="s">
        <v>15</v>
      </c>
      <c r="C103" t="s">
        <v>728</v>
      </c>
      <c r="D103" t="s">
        <v>729</v>
      </c>
      <c r="E103" t="s">
        <v>730</v>
      </c>
      <c r="F103">
        <v>76</v>
      </c>
      <c r="G103">
        <v>86</v>
      </c>
      <c r="H103">
        <v>13</v>
      </c>
      <c r="I103" s="6">
        <v>44582</v>
      </c>
      <c r="J103" s="1">
        <f t="shared" si="3"/>
        <v>44582</v>
      </c>
      <c r="K103" s="1">
        <v>73050</v>
      </c>
      <c r="L103">
        <v>1</v>
      </c>
    </row>
    <row r="104" spans="1:12" x14ac:dyDescent="0.2">
      <c r="A104">
        <v>103</v>
      </c>
      <c r="B104" t="s">
        <v>15</v>
      </c>
      <c r="C104" t="s">
        <v>740</v>
      </c>
      <c r="D104" t="s">
        <v>741</v>
      </c>
      <c r="E104" t="s">
        <v>742</v>
      </c>
      <c r="F104">
        <v>76</v>
      </c>
      <c r="G104">
        <v>121</v>
      </c>
      <c r="H104">
        <v>34</v>
      </c>
      <c r="I104" s="6">
        <v>39014</v>
      </c>
      <c r="J104" s="1">
        <f t="shared" si="3"/>
        <v>39014</v>
      </c>
      <c r="K104" s="1">
        <v>73050</v>
      </c>
      <c r="L104">
        <v>1</v>
      </c>
    </row>
    <row r="105" spans="1:12" x14ac:dyDescent="0.2">
      <c r="A105">
        <v>104</v>
      </c>
      <c r="B105" t="s">
        <v>15</v>
      </c>
      <c r="C105" t="s">
        <v>146</v>
      </c>
      <c r="D105" t="s">
        <v>147</v>
      </c>
      <c r="E105" t="s">
        <v>148</v>
      </c>
      <c r="F105">
        <v>76</v>
      </c>
      <c r="G105">
        <v>65</v>
      </c>
      <c r="H105">
        <v>3</v>
      </c>
      <c r="I105" s="6">
        <v>43533</v>
      </c>
      <c r="J105" s="1">
        <f t="shared" si="3"/>
        <v>43533</v>
      </c>
      <c r="K105" s="1">
        <v>73050</v>
      </c>
      <c r="L105">
        <v>1</v>
      </c>
    </row>
    <row r="106" spans="1:12" x14ac:dyDescent="0.2">
      <c r="A106">
        <v>105</v>
      </c>
      <c r="B106" t="s">
        <v>15</v>
      </c>
      <c r="C106" t="s">
        <v>633</v>
      </c>
      <c r="D106" t="s">
        <v>42</v>
      </c>
      <c r="E106" t="s">
        <v>634</v>
      </c>
      <c r="F106">
        <v>76</v>
      </c>
      <c r="G106">
        <v>120</v>
      </c>
      <c r="H106">
        <v>9</v>
      </c>
      <c r="I106" s="6">
        <v>37105</v>
      </c>
      <c r="J106" s="1">
        <f t="shared" si="3"/>
        <v>37105</v>
      </c>
      <c r="K106" s="1">
        <v>73050</v>
      </c>
      <c r="L106">
        <v>1</v>
      </c>
    </row>
    <row r="107" spans="1:12" x14ac:dyDescent="0.2">
      <c r="A107">
        <v>106</v>
      </c>
      <c r="B107" t="s">
        <v>23</v>
      </c>
      <c r="C107" t="s">
        <v>24</v>
      </c>
      <c r="F107">
        <v>106</v>
      </c>
      <c r="G107">
        <v>2</v>
      </c>
      <c r="H107">
        <v>1</v>
      </c>
      <c r="I107" s="1">
        <v>31213</v>
      </c>
      <c r="J107" s="1">
        <f t="shared" si="3"/>
        <v>31213</v>
      </c>
      <c r="K107" s="1">
        <v>73050</v>
      </c>
      <c r="L107">
        <v>1</v>
      </c>
    </row>
    <row r="108" spans="1:12" x14ac:dyDescent="0.2">
      <c r="A108">
        <v>107</v>
      </c>
      <c r="B108" t="s">
        <v>15</v>
      </c>
      <c r="C108" t="s">
        <v>593</v>
      </c>
      <c r="D108" t="s">
        <v>594</v>
      </c>
      <c r="E108" t="s">
        <v>595</v>
      </c>
      <c r="F108">
        <v>76</v>
      </c>
      <c r="G108">
        <v>60</v>
      </c>
      <c r="H108">
        <v>45</v>
      </c>
      <c r="I108" s="6">
        <v>44889</v>
      </c>
      <c r="J108" s="1">
        <f t="shared" si="3"/>
        <v>44889</v>
      </c>
      <c r="K108" s="1">
        <v>73050</v>
      </c>
      <c r="L108">
        <v>1</v>
      </c>
    </row>
    <row r="109" spans="1:12" x14ac:dyDescent="0.2">
      <c r="A109">
        <v>108</v>
      </c>
      <c r="B109" t="s">
        <v>23</v>
      </c>
      <c r="C109" t="s">
        <v>76</v>
      </c>
      <c r="F109">
        <v>108</v>
      </c>
      <c r="G109">
        <v>102</v>
      </c>
      <c r="H109">
        <v>31</v>
      </c>
      <c r="I109" s="6">
        <v>41242</v>
      </c>
      <c r="J109" s="1">
        <f t="shared" si="3"/>
        <v>41242</v>
      </c>
      <c r="K109" s="1">
        <v>73050</v>
      </c>
      <c r="L109">
        <v>1</v>
      </c>
    </row>
    <row r="110" spans="1:12" x14ac:dyDescent="0.2">
      <c r="A110">
        <v>109</v>
      </c>
      <c r="B110" t="s">
        <v>15</v>
      </c>
      <c r="C110" t="s">
        <v>30</v>
      </c>
      <c r="D110" t="s">
        <v>31</v>
      </c>
      <c r="E110" t="s">
        <v>32</v>
      </c>
      <c r="F110">
        <v>76</v>
      </c>
      <c r="G110">
        <v>4</v>
      </c>
      <c r="H110">
        <v>2</v>
      </c>
      <c r="I110" s="1">
        <v>45144</v>
      </c>
      <c r="J110" s="1">
        <f t="shared" si="3"/>
        <v>45144</v>
      </c>
      <c r="K110" s="1">
        <v>73050</v>
      </c>
      <c r="L110">
        <v>1</v>
      </c>
    </row>
    <row r="111" spans="1:12" x14ac:dyDescent="0.2">
      <c r="A111">
        <v>110</v>
      </c>
      <c r="B111" t="s">
        <v>15</v>
      </c>
      <c r="C111" t="s">
        <v>174</v>
      </c>
      <c r="D111" t="s">
        <v>175</v>
      </c>
      <c r="E111" t="s">
        <v>176</v>
      </c>
      <c r="F111">
        <v>76</v>
      </c>
      <c r="G111">
        <v>40</v>
      </c>
      <c r="H111">
        <v>19</v>
      </c>
      <c r="I111" s="6">
        <v>42203</v>
      </c>
      <c r="J111" s="1">
        <f t="shared" si="3"/>
        <v>42203</v>
      </c>
      <c r="K111" s="1">
        <v>73050</v>
      </c>
      <c r="L111">
        <v>1</v>
      </c>
    </row>
    <row r="112" spans="1:12" x14ac:dyDescent="0.2">
      <c r="A112">
        <v>111</v>
      </c>
      <c r="B112" t="s">
        <v>15</v>
      </c>
      <c r="C112" t="s">
        <v>605</v>
      </c>
      <c r="D112" t="s">
        <v>606</v>
      </c>
      <c r="E112" t="s">
        <v>607</v>
      </c>
      <c r="F112">
        <v>76</v>
      </c>
      <c r="G112">
        <v>38</v>
      </c>
      <c r="H112">
        <v>44</v>
      </c>
      <c r="I112" s="6">
        <v>43537</v>
      </c>
      <c r="J112" s="1">
        <f t="shared" si="3"/>
        <v>43537</v>
      </c>
      <c r="K112" s="1">
        <v>73050</v>
      </c>
      <c r="L112">
        <v>1</v>
      </c>
    </row>
    <row r="113" spans="1:12" x14ac:dyDescent="0.2">
      <c r="A113">
        <v>112</v>
      </c>
      <c r="B113" t="s">
        <v>15</v>
      </c>
      <c r="C113" t="s">
        <v>514</v>
      </c>
      <c r="D113" t="s">
        <v>515</v>
      </c>
      <c r="E113" t="s">
        <v>516</v>
      </c>
      <c r="F113">
        <v>76</v>
      </c>
      <c r="G113">
        <v>170</v>
      </c>
      <c r="H113">
        <v>2</v>
      </c>
      <c r="I113" s="6">
        <v>36934</v>
      </c>
      <c r="J113" s="1">
        <f t="shared" si="3"/>
        <v>36934</v>
      </c>
      <c r="K113" s="1">
        <v>73050</v>
      </c>
      <c r="L113">
        <v>1</v>
      </c>
    </row>
    <row r="114" spans="1:12" x14ac:dyDescent="0.2">
      <c r="A114">
        <v>113</v>
      </c>
      <c r="B114" t="s">
        <v>15</v>
      </c>
      <c r="C114" t="s">
        <v>581</v>
      </c>
      <c r="D114" t="s">
        <v>582</v>
      </c>
      <c r="E114" t="s">
        <v>583</v>
      </c>
      <c r="F114">
        <v>76</v>
      </c>
      <c r="G114">
        <v>149</v>
      </c>
      <c r="H114">
        <v>1</v>
      </c>
      <c r="I114" s="6">
        <v>37359</v>
      </c>
      <c r="J114" s="1">
        <f t="shared" si="3"/>
        <v>37359</v>
      </c>
      <c r="K114" s="1">
        <v>73050</v>
      </c>
      <c r="L114">
        <v>1</v>
      </c>
    </row>
    <row r="115" spans="1:12" x14ac:dyDescent="0.2">
      <c r="A115">
        <v>114</v>
      </c>
      <c r="B115" t="s">
        <v>15</v>
      </c>
      <c r="C115" t="s">
        <v>621</v>
      </c>
      <c r="D115" t="s">
        <v>622</v>
      </c>
      <c r="E115" t="s">
        <v>623</v>
      </c>
      <c r="F115">
        <v>76</v>
      </c>
      <c r="G115">
        <v>83</v>
      </c>
      <c r="H115">
        <v>44</v>
      </c>
      <c r="I115" s="6">
        <v>36973</v>
      </c>
      <c r="J115" s="1">
        <f t="shared" si="3"/>
        <v>36973</v>
      </c>
      <c r="K115" s="1">
        <v>73050</v>
      </c>
      <c r="L115">
        <v>1</v>
      </c>
    </row>
    <row r="116" spans="1:12" x14ac:dyDescent="0.2">
      <c r="A116">
        <v>115</v>
      </c>
      <c r="B116" t="s">
        <v>23</v>
      </c>
      <c r="C116" t="s">
        <v>136</v>
      </c>
      <c r="F116">
        <v>115</v>
      </c>
      <c r="G116">
        <v>210</v>
      </c>
      <c r="H116">
        <v>24</v>
      </c>
      <c r="I116" s="6">
        <v>37650</v>
      </c>
      <c r="J116" s="1">
        <f t="shared" si="3"/>
        <v>37650</v>
      </c>
      <c r="K116" s="1">
        <v>73050</v>
      </c>
      <c r="L116">
        <v>1</v>
      </c>
    </row>
    <row r="117" spans="1:12" x14ac:dyDescent="0.2">
      <c r="A117">
        <v>116</v>
      </c>
      <c r="B117" t="s">
        <v>15</v>
      </c>
      <c r="C117" t="s">
        <v>879</v>
      </c>
      <c r="D117" t="s">
        <v>880</v>
      </c>
      <c r="E117" t="s">
        <v>881</v>
      </c>
      <c r="F117">
        <v>76</v>
      </c>
      <c r="G117">
        <v>28</v>
      </c>
      <c r="H117">
        <v>28</v>
      </c>
      <c r="I117" s="6">
        <v>40618</v>
      </c>
      <c r="J117" s="1">
        <f t="shared" si="3"/>
        <v>40618</v>
      </c>
      <c r="K117" s="1">
        <v>73050</v>
      </c>
      <c r="L117">
        <v>1</v>
      </c>
    </row>
    <row r="118" spans="1:12" x14ac:dyDescent="0.2">
      <c r="A118">
        <v>117</v>
      </c>
      <c r="B118" t="s">
        <v>15</v>
      </c>
      <c r="C118" t="s">
        <v>342</v>
      </c>
      <c r="D118" t="s">
        <v>343</v>
      </c>
      <c r="E118" t="s">
        <v>344</v>
      </c>
      <c r="F118">
        <v>76</v>
      </c>
      <c r="G118">
        <v>174</v>
      </c>
      <c r="H118">
        <v>49</v>
      </c>
      <c r="I118" s="6">
        <v>42437</v>
      </c>
      <c r="J118" s="1">
        <f t="shared" si="3"/>
        <v>42437</v>
      </c>
      <c r="K118" s="1">
        <v>73050</v>
      </c>
      <c r="L118">
        <v>1</v>
      </c>
    </row>
    <row r="119" spans="1:12" x14ac:dyDescent="0.2">
      <c r="A119">
        <v>118</v>
      </c>
      <c r="B119" t="s">
        <v>15</v>
      </c>
      <c r="C119" t="s">
        <v>832</v>
      </c>
      <c r="D119" t="s">
        <v>833</v>
      </c>
      <c r="E119" t="s">
        <v>834</v>
      </c>
      <c r="F119">
        <v>76</v>
      </c>
      <c r="G119">
        <v>152</v>
      </c>
      <c r="H119">
        <v>44</v>
      </c>
      <c r="I119" s="6">
        <v>39357</v>
      </c>
      <c r="J119" s="1">
        <f t="shared" si="3"/>
        <v>39357</v>
      </c>
      <c r="K119" s="1">
        <v>73050</v>
      </c>
      <c r="L119">
        <v>1</v>
      </c>
    </row>
    <row r="120" spans="1:12" x14ac:dyDescent="0.2">
      <c r="A120">
        <v>119</v>
      </c>
      <c r="B120" t="s">
        <v>15</v>
      </c>
      <c r="C120" t="s">
        <v>498</v>
      </c>
      <c r="D120" t="s">
        <v>499</v>
      </c>
      <c r="E120" t="s">
        <v>500</v>
      </c>
      <c r="F120">
        <v>76</v>
      </c>
      <c r="G120">
        <v>73</v>
      </c>
      <c r="H120">
        <v>40</v>
      </c>
      <c r="I120" s="6">
        <v>42898</v>
      </c>
      <c r="J120" s="1">
        <f t="shared" si="3"/>
        <v>42898</v>
      </c>
      <c r="K120" s="1">
        <v>73050</v>
      </c>
      <c r="L120">
        <v>1</v>
      </c>
    </row>
    <row r="121" spans="1:12" x14ac:dyDescent="0.2">
      <c r="A121">
        <v>120</v>
      </c>
      <c r="B121" t="s">
        <v>15</v>
      </c>
      <c r="C121" t="s">
        <v>202</v>
      </c>
      <c r="D121" t="s">
        <v>203</v>
      </c>
      <c r="E121" t="s">
        <v>204</v>
      </c>
      <c r="F121">
        <v>76</v>
      </c>
      <c r="G121">
        <v>14</v>
      </c>
      <c r="H121">
        <v>34</v>
      </c>
      <c r="I121" s="6">
        <v>42627</v>
      </c>
      <c r="J121" s="1">
        <f t="shared" si="3"/>
        <v>42627</v>
      </c>
      <c r="K121" s="1">
        <v>73050</v>
      </c>
      <c r="L121">
        <v>1</v>
      </c>
    </row>
    <row r="122" spans="1:12" x14ac:dyDescent="0.2">
      <c r="A122">
        <v>121</v>
      </c>
      <c r="B122" t="s">
        <v>15</v>
      </c>
      <c r="C122" t="s">
        <v>664</v>
      </c>
      <c r="D122" t="s">
        <v>665</v>
      </c>
      <c r="E122" t="s">
        <v>666</v>
      </c>
      <c r="F122">
        <v>76</v>
      </c>
      <c r="G122">
        <v>196</v>
      </c>
      <c r="H122">
        <v>41</v>
      </c>
      <c r="I122" s="6">
        <v>42581</v>
      </c>
      <c r="J122" s="1">
        <f t="shared" si="3"/>
        <v>42581</v>
      </c>
      <c r="K122" s="1">
        <v>73050</v>
      </c>
      <c r="L122">
        <v>1</v>
      </c>
    </row>
    <row r="123" spans="1:12" x14ac:dyDescent="0.2">
      <c r="A123">
        <v>122</v>
      </c>
      <c r="B123" t="s">
        <v>15</v>
      </c>
      <c r="C123" t="s">
        <v>938</v>
      </c>
      <c r="D123" t="s">
        <v>939</v>
      </c>
      <c r="E123" t="s">
        <v>940</v>
      </c>
      <c r="F123">
        <v>76</v>
      </c>
      <c r="G123">
        <v>181</v>
      </c>
      <c r="H123">
        <v>12</v>
      </c>
      <c r="I123" s="6">
        <v>38324</v>
      </c>
      <c r="J123" s="1">
        <f t="shared" si="3"/>
        <v>38324</v>
      </c>
      <c r="K123" s="1">
        <v>73050</v>
      </c>
      <c r="L123">
        <v>1</v>
      </c>
    </row>
    <row r="124" spans="1:12" x14ac:dyDescent="0.2">
      <c r="A124">
        <v>123</v>
      </c>
      <c r="B124" t="s">
        <v>15</v>
      </c>
      <c r="C124" t="s">
        <v>198</v>
      </c>
      <c r="D124" t="s">
        <v>199</v>
      </c>
      <c r="E124" t="s">
        <v>200</v>
      </c>
      <c r="F124">
        <v>76</v>
      </c>
      <c r="G124">
        <v>208</v>
      </c>
      <c r="H124">
        <v>22</v>
      </c>
      <c r="I124" s="6">
        <v>39567</v>
      </c>
      <c r="J124" s="1">
        <f t="shared" si="3"/>
        <v>39567</v>
      </c>
      <c r="K124" s="1">
        <v>73050</v>
      </c>
      <c r="L124">
        <v>1</v>
      </c>
    </row>
    <row r="125" spans="1:12" x14ac:dyDescent="0.2">
      <c r="A125">
        <v>124</v>
      </c>
      <c r="B125" t="s">
        <v>23</v>
      </c>
      <c r="C125" t="s">
        <v>56</v>
      </c>
      <c r="F125">
        <v>124</v>
      </c>
      <c r="G125">
        <v>43</v>
      </c>
      <c r="H125">
        <v>12</v>
      </c>
      <c r="I125" s="6">
        <v>39238</v>
      </c>
      <c r="J125" s="1">
        <f t="shared" si="3"/>
        <v>39238</v>
      </c>
      <c r="K125" s="1">
        <v>73050</v>
      </c>
      <c r="L125">
        <v>1</v>
      </c>
    </row>
    <row r="126" spans="1:12" x14ac:dyDescent="0.2">
      <c r="A126">
        <v>125</v>
      </c>
      <c r="B126" t="s">
        <v>15</v>
      </c>
      <c r="C126" t="s">
        <v>318</v>
      </c>
      <c r="D126" t="s">
        <v>319</v>
      </c>
      <c r="E126" t="s">
        <v>320</v>
      </c>
      <c r="F126">
        <v>76</v>
      </c>
      <c r="G126">
        <v>53</v>
      </c>
      <c r="H126">
        <v>11</v>
      </c>
      <c r="I126" s="6">
        <v>39341</v>
      </c>
      <c r="J126" s="1">
        <f t="shared" si="3"/>
        <v>39341</v>
      </c>
      <c r="K126" s="1">
        <v>73050</v>
      </c>
      <c r="L126">
        <v>1</v>
      </c>
    </row>
    <row r="127" spans="1:12" x14ac:dyDescent="0.2">
      <c r="A127">
        <v>126</v>
      </c>
      <c r="B127" t="s">
        <v>15</v>
      </c>
      <c r="C127" t="s">
        <v>851</v>
      </c>
      <c r="D127" t="s">
        <v>852</v>
      </c>
      <c r="E127" t="s">
        <v>853</v>
      </c>
      <c r="F127">
        <v>76</v>
      </c>
      <c r="G127">
        <v>154</v>
      </c>
      <c r="H127">
        <v>33</v>
      </c>
      <c r="I127" s="6">
        <v>43830</v>
      </c>
      <c r="J127" s="1">
        <f t="shared" si="3"/>
        <v>43830</v>
      </c>
      <c r="K127" s="1">
        <v>73050</v>
      </c>
      <c r="L127">
        <v>1</v>
      </c>
    </row>
    <row r="128" spans="1:12" x14ac:dyDescent="0.2">
      <c r="A128">
        <v>127</v>
      </c>
      <c r="B128" t="s">
        <v>15</v>
      </c>
      <c r="C128" t="s">
        <v>262</v>
      </c>
      <c r="D128" t="s">
        <v>263</v>
      </c>
      <c r="E128" t="s">
        <v>264</v>
      </c>
      <c r="F128">
        <v>76</v>
      </c>
      <c r="G128">
        <v>86</v>
      </c>
      <c r="H128">
        <v>18</v>
      </c>
      <c r="I128" s="6">
        <v>40803</v>
      </c>
      <c r="J128" s="1">
        <f t="shared" si="3"/>
        <v>40803</v>
      </c>
      <c r="K128" s="1">
        <v>73050</v>
      </c>
      <c r="L128">
        <v>1</v>
      </c>
    </row>
    <row r="129" spans="1:12" x14ac:dyDescent="0.2">
      <c r="A129">
        <v>128</v>
      </c>
      <c r="B129" t="s">
        <v>15</v>
      </c>
      <c r="C129" t="s">
        <v>222</v>
      </c>
      <c r="D129" t="s">
        <v>223</v>
      </c>
      <c r="E129" t="s">
        <v>224</v>
      </c>
      <c r="F129">
        <v>76</v>
      </c>
      <c r="G129">
        <v>51</v>
      </c>
      <c r="H129">
        <v>35</v>
      </c>
      <c r="I129" s="6">
        <v>41843</v>
      </c>
      <c r="J129" s="1">
        <f t="shared" si="3"/>
        <v>41843</v>
      </c>
      <c r="K129" s="1">
        <v>73050</v>
      </c>
      <c r="L129">
        <v>1</v>
      </c>
    </row>
    <row r="130" spans="1:12" x14ac:dyDescent="0.2">
      <c r="A130">
        <v>129</v>
      </c>
      <c r="B130" t="s">
        <v>15</v>
      </c>
      <c r="C130" t="s">
        <v>246</v>
      </c>
      <c r="D130" t="s">
        <v>247</v>
      </c>
      <c r="E130" t="s">
        <v>248</v>
      </c>
      <c r="F130">
        <v>76</v>
      </c>
      <c r="G130">
        <v>124</v>
      </c>
      <c r="H130">
        <v>37</v>
      </c>
      <c r="I130" s="6">
        <v>39264</v>
      </c>
      <c r="J130" s="1">
        <f t="shared" ref="J130:J150" si="4">I130</f>
        <v>39264</v>
      </c>
      <c r="K130" s="1">
        <v>73050</v>
      </c>
      <c r="L130">
        <v>1</v>
      </c>
    </row>
    <row r="131" spans="1:12" x14ac:dyDescent="0.2">
      <c r="A131">
        <v>130</v>
      </c>
      <c r="B131" t="s">
        <v>15</v>
      </c>
      <c r="C131" t="s">
        <v>640</v>
      </c>
      <c r="D131" t="s">
        <v>641</v>
      </c>
      <c r="E131" t="s">
        <v>642</v>
      </c>
      <c r="F131">
        <v>76</v>
      </c>
      <c r="G131">
        <v>57</v>
      </c>
      <c r="H131">
        <v>37</v>
      </c>
      <c r="I131" s="6">
        <v>39561</v>
      </c>
      <c r="J131" s="1">
        <f t="shared" si="4"/>
        <v>39561</v>
      </c>
      <c r="K131" s="1">
        <v>73050</v>
      </c>
      <c r="L131">
        <v>1</v>
      </c>
    </row>
    <row r="132" spans="1:12" x14ac:dyDescent="0.2">
      <c r="A132">
        <v>131</v>
      </c>
      <c r="B132" t="s">
        <v>15</v>
      </c>
      <c r="C132" t="s">
        <v>462</v>
      </c>
      <c r="D132" t="s">
        <v>463</v>
      </c>
      <c r="E132" t="s">
        <v>464</v>
      </c>
      <c r="F132">
        <v>76</v>
      </c>
      <c r="G132">
        <v>196</v>
      </c>
      <c r="H132">
        <v>21</v>
      </c>
      <c r="I132" s="6">
        <v>41487</v>
      </c>
      <c r="J132" s="1">
        <f t="shared" si="4"/>
        <v>41487</v>
      </c>
      <c r="K132" s="1">
        <v>73050</v>
      </c>
      <c r="L132">
        <v>1</v>
      </c>
    </row>
    <row r="133" spans="1:12" x14ac:dyDescent="0.2">
      <c r="A133">
        <v>132</v>
      </c>
      <c r="B133" t="s">
        <v>23</v>
      </c>
      <c r="C133" t="s">
        <v>72</v>
      </c>
      <c r="F133">
        <v>132</v>
      </c>
      <c r="G133">
        <v>64</v>
      </c>
      <c r="H133">
        <v>13</v>
      </c>
      <c r="I133" s="6">
        <v>43899</v>
      </c>
      <c r="J133" s="1">
        <f t="shared" si="4"/>
        <v>43899</v>
      </c>
      <c r="K133" s="1">
        <v>73050</v>
      </c>
      <c r="L133">
        <v>1</v>
      </c>
    </row>
    <row r="134" spans="1:12" x14ac:dyDescent="0.2">
      <c r="A134">
        <v>133</v>
      </c>
      <c r="B134" t="s">
        <v>15</v>
      </c>
      <c r="C134" t="s">
        <v>330</v>
      </c>
      <c r="D134" t="s">
        <v>331</v>
      </c>
      <c r="E134" t="s">
        <v>332</v>
      </c>
      <c r="F134">
        <v>76</v>
      </c>
      <c r="G134">
        <v>113</v>
      </c>
      <c r="H134">
        <v>51</v>
      </c>
      <c r="I134" s="6">
        <v>42086</v>
      </c>
      <c r="J134" s="1">
        <f t="shared" si="4"/>
        <v>42086</v>
      </c>
      <c r="K134" s="1">
        <v>73050</v>
      </c>
      <c r="L134">
        <v>1</v>
      </c>
    </row>
    <row r="135" spans="1:12" x14ac:dyDescent="0.2">
      <c r="A135">
        <v>134</v>
      </c>
      <c r="B135" t="s">
        <v>15</v>
      </c>
      <c r="C135" t="s">
        <v>732</v>
      </c>
      <c r="D135" t="s">
        <v>733</v>
      </c>
      <c r="E135" t="s">
        <v>734</v>
      </c>
      <c r="F135">
        <v>76</v>
      </c>
      <c r="G135">
        <v>174</v>
      </c>
      <c r="H135">
        <v>11</v>
      </c>
      <c r="I135" s="6">
        <v>44082</v>
      </c>
      <c r="J135" s="1">
        <f t="shared" si="4"/>
        <v>44082</v>
      </c>
      <c r="K135" s="1">
        <v>73050</v>
      </c>
      <c r="L135">
        <v>1</v>
      </c>
    </row>
    <row r="136" spans="1:12" x14ac:dyDescent="0.2">
      <c r="A136">
        <v>135</v>
      </c>
      <c r="B136" t="s">
        <v>23</v>
      </c>
      <c r="C136" t="s">
        <v>130</v>
      </c>
      <c r="F136">
        <v>135</v>
      </c>
      <c r="G136">
        <v>79</v>
      </c>
      <c r="H136">
        <v>40</v>
      </c>
      <c r="I136" s="6">
        <v>34855</v>
      </c>
      <c r="J136" s="1">
        <f t="shared" si="4"/>
        <v>34855</v>
      </c>
      <c r="K136" s="1">
        <v>73050</v>
      </c>
      <c r="L136">
        <v>1</v>
      </c>
    </row>
    <row r="137" spans="1:12" x14ac:dyDescent="0.2">
      <c r="A137">
        <v>136</v>
      </c>
      <c r="B137" t="s">
        <v>23</v>
      </c>
      <c r="C137" t="s">
        <v>144</v>
      </c>
      <c r="F137">
        <v>136</v>
      </c>
      <c r="G137">
        <v>115</v>
      </c>
      <c r="H137">
        <v>23</v>
      </c>
      <c r="I137" s="6">
        <v>36613</v>
      </c>
      <c r="J137" s="1">
        <f t="shared" si="4"/>
        <v>36613</v>
      </c>
      <c r="K137" s="1">
        <v>73050</v>
      </c>
      <c r="L137">
        <v>1</v>
      </c>
    </row>
    <row r="138" spans="1:12" x14ac:dyDescent="0.2">
      <c r="A138">
        <v>137</v>
      </c>
      <c r="B138" t="s">
        <v>15</v>
      </c>
      <c r="C138" t="s">
        <v>486</v>
      </c>
      <c r="D138" t="s">
        <v>487</v>
      </c>
      <c r="E138" t="s">
        <v>488</v>
      </c>
      <c r="F138">
        <v>76</v>
      </c>
      <c r="G138">
        <v>6</v>
      </c>
      <c r="H138">
        <v>37</v>
      </c>
      <c r="I138" s="6">
        <v>39367</v>
      </c>
      <c r="J138" s="1">
        <f t="shared" si="4"/>
        <v>39367</v>
      </c>
      <c r="K138" s="1">
        <v>73050</v>
      </c>
      <c r="L138">
        <v>1</v>
      </c>
    </row>
    <row r="139" spans="1:12" x14ac:dyDescent="0.2">
      <c r="A139">
        <v>138</v>
      </c>
      <c r="B139" t="s">
        <v>15</v>
      </c>
      <c r="C139" t="s">
        <v>366</v>
      </c>
      <c r="D139" t="s">
        <v>367</v>
      </c>
      <c r="E139" t="s">
        <v>368</v>
      </c>
      <c r="F139">
        <v>76</v>
      </c>
      <c r="G139">
        <v>181</v>
      </c>
      <c r="H139">
        <v>35</v>
      </c>
      <c r="I139" s="6">
        <v>38473</v>
      </c>
      <c r="J139" s="1">
        <f t="shared" si="4"/>
        <v>38473</v>
      </c>
      <c r="K139" s="1">
        <v>73050</v>
      </c>
      <c r="L139">
        <v>1</v>
      </c>
    </row>
    <row r="140" spans="1:12" x14ac:dyDescent="0.2">
      <c r="A140">
        <v>139</v>
      </c>
      <c r="B140" t="s">
        <v>15</v>
      </c>
      <c r="C140" t="s">
        <v>756</v>
      </c>
      <c r="D140" t="s">
        <v>757</v>
      </c>
      <c r="E140" t="s">
        <v>758</v>
      </c>
      <c r="F140">
        <v>76</v>
      </c>
      <c r="G140">
        <v>199</v>
      </c>
      <c r="H140">
        <v>38</v>
      </c>
      <c r="I140" s="6">
        <v>42364</v>
      </c>
      <c r="J140" s="1">
        <f t="shared" si="4"/>
        <v>42364</v>
      </c>
      <c r="K140" s="1">
        <v>73050</v>
      </c>
      <c r="L140">
        <v>1</v>
      </c>
    </row>
    <row r="141" spans="1:12" x14ac:dyDescent="0.2">
      <c r="A141">
        <v>140</v>
      </c>
      <c r="B141" t="s">
        <v>23</v>
      </c>
      <c r="C141" t="s">
        <v>112</v>
      </c>
      <c r="F141">
        <v>140</v>
      </c>
      <c r="G141">
        <v>62</v>
      </c>
      <c r="H141">
        <v>20</v>
      </c>
      <c r="I141" s="6">
        <v>39427</v>
      </c>
      <c r="J141" s="1">
        <f t="shared" si="4"/>
        <v>39427</v>
      </c>
      <c r="K141" s="1">
        <v>73050</v>
      </c>
      <c r="L141">
        <v>1</v>
      </c>
    </row>
    <row r="142" spans="1:12" x14ac:dyDescent="0.2">
      <c r="A142">
        <v>141</v>
      </c>
      <c r="B142" t="s">
        <v>15</v>
      </c>
      <c r="C142" t="s">
        <v>474</v>
      </c>
      <c r="D142" t="s">
        <v>475</v>
      </c>
      <c r="E142" t="s">
        <v>476</v>
      </c>
      <c r="F142">
        <v>76</v>
      </c>
      <c r="G142">
        <v>131</v>
      </c>
      <c r="H142">
        <v>51</v>
      </c>
      <c r="I142" s="6">
        <v>44003</v>
      </c>
      <c r="J142" s="1">
        <f t="shared" si="4"/>
        <v>44003</v>
      </c>
      <c r="K142" s="1">
        <v>73050</v>
      </c>
      <c r="L142">
        <v>1</v>
      </c>
    </row>
    <row r="143" spans="1:12" x14ac:dyDescent="0.2">
      <c r="A143">
        <v>142</v>
      </c>
      <c r="B143" t="s">
        <v>15</v>
      </c>
      <c r="C143" t="s">
        <v>542</v>
      </c>
      <c r="D143" t="s">
        <v>543</v>
      </c>
      <c r="E143" t="s">
        <v>544</v>
      </c>
      <c r="F143">
        <v>76</v>
      </c>
      <c r="G143">
        <v>184</v>
      </c>
      <c r="H143">
        <v>42</v>
      </c>
      <c r="I143" s="6">
        <v>37095</v>
      </c>
      <c r="J143" s="1">
        <f t="shared" si="4"/>
        <v>37095</v>
      </c>
      <c r="K143" s="1">
        <v>73050</v>
      </c>
      <c r="L143">
        <v>1</v>
      </c>
    </row>
    <row r="144" spans="1:12" x14ac:dyDescent="0.2">
      <c r="A144">
        <v>143</v>
      </c>
      <c r="B144" t="s">
        <v>15</v>
      </c>
      <c r="C144" t="s">
        <v>804</v>
      </c>
      <c r="D144" t="s">
        <v>805</v>
      </c>
      <c r="E144" t="s">
        <v>806</v>
      </c>
      <c r="F144">
        <v>76</v>
      </c>
      <c r="G144">
        <v>30</v>
      </c>
      <c r="H144">
        <v>24</v>
      </c>
      <c r="I144" s="6">
        <v>41577</v>
      </c>
      <c r="J144" s="1">
        <f t="shared" si="4"/>
        <v>41577</v>
      </c>
      <c r="K144" s="1">
        <v>73050</v>
      </c>
      <c r="L144">
        <v>1</v>
      </c>
    </row>
    <row r="145" spans="1:12" x14ac:dyDescent="0.2">
      <c r="A145">
        <v>144</v>
      </c>
      <c r="B145" t="s">
        <v>15</v>
      </c>
      <c r="C145" t="s">
        <v>294</v>
      </c>
      <c r="D145" t="s">
        <v>295</v>
      </c>
      <c r="E145" t="s">
        <v>296</v>
      </c>
      <c r="F145">
        <v>76</v>
      </c>
      <c r="G145">
        <v>115</v>
      </c>
      <c r="H145">
        <v>48</v>
      </c>
      <c r="I145" s="6">
        <v>42000</v>
      </c>
      <c r="J145" s="1">
        <f t="shared" si="4"/>
        <v>42000</v>
      </c>
      <c r="K145" s="1">
        <v>73050</v>
      </c>
      <c r="L145">
        <v>1</v>
      </c>
    </row>
    <row r="146" spans="1:12" x14ac:dyDescent="0.2">
      <c r="A146">
        <v>145</v>
      </c>
      <c r="B146" t="s">
        <v>15</v>
      </c>
      <c r="C146" t="s">
        <v>930</v>
      </c>
      <c r="D146" t="s">
        <v>931</v>
      </c>
      <c r="E146" t="s">
        <v>932</v>
      </c>
      <c r="F146">
        <v>76</v>
      </c>
      <c r="G146">
        <v>100</v>
      </c>
      <c r="H146">
        <v>22</v>
      </c>
      <c r="I146" s="6">
        <v>44752</v>
      </c>
      <c r="J146" s="1">
        <f t="shared" si="4"/>
        <v>44752</v>
      </c>
      <c r="K146" s="1">
        <v>73050</v>
      </c>
      <c r="L146">
        <v>1</v>
      </c>
    </row>
    <row r="147" spans="1:12" x14ac:dyDescent="0.2">
      <c r="A147">
        <v>146</v>
      </c>
      <c r="B147" t="s">
        <v>15</v>
      </c>
      <c r="C147" t="s">
        <v>218</v>
      </c>
      <c r="D147" t="s">
        <v>219</v>
      </c>
      <c r="E147" t="s">
        <v>220</v>
      </c>
      <c r="F147">
        <v>76</v>
      </c>
      <c r="G147">
        <v>16</v>
      </c>
      <c r="H147">
        <v>40</v>
      </c>
      <c r="I147" s="6">
        <v>44211</v>
      </c>
      <c r="J147" s="1">
        <f t="shared" si="4"/>
        <v>44211</v>
      </c>
      <c r="K147" s="1">
        <v>73050</v>
      </c>
      <c r="L147">
        <v>1</v>
      </c>
    </row>
    <row r="148" spans="1:12" x14ac:dyDescent="0.2">
      <c r="A148">
        <v>147</v>
      </c>
      <c r="B148" t="s">
        <v>15</v>
      </c>
      <c r="C148" t="s">
        <v>266</v>
      </c>
      <c r="D148" t="s">
        <v>267</v>
      </c>
      <c r="E148" t="s">
        <v>268</v>
      </c>
      <c r="F148">
        <v>76</v>
      </c>
      <c r="G148">
        <v>149</v>
      </c>
      <c r="H148">
        <v>20</v>
      </c>
      <c r="I148" s="6">
        <v>38403</v>
      </c>
      <c r="J148" s="1">
        <f t="shared" si="4"/>
        <v>38403</v>
      </c>
      <c r="K148" s="1">
        <v>73050</v>
      </c>
      <c r="L148">
        <v>1</v>
      </c>
    </row>
    <row r="149" spans="1:12" ht="20" x14ac:dyDescent="0.3">
      <c r="A149">
        <v>148</v>
      </c>
      <c r="B149" t="s">
        <v>15</v>
      </c>
      <c r="C149" s="20" t="s">
        <v>2071</v>
      </c>
      <c r="D149" t="s">
        <v>2072</v>
      </c>
      <c r="E149" t="s">
        <v>2073</v>
      </c>
      <c r="F149">
        <v>76</v>
      </c>
      <c r="G149">
        <v>211</v>
      </c>
      <c r="H149">
        <v>56</v>
      </c>
      <c r="I149" s="6">
        <v>38403</v>
      </c>
      <c r="J149" s="1">
        <f t="shared" si="4"/>
        <v>38403</v>
      </c>
      <c r="K149" s="1">
        <v>73050</v>
      </c>
      <c r="L149">
        <v>1</v>
      </c>
    </row>
    <row r="150" spans="1:12" x14ac:dyDescent="0.2">
      <c r="A150">
        <v>149</v>
      </c>
      <c r="B150" t="s">
        <v>23</v>
      </c>
      <c r="C150" t="s">
        <v>2074</v>
      </c>
      <c r="F150">
        <v>13</v>
      </c>
      <c r="G150">
        <v>212</v>
      </c>
      <c r="H150">
        <v>56</v>
      </c>
      <c r="I150" s="6">
        <v>38403</v>
      </c>
      <c r="J150" s="1">
        <f t="shared" si="4"/>
        <v>38403</v>
      </c>
      <c r="K150" s="1">
        <v>73050</v>
      </c>
      <c r="L150">
        <v>1</v>
      </c>
    </row>
    <row r="151" spans="1:12" x14ac:dyDescent="0.2">
      <c r="A151">
        <v>150</v>
      </c>
      <c r="B151" t="s">
        <v>15</v>
      </c>
      <c r="C151" t="s">
        <v>2281</v>
      </c>
      <c r="D151" t="s">
        <v>2279</v>
      </c>
      <c r="E151" t="s">
        <v>2280</v>
      </c>
      <c r="F151">
        <v>76</v>
      </c>
      <c r="G151">
        <v>217</v>
      </c>
      <c r="H151">
        <v>38</v>
      </c>
      <c r="I151" s="6">
        <v>38403</v>
      </c>
      <c r="J151" s="1">
        <f t="shared" ref="J151:J157" si="5">I151</f>
        <v>38403</v>
      </c>
      <c r="K151" s="1">
        <v>73050</v>
      </c>
      <c r="L151">
        <v>1</v>
      </c>
    </row>
    <row r="152" spans="1:12" x14ac:dyDescent="0.2">
      <c r="A152">
        <f>A151+1</f>
        <v>151</v>
      </c>
      <c r="B152" t="s">
        <v>15</v>
      </c>
      <c r="C152" t="s">
        <v>2282</v>
      </c>
      <c r="D152" t="s">
        <v>2283</v>
      </c>
      <c r="E152" t="s">
        <v>2280</v>
      </c>
      <c r="F152">
        <v>76</v>
      </c>
      <c r="G152">
        <f>G151+1</f>
        <v>218</v>
      </c>
      <c r="H152">
        <v>41</v>
      </c>
      <c r="I152" s="6">
        <v>38403</v>
      </c>
      <c r="J152" s="1">
        <f t="shared" si="5"/>
        <v>38403</v>
      </c>
      <c r="K152" s="1">
        <v>73050</v>
      </c>
      <c r="L152">
        <v>1</v>
      </c>
    </row>
    <row r="153" spans="1:12" x14ac:dyDescent="0.2">
      <c r="A153">
        <f t="shared" ref="A153:A156" si="6">A152+1</f>
        <v>152</v>
      </c>
      <c r="B153" t="s">
        <v>15</v>
      </c>
      <c r="C153" t="s">
        <v>2288</v>
      </c>
      <c r="D153" t="s">
        <v>2287</v>
      </c>
      <c r="E153" t="s">
        <v>2289</v>
      </c>
      <c r="F153">
        <v>76</v>
      </c>
      <c r="G153">
        <f t="shared" ref="G153:G157" si="7">G152+1</f>
        <v>219</v>
      </c>
      <c r="H153">
        <v>6</v>
      </c>
      <c r="I153" s="6">
        <v>38403</v>
      </c>
      <c r="J153" s="1">
        <f t="shared" si="5"/>
        <v>38403</v>
      </c>
      <c r="K153" s="1">
        <v>73050</v>
      </c>
      <c r="L153">
        <v>1</v>
      </c>
    </row>
    <row r="154" spans="1:12" x14ac:dyDescent="0.2">
      <c r="A154">
        <f t="shared" si="6"/>
        <v>153</v>
      </c>
      <c r="B154" t="s">
        <v>15</v>
      </c>
      <c r="C154" t="s">
        <v>2290</v>
      </c>
      <c r="D154" t="s">
        <v>2291</v>
      </c>
      <c r="E154" t="s">
        <v>2292</v>
      </c>
      <c r="F154">
        <v>76</v>
      </c>
      <c r="G154">
        <f t="shared" si="7"/>
        <v>220</v>
      </c>
      <c r="H154">
        <v>44</v>
      </c>
      <c r="I154" s="6">
        <v>38403</v>
      </c>
      <c r="J154" s="1">
        <f t="shared" si="5"/>
        <v>38403</v>
      </c>
      <c r="K154" s="1">
        <v>73050</v>
      </c>
      <c r="L154">
        <v>1</v>
      </c>
    </row>
    <row r="155" spans="1:12" x14ac:dyDescent="0.2">
      <c r="A155">
        <f t="shared" si="6"/>
        <v>154</v>
      </c>
      <c r="B155" t="s">
        <v>15</v>
      </c>
      <c r="C155" t="s">
        <v>2306</v>
      </c>
      <c r="D155" t="s">
        <v>2307</v>
      </c>
      <c r="E155" t="s">
        <v>2308</v>
      </c>
      <c r="F155">
        <v>76</v>
      </c>
      <c r="G155">
        <f t="shared" si="7"/>
        <v>221</v>
      </c>
      <c r="H155">
        <v>50</v>
      </c>
      <c r="I155" s="6">
        <v>38403</v>
      </c>
      <c r="J155" s="1">
        <f t="shared" si="5"/>
        <v>38403</v>
      </c>
      <c r="K155" s="1">
        <v>73050</v>
      </c>
      <c r="L155">
        <v>1</v>
      </c>
    </row>
    <row r="156" spans="1:12" x14ac:dyDescent="0.2">
      <c r="A156">
        <f t="shared" si="6"/>
        <v>155</v>
      </c>
      <c r="B156" t="s">
        <v>15</v>
      </c>
      <c r="C156" t="s">
        <v>2295</v>
      </c>
      <c r="D156" t="s">
        <v>2294</v>
      </c>
      <c r="E156" t="s">
        <v>2296</v>
      </c>
      <c r="F156">
        <v>76</v>
      </c>
      <c r="G156">
        <f t="shared" si="7"/>
        <v>222</v>
      </c>
      <c r="H156">
        <v>7</v>
      </c>
      <c r="I156" s="6">
        <v>38403</v>
      </c>
      <c r="J156" s="1">
        <f t="shared" si="5"/>
        <v>38403</v>
      </c>
      <c r="K156" s="1">
        <v>73050</v>
      </c>
      <c r="L156">
        <v>1</v>
      </c>
    </row>
    <row r="157" spans="1:12" x14ac:dyDescent="0.2">
      <c r="A157">
        <f>A156+1</f>
        <v>156</v>
      </c>
      <c r="B157" t="s">
        <v>15</v>
      </c>
      <c r="C157" t="s">
        <v>2298</v>
      </c>
      <c r="D157" t="s">
        <v>2299</v>
      </c>
      <c r="E157" t="s">
        <v>2300</v>
      </c>
      <c r="F157">
        <v>76</v>
      </c>
      <c r="G157">
        <f t="shared" si="7"/>
        <v>223</v>
      </c>
      <c r="H157">
        <v>52</v>
      </c>
      <c r="I157" s="6">
        <v>38403</v>
      </c>
      <c r="J157" s="1">
        <f t="shared" si="5"/>
        <v>38403</v>
      </c>
      <c r="K157" s="1">
        <v>73050</v>
      </c>
      <c r="L157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B12D-62D1-C049-8697-24F72600A4B0}">
  <dimension ref="A1:K736"/>
  <sheetViews>
    <sheetView zoomScale="91" workbookViewId="0">
      <selection sqref="A1:K101"/>
    </sheetView>
  </sheetViews>
  <sheetFormatPr baseColWidth="10" defaultRowHeight="16" x14ac:dyDescent="0.2"/>
  <cols>
    <col min="1" max="1" width="4.5" bestFit="1" customWidth="1"/>
    <col min="2" max="2" width="7.83203125" bestFit="1" customWidth="1"/>
    <col min="3" max="3" width="16" bestFit="1" customWidth="1"/>
    <col min="4" max="4" width="15.6640625" bestFit="1" customWidth="1"/>
    <col min="5" max="5" width="16.6640625" style="13" bestFit="1" customWidth="1"/>
    <col min="6" max="6" width="13.33203125" style="13" bestFit="1" customWidth="1"/>
    <col min="7" max="7" width="12.5" style="13" bestFit="1" customWidth="1"/>
    <col min="8" max="9" width="18.83203125" bestFit="1" customWidth="1"/>
    <col min="10" max="10" width="10" bestFit="1" customWidth="1"/>
    <col min="11" max="11" width="69.83203125" bestFit="1" customWidth="1"/>
  </cols>
  <sheetData>
    <row r="1" spans="1:11" x14ac:dyDescent="0.2">
      <c r="A1" t="s">
        <v>0</v>
      </c>
      <c r="B1" t="s">
        <v>2089</v>
      </c>
      <c r="C1" t="s">
        <v>1573</v>
      </c>
      <c r="D1" t="s">
        <v>1975</v>
      </c>
      <c r="E1" s="13" t="s">
        <v>2070</v>
      </c>
      <c r="F1" s="13" t="s">
        <v>2088</v>
      </c>
      <c r="G1" s="13" t="s">
        <v>2069</v>
      </c>
      <c r="H1" t="s">
        <v>1976</v>
      </c>
      <c r="I1" t="s">
        <v>1978</v>
      </c>
      <c r="J1" t="s">
        <v>1585</v>
      </c>
      <c r="K1" t="s">
        <v>1979</v>
      </c>
    </row>
    <row r="2" spans="1:11" x14ac:dyDescent="0.2">
      <c r="A2">
        <v>1</v>
      </c>
      <c r="B2">
        <v>1</v>
      </c>
      <c r="C2">
        <v>29</v>
      </c>
      <c r="D2" t="s">
        <v>1980</v>
      </c>
      <c r="H2" t="s">
        <v>1981</v>
      </c>
      <c r="I2">
        <v>-320.5</v>
      </c>
      <c r="J2">
        <f>I2+100000</f>
        <v>99679.5</v>
      </c>
      <c r="K2" t="s">
        <v>1983</v>
      </c>
    </row>
    <row r="3" spans="1:11" x14ac:dyDescent="0.2">
      <c r="A3">
        <v>2</v>
      </c>
      <c r="B3">
        <v>1</v>
      </c>
      <c r="C3">
        <v>29</v>
      </c>
      <c r="D3" t="s">
        <v>1984</v>
      </c>
      <c r="H3" t="s">
        <v>1427</v>
      </c>
      <c r="I3">
        <v>-50000</v>
      </c>
      <c r="J3">
        <f>I3+J2</f>
        <v>49679.5</v>
      </c>
      <c r="K3" t="s">
        <v>1985</v>
      </c>
    </row>
    <row r="4" spans="1:11" x14ac:dyDescent="0.2">
      <c r="A4">
        <v>3</v>
      </c>
      <c r="B4">
        <v>2</v>
      </c>
      <c r="C4">
        <v>29</v>
      </c>
      <c r="D4" t="s">
        <v>1986</v>
      </c>
      <c r="H4" t="s">
        <v>1987</v>
      </c>
      <c r="I4">
        <v>-45.75</v>
      </c>
      <c r="J4">
        <f t="shared" ref="J4:J67" si="0">I4+J3</f>
        <v>49633.75</v>
      </c>
      <c r="K4" t="s">
        <v>1988</v>
      </c>
    </row>
    <row r="5" spans="1:11" x14ac:dyDescent="0.2">
      <c r="A5">
        <v>4</v>
      </c>
      <c r="B5">
        <v>3</v>
      </c>
      <c r="C5">
        <v>29</v>
      </c>
      <c r="D5" t="s">
        <v>1980</v>
      </c>
      <c r="H5" t="s">
        <v>1992</v>
      </c>
      <c r="I5">
        <v>250000</v>
      </c>
      <c r="J5">
        <f t="shared" si="0"/>
        <v>299633.75</v>
      </c>
      <c r="K5" t="s">
        <v>1994</v>
      </c>
    </row>
    <row r="6" spans="1:11" x14ac:dyDescent="0.2">
      <c r="A6">
        <v>5</v>
      </c>
      <c r="B6">
        <v>3</v>
      </c>
      <c r="C6">
        <v>29</v>
      </c>
      <c r="D6" t="s">
        <v>1986</v>
      </c>
      <c r="H6" t="s">
        <v>1995</v>
      </c>
      <c r="I6">
        <v>-120</v>
      </c>
      <c r="J6">
        <f t="shared" si="0"/>
        <v>299513.75</v>
      </c>
      <c r="K6" t="s">
        <v>1996</v>
      </c>
    </row>
    <row r="7" spans="1:11" x14ac:dyDescent="0.2">
      <c r="A7">
        <v>6</v>
      </c>
      <c r="B7">
        <v>4</v>
      </c>
      <c r="C7">
        <v>29</v>
      </c>
      <c r="D7" t="s">
        <v>1984</v>
      </c>
      <c r="H7" t="s">
        <v>1423</v>
      </c>
      <c r="I7">
        <v>-25000</v>
      </c>
      <c r="J7">
        <f t="shared" si="0"/>
        <v>274513.75</v>
      </c>
      <c r="K7" t="s">
        <v>1997</v>
      </c>
    </row>
    <row r="8" spans="1:11" x14ac:dyDescent="0.2">
      <c r="A8">
        <v>7</v>
      </c>
      <c r="B8">
        <v>4</v>
      </c>
      <c r="C8">
        <v>29</v>
      </c>
      <c r="D8" t="s">
        <v>1998</v>
      </c>
      <c r="H8" t="s">
        <v>1999</v>
      </c>
      <c r="I8">
        <v>-200</v>
      </c>
      <c r="J8">
        <f t="shared" si="0"/>
        <v>274313.75</v>
      </c>
      <c r="K8" t="s">
        <v>2000</v>
      </c>
    </row>
    <row r="9" spans="1:11" x14ac:dyDescent="0.2">
      <c r="A9">
        <v>8</v>
      </c>
      <c r="B9">
        <v>5</v>
      </c>
      <c r="C9">
        <v>29</v>
      </c>
      <c r="D9" t="s">
        <v>1986</v>
      </c>
      <c r="H9" t="s">
        <v>2001</v>
      </c>
      <c r="I9">
        <v>-75</v>
      </c>
      <c r="J9">
        <f t="shared" si="0"/>
        <v>274238.75</v>
      </c>
      <c r="K9" t="s">
        <v>2002</v>
      </c>
    </row>
    <row r="10" spans="1:11" x14ac:dyDescent="0.2">
      <c r="A10">
        <v>9</v>
      </c>
      <c r="B10">
        <v>5</v>
      </c>
      <c r="C10">
        <v>29</v>
      </c>
      <c r="D10" t="s">
        <v>1986</v>
      </c>
      <c r="H10" t="s">
        <v>2003</v>
      </c>
      <c r="I10">
        <v>-450</v>
      </c>
      <c r="J10">
        <f t="shared" si="0"/>
        <v>273788.75</v>
      </c>
      <c r="K10" t="s">
        <v>2004</v>
      </c>
    </row>
    <row r="11" spans="1:11" x14ac:dyDescent="0.2">
      <c r="A11">
        <v>10</v>
      </c>
      <c r="B11">
        <v>6</v>
      </c>
      <c r="C11">
        <v>29</v>
      </c>
      <c r="D11" t="s">
        <v>1980</v>
      </c>
      <c r="H11" t="s">
        <v>2005</v>
      </c>
      <c r="I11">
        <v>1500</v>
      </c>
      <c r="J11">
        <f t="shared" si="0"/>
        <v>275288.75</v>
      </c>
      <c r="K11" t="s">
        <v>2006</v>
      </c>
    </row>
    <row r="12" spans="1:11" x14ac:dyDescent="0.2">
      <c r="A12">
        <v>11</v>
      </c>
      <c r="B12">
        <v>6</v>
      </c>
      <c r="C12">
        <v>29</v>
      </c>
      <c r="D12" t="s">
        <v>1986</v>
      </c>
      <c r="H12" t="s">
        <v>2007</v>
      </c>
      <c r="I12">
        <v>-350</v>
      </c>
      <c r="J12">
        <f t="shared" si="0"/>
        <v>274938.75</v>
      </c>
      <c r="K12" t="s">
        <v>2008</v>
      </c>
    </row>
    <row r="13" spans="1:11" x14ac:dyDescent="0.2">
      <c r="A13">
        <v>12</v>
      </c>
      <c r="B13">
        <v>7</v>
      </c>
      <c r="C13">
        <v>29</v>
      </c>
      <c r="D13" t="s">
        <v>2009</v>
      </c>
      <c r="H13" t="s">
        <v>2010</v>
      </c>
      <c r="I13">
        <v>-15000</v>
      </c>
      <c r="J13">
        <f t="shared" si="0"/>
        <v>259938.75</v>
      </c>
      <c r="K13" t="s">
        <v>2011</v>
      </c>
    </row>
    <row r="14" spans="1:11" x14ac:dyDescent="0.2">
      <c r="A14">
        <v>13</v>
      </c>
      <c r="B14">
        <v>8</v>
      </c>
      <c r="C14">
        <v>29</v>
      </c>
      <c r="D14" t="s">
        <v>1984</v>
      </c>
      <c r="H14" t="s">
        <v>1427</v>
      </c>
      <c r="I14">
        <v>-75000</v>
      </c>
      <c r="J14">
        <f t="shared" si="0"/>
        <v>184938.75</v>
      </c>
      <c r="K14" t="s">
        <v>2012</v>
      </c>
    </row>
    <row r="15" spans="1:11" x14ac:dyDescent="0.2">
      <c r="A15">
        <v>14</v>
      </c>
      <c r="B15">
        <v>9</v>
      </c>
      <c r="C15">
        <v>29</v>
      </c>
      <c r="D15" t="s">
        <v>1986</v>
      </c>
      <c r="H15" t="s">
        <v>1987</v>
      </c>
      <c r="I15">
        <v>-30</v>
      </c>
      <c r="J15">
        <f t="shared" si="0"/>
        <v>184908.75</v>
      </c>
      <c r="K15" t="s">
        <v>2013</v>
      </c>
    </row>
    <row r="16" spans="1:11" x14ac:dyDescent="0.2">
      <c r="A16">
        <v>15</v>
      </c>
      <c r="B16">
        <v>9</v>
      </c>
      <c r="C16">
        <v>29</v>
      </c>
      <c r="D16" t="s">
        <v>1986</v>
      </c>
      <c r="H16" t="s">
        <v>2014</v>
      </c>
      <c r="I16">
        <v>-500</v>
      </c>
      <c r="J16">
        <f t="shared" si="0"/>
        <v>184408.75</v>
      </c>
      <c r="K16" t="s">
        <v>2015</v>
      </c>
    </row>
    <row r="17" spans="1:11" x14ac:dyDescent="0.2">
      <c r="A17">
        <v>16</v>
      </c>
      <c r="B17">
        <v>10</v>
      </c>
      <c r="C17">
        <v>29</v>
      </c>
      <c r="D17" t="s">
        <v>1980</v>
      </c>
      <c r="H17" t="s">
        <v>1393</v>
      </c>
      <c r="I17">
        <v>-10000</v>
      </c>
      <c r="J17">
        <f t="shared" si="0"/>
        <v>174408.75</v>
      </c>
      <c r="K17" t="s">
        <v>2016</v>
      </c>
    </row>
    <row r="18" spans="1:11" x14ac:dyDescent="0.2">
      <c r="A18">
        <v>17</v>
      </c>
      <c r="B18">
        <v>11</v>
      </c>
      <c r="C18">
        <v>29</v>
      </c>
      <c r="D18" t="s">
        <v>1986</v>
      </c>
      <c r="H18" t="s">
        <v>2017</v>
      </c>
      <c r="I18">
        <v>-210</v>
      </c>
      <c r="J18">
        <f t="shared" si="0"/>
        <v>174198.75</v>
      </c>
      <c r="K18" t="s">
        <v>2018</v>
      </c>
    </row>
    <row r="19" spans="1:11" x14ac:dyDescent="0.2">
      <c r="A19">
        <v>18</v>
      </c>
      <c r="B19">
        <v>12</v>
      </c>
      <c r="C19">
        <v>29</v>
      </c>
      <c r="D19" t="s">
        <v>1986</v>
      </c>
      <c r="H19" t="s">
        <v>1995</v>
      </c>
      <c r="I19">
        <v>-300</v>
      </c>
      <c r="J19">
        <f t="shared" si="0"/>
        <v>173898.75</v>
      </c>
      <c r="K19" t="s">
        <v>2019</v>
      </c>
    </row>
    <row r="20" spans="1:11" x14ac:dyDescent="0.2">
      <c r="A20">
        <v>19</v>
      </c>
      <c r="B20">
        <v>13</v>
      </c>
      <c r="C20">
        <v>29</v>
      </c>
      <c r="D20" t="s">
        <v>1984</v>
      </c>
      <c r="H20" t="s">
        <v>1999</v>
      </c>
      <c r="I20">
        <v>-1500</v>
      </c>
      <c r="J20">
        <f t="shared" si="0"/>
        <v>172398.75</v>
      </c>
      <c r="K20" t="s">
        <v>2020</v>
      </c>
    </row>
    <row r="21" spans="1:11" x14ac:dyDescent="0.2">
      <c r="A21">
        <v>20</v>
      </c>
      <c r="B21">
        <v>14</v>
      </c>
      <c r="C21">
        <v>29</v>
      </c>
      <c r="D21" t="s">
        <v>1986</v>
      </c>
      <c r="H21" t="s">
        <v>2003</v>
      </c>
      <c r="I21">
        <v>-1200</v>
      </c>
      <c r="J21">
        <f t="shared" si="0"/>
        <v>171198.75</v>
      </c>
      <c r="K21" t="s">
        <v>2021</v>
      </c>
    </row>
    <row r="22" spans="1:11" x14ac:dyDescent="0.2">
      <c r="A22">
        <v>21</v>
      </c>
      <c r="B22">
        <v>15</v>
      </c>
      <c r="C22">
        <v>29</v>
      </c>
      <c r="D22" t="s">
        <v>1980</v>
      </c>
      <c r="H22" t="s">
        <v>1981</v>
      </c>
      <c r="I22">
        <v>-250</v>
      </c>
      <c r="J22">
        <f t="shared" si="0"/>
        <v>170948.75</v>
      </c>
      <c r="K22" t="s">
        <v>2022</v>
      </c>
    </row>
    <row r="23" spans="1:11" x14ac:dyDescent="0.2">
      <c r="A23">
        <v>22</v>
      </c>
      <c r="B23">
        <v>16</v>
      </c>
      <c r="C23">
        <v>29</v>
      </c>
      <c r="D23" t="s">
        <v>1986</v>
      </c>
      <c r="H23" t="s">
        <v>1987</v>
      </c>
      <c r="I23">
        <v>-85</v>
      </c>
      <c r="J23">
        <f t="shared" si="0"/>
        <v>170863.75</v>
      </c>
      <c r="K23" t="s">
        <v>2023</v>
      </c>
    </row>
    <row r="24" spans="1:11" x14ac:dyDescent="0.2">
      <c r="A24">
        <v>23</v>
      </c>
      <c r="B24">
        <v>17</v>
      </c>
      <c r="C24">
        <v>29</v>
      </c>
      <c r="D24" t="s">
        <v>1984</v>
      </c>
      <c r="H24" t="s">
        <v>1427</v>
      </c>
      <c r="I24">
        <v>-100000</v>
      </c>
      <c r="J24">
        <f t="shared" si="0"/>
        <v>70863.75</v>
      </c>
      <c r="K24" t="s">
        <v>2024</v>
      </c>
    </row>
    <row r="25" spans="1:11" x14ac:dyDescent="0.2">
      <c r="A25">
        <v>24</v>
      </c>
      <c r="B25">
        <v>18</v>
      </c>
      <c r="C25">
        <v>29</v>
      </c>
      <c r="D25" t="s">
        <v>1986</v>
      </c>
      <c r="H25" t="s">
        <v>2014</v>
      </c>
      <c r="I25">
        <v>-3000</v>
      </c>
      <c r="J25">
        <f t="shared" si="0"/>
        <v>67863.75</v>
      </c>
      <c r="K25" t="s">
        <v>2025</v>
      </c>
    </row>
    <row r="26" spans="1:11" x14ac:dyDescent="0.2">
      <c r="A26">
        <v>25</v>
      </c>
      <c r="B26">
        <v>19</v>
      </c>
      <c r="C26">
        <v>29</v>
      </c>
      <c r="D26" t="s">
        <v>1986</v>
      </c>
      <c r="H26" t="s">
        <v>2007</v>
      </c>
      <c r="I26">
        <v>-500</v>
      </c>
      <c r="J26">
        <f t="shared" si="0"/>
        <v>67363.75</v>
      </c>
      <c r="K26" t="s">
        <v>2026</v>
      </c>
    </row>
    <row r="27" spans="1:11" x14ac:dyDescent="0.2">
      <c r="A27">
        <v>26</v>
      </c>
      <c r="B27">
        <v>20</v>
      </c>
      <c r="C27">
        <v>29</v>
      </c>
      <c r="D27" t="s">
        <v>1980</v>
      </c>
      <c r="H27" t="s">
        <v>1992</v>
      </c>
      <c r="I27">
        <v>250000</v>
      </c>
      <c r="J27">
        <f t="shared" si="0"/>
        <v>317363.75</v>
      </c>
      <c r="K27" t="s">
        <v>1994</v>
      </c>
    </row>
    <row r="28" spans="1:11" x14ac:dyDescent="0.2">
      <c r="A28">
        <v>27</v>
      </c>
      <c r="B28">
        <v>21</v>
      </c>
      <c r="C28">
        <v>29</v>
      </c>
      <c r="D28" t="s">
        <v>1986</v>
      </c>
      <c r="H28" t="s">
        <v>2003</v>
      </c>
      <c r="I28">
        <v>-750</v>
      </c>
      <c r="J28">
        <f t="shared" si="0"/>
        <v>316613.75</v>
      </c>
      <c r="K28" t="s">
        <v>2027</v>
      </c>
    </row>
    <row r="29" spans="1:11" x14ac:dyDescent="0.2">
      <c r="A29">
        <v>28</v>
      </c>
      <c r="B29">
        <v>22</v>
      </c>
      <c r="C29">
        <v>29</v>
      </c>
      <c r="D29" t="s">
        <v>1986</v>
      </c>
      <c r="H29" t="s">
        <v>1987</v>
      </c>
      <c r="I29">
        <v>-60</v>
      </c>
      <c r="J29">
        <f t="shared" si="0"/>
        <v>316553.75</v>
      </c>
      <c r="K29" t="s">
        <v>2028</v>
      </c>
    </row>
    <row r="30" spans="1:11" x14ac:dyDescent="0.2">
      <c r="A30">
        <v>29</v>
      </c>
      <c r="B30">
        <v>23</v>
      </c>
      <c r="C30">
        <v>29</v>
      </c>
      <c r="D30" t="s">
        <v>1986</v>
      </c>
      <c r="H30" t="s">
        <v>1995</v>
      </c>
      <c r="I30">
        <v>-180</v>
      </c>
      <c r="J30">
        <f t="shared" si="0"/>
        <v>316373.75</v>
      </c>
      <c r="K30" t="s">
        <v>2029</v>
      </c>
    </row>
    <row r="31" spans="1:11" x14ac:dyDescent="0.2">
      <c r="A31">
        <v>30</v>
      </c>
      <c r="B31">
        <v>24</v>
      </c>
      <c r="C31">
        <v>29</v>
      </c>
      <c r="D31" t="s">
        <v>1984</v>
      </c>
      <c r="H31" t="s">
        <v>1423</v>
      </c>
      <c r="I31">
        <v>-25000</v>
      </c>
      <c r="J31">
        <f t="shared" si="0"/>
        <v>291373.75</v>
      </c>
      <c r="K31" t="s">
        <v>1997</v>
      </c>
    </row>
    <row r="32" spans="1:11" x14ac:dyDescent="0.2">
      <c r="A32">
        <v>31</v>
      </c>
      <c r="B32">
        <v>25</v>
      </c>
      <c r="C32">
        <v>29</v>
      </c>
      <c r="D32" t="s">
        <v>1986</v>
      </c>
      <c r="H32" t="s">
        <v>2001</v>
      </c>
      <c r="I32">
        <v>-80</v>
      </c>
      <c r="J32">
        <f t="shared" si="0"/>
        <v>291293.75</v>
      </c>
      <c r="K32" t="s">
        <v>2030</v>
      </c>
    </row>
    <row r="33" spans="1:11" x14ac:dyDescent="0.2">
      <c r="A33">
        <v>32</v>
      </c>
      <c r="B33">
        <v>26</v>
      </c>
      <c r="C33">
        <v>29</v>
      </c>
      <c r="D33" t="s">
        <v>1986</v>
      </c>
      <c r="H33" t="s">
        <v>2003</v>
      </c>
      <c r="I33">
        <v>-650</v>
      </c>
      <c r="J33">
        <f t="shared" si="0"/>
        <v>290643.75</v>
      </c>
      <c r="K33" t="s">
        <v>2031</v>
      </c>
    </row>
    <row r="34" spans="1:11" x14ac:dyDescent="0.2">
      <c r="A34">
        <v>33</v>
      </c>
      <c r="B34">
        <v>27</v>
      </c>
      <c r="C34">
        <v>29</v>
      </c>
      <c r="D34" t="s">
        <v>1980</v>
      </c>
      <c r="H34" t="s">
        <v>2005</v>
      </c>
      <c r="I34">
        <v>1500</v>
      </c>
      <c r="J34">
        <f t="shared" si="0"/>
        <v>292143.75</v>
      </c>
      <c r="K34" t="s">
        <v>2006</v>
      </c>
    </row>
    <row r="35" spans="1:11" x14ac:dyDescent="0.2">
      <c r="A35">
        <v>34</v>
      </c>
      <c r="B35">
        <v>28</v>
      </c>
      <c r="C35">
        <v>29</v>
      </c>
      <c r="D35" t="s">
        <v>1986</v>
      </c>
      <c r="H35" t="s">
        <v>2007</v>
      </c>
      <c r="I35">
        <v>-250</v>
      </c>
      <c r="J35">
        <f t="shared" si="0"/>
        <v>291893.75</v>
      </c>
      <c r="K35" t="s">
        <v>2032</v>
      </c>
    </row>
    <row r="36" spans="1:11" x14ac:dyDescent="0.2">
      <c r="A36">
        <v>35</v>
      </c>
      <c r="B36">
        <v>29</v>
      </c>
      <c r="C36">
        <v>29</v>
      </c>
      <c r="D36" t="s">
        <v>1984</v>
      </c>
      <c r="H36" t="s">
        <v>1427</v>
      </c>
      <c r="I36">
        <v>-50000</v>
      </c>
      <c r="J36">
        <f t="shared" si="0"/>
        <v>241893.75</v>
      </c>
      <c r="K36" t="s">
        <v>1985</v>
      </c>
    </row>
    <row r="37" spans="1:11" x14ac:dyDescent="0.2">
      <c r="A37">
        <v>36</v>
      </c>
      <c r="B37">
        <v>30</v>
      </c>
      <c r="C37">
        <v>29</v>
      </c>
      <c r="D37" t="s">
        <v>1986</v>
      </c>
      <c r="H37" t="s">
        <v>1987</v>
      </c>
      <c r="I37">
        <v>-40</v>
      </c>
      <c r="J37">
        <f t="shared" si="0"/>
        <v>241853.75</v>
      </c>
      <c r="K37" t="s">
        <v>2033</v>
      </c>
    </row>
    <row r="38" spans="1:11" x14ac:dyDescent="0.2">
      <c r="A38">
        <v>37</v>
      </c>
      <c r="B38">
        <v>31</v>
      </c>
      <c r="C38">
        <v>29</v>
      </c>
      <c r="D38" t="s">
        <v>1986</v>
      </c>
      <c r="H38" t="s">
        <v>2014</v>
      </c>
      <c r="I38">
        <v>-700</v>
      </c>
      <c r="J38">
        <f t="shared" si="0"/>
        <v>241153.75</v>
      </c>
      <c r="K38" t="s">
        <v>2034</v>
      </c>
    </row>
    <row r="39" spans="1:11" x14ac:dyDescent="0.2">
      <c r="A39">
        <v>38</v>
      </c>
      <c r="B39">
        <v>32</v>
      </c>
      <c r="C39">
        <v>29</v>
      </c>
      <c r="D39" t="s">
        <v>1980</v>
      </c>
      <c r="H39" t="s">
        <v>1981</v>
      </c>
      <c r="I39">
        <v>-320.5</v>
      </c>
      <c r="J39">
        <f t="shared" si="0"/>
        <v>240833.25</v>
      </c>
      <c r="K39" t="s">
        <v>1983</v>
      </c>
    </row>
    <row r="40" spans="1:11" x14ac:dyDescent="0.2">
      <c r="A40">
        <v>39</v>
      </c>
      <c r="B40">
        <v>33</v>
      </c>
      <c r="C40">
        <v>29</v>
      </c>
      <c r="D40" t="s">
        <v>1986</v>
      </c>
      <c r="H40" t="s">
        <v>1987</v>
      </c>
      <c r="I40">
        <v>-50</v>
      </c>
      <c r="J40">
        <f t="shared" si="0"/>
        <v>240783.25</v>
      </c>
      <c r="K40" t="s">
        <v>1988</v>
      </c>
    </row>
    <row r="41" spans="1:11" x14ac:dyDescent="0.2">
      <c r="A41">
        <v>40</v>
      </c>
      <c r="B41">
        <v>34</v>
      </c>
      <c r="C41">
        <v>29</v>
      </c>
      <c r="D41" t="s">
        <v>1980</v>
      </c>
      <c r="H41" t="s">
        <v>1992</v>
      </c>
      <c r="I41">
        <v>250000</v>
      </c>
      <c r="J41">
        <f t="shared" si="0"/>
        <v>490783.25</v>
      </c>
      <c r="K41" t="s">
        <v>1994</v>
      </c>
    </row>
    <row r="42" spans="1:11" x14ac:dyDescent="0.2">
      <c r="A42">
        <v>41</v>
      </c>
      <c r="B42">
        <v>35</v>
      </c>
      <c r="C42">
        <v>29</v>
      </c>
      <c r="D42" t="s">
        <v>1986</v>
      </c>
      <c r="H42" t="s">
        <v>1995</v>
      </c>
      <c r="I42">
        <v>-150</v>
      </c>
      <c r="J42">
        <f t="shared" si="0"/>
        <v>490633.25</v>
      </c>
      <c r="K42" t="s">
        <v>2035</v>
      </c>
    </row>
    <row r="43" spans="1:11" x14ac:dyDescent="0.2">
      <c r="A43">
        <v>42</v>
      </c>
      <c r="B43">
        <v>36</v>
      </c>
      <c r="C43">
        <v>29</v>
      </c>
      <c r="D43" t="s">
        <v>1984</v>
      </c>
      <c r="H43" t="s">
        <v>1423</v>
      </c>
      <c r="I43">
        <v>-25000</v>
      </c>
      <c r="J43">
        <f t="shared" si="0"/>
        <v>465633.25</v>
      </c>
      <c r="K43" t="s">
        <v>1997</v>
      </c>
    </row>
    <row r="44" spans="1:11" x14ac:dyDescent="0.2">
      <c r="A44">
        <v>43</v>
      </c>
      <c r="B44">
        <v>37</v>
      </c>
      <c r="C44">
        <v>29</v>
      </c>
      <c r="D44" t="s">
        <v>1998</v>
      </c>
      <c r="H44" t="s">
        <v>1999</v>
      </c>
      <c r="I44">
        <v>-200</v>
      </c>
      <c r="J44">
        <f t="shared" si="0"/>
        <v>465433.25</v>
      </c>
      <c r="K44" t="s">
        <v>2000</v>
      </c>
    </row>
    <row r="45" spans="1:11" x14ac:dyDescent="0.2">
      <c r="A45">
        <v>44</v>
      </c>
      <c r="B45">
        <v>38</v>
      </c>
      <c r="C45">
        <v>29</v>
      </c>
      <c r="D45" t="s">
        <v>1986</v>
      </c>
      <c r="H45" t="s">
        <v>2001</v>
      </c>
      <c r="I45">
        <v>-78</v>
      </c>
      <c r="J45">
        <f t="shared" si="0"/>
        <v>465355.25</v>
      </c>
      <c r="K45" t="s">
        <v>2036</v>
      </c>
    </row>
    <row r="46" spans="1:11" x14ac:dyDescent="0.2">
      <c r="A46">
        <v>45</v>
      </c>
      <c r="B46">
        <v>39</v>
      </c>
      <c r="C46">
        <v>29</v>
      </c>
      <c r="D46" t="s">
        <v>1986</v>
      </c>
      <c r="H46" t="s">
        <v>2003</v>
      </c>
      <c r="I46">
        <v>-520</v>
      </c>
      <c r="J46">
        <f t="shared" si="0"/>
        <v>464835.25</v>
      </c>
      <c r="K46" t="s">
        <v>2037</v>
      </c>
    </row>
    <row r="47" spans="1:11" x14ac:dyDescent="0.2">
      <c r="A47">
        <v>46</v>
      </c>
      <c r="B47">
        <v>40</v>
      </c>
      <c r="C47">
        <v>29</v>
      </c>
      <c r="D47" t="s">
        <v>1980</v>
      </c>
      <c r="H47" t="s">
        <v>2005</v>
      </c>
      <c r="I47">
        <v>1500</v>
      </c>
      <c r="J47">
        <f t="shared" si="0"/>
        <v>466335.25</v>
      </c>
      <c r="K47" t="s">
        <v>2006</v>
      </c>
    </row>
    <row r="48" spans="1:11" x14ac:dyDescent="0.2">
      <c r="A48">
        <v>47</v>
      </c>
      <c r="B48">
        <v>41</v>
      </c>
      <c r="C48">
        <v>29</v>
      </c>
      <c r="D48" t="s">
        <v>1986</v>
      </c>
      <c r="H48" t="s">
        <v>2007</v>
      </c>
      <c r="I48">
        <v>-380</v>
      </c>
      <c r="J48">
        <f t="shared" si="0"/>
        <v>465955.25</v>
      </c>
      <c r="K48" t="s">
        <v>2038</v>
      </c>
    </row>
    <row r="49" spans="1:11" x14ac:dyDescent="0.2">
      <c r="A49">
        <v>48</v>
      </c>
      <c r="B49">
        <v>42</v>
      </c>
      <c r="C49">
        <v>29</v>
      </c>
      <c r="D49" t="s">
        <v>2009</v>
      </c>
      <c r="H49" t="s">
        <v>2010</v>
      </c>
      <c r="I49">
        <v>-15000</v>
      </c>
      <c r="J49">
        <f t="shared" si="0"/>
        <v>450955.25</v>
      </c>
      <c r="K49" t="s">
        <v>2039</v>
      </c>
    </row>
    <row r="50" spans="1:11" x14ac:dyDescent="0.2">
      <c r="A50">
        <v>49</v>
      </c>
      <c r="B50">
        <v>43</v>
      </c>
      <c r="C50">
        <v>29</v>
      </c>
      <c r="D50" t="s">
        <v>1984</v>
      </c>
      <c r="H50" t="s">
        <v>1427</v>
      </c>
      <c r="I50">
        <v>-80000</v>
      </c>
      <c r="J50">
        <f t="shared" si="0"/>
        <v>370955.25</v>
      </c>
      <c r="K50" t="s">
        <v>2012</v>
      </c>
    </row>
    <row r="51" spans="1:11" x14ac:dyDescent="0.2">
      <c r="A51">
        <v>50</v>
      </c>
      <c r="B51">
        <v>44</v>
      </c>
      <c r="C51">
        <v>29</v>
      </c>
      <c r="D51" t="s">
        <v>1986</v>
      </c>
      <c r="H51" t="s">
        <v>1987</v>
      </c>
      <c r="I51">
        <v>-35</v>
      </c>
      <c r="J51">
        <f t="shared" si="0"/>
        <v>370920.25</v>
      </c>
      <c r="K51" t="s">
        <v>2013</v>
      </c>
    </row>
    <row r="52" spans="1:11" x14ac:dyDescent="0.2">
      <c r="A52">
        <v>51</v>
      </c>
      <c r="B52">
        <v>45</v>
      </c>
      <c r="C52">
        <v>29</v>
      </c>
      <c r="D52" t="s">
        <v>1986</v>
      </c>
      <c r="H52" t="s">
        <v>2014</v>
      </c>
      <c r="I52">
        <v>-550</v>
      </c>
      <c r="J52">
        <f t="shared" si="0"/>
        <v>370370.25</v>
      </c>
      <c r="K52" t="s">
        <v>2040</v>
      </c>
    </row>
    <row r="53" spans="1:11" x14ac:dyDescent="0.2">
      <c r="A53">
        <v>52</v>
      </c>
      <c r="B53">
        <v>46</v>
      </c>
      <c r="C53">
        <v>29</v>
      </c>
      <c r="D53" t="s">
        <v>1980</v>
      </c>
      <c r="H53" t="s">
        <v>1393</v>
      </c>
      <c r="I53">
        <v>-12000</v>
      </c>
      <c r="J53">
        <f t="shared" si="0"/>
        <v>358370.25</v>
      </c>
      <c r="K53" t="s">
        <v>2041</v>
      </c>
    </row>
    <row r="54" spans="1:11" x14ac:dyDescent="0.2">
      <c r="A54">
        <v>53</v>
      </c>
      <c r="B54">
        <v>47</v>
      </c>
      <c r="C54">
        <v>29</v>
      </c>
      <c r="D54" t="s">
        <v>1986</v>
      </c>
      <c r="H54" t="s">
        <v>2017</v>
      </c>
      <c r="I54">
        <v>-220</v>
      </c>
      <c r="J54">
        <f t="shared" si="0"/>
        <v>358150.25</v>
      </c>
      <c r="K54" t="s">
        <v>2042</v>
      </c>
    </row>
    <row r="55" spans="1:11" x14ac:dyDescent="0.2">
      <c r="A55">
        <v>54</v>
      </c>
      <c r="B55">
        <v>48</v>
      </c>
      <c r="C55">
        <v>29</v>
      </c>
      <c r="D55" t="s">
        <v>1986</v>
      </c>
      <c r="H55" t="s">
        <v>1995</v>
      </c>
      <c r="I55">
        <v>-320</v>
      </c>
      <c r="J55">
        <f t="shared" si="0"/>
        <v>357830.25</v>
      </c>
      <c r="K55" t="s">
        <v>2043</v>
      </c>
    </row>
    <row r="56" spans="1:11" x14ac:dyDescent="0.2">
      <c r="A56">
        <v>55</v>
      </c>
      <c r="B56">
        <v>49</v>
      </c>
      <c r="C56">
        <v>29</v>
      </c>
      <c r="D56" t="s">
        <v>1984</v>
      </c>
      <c r="H56" t="s">
        <v>1999</v>
      </c>
      <c r="I56">
        <v>-1800</v>
      </c>
      <c r="J56">
        <f t="shared" si="0"/>
        <v>356030.25</v>
      </c>
      <c r="K56" t="s">
        <v>2020</v>
      </c>
    </row>
    <row r="57" spans="1:11" x14ac:dyDescent="0.2">
      <c r="A57">
        <v>56</v>
      </c>
      <c r="B57">
        <v>50</v>
      </c>
      <c r="C57">
        <v>29</v>
      </c>
      <c r="D57" t="s">
        <v>1986</v>
      </c>
      <c r="H57" t="s">
        <v>2003</v>
      </c>
      <c r="I57">
        <v>-1300</v>
      </c>
      <c r="J57">
        <f t="shared" si="0"/>
        <v>354730.25</v>
      </c>
      <c r="K57" t="s">
        <v>2044</v>
      </c>
    </row>
    <row r="58" spans="1:11" x14ac:dyDescent="0.2">
      <c r="A58">
        <v>57</v>
      </c>
      <c r="B58">
        <v>51</v>
      </c>
      <c r="C58">
        <v>29</v>
      </c>
      <c r="D58" t="s">
        <v>1980</v>
      </c>
      <c r="H58" t="s">
        <v>1981</v>
      </c>
      <c r="I58">
        <v>-250</v>
      </c>
      <c r="J58">
        <f t="shared" si="0"/>
        <v>354480.25</v>
      </c>
      <c r="K58" t="s">
        <v>2022</v>
      </c>
    </row>
    <row r="59" spans="1:11" x14ac:dyDescent="0.2">
      <c r="A59">
        <v>58</v>
      </c>
      <c r="B59">
        <v>52</v>
      </c>
      <c r="C59">
        <v>29</v>
      </c>
      <c r="D59" t="s">
        <v>1986</v>
      </c>
      <c r="H59" t="s">
        <v>1987</v>
      </c>
      <c r="I59">
        <v>-90</v>
      </c>
      <c r="J59">
        <f t="shared" si="0"/>
        <v>354390.25</v>
      </c>
      <c r="K59" t="s">
        <v>2045</v>
      </c>
    </row>
    <row r="60" spans="1:11" x14ac:dyDescent="0.2">
      <c r="A60">
        <v>59</v>
      </c>
      <c r="B60">
        <v>53</v>
      </c>
      <c r="C60">
        <v>29</v>
      </c>
      <c r="D60" t="s">
        <v>1984</v>
      </c>
      <c r="H60" t="s">
        <v>1427</v>
      </c>
      <c r="I60">
        <v>-110000</v>
      </c>
      <c r="J60">
        <f t="shared" si="0"/>
        <v>244390.25</v>
      </c>
      <c r="K60" t="s">
        <v>2024</v>
      </c>
    </row>
    <row r="61" spans="1:11" x14ac:dyDescent="0.2">
      <c r="A61">
        <v>60</v>
      </c>
      <c r="B61">
        <v>54</v>
      </c>
      <c r="C61">
        <v>29</v>
      </c>
      <c r="D61" t="s">
        <v>1986</v>
      </c>
      <c r="H61" t="s">
        <v>2014</v>
      </c>
      <c r="I61">
        <v>-3200</v>
      </c>
      <c r="J61">
        <f t="shared" si="0"/>
        <v>241190.25</v>
      </c>
      <c r="K61" t="s">
        <v>2046</v>
      </c>
    </row>
    <row r="62" spans="1:11" x14ac:dyDescent="0.2">
      <c r="A62">
        <v>61</v>
      </c>
      <c r="B62">
        <v>55</v>
      </c>
      <c r="C62">
        <v>29</v>
      </c>
      <c r="D62" t="s">
        <v>1986</v>
      </c>
      <c r="H62" t="s">
        <v>2007</v>
      </c>
      <c r="I62">
        <v>-520</v>
      </c>
      <c r="J62">
        <f t="shared" si="0"/>
        <v>240670.25</v>
      </c>
      <c r="K62" t="s">
        <v>2047</v>
      </c>
    </row>
    <row r="63" spans="1:11" x14ac:dyDescent="0.2">
      <c r="A63">
        <v>62</v>
      </c>
      <c r="B63">
        <v>56</v>
      </c>
      <c r="C63">
        <v>29</v>
      </c>
      <c r="D63" t="s">
        <v>1980</v>
      </c>
      <c r="H63" t="s">
        <v>1992</v>
      </c>
      <c r="I63">
        <v>250000</v>
      </c>
      <c r="J63">
        <f t="shared" si="0"/>
        <v>490670.25</v>
      </c>
      <c r="K63" t="s">
        <v>1994</v>
      </c>
    </row>
    <row r="64" spans="1:11" x14ac:dyDescent="0.2">
      <c r="A64">
        <v>63</v>
      </c>
      <c r="B64">
        <v>57</v>
      </c>
      <c r="C64">
        <v>29</v>
      </c>
      <c r="D64" t="s">
        <v>1986</v>
      </c>
      <c r="H64" t="s">
        <v>2003</v>
      </c>
      <c r="I64">
        <v>-800</v>
      </c>
      <c r="J64">
        <f t="shared" si="0"/>
        <v>489870.25</v>
      </c>
      <c r="K64" t="s">
        <v>2048</v>
      </c>
    </row>
    <row r="65" spans="1:11" x14ac:dyDescent="0.2">
      <c r="A65">
        <v>64</v>
      </c>
      <c r="B65">
        <v>58</v>
      </c>
      <c r="C65">
        <v>29</v>
      </c>
      <c r="D65" t="s">
        <v>1986</v>
      </c>
      <c r="H65" t="s">
        <v>1987</v>
      </c>
      <c r="I65">
        <v>-65</v>
      </c>
      <c r="J65">
        <f t="shared" si="0"/>
        <v>489805.25</v>
      </c>
      <c r="K65" t="s">
        <v>2049</v>
      </c>
    </row>
    <row r="66" spans="1:11" x14ac:dyDescent="0.2">
      <c r="A66">
        <v>65</v>
      </c>
      <c r="B66">
        <v>59</v>
      </c>
      <c r="C66">
        <v>29</v>
      </c>
      <c r="D66" t="s">
        <v>1986</v>
      </c>
      <c r="H66" t="s">
        <v>1995</v>
      </c>
      <c r="I66">
        <v>-190</v>
      </c>
      <c r="J66">
        <f t="shared" si="0"/>
        <v>489615.25</v>
      </c>
      <c r="K66" t="s">
        <v>2050</v>
      </c>
    </row>
    <row r="67" spans="1:11" x14ac:dyDescent="0.2">
      <c r="A67">
        <v>66</v>
      </c>
      <c r="B67">
        <v>60</v>
      </c>
      <c r="C67">
        <v>29</v>
      </c>
      <c r="D67" t="s">
        <v>1984</v>
      </c>
      <c r="H67" t="s">
        <v>1423</v>
      </c>
      <c r="I67">
        <v>-25000</v>
      </c>
      <c r="J67">
        <f t="shared" si="0"/>
        <v>464615.25</v>
      </c>
      <c r="K67" t="s">
        <v>1997</v>
      </c>
    </row>
    <row r="68" spans="1:11" x14ac:dyDescent="0.2">
      <c r="A68">
        <v>67</v>
      </c>
      <c r="B68">
        <v>61</v>
      </c>
      <c r="C68">
        <v>29</v>
      </c>
      <c r="D68" t="s">
        <v>1986</v>
      </c>
      <c r="H68" t="s">
        <v>2001</v>
      </c>
      <c r="I68">
        <v>-82</v>
      </c>
      <c r="J68">
        <f t="shared" ref="J68:J100" si="1">I68+J67</f>
        <v>464533.25</v>
      </c>
      <c r="K68" t="s">
        <v>2051</v>
      </c>
    </row>
    <row r="69" spans="1:11" x14ac:dyDescent="0.2">
      <c r="A69">
        <v>68</v>
      </c>
      <c r="B69">
        <v>62</v>
      </c>
      <c r="C69">
        <v>29</v>
      </c>
      <c r="D69" t="s">
        <v>1980</v>
      </c>
      <c r="H69" t="s">
        <v>1981</v>
      </c>
      <c r="I69">
        <v>-320.5</v>
      </c>
      <c r="J69">
        <f t="shared" si="1"/>
        <v>464212.75</v>
      </c>
      <c r="K69" t="s">
        <v>1983</v>
      </c>
    </row>
    <row r="70" spans="1:11" x14ac:dyDescent="0.2">
      <c r="A70">
        <v>69</v>
      </c>
      <c r="B70">
        <v>63</v>
      </c>
      <c r="C70">
        <v>29</v>
      </c>
      <c r="D70" t="s">
        <v>1986</v>
      </c>
      <c r="H70" t="s">
        <v>1987</v>
      </c>
      <c r="I70">
        <v>-55</v>
      </c>
      <c r="J70">
        <f t="shared" si="1"/>
        <v>464157.75</v>
      </c>
      <c r="K70" t="s">
        <v>1988</v>
      </c>
    </row>
    <row r="71" spans="1:11" x14ac:dyDescent="0.2">
      <c r="A71">
        <v>70</v>
      </c>
      <c r="B71">
        <v>64</v>
      </c>
      <c r="C71">
        <v>29</v>
      </c>
      <c r="D71" t="s">
        <v>1980</v>
      </c>
      <c r="H71" t="s">
        <v>1992</v>
      </c>
      <c r="I71">
        <v>250000</v>
      </c>
      <c r="J71">
        <f t="shared" si="1"/>
        <v>714157.75</v>
      </c>
      <c r="K71" t="s">
        <v>1994</v>
      </c>
    </row>
    <row r="72" spans="1:11" x14ac:dyDescent="0.2">
      <c r="A72">
        <v>71</v>
      </c>
      <c r="B72">
        <v>65</v>
      </c>
      <c r="C72">
        <v>29</v>
      </c>
      <c r="D72" t="s">
        <v>1986</v>
      </c>
      <c r="H72" t="s">
        <v>1995</v>
      </c>
      <c r="I72">
        <v>-160</v>
      </c>
      <c r="J72">
        <f t="shared" si="1"/>
        <v>713997.75</v>
      </c>
      <c r="K72" t="s">
        <v>2052</v>
      </c>
    </row>
    <row r="73" spans="1:11" x14ac:dyDescent="0.2">
      <c r="A73">
        <v>72</v>
      </c>
      <c r="B73">
        <v>66</v>
      </c>
      <c r="C73">
        <v>29</v>
      </c>
      <c r="D73" t="s">
        <v>1984</v>
      </c>
      <c r="H73" t="s">
        <v>1423</v>
      </c>
      <c r="I73">
        <v>-25000</v>
      </c>
      <c r="J73">
        <f t="shared" si="1"/>
        <v>688997.75</v>
      </c>
      <c r="K73" t="s">
        <v>1997</v>
      </c>
    </row>
    <row r="74" spans="1:11" x14ac:dyDescent="0.2">
      <c r="A74">
        <v>73</v>
      </c>
      <c r="B74">
        <v>67</v>
      </c>
      <c r="C74">
        <v>29</v>
      </c>
      <c r="D74" t="s">
        <v>1998</v>
      </c>
      <c r="H74" t="s">
        <v>1999</v>
      </c>
      <c r="I74">
        <v>-200</v>
      </c>
      <c r="J74">
        <f t="shared" si="1"/>
        <v>688797.75</v>
      </c>
      <c r="K74" t="s">
        <v>2000</v>
      </c>
    </row>
    <row r="75" spans="1:11" x14ac:dyDescent="0.2">
      <c r="A75">
        <v>74</v>
      </c>
      <c r="B75">
        <v>68</v>
      </c>
      <c r="C75">
        <v>29</v>
      </c>
      <c r="D75" t="s">
        <v>1986</v>
      </c>
      <c r="H75" t="s">
        <v>2001</v>
      </c>
      <c r="I75">
        <v>-81</v>
      </c>
      <c r="J75">
        <f t="shared" si="1"/>
        <v>688716.75</v>
      </c>
      <c r="K75" t="s">
        <v>2053</v>
      </c>
    </row>
    <row r="76" spans="1:11" x14ac:dyDescent="0.2">
      <c r="A76">
        <v>75</v>
      </c>
      <c r="B76">
        <v>69</v>
      </c>
      <c r="C76">
        <v>29</v>
      </c>
      <c r="D76" t="s">
        <v>1986</v>
      </c>
      <c r="H76" t="s">
        <v>2003</v>
      </c>
      <c r="I76">
        <v>-540</v>
      </c>
      <c r="J76">
        <f t="shared" si="1"/>
        <v>688176.75</v>
      </c>
      <c r="K76" t="s">
        <v>2054</v>
      </c>
    </row>
    <row r="77" spans="1:11" x14ac:dyDescent="0.2">
      <c r="A77">
        <v>76</v>
      </c>
      <c r="B77">
        <v>70</v>
      </c>
      <c r="C77">
        <v>29</v>
      </c>
      <c r="D77" t="s">
        <v>1980</v>
      </c>
      <c r="H77" t="s">
        <v>2005</v>
      </c>
      <c r="I77">
        <v>1500</v>
      </c>
      <c r="J77">
        <f t="shared" si="1"/>
        <v>689676.75</v>
      </c>
      <c r="K77" t="s">
        <v>2006</v>
      </c>
    </row>
    <row r="78" spans="1:11" x14ac:dyDescent="0.2">
      <c r="A78">
        <v>77</v>
      </c>
      <c r="B78">
        <v>71</v>
      </c>
      <c r="C78">
        <v>29</v>
      </c>
      <c r="D78" t="s">
        <v>1986</v>
      </c>
      <c r="H78" t="s">
        <v>2007</v>
      </c>
      <c r="I78">
        <v>-390</v>
      </c>
      <c r="J78">
        <f t="shared" si="1"/>
        <v>689286.75</v>
      </c>
      <c r="K78" t="s">
        <v>2055</v>
      </c>
    </row>
    <row r="79" spans="1:11" x14ac:dyDescent="0.2">
      <c r="A79">
        <v>78</v>
      </c>
      <c r="B79">
        <v>72</v>
      </c>
      <c r="C79">
        <v>29</v>
      </c>
      <c r="D79" t="s">
        <v>2009</v>
      </c>
      <c r="H79" t="s">
        <v>2010</v>
      </c>
      <c r="I79">
        <v>-15000</v>
      </c>
      <c r="J79">
        <f t="shared" si="1"/>
        <v>674286.75</v>
      </c>
      <c r="K79" t="s">
        <v>2056</v>
      </c>
    </row>
    <row r="80" spans="1:11" x14ac:dyDescent="0.2">
      <c r="A80">
        <v>79</v>
      </c>
      <c r="B80">
        <v>73</v>
      </c>
      <c r="C80">
        <v>29</v>
      </c>
      <c r="D80" t="s">
        <v>1984</v>
      </c>
      <c r="H80" t="s">
        <v>1427</v>
      </c>
      <c r="I80">
        <v>-85000</v>
      </c>
      <c r="J80">
        <f t="shared" si="1"/>
        <v>589286.75</v>
      </c>
      <c r="K80" t="s">
        <v>2012</v>
      </c>
    </row>
    <row r="81" spans="1:11" x14ac:dyDescent="0.2">
      <c r="A81">
        <v>80</v>
      </c>
      <c r="B81">
        <v>74</v>
      </c>
      <c r="C81">
        <v>29</v>
      </c>
      <c r="D81" t="s">
        <v>1986</v>
      </c>
      <c r="H81" t="s">
        <v>1987</v>
      </c>
      <c r="I81">
        <v>-40</v>
      </c>
      <c r="J81">
        <f t="shared" si="1"/>
        <v>589246.75</v>
      </c>
      <c r="K81" t="s">
        <v>2013</v>
      </c>
    </row>
    <row r="82" spans="1:11" x14ac:dyDescent="0.2">
      <c r="A82">
        <v>81</v>
      </c>
      <c r="B82">
        <v>75</v>
      </c>
      <c r="C82">
        <v>29</v>
      </c>
      <c r="D82" t="s">
        <v>1986</v>
      </c>
      <c r="H82" t="s">
        <v>2014</v>
      </c>
      <c r="I82">
        <v>-600</v>
      </c>
      <c r="J82">
        <f t="shared" si="1"/>
        <v>588646.75</v>
      </c>
      <c r="K82" t="s">
        <v>2057</v>
      </c>
    </row>
    <row r="83" spans="1:11" x14ac:dyDescent="0.2">
      <c r="A83">
        <v>82</v>
      </c>
      <c r="B83">
        <v>76</v>
      </c>
      <c r="C83">
        <v>29</v>
      </c>
      <c r="D83" t="s">
        <v>1980</v>
      </c>
      <c r="H83" t="s">
        <v>1393</v>
      </c>
      <c r="I83">
        <v>-13000</v>
      </c>
      <c r="J83">
        <f t="shared" si="1"/>
        <v>575646.75</v>
      </c>
      <c r="K83" t="s">
        <v>2058</v>
      </c>
    </row>
    <row r="84" spans="1:11" x14ac:dyDescent="0.2">
      <c r="A84">
        <v>83</v>
      </c>
      <c r="B84">
        <v>77</v>
      </c>
      <c r="C84">
        <v>29</v>
      </c>
      <c r="D84" t="s">
        <v>1986</v>
      </c>
      <c r="H84" t="s">
        <v>2017</v>
      </c>
      <c r="I84">
        <v>-230</v>
      </c>
      <c r="J84">
        <f t="shared" si="1"/>
        <v>575416.75</v>
      </c>
      <c r="K84" t="s">
        <v>2059</v>
      </c>
    </row>
    <row r="85" spans="1:11" x14ac:dyDescent="0.2">
      <c r="A85">
        <v>84</v>
      </c>
      <c r="B85">
        <v>78</v>
      </c>
      <c r="C85">
        <v>29</v>
      </c>
      <c r="D85" t="s">
        <v>1986</v>
      </c>
      <c r="H85" t="s">
        <v>1995</v>
      </c>
      <c r="I85">
        <v>-340</v>
      </c>
      <c r="J85">
        <f t="shared" si="1"/>
        <v>575076.75</v>
      </c>
      <c r="K85" t="s">
        <v>2060</v>
      </c>
    </row>
    <row r="86" spans="1:11" x14ac:dyDescent="0.2">
      <c r="A86">
        <v>85</v>
      </c>
      <c r="B86">
        <v>79</v>
      </c>
      <c r="C86">
        <v>29</v>
      </c>
      <c r="D86" t="s">
        <v>1984</v>
      </c>
      <c r="H86" t="s">
        <v>1999</v>
      </c>
      <c r="I86">
        <v>-1900</v>
      </c>
      <c r="J86">
        <f t="shared" si="1"/>
        <v>573176.75</v>
      </c>
      <c r="K86" t="s">
        <v>2020</v>
      </c>
    </row>
    <row r="87" spans="1:11" x14ac:dyDescent="0.2">
      <c r="A87">
        <v>86</v>
      </c>
      <c r="B87">
        <v>80</v>
      </c>
      <c r="C87">
        <v>29</v>
      </c>
      <c r="D87" t="s">
        <v>1986</v>
      </c>
      <c r="H87" t="s">
        <v>2003</v>
      </c>
      <c r="I87">
        <v>-1400</v>
      </c>
      <c r="J87">
        <f t="shared" si="1"/>
        <v>571776.75</v>
      </c>
      <c r="K87" t="s">
        <v>2061</v>
      </c>
    </row>
    <row r="88" spans="1:11" x14ac:dyDescent="0.2">
      <c r="A88">
        <v>87</v>
      </c>
      <c r="B88">
        <v>81</v>
      </c>
      <c r="C88">
        <v>29</v>
      </c>
      <c r="D88" t="s">
        <v>1980</v>
      </c>
      <c r="H88" t="s">
        <v>1981</v>
      </c>
      <c r="I88">
        <v>-250</v>
      </c>
      <c r="J88">
        <f t="shared" si="1"/>
        <v>571526.75</v>
      </c>
      <c r="K88" t="s">
        <v>2022</v>
      </c>
    </row>
    <row r="89" spans="1:11" x14ac:dyDescent="0.2">
      <c r="A89">
        <v>88</v>
      </c>
      <c r="B89">
        <v>82</v>
      </c>
      <c r="C89">
        <v>29</v>
      </c>
      <c r="D89" t="s">
        <v>1986</v>
      </c>
      <c r="H89" t="s">
        <v>1987</v>
      </c>
      <c r="I89">
        <v>-95</v>
      </c>
      <c r="J89">
        <f t="shared" si="1"/>
        <v>571431.75</v>
      </c>
      <c r="K89" t="s">
        <v>2062</v>
      </c>
    </row>
    <row r="90" spans="1:11" x14ac:dyDescent="0.2">
      <c r="A90">
        <v>89</v>
      </c>
      <c r="B90">
        <v>83</v>
      </c>
      <c r="C90">
        <v>29</v>
      </c>
      <c r="D90" t="s">
        <v>1984</v>
      </c>
      <c r="H90" t="s">
        <v>1427</v>
      </c>
      <c r="I90">
        <v>-120000</v>
      </c>
      <c r="J90">
        <f t="shared" si="1"/>
        <v>451431.75</v>
      </c>
      <c r="K90" t="s">
        <v>2024</v>
      </c>
    </row>
    <row r="91" spans="1:11" x14ac:dyDescent="0.2">
      <c r="A91">
        <v>90</v>
      </c>
      <c r="B91">
        <v>84</v>
      </c>
      <c r="C91">
        <v>29</v>
      </c>
      <c r="D91" t="s">
        <v>1986</v>
      </c>
      <c r="H91" t="s">
        <v>2014</v>
      </c>
      <c r="I91">
        <v>-3400</v>
      </c>
      <c r="J91">
        <f t="shared" si="1"/>
        <v>448031.75</v>
      </c>
      <c r="K91" t="s">
        <v>2063</v>
      </c>
    </row>
    <row r="92" spans="1:11" x14ac:dyDescent="0.2">
      <c r="A92">
        <v>91</v>
      </c>
      <c r="B92">
        <v>85</v>
      </c>
      <c r="C92">
        <v>29</v>
      </c>
      <c r="D92" t="s">
        <v>1986</v>
      </c>
      <c r="H92" t="s">
        <v>2007</v>
      </c>
      <c r="I92">
        <v>-540</v>
      </c>
      <c r="J92">
        <f t="shared" si="1"/>
        <v>447491.75</v>
      </c>
      <c r="K92" t="s">
        <v>2064</v>
      </c>
    </row>
    <row r="93" spans="1:11" x14ac:dyDescent="0.2">
      <c r="A93">
        <v>92</v>
      </c>
      <c r="B93">
        <v>86</v>
      </c>
      <c r="C93">
        <v>29</v>
      </c>
      <c r="D93" t="s">
        <v>1980</v>
      </c>
      <c r="H93" t="s">
        <v>1992</v>
      </c>
      <c r="I93">
        <v>250000</v>
      </c>
      <c r="J93">
        <f t="shared" si="1"/>
        <v>697491.75</v>
      </c>
      <c r="K93" t="s">
        <v>1994</v>
      </c>
    </row>
    <row r="94" spans="1:11" x14ac:dyDescent="0.2">
      <c r="A94">
        <v>93</v>
      </c>
      <c r="B94">
        <v>87</v>
      </c>
      <c r="C94">
        <v>29</v>
      </c>
      <c r="D94" t="s">
        <v>1986</v>
      </c>
      <c r="H94" t="s">
        <v>2003</v>
      </c>
      <c r="I94">
        <v>-850</v>
      </c>
      <c r="J94">
        <f t="shared" si="1"/>
        <v>696641.75</v>
      </c>
      <c r="K94" t="s">
        <v>2065</v>
      </c>
    </row>
    <row r="95" spans="1:11" x14ac:dyDescent="0.2">
      <c r="A95">
        <v>94</v>
      </c>
      <c r="B95">
        <v>88</v>
      </c>
      <c r="C95">
        <v>29</v>
      </c>
      <c r="D95" t="s">
        <v>1986</v>
      </c>
      <c r="H95" t="s">
        <v>1987</v>
      </c>
      <c r="I95">
        <v>-70</v>
      </c>
      <c r="J95">
        <f t="shared" si="1"/>
        <v>696571.75</v>
      </c>
      <c r="K95" t="s">
        <v>2066</v>
      </c>
    </row>
    <row r="96" spans="1:11" x14ac:dyDescent="0.2">
      <c r="A96">
        <v>95</v>
      </c>
      <c r="B96">
        <v>89</v>
      </c>
      <c r="C96">
        <v>29</v>
      </c>
      <c r="D96" t="s">
        <v>1986</v>
      </c>
      <c r="H96" t="s">
        <v>1995</v>
      </c>
      <c r="I96">
        <v>-200</v>
      </c>
      <c r="J96">
        <f t="shared" si="1"/>
        <v>696371.75</v>
      </c>
      <c r="K96" t="s">
        <v>2067</v>
      </c>
    </row>
    <row r="97" spans="1:11" x14ac:dyDescent="0.2">
      <c r="A97">
        <v>96</v>
      </c>
      <c r="B97">
        <v>90</v>
      </c>
      <c r="C97">
        <v>29</v>
      </c>
      <c r="D97" t="s">
        <v>1984</v>
      </c>
      <c r="H97" t="s">
        <v>1423</v>
      </c>
      <c r="I97">
        <v>-25000</v>
      </c>
      <c r="J97">
        <f t="shared" si="1"/>
        <v>671371.75</v>
      </c>
      <c r="K97" t="s">
        <v>1997</v>
      </c>
    </row>
    <row r="98" spans="1:11" x14ac:dyDescent="0.2">
      <c r="A98">
        <v>97</v>
      </c>
      <c r="B98">
        <v>91</v>
      </c>
      <c r="C98">
        <v>29</v>
      </c>
      <c r="D98" t="s">
        <v>1986</v>
      </c>
      <c r="H98" t="s">
        <v>2001</v>
      </c>
      <c r="I98">
        <v>-84</v>
      </c>
      <c r="J98">
        <f t="shared" si="1"/>
        <v>671287.75</v>
      </c>
      <c r="K98" t="s">
        <v>2068</v>
      </c>
    </row>
    <row r="99" spans="1:11" x14ac:dyDescent="0.2">
      <c r="A99">
        <v>98</v>
      </c>
      <c r="B99">
        <v>92</v>
      </c>
      <c r="C99">
        <v>29</v>
      </c>
      <c r="D99" t="s">
        <v>1980</v>
      </c>
      <c r="H99" t="s">
        <v>1981</v>
      </c>
      <c r="I99">
        <v>-320.5</v>
      </c>
      <c r="J99">
        <f t="shared" si="1"/>
        <v>670967.25</v>
      </c>
      <c r="K99" t="s">
        <v>1983</v>
      </c>
    </row>
    <row r="100" spans="1:11" x14ac:dyDescent="0.2">
      <c r="A100">
        <v>99</v>
      </c>
      <c r="B100">
        <v>93</v>
      </c>
      <c r="C100">
        <v>29</v>
      </c>
      <c r="D100" t="s">
        <v>1986</v>
      </c>
      <c r="H100" t="s">
        <v>1987</v>
      </c>
      <c r="I100">
        <v>-60</v>
      </c>
      <c r="J100">
        <f t="shared" si="1"/>
        <v>670907.25</v>
      </c>
      <c r="K100" t="s">
        <v>1988</v>
      </c>
    </row>
    <row r="101" spans="1:11" x14ac:dyDescent="0.2">
      <c r="A101">
        <f t="shared" ref="A101:A164" si="2">A100+1</f>
        <v>100</v>
      </c>
      <c r="B101">
        <v>2</v>
      </c>
      <c r="C101">
        <v>30</v>
      </c>
      <c r="D101" t="s">
        <v>1989</v>
      </c>
      <c r="H101" t="s">
        <v>1990</v>
      </c>
      <c r="I101">
        <v>-100000</v>
      </c>
      <c r="J101">
        <v>50000</v>
      </c>
      <c r="K101" t="s">
        <v>1991</v>
      </c>
    </row>
    <row r="102" spans="1:11" x14ac:dyDescent="0.2">
      <c r="A102">
        <f t="shared" si="2"/>
        <v>101</v>
      </c>
      <c r="B102">
        <v>1</v>
      </c>
      <c r="C102">
        <v>31</v>
      </c>
      <c r="D102" t="s">
        <v>1980</v>
      </c>
      <c r="H102" t="s">
        <v>1981</v>
      </c>
      <c r="I102" t="s">
        <v>2095</v>
      </c>
      <c r="J102">
        <f>I102+100000</f>
        <v>99880</v>
      </c>
      <c r="K102" t="s">
        <v>1983</v>
      </c>
    </row>
    <row r="103" spans="1:11" x14ac:dyDescent="0.2">
      <c r="A103">
        <f t="shared" si="2"/>
        <v>102</v>
      </c>
      <c r="B103">
        <v>1</v>
      </c>
      <c r="C103">
        <v>31</v>
      </c>
      <c r="D103" t="s">
        <v>1986</v>
      </c>
      <c r="H103" t="s">
        <v>1987</v>
      </c>
      <c r="I103" t="s">
        <v>2096</v>
      </c>
      <c r="J103">
        <f>I103+J102</f>
        <v>99844.25</v>
      </c>
      <c r="K103" t="s">
        <v>1988</v>
      </c>
    </row>
    <row r="104" spans="1:11" x14ac:dyDescent="0.2">
      <c r="A104">
        <f t="shared" si="2"/>
        <v>103</v>
      </c>
      <c r="B104">
        <v>2</v>
      </c>
      <c r="C104">
        <v>31</v>
      </c>
      <c r="D104" t="s">
        <v>1984</v>
      </c>
      <c r="H104" t="s">
        <v>1427</v>
      </c>
      <c r="I104" t="s">
        <v>2098</v>
      </c>
      <c r="J104">
        <f t="shared" ref="J104:J167" si="3">I104+J103</f>
        <v>99344.25</v>
      </c>
      <c r="K104" t="s">
        <v>2099</v>
      </c>
    </row>
    <row r="105" spans="1:11" x14ac:dyDescent="0.2">
      <c r="A105">
        <f t="shared" si="2"/>
        <v>104</v>
      </c>
      <c r="B105">
        <v>3</v>
      </c>
      <c r="C105">
        <v>31</v>
      </c>
      <c r="D105" t="s">
        <v>1986</v>
      </c>
      <c r="H105" t="s">
        <v>2003</v>
      </c>
      <c r="I105" t="s">
        <v>2103</v>
      </c>
      <c r="J105">
        <f t="shared" si="3"/>
        <v>99133.75</v>
      </c>
      <c r="K105" t="s">
        <v>2104</v>
      </c>
    </row>
    <row r="106" spans="1:11" x14ac:dyDescent="0.2">
      <c r="A106">
        <f t="shared" si="2"/>
        <v>105</v>
      </c>
      <c r="B106">
        <v>4</v>
      </c>
      <c r="C106">
        <v>31</v>
      </c>
      <c r="D106" t="s">
        <v>1989</v>
      </c>
      <c r="H106" t="s">
        <v>1393</v>
      </c>
      <c r="I106" t="s">
        <v>2106</v>
      </c>
      <c r="J106">
        <f t="shared" si="3"/>
        <v>98833.75</v>
      </c>
      <c r="K106" t="s">
        <v>2107</v>
      </c>
    </row>
    <row r="107" spans="1:11" x14ac:dyDescent="0.2">
      <c r="A107">
        <f t="shared" si="2"/>
        <v>106</v>
      </c>
      <c r="B107">
        <v>5</v>
      </c>
      <c r="C107">
        <v>31</v>
      </c>
      <c r="D107" t="s">
        <v>1986</v>
      </c>
      <c r="H107" t="s">
        <v>1995</v>
      </c>
      <c r="I107" t="s">
        <v>2109</v>
      </c>
      <c r="J107">
        <f t="shared" si="3"/>
        <v>98743.76</v>
      </c>
      <c r="K107" t="s">
        <v>2110</v>
      </c>
    </row>
    <row r="108" spans="1:11" x14ac:dyDescent="0.2">
      <c r="A108">
        <f t="shared" si="2"/>
        <v>107</v>
      </c>
      <c r="B108">
        <v>6</v>
      </c>
      <c r="C108">
        <v>31</v>
      </c>
      <c r="D108" t="s">
        <v>1986</v>
      </c>
      <c r="H108" t="s">
        <v>2001</v>
      </c>
      <c r="I108" t="s">
        <v>2112</v>
      </c>
      <c r="J108">
        <f t="shared" si="3"/>
        <v>98678.76</v>
      </c>
      <c r="K108" t="s">
        <v>2113</v>
      </c>
    </row>
    <row r="109" spans="1:11" x14ac:dyDescent="0.2">
      <c r="A109">
        <f t="shared" si="2"/>
        <v>108</v>
      </c>
      <c r="B109">
        <v>7</v>
      </c>
      <c r="C109">
        <v>31</v>
      </c>
      <c r="D109" t="s">
        <v>1980</v>
      </c>
      <c r="H109" t="s">
        <v>1423</v>
      </c>
      <c r="I109" t="s">
        <v>2115</v>
      </c>
      <c r="J109">
        <f t="shared" si="3"/>
        <v>98428.76</v>
      </c>
      <c r="K109" t="s">
        <v>2116</v>
      </c>
    </row>
    <row r="110" spans="1:11" x14ac:dyDescent="0.2">
      <c r="A110">
        <f t="shared" si="2"/>
        <v>109</v>
      </c>
      <c r="B110">
        <v>8</v>
      </c>
      <c r="C110">
        <v>31</v>
      </c>
      <c r="D110" t="s">
        <v>1986</v>
      </c>
      <c r="H110" t="s">
        <v>2017</v>
      </c>
      <c r="I110" t="s">
        <v>2118</v>
      </c>
      <c r="J110">
        <f t="shared" si="3"/>
        <v>98318.31</v>
      </c>
      <c r="K110" t="s">
        <v>2119</v>
      </c>
    </row>
    <row r="111" spans="1:11" x14ac:dyDescent="0.2">
      <c r="A111">
        <f t="shared" si="2"/>
        <v>110</v>
      </c>
      <c r="B111">
        <v>9</v>
      </c>
      <c r="C111">
        <v>31</v>
      </c>
      <c r="D111" t="s">
        <v>1984</v>
      </c>
      <c r="H111" t="s">
        <v>1984</v>
      </c>
      <c r="I111" t="s">
        <v>2121</v>
      </c>
      <c r="J111">
        <f t="shared" si="3"/>
        <v>97318.31</v>
      </c>
      <c r="K111" t="s">
        <v>2122</v>
      </c>
    </row>
    <row r="112" spans="1:11" x14ac:dyDescent="0.2">
      <c r="A112">
        <f t="shared" si="2"/>
        <v>111</v>
      </c>
      <c r="B112">
        <v>10</v>
      </c>
      <c r="C112">
        <v>31</v>
      </c>
      <c r="D112" t="s">
        <v>1980</v>
      </c>
      <c r="H112" t="s">
        <v>1992</v>
      </c>
      <c r="I112" t="s">
        <v>2124</v>
      </c>
      <c r="J112">
        <f t="shared" si="3"/>
        <v>97268.31</v>
      </c>
      <c r="K112" t="s">
        <v>2125</v>
      </c>
    </row>
    <row r="113" spans="1:11" x14ac:dyDescent="0.2">
      <c r="A113">
        <f t="shared" si="2"/>
        <v>112</v>
      </c>
      <c r="B113">
        <v>11</v>
      </c>
      <c r="C113">
        <v>31</v>
      </c>
      <c r="D113" t="s">
        <v>1986</v>
      </c>
      <c r="H113" t="s">
        <v>1987</v>
      </c>
      <c r="I113" t="s">
        <v>2127</v>
      </c>
      <c r="J113">
        <f t="shared" si="3"/>
        <v>97256.31</v>
      </c>
      <c r="K113" t="s">
        <v>2013</v>
      </c>
    </row>
    <row r="114" spans="1:11" x14ac:dyDescent="0.2">
      <c r="A114">
        <f t="shared" si="2"/>
        <v>113</v>
      </c>
      <c r="B114">
        <v>12</v>
      </c>
      <c r="C114">
        <v>31</v>
      </c>
      <c r="D114" t="s">
        <v>1986</v>
      </c>
      <c r="H114" t="s">
        <v>2007</v>
      </c>
      <c r="I114" t="s">
        <v>2129</v>
      </c>
      <c r="J114">
        <f t="shared" si="3"/>
        <v>97196.31</v>
      </c>
      <c r="K114" t="s">
        <v>2130</v>
      </c>
    </row>
    <row r="115" spans="1:11" x14ac:dyDescent="0.2">
      <c r="A115">
        <f t="shared" si="2"/>
        <v>114</v>
      </c>
      <c r="B115">
        <v>13</v>
      </c>
      <c r="C115">
        <v>31</v>
      </c>
      <c r="D115" t="s">
        <v>1986</v>
      </c>
      <c r="H115" t="s">
        <v>2003</v>
      </c>
      <c r="I115" t="s">
        <v>2132</v>
      </c>
      <c r="J115">
        <f t="shared" si="3"/>
        <v>97046.31</v>
      </c>
      <c r="K115" t="s">
        <v>2133</v>
      </c>
    </row>
    <row r="116" spans="1:11" x14ac:dyDescent="0.2">
      <c r="A116">
        <f t="shared" si="2"/>
        <v>115</v>
      </c>
      <c r="B116">
        <v>14</v>
      </c>
      <c r="C116">
        <v>31</v>
      </c>
      <c r="D116" t="s">
        <v>1980</v>
      </c>
      <c r="H116" t="s">
        <v>2010</v>
      </c>
      <c r="I116" t="s">
        <v>2106</v>
      </c>
      <c r="J116">
        <f t="shared" si="3"/>
        <v>96746.31</v>
      </c>
      <c r="K116" t="s">
        <v>2135</v>
      </c>
    </row>
    <row r="117" spans="1:11" x14ac:dyDescent="0.2">
      <c r="A117">
        <f t="shared" si="2"/>
        <v>116</v>
      </c>
      <c r="B117">
        <v>15</v>
      </c>
      <c r="C117">
        <v>31</v>
      </c>
      <c r="D117" t="s">
        <v>1986</v>
      </c>
      <c r="H117" t="s">
        <v>2014</v>
      </c>
      <c r="I117" t="s">
        <v>2098</v>
      </c>
      <c r="J117">
        <f t="shared" si="3"/>
        <v>96246.31</v>
      </c>
      <c r="K117" t="s">
        <v>2137</v>
      </c>
    </row>
    <row r="118" spans="1:11" x14ac:dyDescent="0.2">
      <c r="A118">
        <f t="shared" si="2"/>
        <v>117</v>
      </c>
      <c r="B118">
        <v>16</v>
      </c>
      <c r="C118">
        <v>31</v>
      </c>
      <c r="D118" t="s">
        <v>1986</v>
      </c>
      <c r="H118" t="s">
        <v>1987</v>
      </c>
      <c r="I118" t="s">
        <v>2139</v>
      </c>
      <c r="J118">
        <f t="shared" si="3"/>
        <v>96206.31</v>
      </c>
      <c r="K118" t="s">
        <v>2140</v>
      </c>
    </row>
    <row r="119" spans="1:11" x14ac:dyDescent="0.2">
      <c r="A119">
        <f t="shared" si="2"/>
        <v>118</v>
      </c>
      <c r="B119">
        <v>17</v>
      </c>
      <c r="C119">
        <v>31</v>
      </c>
      <c r="D119" t="s">
        <v>1980</v>
      </c>
      <c r="H119" t="s">
        <v>1981</v>
      </c>
      <c r="I119" t="s">
        <v>2142</v>
      </c>
      <c r="J119">
        <f t="shared" si="3"/>
        <v>96126.31</v>
      </c>
      <c r="K119" t="s">
        <v>2143</v>
      </c>
    </row>
    <row r="120" spans="1:11" x14ac:dyDescent="0.2">
      <c r="A120">
        <f t="shared" si="2"/>
        <v>119</v>
      </c>
      <c r="B120">
        <v>18</v>
      </c>
      <c r="C120">
        <v>31</v>
      </c>
      <c r="D120" t="s">
        <v>1986</v>
      </c>
      <c r="H120" t="s">
        <v>1995</v>
      </c>
      <c r="I120" t="s">
        <v>2145</v>
      </c>
      <c r="J120">
        <f t="shared" si="3"/>
        <v>96101.31</v>
      </c>
      <c r="K120" t="s">
        <v>2146</v>
      </c>
    </row>
    <row r="121" spans="1:11" x14ac:dyDescent="0.2">
      <c r="A121">
        <f t="shared" si="2"/>
        <v>120</v>
      </c>
      <c r="B121">
        <v>19</v>
      </c>
      <c r="C121">
        <v>31</v>
      </c>
      <c r="D121" t="s">
        <v>1986</v>
      </c>
      <c r="H121" t="s">
        <v>2003</v>
      </c>
      <c r="I121" t="s">
        <v>2148</v>
      </c>
      <c r="J121">
        <f t="shared" si="3"/>
        <v>95881.31</v>
      </c>
      <c r="K121" t="s">
        <v>2149</v>
      </c>
    </row>
    <row r="122" spans="1:11" x14ac:dyDescent="0.2">
      <c r="A122">
        <f t="shared" si="2"/>
        <v>121</v>
      </c>
      <c r="B122">
        <v>20</v>
      </c>
      <c r="C122">
        <v>31</v>
      </c>
      <c r="D122" t="s">
        <v>1986</v>
      </c>
      <c r="H122" t="s">
        <v>1987</v>
      </c>
      <c r="I122" t="s">
        <v>2151</v>
      </c>
      <c r="J122">
        <f t="shared" si="3"/>
        <v>95866.31</v>
      </c>
      <c r="K122" t="s">
        <v>2152</v>
      </c>
    </row>
    <row r="123" spans="1:11" x14ac:dyDescent="0.2">
      <c r="A123">
        <f t="shared" si="2"/>
        <v>122</v>
      </c>
      <c r="B123">
        <v>21</v>
      </c>
      <c r="C123">
        <v>31</v>
      </c>
      <c r="D123" t="s">
        <v>1986</v>
      </c>
      <c r="H123" t="s">
        <v>2001</v>
      </c>
      <c r="I123" t="s">
        <v>2154</v>
      </c>
      <c r="J123">
        <f t="shared" si="3"/>
        <v>95796.31</v>
      </c>
      <c r="K123" t="s">
        <v>2155</v>
      </c>
    </row>
    <row r="124" spans="1:11" x14ac:dyDescent="0.2">
      <c r="A124">
        <f t="shared" si="2"/>
        <v>123</v>
      </c>
      <c r="B124">
        <v>22</v>
      </c>
      <c r="C124">
        <v>31</v>
      </c>
      <c r="D124" t="s">
        <v>1980</v>
      </c>
      <c r="H124" t="s">
        <v>1423</v>
      </c>
      <c r="I124" t="s">
        <v>2115</v>
      </c>
      <c r="J124">
        <f t="shared" si="3"/>
        <v>95546.31</v>
      </c>
      <c r="K124" t="s">
        <v>2157</v>
      </c>
    </row>
    <row r="125" spans="1:11" x14ac:dyDescent="0.2">
      <c r="A125">
        <f t="shared" si="2"/>
        <v>124</v>
      </c>
      <c r="B125">
        <v>23</v>
      </c>
      <c r="C125">
        <v>31</v>
      </c>
      <c r="D125" t="s">
        <v>1986</v>
      </c>
      <c r="H125" t="s">
        <v>2003</v>
      </c>
      <c r="I125" t="s">
        <v>2159</v>
      </c>
      <c r="J125">
        <f t="shared" si="3"/>
        <v>95366.31</v>
      </c>
      <c r="K125" t="s">
        <v>2160</v>
      </c>
    </row>
    <row r="126" spans="1:11" x14ac:dyDescent="0.2">
      <c r="A126">
        <f t="shared" si="2"/>
        <v>125</v>
      </c>
      <c r="B126">
        <v>24</v>
      </c>
      <c r="C126">
        <v>31</v>
      </c>
      <c r="D126" t="s">
        <v>1986</v>
      </c>
      <c r="H126" t="s">
        <v>1987</v>
      </c>
      <c r="I126" t="s">
        <v>2124</v>
      </c>
      <c r="J126">
        <f t="shared" si="3"/>
        <v>95316.31</v>
      </c>
      <c r="K126" t="s">
        <v>2162</v>
      </c>
    </row>
    <row r="127" spans="1:11" x14ac:dyDescent="0.2">
      <c r="A127">
        <f t="shared" si="2"/>
        <v>126</v>
      </c>
      <c r="B127">
        <v>25</v>
      </c>
      <c r="C127">
        <v>31</v>
      </c>
      <c r="D127" t="s">
        <v>1986</v>
      </c>
      <c r="H127" t="s">
        <v>2007</v>
      </c>
      <c r="I127" t="s">
        <v>2164</v>
      </c>
      <c r="J127">
        <f t="shared" si="3"/>
        <v>95216.31</v>
      </c>
      <c r="K127" t="s">
        <v>2165</v>
      </c>
    </row>
    <row r="128" spans="1:11" x14ac:dyDescent="0.2">
      <c r="A128">
        <f t="shared" si="2"/>
        <v>127</v>
      </c>
      <c r="B128">
        <v>26</v>
      </c>
      <c r="C128">
        <v>31</v>
      </c>
      <c r="D128" t="s">
        <v>1986</v>
      </c>
      <c r="H128" t="s">
        <v>2003</v>
      </c>
      <c r="I128" t="s">
        <v>2167</v>
      </c>
      <c r="J128">
        <f t="shared" si="3"/>
        <v>95141.31</v>
      </c>
      <c r="K128" t="s">
        <v>2065</v>
      </c>
    </row>
    <row r="129" spans="1:11" x14ac:dyDescent="0.2">
      <c r="A129">
        <f t="shared" si="2"/>
        <v>128</v>
      </c>
      <c r="B129">
        <v>27</v>
      </c>
      <c r="C129">
        <v>31</v>
      </c>
      <c r="D129" t="s">
        <v>1986</v>
      </c>
      <c r="H129" t="s">
        <v>1987</v>
      </c>
      <c r="I129" t="s">
        <v>2169</v>
      </c>
      <c r="J129">
        <f t="shared" si="3"/>
        <v>95111.31</v>
      </c>
      <c r="K129" t="s">
        <v>2170</v>
      </c>
    </row>
    <row r="130" spans="1:11" x14ac:dyDescent="0.2">
      <c r="A130">
        <f t="shared" si="2"/>
        <v>129</v>
      </c>
      <c r="B130">
        <v>28</v>
      </c>
      <c r="C130">
        <v>31</v>
      </c>
      <c r="D130" t="s">
        <v>1986</v>
      </c>
      <c r="H130" t="s">
        <v>2001</v>
      </c>
      <c r="I130" t="s">
        <v>2172</v>
      </c>
      <c r="J130">
        <f t="shared" si="3"/>
        <v>95049.31</v>
      </c>
      <c r="K130" t="s">
        <v>2173</v>
      </c>
    </row>
    <row r="131" spans="1:11" x14ac:dyDescent="0.2">
      <c r="A131">
        <f t="shared" si="2"/>
        <v>130</v>
      </c>
      <c r="B131">
        <v>29</v>
      </c>
      <c r="C131">
        <v>31</v>
      </c>
      <c r="D131" t="s">
        <v>1980</v>
      </c>
      <c r="H131" t="s">
        <v>1981</v>
      </c>
      <c r="I131" t="s">
        <v>2095</v>
      </c>
      <c r="J131">
        <f t="shared" si="3"/>
        <v>94929.31</v>
      </c>
      <c r="K131" t="s">
        <v>1983</v>
      </c>
    </row>
    <row r="132" spans="1:11" x14ac:dyDescent="0.2">
      <c r="A132">
        <f t="shared" si="2"/>
        <v>131</v>
      </c>
      <c r="B132">
        <v>30</v>
      </c>
      <c r="C132">
        <v>31</v>
      </c>
      <c r="D132" t="s">
        <v>1986</v>
      </c>
      <c r="H132" t="s">
        <v>1987</v>
      </c>
      <c r="I132" t="s">
        <v>2096</v>
      </c>
      <c r="J132">
        <f t="shared" si="3"/>
        <v>94893.56</v>
      </c>
      <c r="K132" t="s">
        <v>2176</v>
      </c>
    </row>
    <row r="133" spans="1:11" x14ac:dyDescent="0.2">
      <c r="A133">
        <f t="shared" si="2"/>
        <v>132</v>
      </c>
      <c r="B133">
        <v>31</v>
      </c>
      <c r="C133">
        <v>31</v>
      </c>
      <c r="D133" t="s">
        <v>1984</v>
      </c>
      <c r="H133" t="s">
        <v>1427</v>
      </c>
      <c r="I133" t="s">
        <v>2098</v>
      </c>
      <c r="J133">
        <f t="shared" si="3"/>
        <v>94393.56</v>
      </c>
      <c r="K133" t="s">
        <v>2099</v>
      </c>
    </row>
    <row r="134" spans="1:11" x14ac:dyDescent="0.2">
      <c r="A134">
        <f t="shared" si="2"/>
        <v>133</v>
      </c>
      <c r="B134">
        <v>33</v>
      </c>
      <c r="C134">
        <v>31</v>
      </c>
      <c r="D134" t="s">
        <v>1986</v>
      </c>
      <c r="H134" t="s">
        <v>2003</v>
      </c>
      <c r="I134" t="s">
        <v>2103</v>
      </c>
      <c r="J134">
        <f t="shared" si="3"/>
        <v>94183.06</v>
      </c>
      <c r="K134" t="s">
        <v>2180</v>
      </c>
    </row>
    <row r="135" spans="1:11" x14ac:dyDescent="0.2">
      <c r="A135">
        <f t="shared" si="2"/>
        <v>134</v>
      </c>
      <c r="B135">
        <v>34</v>
      </c>
      <c r="C135">
        <v>31</v>
      </c>
      <c r="D135" t="s">
        <v>1989</v>
      </c>
      <c r="H135" t="s">
        <v>1393</v>
      </c>
      <c r="I135" t="s">
        <v>2106</v>
      </c>
      <c r="J135">
        <f t="shared" si="3"/>
        <v>93883.06</v>
      </c>
      <c r="K135" t="s">
        <v>2107</v>
      </c>
    </row>
    <row r="136" spans="1:11" x14ac:dyDescent="0.2">
      <c r="A136">
        <f t="shared" si="2"/>
        <v>135</v>
      </c>
      <c r="B136">
        <v>35</v>
      </c>
      <c r="C136">
        <v>31</v>
      </c>
      <c r="D136" t="s">
        <v>1986</v>
      </c>
      <c r="H136" t="s">
        <v>1995</v>
      </c>
      <c r="I136" t="s">
        <v>2109</v>
      </c>
      <c r="J136">
        <f t="shared" si="3"/>
        <v>93793.069999999992</v>
      </c>
      <c r="K136" t="s">
        <v>2183</v>
      </c>
    </row>
    <row r="137" spans="1:11" x14ac:dyDescent="0.2">
      <c r="A137">
        <f t="shared" si="2"/>
        <v>136</v>
      </c>
      <c r="B137">
        <v>36</v>
      </c>
      <c r="C137">
        <v>31</v>
      </c>
      <c r="D137" t="s">
        <v>1986</v>
      </c>
      <c r="H137" t="s">
        <v>2001</v>
      </c>
      <c r="I137" t="s">
        <v>2112</v>
      </c>
      <c r="J137">
        <f t="shared" si="3"/>
        <v>93728.069999999992</v>
      </c>
      <c r="K137" t="s">
        <v>2185</v>
      </c>
    </row>
    <row r="138" spans="1:11" x14ac:dyDescent="0.2">
      <c r="A138">
        <f t="shared" si="2"/>
        <v>137</v>
      </c>
      <c r="B138">
        <v>37</v>
      </c>
      <c r="C138">
        <v>31</v>
      </c>
      <c r="D138" t="s">
        <v>1980</v>
      </c>
      <c r="H138" t="s">
        <v>1423</v>
      </c>
      <c r="I138" t="s">
        <v>2115</v>
      </c>
      <c r="J138">
        <f t="shared" si="3"/>
        <v>93478.069999999992</v>
      </c>
      <c r="K138" t="s">
        <v>2116</v>
      </c>
    </row>
    <row r="139" spans="1:11" x14ac:dyDescent="0.2">
      <c r="A139">
        <f t="shared" si="2"/>
        <v>138</v>
      </c>
      <c r="B139">
        <v>38</v>
      </c>
      <c r="C139">
        <v>31</v>
      </c>
      <c r="D139" t="s">
        <v>1986</v>
      </c>
      <c r="H139" t="s">
        <v>2017</v>
      </c>
      <c r="I139" t="s">
        <v>2118</v>
      </c>
      <c r="J139">
        <f t="shared" si="3"/>
        <v>93367.62</v>
      </c>
      <c r="K139" t="s">
        <v>2188</v>
      </c>
    </row>
    <row r="140" spans="1:11" x14ac:dyDescent="0.2">
      <c r="A140">
        <f t="shared" si="2"/>
        <v>139</v>
      </c>
      <c r="B140">
        <v>39</v>
      </c>
      <c r="C140">
        <v>31</v>
      </c>
      <c r="D140" t="s">
        <v>1984</v>
      </c>
      <c r="H140" t="s">
        <v>1984</v>
      </c>
      <c r="I140" t="s">
        <v>2121</v>
      </c>
      <c r="J140">
        <f t="shared" si="3"/>
        <v>92367.62</v>
      </c>
      <c r="K140" t="s">
        <v>2122</v>
      </c>
    </row>
    <row r="141" spans="1:11" x14ac:dyDescent="0.2">
      <c r="A141">
        <f t="shared" si="2"/>
        <v>140</v>
      </c>
      <c r="B141">
        <v>40</v>
      </c>
      <c r="C141">
        <v>31</v>
      </c>
      <c r="D141" t="s">
        <v>1980</v>
      </c>
      <c r="H141" t="s">
        <v>1992</v>
      </c>
      <c r="I141" t="s">
        <v>2124</v>
      </c>
      <c r="J141">
        <f t="shared" si="3"/>
        <v>92317.62</v>
      </c>
      <c r="K141" t="s">
        <v>2125</v>
      </c>
    </row>
    <row r="142" spans="1:11" x14ac:dyDescent="0.2">
      <c r="A142">
        <f t="shared" si="2"/>
        <v>141</v>
      </c>
      <c r="B142">
        <v>41</v>
      </c>
      <c r="C142">
        <v>31</v>
      </c>
      <c r="D142" t="s">
        <v>1986</v>
      </c>
      <c r="H142" t="s">
        <v>1987</v>
      </c>
      <c r="I142" t="s">
        <v>2127</v>
      </c>
      <c r="J142">
        <f t="shared" si="3"/>
        <v>92305.62</v>
      </c>
      <c r="K142" t="s">
        <v>2192</v>
      </c>
    </row>
    <row r="143" spans="1:11" x14ac:dyDescent="0.2">
      <c r="A143">
        <f t="shared" si="2"/>
        <v>142</v>
      </c>
      <c r="B143">
        <v>42</v>
      </c>
      <c r="C143">
        <v>31</v>
      </c>
      <c r="D143" t="s">
        <v>1986</v>
      </c>
      <c r="H143" t="s">
        <v>2007</v>
      </c>
      <c r="I143" t="s">
        <v>2129</v>
      </c>
      <c r="J143">
        <f t="shared" si="3"/>
        <v>92245.62</v>
      </c>
      <c r="K143" t="s">
        <v>2194</v>
      </c>
    </row>
    <row r="144" spans="1:11" x14ac:dyDescent="0.2">
      <c r="A144">
        <f t="shared" si="2"/>
        <v>143</v>
      </c>
      <c r="B144">
        <v>43</v>
      </c>
      <c r="C144">
        <v>31</v>
      </c>
      <c r="D144" t="s">
        <v>1986</v>
      </c>
      <c r="H144" t="s">
        <v>2003</v>
      </c>
      <c r="I144" t="s">
        <v>2132</v>
      </c>
      <c r="J144">
        <f t="shared" si="3"/>
        <v>92095.62</v>
      </c>
      <c r="K144" t="s">
        <v>2196</v>
      </c>
    </row>
    <row r="145" spans="1:11" x14ac:dyDescent="0.2">
      <c r="A145">
        <f t="shared" si="2"/>
        <v>144</v>
      </c>
      <c r="B145">
        <v>44</v>
      </c>
      <c r="C145">
        <v>31</v>
      </c>
      <c r="D145" t="s">
        <v>1980</v>
      </c>
      <c r="H145" t="s">
        <v>2010</v>
      </c>
      <c r="I145" t="s">
        <v>2106</v>
      </c>
      <c r="J145">
        <f t="shared" si="3"/>
        <v>91795.62</v>
      </c>
      <c r="K145" t="s">
        <v>2135</v>
      </c>
    </row>
    <row r="146" spans="1:11" x14ac:dyDescent="0.2">
      <c r="A146">
        <f t="shared" si="2"/>
        <v>145</v>
      </c>
      <c r="B146">
        <v>45</v>
      </c>
      <c r="C146">
        <v>31</v>
      </c>
      <c r="D146" t="s">
        <v>1986</v>
      </c>
      <c r="H146" t="s">
        <v>2014</v>
      </c>
      <c r="I146" t="s">
        <v>2098</v>
      </c>
      <c r="J146">
        <f t="shared" si="3"/>
        <v>91295.62</v>
      </c>
      <c r="K146" t="s">
        <v>2199</v>
      </c>
    </row>
    <row r="147" spans="1:11" x14ac:dyDescent="0.2">
      <c r="A147">
        <f t="shared" si="2"/>
        <v>146</v>
      </c>
      <c r="B147">
        <v>46</v>
      </c>
      <c r="C147">
        <v>31</v>
      </c>
      <c r="D147" t="s">
        <v>1986</v>
      </c>
      <c r="H147" t="s">
        <v>1987</v>
      </c>
      <c r="I147" t="s">
        <v>2139</v>
      </c>
      <c r="J147">
        <f t="shared" si="3"/>
        <v>91255.62</v>
      </c>
      <c r="K147" t="s">
        <v>2201</v>
      </c>
    </row>
    <row r="148" spans="1:11" x14ac:dyDescent="0.2">
      <c r="A148">
        <f t="shared" si="2"/>
        <v>147</v>
      </c>
      <c r="B148">
        <v>47</v>
      </c>
      <c r="C148">
        <v>31</v>
      </c>
      <c r="D148" t="s">
        <v>1980</v>
      </c>
      <c r="H148" t="s">
        <v>1981</v>
      </c>
      <c r="I148" t="s">
        <v>2142</v>
      </c>
      <c r="J148">
        <f t="shared" si="3"/>
        <v>91175.62</v>
      </c>
      <c r="K148" t="s">
        <v>2143</v>
      </c>
    </row>
    <row r="149" spans="1:11" x14ac:dyDescent="0.2">
      <c r="A149">
        <f t="shared" si="2"/>
        <v>148</v>
      </c>
      <c r="B149">
        <v>48</v>
      </c>
      <c r="C149">
        <v>31</v>
      </c>
      <c r="D149" t="s">
        <v>1986</v>
      </c>
      <c r="H149" t="s">
        <v>1995</v>
      </c>
      <c r="I149" t="s">
        <v>2145</v>
      </c>
      <c r="J149">
        <f t="shared" si="3"/>
        <v>91150.62</v>
      </c>
      <c r="K149" t="s">
        <v>2204</v>
      </c>
    </row>
    <row r="150" spans="1:11" x14ac:dyDescent="0.2">
      <c r="A150">
        <f t="shared" si="2"/>
        <v>149</v>
      </c>
      <c r="B150">
        <v>49</v>
      </c>
      <c r="C150">
        <v>31</v>
      </c>
      <c r="D150" t="s">
        <v>1986</v>
      </c>
      <c r="H150" t="s">
        <v>2003</v>
      </c>
      <c r="I150" t="s">
        <v>2148</v>
      </c>
      <c r="J150">
        <f t="shared" si="3"/>
        <v>90930.62</v>
      </c>
      <c r="K150" t="s">
        <v>2206</v>
      </c>
    </row>
    <row r="151" spans="1:11" x14ac:dyDescent="0.2">
      <c r="A151">
        <f t="shared" si="2"/>
        <v>150</v>
      </c>
      <c r="B151">
        <v>50</v>
      </c>
      <c r="C151">
        <v>31</v>
      </c>
      <c r="D151" t="s">
        <v>1986</v>
      </c>
      <c r="H151" t="s">
        <v>1987</v>
      </c>
      <c r="I151" t="s">
        <v>2151</v>
      </c>
      <c r="J151">
        <f t="shared" si="3"/>
        <v>90915.62</v>
      </c>
      <c r="K151" t="s">
        <v>2208</v>
      </c>
    </row>
    <row r="152" spans="1:11" x14ac:dyDescent="0.2">
      <c r="A152">
        <f t="shared" si="2"/>
        <v>151</v>
      </c>
      <c r="B152">
        <v>51</v>
      </c>
      <c r="C152">
        <v>31</v>
      </c>
      <c r="D152" t="s">
        <v>1986</v>
      </c>
      <c r="H152" t="s">
        <v>2001</v>
      </c>
      <c r="I152" t="s">
        <v>2154</v>
      </c>
      <c r="J152">
        <f t="shared" si="3"/>
        <v>90845.62</v>
      </c>
      <c r="K152" t="s">
        <v>2210</v>
      </c>
    </row>
    <row r="153" spans="1:11" x14ac:dyDescent="0.2">
      <c r="A153">
        <f t="shared" si="2"/>
        <v>152</v>
      </c>
      <c r="B153">
        <v>52</v>
      </c>
      <c r="C153">
        <v>31</v>
      </c>
      <c r="D153" t="s">
        <v>1980</v>
      </c>
      <c r="H153" t="s">
        <v>1423</v>
      </c>
      <c r="I153" t="s">
        <v>2115</v>
      </c>
      <c r="J153">
        <f t="shared" si="3"/>
        <v>90595.62</v>
      </c>
      <c r="K153" t="s">
        <v>2157</v>
      </c>
    </row>
    <row r="154" spans="1:11" x14ac:dyDescent="0.2">
      <c r="A154">
        <f t="shared" si="2"/>
        <v>153</v>
      </c>
      <c r="B154">
        <v>53</v>
      </c>
      <c r="C154">
        <v>31</v>
      </c>
      <c r="D154" t="s">
        <v>1986</v>
      </c>
      <c r="H154" t="s">
        <v>2003</v>
      </c>
      <c r="I154" t="s">
        <v>2159</v>
      </c>
      <c r="J154">
        <f t="shared" si="3"/>
        <v>90415.62</v>
      </c>
      <c r="K154" t="s">
        <v>2213</v>
      </c>
    </row>
    <row r="155" spans="1:11" x14ac:dyDescent="0.2">
      <c r="A155">
        <f t="shared" si="2"/>
        <v>154</v>
      </c>
      <c r="B155">
        <v>54</v>
      </c>
      <c r="C155">
        <v>31</v>
      </c>
      <c r="D155" t="s">
        <v>1986</v>
      </c>
      <c r="H155" t="s">
        <v>1987</v>
      </c>
      <c r="I155" t="s">
        <v>2124</v>
      </c>
      <c r="J155">
        <f t="shared" si="3"/>
        <v>90365.62</v>
      </c>
      <c r="K155" t="s">
        <v>2215</v>
      </c>
    </row>
    <row r="156" spans="1:11" x14ac:dyDescent="0.2">
      <c r="A156">
        <f t="shared" si="2"/>
        <v>155</v>
      </c>
      <c r="B156">
        <v>55</v>
      </c>
      <c r="C156">
        <v>31</v>
      </c>
      <c r="D156" t="s">
        <v>1986</v>
      </c>
      <c r="H156" t="s">
        <v>2007</v>
      </c>
      <c r="I156" t="s">
        <v>2164</v>
      </c>
      <c r="J156">
        <f t="shared" si="3"/>
        <v>90265.62</v>
      </c>
      <c r="K156" t="s">
        <v>2217</v>
      </c>
    </row>
    <row r="157" spans="1:11" x14ac:dyDescent="0.2">
      <c r="A157">
        <f t="shared" si="2"/>
        <v>156</v>
      </c>
      <c r="B157">
        <v>56</v>
      </c>
      <c r="C157">
        <v>31</v>
      </c>
      <c r="D157" t="s">
        <v>1986</v>
      </c>
      <c r="H157" t="s">
        <v>2003</v>
      </c>
      <c r="I157" t="s">
        <v>2167</v>
      </c>
      <c r="J157">
        <f t="shared" si="3"/>
        <v>90190.62</v>
      </c>
      <c r="K157" t="s">
        <v>2219</v>
      </c>
    </row>
    <row r="158" spans="1:11" x14ac:dyDescent="0.2">
      <c r="A158">
        <f t="shared" si="2"/>
        <v>157</v>
      </c>
      <c r="B158">
        <v>57</v>
      </c>
      <c r="C158">
        <v>31</v>
      </c>
      <c r="D158" t="s">
        <v>1986</v>
      </c>
      <c r="H158" t="s">
        <v>1987</v>
      </c>
      <c r="I158" t="s">
        <v>2169</v>
      </c>
      <c r="J158">
        <f t="shared" si="3"/>
        <v>90160.62</v>
      </c>
      <c r="K158" t="s">
        <v>2221</v>
      </c>
    </row>
    <row r="159" spans="1:11" x14ac:dyDescent="0.2">
      <c r="A159">
        <f t="shared" si="2"/>
        <v>158</v>
      </c>
      <c r="B159">
        <v>58</v>
      </c>
      <c r="C159">
        <v>31</v>
      </c>
      <c r="D159" t="s">
        <v>1986</v>
      </c>
      <c r="H159" t="s">
        <v>2001</v>
      </c>
      <c r="I159" t="s">
        <v>2172</v>
      </c>
      <c r="J159">
        <f t="shared" si="3"/>
        <v>90098.62</v>
      </c>
      <c r="K159" t="s">
        <v>2223</v>
      </c>
    </row>
    <row r="160" spans="1:11" x14ac:dyDescent="0.2">
      <c r="A160">
        <f t="shared" si="2"/>
        <v>159</v>
      </c>
      <c r="B160">
        <v>59</v>
      </c>
      <c r="C160">
        <v>31</v>
      </c>
      <c r="D160" t="s">
        <v>1980</v>
      </c>
      <c r="H160" t="s">
        <v>1981</v>
      </c>
      <c r="I160" t="s">
        <v>2095</v>
      </c>
      <c r="J160">
        <f t="shared" si="3"/>
        <v>89978.62</v>
      </c>
      <c r="K160" t="s">
        <v>1983</v>
      </c>
    </row>
    <row r="161" spans="1:11" x14ac:dyDescent="0.2">
      <c r="A161">
        <f t="shared" si="2"/>
        <v>160</v>
      </c>
      <c r="B161">
        <v>60</v>
      </c>
      <c r="C161">
        <v>31</v>
      </c>
      <c r="D161" t="s">
        <v>1986</v>
      </c>
      <c r="H161" t="s">
        <v>1987</v>
      </c>
      <c r="I161" t="s">
        <v>2096</v>
      </c>
      <c r="J161">
        <f t="shared" si="3"/>
        <v>89942.87</v>
      </c>
      <c r="K161" t="s">
        <v>2226</v>
      </c>
    </row>
    <row r="162" spans="1:11" x14ac:dyDescent="0.2">
      <c r="A162">
        <f t="shared" si="2"/>
        <v>161</v>
      </c>
      <c r="B162">
        <v>61</v>
      </c>
      <c r="C162">
        <v>31</v>
      </c>
      <c r="D162" t="s">
        <v>1984</v>
      </c>
      <c r="H162" t="s">
        <v>1427</v>
      </c>
      <c r="I162" t="s">
        <v>2098</v>
      </c>
      <c r="J162">
        <f t="shared" si="3"/>
        <v>89442.87</v>
      </c>
      <c r="K162" t="s">
        <v>2099</v>
      </c>
    </row>
    <row r="163" spans="1:11" x14ac:dyDescent="0.2">
      <c r="A163">
        <f t="shared" si="2"/>
        <v>162</v>
      </c>
      <c r="B163">
        <v>63</v>
      </c>
      <c r="C163">
        <v>31</v>
      </c>
      <c r="D163" t="s">
        <v>1986</v>
      </c>
      <c r="H163" t="s">
        <v>2003</v>
      </c>
      <c r="I163" t="s">
        <v>2103</v>
      </c>
      <c r="J163">
        <f t="shared" si="3"/>
        <v>89232.37</v>
      </c>
      <c r="K163" t="s">
        <v>2230</v>
      </c>
    </row>
    <row r="164" spans="1:11" x14ac:dyDescent="0.2">
      <c r="A164">
        <f t="shared" si="2"/>
        <v>163</v>
      </c>
      <c r="B164">
        <v>64</v>
      </c>
      <c r="C164">
        <v>31</v>
      </c>
      <c r="D164" t="s">
        <v>1989</v>
      </c>
      <c r="H164" t="s">
        <v>1393</v>
      </c>
      <c r="I164" t="s">
        <v>2106</v>
      </c>
      <c r="J164">
        <f t="shared" si="3"/>
        <v>88932.37</v>
      </c>
      <c r="K164" t="s">
        <v>2107</v>
      </c>
    </row>
    <row r="165" spans="1:11" x14ac:dyDescent="0.2">
      <c r="A165">
        <f t="shared" ref="A165:A228" si="4">A164+1</f>
        <v>164</v>
      </c>
      <c r="B165">
        <v>65</v>
      </c>
      <c r="C165">
        <v>31</v>
      </c>
      <c r="D165" t="s">
        <v>1986</v>
      </c>
      <c r="H165" t="s">
        <v>1995</v>
      </c>
      <c r="I165" t="s">
        <v>2109</v>
      </c>
      <c r="J165">
        <f t="shared" si="3"/>
        <v>88842.37999999999</v>
      </c>
      <c r="K165" t="s">
        <v>2233</v>
      </c>
    </row>
    <row r="166" spans="1:11" x14ac:dyDescent="0.2">
      <c r="A166">
        <f t="shared" si="4"/>
        <v>165</v>
      </c>
      <c r="B166">
        <v>66</v>
      </c>
      <c r="C166">
        <v>31</v>
      </c>
      <c r="D166" t="s">
        <v>1986</v>
      </c>
      <c r="H166" t="s">
        <v>2001</v>
      </c>
      <c r="I166" t="s">
        <v>2112</v>
      </c>
      <c r="J166">
        <f t="shared" si="3"/>
        <v>88777.37999999999</v>
      </c>
      <c r="K166" t="s">
        <v>2235</v>
      </c>
    </row>
    <row r="167" spans="1:11" x14ac:dyDescent="0.2">
      <c r="A167">
        <f t="shared" si="4"/>
        <v>166</v>
      </c>
      <c r="B167">
        <v>67</v>
      </c>
      <c r="C167">
        <v>31</v>
      </c>
      <c r="D167" t="s">
        <v>1980</v>
      </c>
      <c r="H167" t="s">
        <v>1423</v>
      </c>
      <c r="I167" t="s">
        <v>2115</v>
      </c>
      <c r="J167">
        <f t="shared" si="3"/>
        <v>88527.37999999999</v>
      </c>
      <c r="K167" t="s">
        <v>2116</v>
      </c>
    </row>
    <row r="168" spans="1:11" x14ac:dyDescent="0.2">
      <c r="A168">
        <f t="shared" si="4"/>
        <v>167</v>
      </c>
      <c r="B168">
        <v>68</v>
      </c>
      <c r="C168">
        <v>31</v>
      </c>
      <c r="D168" t="s">
        <v>1986</v>
      </c>
      <c r="H168" t="s">
        <v>2017</v>
      </c>
      <c r="I168" t="s">
        <v>2118</v>
      </c>
      <c r="J168">
        <f t="shared" ref="J168:J192" si="5">I168+J167</f>
        <v>88416.93</v>
      </c>
      <c r="K168" t="s">
        <v>2238</v>
      </c>
    </row>
    <row r="169" spans="1:11" x14ac:dyDescent="0.2">
      <c r="A169">
        <f t="shared" si="4"/>
        <v>168</v>
      </c>
      <c r="B169">
        <v>69</v>
      </c>
      <c r="C169">
        <v>31</v>
      </c>
      <c r="D169" t="s">
        <v>1984</v>
      </c>
      <c r="H169" t="s">
        <v>1984</v>
      </c>
      <c r="I169" t="s">
        <v>2121</v>
      </c>
      <c r="J169">
        <f t="shared" si="5"/>
        <v>87416.93</v>
      </c>
      <c r="K169" t="s">
        <v>2122</v>
      </c>
    </row>
    <row r="170" spans="1:11" x14ac:dyDescent="0.2">
      <c r="A170">
        <f t="shared" si="4"/>
        <v>169</v>
      </c>
      <c r="B170">
        <v>70</v>
      </c>
      <c r="C170">
        <v>31</v>
      </c>
      <c r="D170" t="s">
        <v>1980</v>
      </c>
      <c r="H170" t="s">
        <v>1992</v>
      </c>
      <c r="I170" t="s">
        <v>2124</v>
      </c>
      <c r="J170">
        <f t="shared" si="5"/>
        <v>87366.93</v>
      </c>
      <c r="K170" t="s">
        <v>2125</v>
      </c>
    </row>
    <row r="171" spans="1:11" x14ac:dyDescent="0.2">
      <c r="A171">
        <f t="shared" si="4"/>
        <v>170</v>
      </c>
      <c r="B171">
        <v>71</v>
      </c>
      <c r="C171">
        <v>31</v>
      </c>
      <c r="D171" t="s">
        <v>1986</v>
      </c>
      <c r="H171" t="s">
        <v>1987</v>
      </c>
      <c r="I171" t="s">
        <v>2127</v>
      </c>
      <c r="J171">
        <f t="shared" si="5"/>
        <v>87354.93</v>
      </c>
      <c r="K171" t="s">
        <v>2242</v>
      </c>
    </row>
    <row r="172" spans="1:11" x14ac:dyDescent="0.2">
      <c r="A172">
        <f t="shared" si="4"/>
        <v>171</v>
      </c>
      <c r="B172">
        <v>72</v>
      </c>
      <c r="C172">
        <v>31</v>
      </c>
      <c r="D172" t="s">
        <v>1986</v>
      </c>
      <c r="H172" t="s">
        <v>2007</v>
      </c>
      <c r="I172" t="s">
        <v>2129</v>
      </c>
      <c r="J172">
        <f t="shared" si="5"/>
        <v>87294.93</v>
      </c>
      <c r="K172" t="s">
        <v>2244</v>
      </c>
    </row>
    <row r="173" spans="1:11" x14ac:dyDescent="0.2">
      <c r="A173">
        <f t="shared" si="4"/>
        <v>172</v>
      </c>
      <c r="B173">
        <v>73</v>
      </c>
      <c r="C173">
        <v>31</v>
      </c>
      <c r="D173" t="s">
        <v>1986</v>
      </c>
      <c r="H173" t="s">
        <v>2003</v>
      </c>
      <c r="I173" t="s">
        <v>2132</v>
      </c>
      <c r="J173">
        <f t="shared" si="5"/>
        <v>87144.93</v>
      </c>
      <c r="K173" t="s">
        <v>2246</v>
      </c>
    </row>
    <row r="174" spans="1:11" x14ac:dyDescent="0.2">
      <c r="A174">
        <f t="shared" si="4"/>
        <v>173</v>
      </c>
      <c r="B174">
        <v>74</v>
      </c>
      <c r="C174">
        <v>31</v>
      </c>
      <c r="D174" t="s">
        <v>1980</v>
      </c>
      <c r="H174" t="s">
        <v>2010</v>
      </c>
      <c r="I174" t="s">
        <v>2106</v>
      </c>
      <c r="J174">
        <f t="shared" si="5"/>
        <v>86844.93</v>
      </c>
      <c r="K174" t="s">
        <v>2135</v>
      </c>
    </row>
    <row r="175" spans="1:11" x14ac:dyDescent="0.2">
      <c r="A175">
        <f t="shared" si="4"/>
        <v>174</v>
      </c>
      <c r="B175">
        <v>75</v>
      </c>
      <c r="C175">
        <v>31</v>
      </c>
      <c r="D175" t="s">
        <v>1986</v>
      </c>
      <c r="H175" t="s">
        <v>2014</v>
      </c>
      <c r="I175" t="s">
        <v>2098</v>
      </c>
      <c r="J175">
        <f t="shared" si="5"/>
        <v>86344.93</v>
      </c>
      <c r="K175" t="s">
        <v>2249</v>
      </c>
    </row>
    <row r="176" spans="1:11" x14ac:dyDescent="0.2">
      <c r="A176">
        <f t="shared" si="4"/>
        <v>175</v>
      </c>
      <c r="B176">
        <v>76</v>
      </c>
      <c r="C176">
        <v>31</v>
      </c>
      <c r="D176" t="s">
        <v>1986</v>
      </c>
      <c r="H176" t="s">
        <v>1987</v>
      </c>
      <c r="I176" t="s">
        <v>2139</v>
      </c>
      <c r="J176">
        <f t="shared" si="5"/>
        <v>86304.93</v>
      </c>
      <c r="K176" t="s">
        <v>2251</v>
      </c>
    </row>
    <row r="177" spans="1:11" x14ac:dyDescent="0.2">
      <c r="A177">
        <f t="shared" si="4"/>
        <v>176</v>
      </c>
      <c r="B177">
        <v>77</v>
      </c>
      <c r="C177">
        <v>31</v>
      </c>
      <c r="D177" t="s">
        <v>1980</v>
      </c>
      <c r="H177" t="s">
        <v>1981</v>
      </c>
      <c r="I177" t="s">
        <v>2142</v>
      </c>
      <c r="J177">
        <f t="shared" si="5"/>
        <v>86224.93</v>
      </c>
      <c r="K177" t="s">
        <v>2143</v>
      </c>
    </row>
    <row r="178" spans="1:11" x14ac:dyDescent="0.2">
      <c r="A178">
        <f t="shared" si="4"/>
        <v>177</v>
      </c>
      <c r="B178">
        <v>78</v>
      </c>
      <c r="C178">
        <v>31</v>
      </c>
      <c r="D178" t="s">
        <v>1986</v>
      </c>
      <c r="H178" t="s">
        <v>1995</v>
      </c>
      <c r="I178" t="s">
        <v>2145</v>
      </c>
      <c r="J178">
        <f t="shared" si="5"/>
        <v>86199.93</v>
      </c>
      <c r="K178" t="s">
        <v>2254</v>
      </c>
    </row>
    <row r="179" spans="1:11" x14ac:dyDescent="0.2">
      <c r="A179">
        <f t="shared" si="4"/>
        <v>178</v>
      </c>
      <c r="B179">
        <v>79</v>
      </c>
      <c r="C179">
        <v>31</v>
      </c>
      <c r="D179" t="s">
        <v>1986</v>
      </c>
      <c r="H179" t="s">
        <v>2003</v>
      </c>
      <c r="I179" t="s">
        <v>2148</v>
      </c>
      <c r="J179">
        <f t="shared" si="5"/>
        <v>85979.93</v>
      </c>
      <c r="K179" t="s">
        <v>2256</v>
      </c>
    </row>
    <row r="180" spans="1:11" x14ac:dyDescent="0.2">
      <c r="A180">
        <f t="shared" si="4"/>
        <v>179</v>
      </c>
      <c r="B180">
        <v>80</v>
      </c>
      <c r="C180">
        <v>31</v>
      </c>
      <c r="D180" t="s">
        <v>1986</v>
      </c>
      <c r="H180" t="s">
        <v>1987</v>
      </c>
      <c r="I180" t="s">
        <v>2151</v>
      </c>
      <c r="J180">
        <f t="shared" si="5"/>
        <v>85964.93</v>
      </c>
      <c r="K180" t="s">
        <v>2258</v>
      </c>
    </row>
    <row r="181" spans="1:11" x14ac:dyDescent="0.2">
      <c r="A181">
        <f t="shared" si="4"/>
        <v>180</v>
      </c>
      <c r="B181">
        <v>81</v>
      </c>
      <c r="C181">
        <v>31</v>
      </c>
      <c r="D181" t="s">
        <v>1986</v>
      </c>
      <c r="H181" t="s">
        <v>2001</v>
      </c>
      <c r="I181" t="s">
        <v>2154</v>
      </c>
      <c r="J181">
        <f t="shared" si="5"/>
        <v>85894.93</v>
      </c>
      <c r="K181" t="s">
        <v>2260</v>
      </c>
    </row>
    <row r="182" spans="1:11" x14ac:dyDescent="0.2">
      <c r="A182">
        <f t="shared" si="4"/>
        <v>181</v>
      </c>
      <c r="B182">
        <v>82</v>
      </c>
      <c r="C182">
        <v>31</v>
      </c>
      <c r="D182" t="s">
        <v>1980</v>
      </c>
      <c r="H182" t="s">
        <v>1423</v>
      </c>
      <c r="I182" t="s">
        <v>2115</v>
      </c>
      <c r="J182">
        <f t="shared" si="5"/>
        <v>85644.93</v>
      </c>
      <c r="K182" t="s">
        <v>2157</v>
      </c>
    </row>
    <row r="183" spans="1:11" x14ac:dyDescent="0.2">
      <c r="A183">
        <f t="shared" si="4"/>
        <v>182</v>
      </c>
      <c r="B183">
        <v>83</v>
      </c>
      <c r="C183">
        <v>31</v>
      </c>
      <c r="D183" t="s">
        <v>1986</v>
      </c>
      <c r="H183" t="s">
        <v>2003</v>
      </c>
      <c r="I183" t="s">
        <v>2159</v>
      </c>
      <c r="J183">
        <f t="shared" si="5"/>
        <v>85464.93</v>
      </c>
      <c r="K183" t="s">
        <v>2263</v>
      </c>
    </row>
    <row r="184" spans="1:11" x14ac:dyDescent="0.2">
      <c r="A184">
        <f t="shared" si="4"/>
        <v>183</v>
      </c>
      <c r="B184">
        <v>84</v>
      </c>
      <c r="C184">
        <v>31</v>
      </c>
      <c r="D184" t="s">
        <v>1986</v>
      </c>
      <c r="H184" t="s">
        <v>1987</v>
      </c>
      <c r="I184" t="s">
        <v>2124</v>
      </c>
      <c r="J184">
        <f t="shared" si="5"/>
        <v>85414.93</v>
      </c>
      <c r="K184" t="s">
        <v>2265</v>
      </c>
    </row>
    <row r="185" spans="1:11" x14ac:dyDescent="0.2">
      <c r="A185">
        <f t="shared" si="4"/>
        <v>184</v>
      </c>
      <c r="B185">
        <v>85</v>
      </c>
      <c r="C185">
        <v>31</v>
      </c>
      <c r="D185" t="s">
        <v>1986</v>
      </c>
      <c r="H185" t="s">
        <v>2007</v>
      </c>
      <c r="I185" t="s">
        <v>2164</v>
      </c>
      <c r="J185">
        <f t="shared" si="5"/>
        <v>85314.93</v>
      </c>
      <c r="K185" t="s">
        <v>2267</v>
      </c>
    </row>
    <row r="186" spans="1:11" x14ac:dyDescent="0.2">
      <c r="A186">
        <f t="shared" si="4"/>
        <v>185</v>
      </c>
      <c r="B186">
        <v>86</v>
      </c>
      <c r="C186">
        <v>31</v>
      </c>
      <c r="D186" t="s">
        <v>1986</v>
      </c>
      <c r="H186" t="s">
        <v>2003</v>
      </c>
      <c r="I186" t="s">
        <v>2167</v>
      </c>
      <c r="J186">
        <f t="shared" si="5"/>
        <v>85239.93</v>
      </c>
      <c r="K186" t="s">
        <v>2269</v>
      </c>
    </row>
    <row r="187" spans="1:11" x14ac:dyDescent="0.2">
      <c r="A187">
        <f t="shared" si="4"/>
        <v>186</v>
      </c>
      <c r="B187">
        <v>87</v>
      </c>
      <c r="C187">
        <v>31</v>
      </c>
      <c r="D187" t="s">
        <v>1986</v>
      </c>
      <c r="H187" t="s">
        <v>1987</v>
      </c>
      <c r="I187" t="s">
        <v>2169</v>
      </c>
      <c r="J187">
        <f t="shared" si="5"/>
        <v>85209.93</v>
      </c>
      <c r="K187" t="s">
        <v>2271</v>
      </c>
    </row>
    <row r="188" spans="1:11" x14ac:dyDescent="0.2">
      <c r="A188">
        <f t="shared" si="4"/>
        <v>187</v>
      </c>
      <c r="B188">
        <v>88</v>
      </c>
      <c r="C188">
        <v>31</v>
      </c>
      <c r="D188" t="s">
        <v>1986</v>
      </c>
      <c r="H188" t="s">
        <v>2001</v>
      </c>
      <c r="I188" t="s">
        <v>2172</v>
      </c>
      <c r="J188">
        <f t="shared" si="5"/>
        <v>85147.93</v>
      </c>
      <c r="K188" t="s">
        <v>2273</v>
      </c>
    </row>
    <row r="189" spans="1:11" x14ac:dyDescent="0.2">
      <c r="A189">
        <f t="shared" si="4"/>
        <v>188</v>
      </c>
      <c r="B189">
        <v>89</v>
      </c>
      <c r="C189">
        <v>31</v>
      </c>
      <c r="D189" t="s">
        <v>1980</v>
      </c>
      <c r="H189" t="s">
        <v>1981</v>
      </c>
      <c r="I189" t="s">
        <v>2095</v>
      </c>
      <c r="J189">
        <f t="shared" si="5"/>
        <v>85027.93</v>
      </c>
      <c r="K189" t="s">
        <v>1983</v>
      </c>
    </row>
    <row r="190" spans="1:11" x14ac:dyDescent="0.2">
      <c r="A190">
        <f t="shared" si="4"/>
        <v>189</v>
      </c>
      <c r="B190">
        <v>90</v>
      </c>
      <c r="C190">
        <v>31</v>
      </c>
      <c r="D190" t="s">
        <v>1986</v>
      </c>
      <c r="H190" t="s">
        <v>1987</v>
      </c>
      <c r="I190" t="s">
        <v>2096</v>
      </c>
      <c r="J190">
        <f t="shared" si="5"/>
        <v>84992.18</v>
      </c>
      <c r="K190" t="s">
        <v>1988</v>
      </c>
    </row>
    <row r="191" spans="1:11" x14ac:dyDescent="0.2">
      <c r="A191">
        <f t="shared" si="4"/>
        <v>190</v>
      </c>
      <c r="B191">
        <v>91</v>
      </c>
      <c r="C191">
        <v>31</v>
      </c>
      <c r="D191" t="s">
        <v>1984</v>
      </c>
      <c r="H191" t="s">
        <v>1427</v>
      </c>
      <c r="I191" t="s">
        <v>2098</v>
      </c>
      <c r="J191">
        <f t="shared" si="5"/>
        <v>84492.18</v>
      </c>
      <c r="K191" t="s">
        <v>2099</v>
      </c>
    </row>
    <row r="192" spans="1:11" x14ac:dyDescent="0.2">
      <c r="A192">
        <f t="shared" si="4"/>
        <v>191</v>
      </c>
      <c r="B192">
        <v>93</v>
      </c>
      <c r="C192">
        <v>31</v>
      </c>
      <c r="D192" t="s">
        <v>1986</v>
      </c>
      <c r="H192" t="s">
        <v>2003</v>
      </c>
      <c r="I192" t="s">
        <v>2103</v>
      </c>
      <c r="J192">
        <f t="shared" si="5"/>
        <v>84281.68</v>
      </c>
      <c r="K192" t="s">
        <v>2104</v>
      </c>
    </row>
    <row r="193" spans="1:11" x14ac:dyDescent="0.2">
      <c r="A193">
        <f t="shared" si="4"/>
        <v>192</v>
      </c>
      <c r="B193">
        <v>2</v>
      </c>
      <c r="C193">
        <v>32</v>
      </c>
      <c r="D193" t="s">
        <v>1980</v>
      </c>
      <c r="H193" t="s">
        <v>2005</v>
      </c>
      <c r="I193" t="s">
        <v>2100</v>
      </c>
      <c r="J193">
        <v>11500</v>
      </c>
      <c r="K193" t="s">
        <v>2101</v>
      </c>
    </row>
    <row r="194" spans="1:11" x14ac:dyDescent="0.2">
      <c r="A194">
        <f t="shared" si="4"/>
        <v>193</v>
      </c>
      <c r="B194">
        <v>32</v>
      </c>
      <c r="C194">
        <v>32</v>
      </c>
      <c r="D194" t="s">
        <v>1980</v>
      </c>
      <c r="H194" t="s">
        <v>2005</v>
      </c>
      <c r="I194" t="s">
        <v>2100</v>
      </c>
      <c r="J194">
        <v>13000</v>
      </c>
      <c r="K194" t="s">
        <v>2101</v>
      </c>
    </row>
    <row r="195" spans="1:11" x14ac:dyDescent="0.2">
      <c r="A195">
        <f t="shared" si="4"/>
        <v>194</v>
      </c>
      <c r="B195">
        <v>62</v>
      </c>
      <c r="C195">
        <v>32</v>
      </c>
      <c r="D195" t="s">
        <v>1980</v>
      </c>
      <c r="H195" t="s">
        <v>2005</v>
      </c>
      <c r="I195" t="s">
        <v>2100</v>
      </c>
      <c r="J195">
        <v>14500</v>
      </c>
      <c r="K195" t="s">
        <v>2101</v>
      </c>
    </row>
    <row r="196" spans="1:11" x14ac:dyDescent="0.2">
      <c r="A196">
        <f t="shared" si="4"/>
        <v>195</v>
      </c>
      <c r="B196">
        <v>92</v>
      </c>
      <c r="C196">
        <v>32</v>
      </c>
      <c r="D196" t="s">
        <v>1980</v>
      </c>
      <c r="H196" t="s">
        <v>2005</v>
      </c>
      <c r="I196" t="s">
        <v>2100</v>
      </c>
      <c r="J196">
        <v>16000</v>
      </c>
      <c r="K196" t="s">
        <v>2101</v>
      </c>
    </row>
    <row r="197" spans="1:11" x14ac:dyDescent="0.2">
      <c r="A197">
        <f t="shared" si="4"/>
        <v>196</v>
      </c>
      <c r="B197" s="25">
        <v>1</v>
      </c>
      <c r="C197">
        <v>33</v>
      </c>
      <c r="D197" t="s">
        <v>1980</v>
      </c>
      <c r="H197" t="s">
        <v>1981</v>
      </c>
      <c r="I197" t="s">
        <v>2095</v>
      </c>
      <c r="J197">
        <f>I197+25000</f>
        <v>24880</v>
      </c>
      <c r="K197" t="s">
        <v>1983</v>
      </c>
    </row>
    <row r="198" spans="1:11" x14ac:dyDescent="0.2">
      <c r="A198">
        <f t="shared" si="4"/>
        <v>197</v>
      </c>
      <c r="B198" s="25">
        <v>2</v>
      </c>
      <c r="C198">
        <v>33</v>
      </c>
      <c r="D198" t="s">
        <v>1986</v>
      </c>
      <c r="H198" t="s">
        <v>1987</v>
      </c>
      <c r="I198" t="s">
        <v>2329</v>
      </c>
      <c r="J198">
        <f t="shared" ref="J198:J229" si="6">J197+I198</f>
        <v>24844.5</v>
      </c>
      <c r="K198" t="s">
        <v>2330</v>
      </c>
    </row>
    <row r="199" spans="1:11" x14ac:dyDescent="0.2">
      <c r="A199">
        <f t="shared" si="4"/>
        <v>198</v>
      </c>
      <c r="B199" s="25">
        <v>3</v>
      </c>
      <c r="C199">
        <v>33</v>
      </c>
      <c r="D199" t="s">
        <v>1980</v>
      </c>
      <c r="H199" t="s">
        <v>1992</v>
      </c>
      <c r="I199" t="s">
        <v>2100</v>
      </c>
      <c r="J199">
        <f t="shared" si="6"/>
        <v>26344.5</v>
      </c>
      <c r="K199" t="s">
        <v>2331</v>
      </c>
    </row>
    <row r="200" spans="1:11" x14ac:dyDescent="0.2">
      <c r="A200">
        <f t="shared" si="4"/>
        <v>199</v>
      </c>
      <c r="B200" s="25">
        <v>4</v>
      </c>
      <c r="C200">
        <v>33</v>
      </c>
      <c r="D200" t="s">
        <v>1986</v>
      </c>
      <c r="H200" t="s">
        <v>2001</v>
      </c>
      <c r="I200" t="s">
        <v>2129</v>
      </c>
      <c r="J200">
        <f t="shared" si="6"/>
        <v>26284.5</v>
      </c>
      <c r="K200" t="s">
        <v>2332</v>
      </c>
    </row>
    <row r="201" spans="1:11" x14ac:dyDescent="0.2">
      <c r="A201">
        <f t="shared" si="4"/>
        <v>200</v>
      </c>
      <c r="B201" s="25">
        <v>5</v>
      </c>
      <c r="C201">
        <v>33</v>
      </c>
      <c r="D201" t="s">
        <v>1986</v>
      </c>
      <c r="H201" t="s">
        <v>2003</v>
      </c>
      <c r="I201" t="s">
        <v>2333</v>
      </c>
      <c r="J201">
        <f t="shared" si="6"/>
        <v>26074.5</v>
      </c>
      <c r="K201" t="s">
        <v>2334</v>
      </c>
    </row>
    <row r="202" spans="1:11" x14ac:dyDescent="0.2">
      <c r="A202">
        <f t="shared" si="4"/>
        <v>201</v>
      </c>
      <c r="B202" s="25">
        <v>6</v>
      </c>
      <c r="C202">
        <v>33</v>
      </c>
      <c r="D202" t="s">
        <v>1986</v>
      </c>
      <c r="H202" t="s">
        <v>1995</v>
      </c>
      <c r="I202" t="s">
        <v>2124</v>
      </c>
      <c r="J202">
        <f t="shared" si="6"/>
        <v>26024.5</v>
      </c>
      <c r="K202" t="s">
        <v>2335</v>
      </c>
    </row>
    <row r="203" spans="1:11" x14ac:dyDescent="0.2">
      <c r="A203">
        <f t="shared" si="4"/>
        <v>202</v>
      </c>
      <c r="B203" s="25">
        <v>7</v>
      </c>
      <c r="C203">
        <v>33</v>
      </c>
      <c r="D203" t="s">
        <v>1980</v>
      </c>
      <c r="H203" t="s">
        <v>2005</v>
      </c>
      <c r="I203" t="s">
        <v>2115</v>
      </c>
      <c r="J203">
        <f t="shared" si="6"/>
        <v>25774.5</v>
      </c>
      <c r="K203" t="s">
        <v>2336</v>
      </c>
    </row>
    <row r="204" spans="1:11" x14ac:dyDescent="0.2">
      <c r="A204">
        <f t="shared" si="4"/>
        <v>203</v>
      </c>
      <c r="B204" s="25">
        <v>8</v>
      </c>
      <c r="C204">
        <v>33</v>
      </c>
      <c r="D204" t="s">
        <v>1986</v>
      </c>
      <c r="H204" t="s">
        <v>1987</v>
      </c>
      <c r="I204" t="s">
        <v>2337</v>
      </c>
      <c r="J204">
        <f t="shared" si="6"/>
        <v>25758.75</v>
      </c>
      <c r="K204" t="s">
        <v>2338</v>
      </c>
    </row>
    <row r="205" spans="1:11" x14ac:dyDescent="0.2">
      <c r="A205">
        <f t="shared" si="4"/>
        <v>204</v>
      </c>
      <c r="B205" s="25">
        <v>9</v>
      </c>
      <c r="C205">
        <v>33</v>
      </c>
      <c r="D205" t="s">
        <v>1984</v>
      </c>
      <c r="H205" t="s">
        <v>1999</v>
      </c>
      <c r="I205" t="s">
        <v>2164</v>
      </c>
      <c r="J205">
        <f t="shared" si="6"/>
        <v>25658.75</v>
      </c>
      <c r="K205" t="s">
        <v>2339</v>
      </c>
    </row>
    <row r="206" spans="1:11" x14ac:dyDescent="0.2">
      <c r="A206">
        <f t="shared" si="4"/>
        <v>205</v>
      </c>
      <c r="B206" s="25">
        <v>10</v>
      </c>
      <c r="C206">
        <v>33</v>
      </c>
      <c r="D206" t="s">
        <v>1980</v>
      </c>
      <c r="H206" t="s">
        <v>1992</v>
      </c>
      <c r="I206" t="s">
        <v>2340</v>
      </c>
      <c r="J206">
        <f t="shared" si="6"/>
        <v>27458.75</v>
      </c>
      <c r="K206" t="s">
        <v>2331</v>
      </c>
    </row>
    <row r="207" spans="1:11" x14ac:dyDescent="0.2">
      <c r="A207">
        <f t="shared" si="4"/>
        <v>206</v>
      </c>
      <c r="B207" s="25">
        <v>11</v>
      </c>
      <c r="C207">
        <v>33</v>
      </c>
      <c r="D207" t="s">
        <v>2009</v>
      </c>
      <c r="H207" t="s">
        <v>1393</v>
      </c>
      <c r="I207" t="s">
        <v>2106</v>
      </c>
      <c r="J207">
        <f t="shared" si="6"/>
        <v>27158.75</v>
      </c>
      <c r="K207" t="s">
        <v>2341</v>
      </c>
    </row>
    <row r="208" spans="1:11" x14ac:dyDescent="0.2">
      <c r="A208">
        <f t="shared" si="4"/>
        <v>207</v>
      </c>
      <c r="B208" s="25">
        <v>12</v>
      </c>
      <c r="C208">
        <v>33</v>
      </c>
      <c r="D208" t="s">
        <v>1986</v>
      </c>
      <c r="H208" t="s">
        <v>2017</v>
      </c>
      <c r="I208" t="s">
        <v>2095</v>
      </c>
      <c r="J208">
        <f t="shared" si="6"/>
        <v>27038.75</v>
      </c>
      <c r="K208" t="s">
        <v>2342</v>
      </c>
    </row>
    <row r="209" spans="1:11" x14ac:dyDescent="0.2">
      <c r="A209">
        <f t="shared" si="4"/>
        <v>208</v>
      </c>
      <c r="B209" s="25">
        <v>13</v>
      </c>
      <c r="C209">
        <v>33</v>
      </c>
      <c r="D209" t="s">
        <v>1986</v>
      </c>
      <c r="H209" t="s">
        <v>2007</v>
      </c>
      <c r="I209" t="s">
        <v>2142</v>
      </c>
      <c r="J209">
        <f t="shared" si="6"/>
        <v>26958.75</v>
      </c>
      <c r="K209" t="s">
        <v>2343</v>
      </c>
    </row>
    <row r="210" spans="1:11" x14ac:dyDescent="0.2">
      <c r="A210">
        <f t="shared" si="4"/>
        <v>209</v>
      </c>
      <c r="B210" s="25">
        <v>14</v>
      </c>
      <c r="C210">
        <v>33</v>
      </c>
      <c r="D210" t="s">
        <v>1989</v>
      </c>
      <c r="H210" t="s">
        <v>1423</v>
      </c>
      <c r="I210" t="s">
        <v>2121</v>
      </c>
      <c r="J210">
        <f t="shared" si="6"/>
        <v>25958.75</v>
      </c>
      <c r="K210" t="s">
        <v>2344</v>
      </c>
    </row>
    <row r="211" spans="1:11" x14ac:dyDescent="0.2">
      <c r="A211">
        <f t="shared" si="4"/>
        <v>210</v>
      </c>
      <c r="B211" s="25">
        <v>15</v>
      </c>
      <c r="C211">
        <v>33</v>
      </c>
      <c r="D211" t="s">
        <v>1980</v>
      </c>
      <c r="H211" t="s">
        <v>1981</v>
      </c>
      <c r="I211" t="s">
        <v>2142</v>
      </c>
      <c r="J211">
        <f t="shared" si="6"/>
        <v>25878.75</v>
      </c>
      <c r="K211" t="s">
        <v>2345</v>
      </c>
    </row>
    <row r="212" spans="1:11" x14ac:dyDescent="0.2">
      <c r="A212">
        <f t="shared" si="4"/>
        <v>211</v>
      </c>
      <c r="B212" s="25">
        <v>16</v>
      </c>
      <c r="C212">
        <v>33</v>
      </c>
      <c r="D212" t="s">
        <v>1986</v>
      </c>
      <c r="H212" t="s">
        <v>1987</v>
      </c>
      <c r="I212" t="s">
        <v>2145</v>
      </c>
      <c r="J212">
        <f t="shared" si="6"/>
        <v>25853.75</v>
      </c>
      <c r="K212" t="s">
        <v>2346</v>
      </c>
    </row>
    <row r="213" spans="1:11" x14ac:dyDescent="0.2">
      <c r="A213">
        <f t="shared" si="4"/>
        <v>212</v>
      </c>
      <c r="B213" s="25">
        <v>17</v>
      </c>
      <c r="C213">
        <v>33</v>
      </c>
      <c r="D213" t="s">
        <v>1980</v>
      </c>
      <c r="H213" t="s">
        <v>1992</v>
      </c>
      <c r="I213" t="s">
        <v>2347</v>
      </c>
      <c r="J213">
        <f t="shared" si="6"/>
        <v>27453.75</v>
      </c>
      <c r="K213" t="s">
        <v>2331</v>
      </c>
    </row>
    <row r="214" spans="1:11" x14ac:dyDescent="0.2">
      <c r="A214">
        <f t="shared" si="4"/>
        <v>213</v>
      </c>
      <c r="B214" s="25">
        <v>18</v>
      </c>
      <c r="C214">
        <v>33</v>
      </c>
      <c r="D214" t="s">
        <v>1986</v>
      </c>
      <c r="H214" t="s">
        <v>2003</v>
      </c>
      <c r="I214" t="s">
        <v>2348</v>
      </c>
      <c r="J214">
        <f t="shared" si="6"/>
        <v>27408.75</v>
      </c>
      <c r="K214" t="s">
        <v>2349</v>
      </c>
    </row>
    <row r="215" spans="1:11" x14ac:dyDescent="0.2">
      <c r="A215">
        <f t="shared" si="4"/>
        <v>214</v>
      </c>
      <c r="B215" s="25">
        <v>19</v>
      </c>
      <c r="C215">
        <v>33</v>
      </c>
      <c r="D215" t="s">
        <v>1986</v>
      </c>
      <c r="H215" t="s">
        <v>1995</v>
      </c>
      <c r="I215" t="s">
        <v>2167</v>
      </c>
      <c r="J215">
        <f t="shared" si="6"/>
        <v>27333.75</v>
      </c>
      <c r="K215" t="s">
        <v>2350</v>
      </c>
    </row>
    <row r="216" spans="1:11" x14ac:dyDescent="0.2">
      <c r="A216">
        <f t="shared" si="4"/>
        <v>215</v>
      </c>
      <c r="B216" s="25">
        <v>20</v>
      </c>
      <c r="C216">
        <v>33</v>
      </c>
      <c r="D216" t="s">
        <v>1984</v>
      </c>
      <c r="H216" t="s">
        <v>1999</v>
      </c>
      <c r="I216" t="s">
        <v>2132</v>
      </c>
      <c r="J216">
        <f t="shared" si="6"/>
        <v>27183.75</v>
      </c>
      <c r="K216" t="s">
        <v>2351</v>
      </c>
    </row>
    <row r="217" spans="1:11" x14ac:dyDescent="0.2">
      <c r="A217">
        <f t="shared" si="4"/>
        <v>216</v>
      </c>
      <c r="B217" s="25">
        <v>21</v>
      </c>
      <c r="C217">
        <v>33</v>
      </c>
      <c r="D217" t="s">
        <v>1980</v>
      </c>
      <c r="H217" t="s">
        <v>1981</v>
      </c>
      <c r="I217" t="s">
        <v>2115</v>
      </c>
      <c r="J217">
        <f t="shared" si="6"/>
        <v>26933.75</v>
      </c>
      <c r="K217" t="s">
        <v>2352</v>
      </c>
    </row>
    <row r="218" spans="1:11" x14ac:dyDescent="0.2">
      <c r="A218">
        <f t="shared" si="4"/>
        <v>217</v>
      </c>
      <c r="B218" s="25">
        <v>22</v>
      </c>
      <c r="C218">
        <v>33</v>
      </c>
      <c r="D218" t="s">
        <v>1986</v>
      </c>
      <c r="H218" t="s">
        <v>1987</v>
      </c>
      <c r="I218" t="s">
        <v>2353</v>
      </c>
      <c r="J218">
        <f t="shared" si="6"/>
        <v>26915.75</v>
      </c>
      <c r="K218" t="s">
        <v>2354</v>
      </c>
    </row>
    <row r="219" spans="1:11" x14ac:dyDescent="0.2">
      <c r="A219">
        <f t="shared" si="4"/>
        <v>218</v>
      </c>
      <c r="B219" s="25">
        <v>23</v>
      </c>
      <c r="C219">
        <v>33</v>
      </c>
      <c r="D219" t="s">
        <v>1980</v>
      </c>
      <c r="H219" t="s">
        <v>1992</v>
      </c>
      <c r="I219" t="s">
        <v>2355</v>
      </c>
      <c r="J219">
        <f t="shared" si="6"/>
        <v>28615.75</v>
      </c>
      <c r="K219" t="s">
        <v>2331</v>
      </c>
    </row>
    <row r="220" spans="1:11" x14ac:dyDescent="0.2">
      <c r="A220">
        <f t="shared" si="4"/>
        <v>219</v>
      </c>
      <c r="B220" s="25">
        <v>24</v>
      </c>
      <c r="C220">
        <v>33</v>
      </c>
      <c r="D220" t="s">
        <v>1986</v>
      </c>
      <c r="H220" t="s">
        <v>2001</v>
      </c>
      <c r="I220" t="s">
        <v>2112</v>
      </c>
      <c r="J220">
        <f t="shared" si="6"/>
        <v>28550.75</v>
      </c>
      <c r="K220" t="s">
        <v>2356</v>
      </c>
    </row>
    <row r="221" spans="1:11" x14ac:dyDescent="0.2">
      <c r="A221">
        <f t="shared" si="4"/>
        <v>220</v>
      </c>
      <c r="B221" s="25">
        <v>25</v>
      </c>
      <c r="C221">
        <v>33</v>
      </c>
      <c r="D221" t="s">
        <v>1986</v>
      </c>
      <c r="H221" t="s">
        <v>2003</v>
      </c>
      <c r="I221" t="s">
        <v>2357</v>
      </c>
      <c r="J221">
        <f t="shared" si="6"/>
        <v>28420.75</v>
      </c>
      <c r="K221" t="s">
        <v>2358</v>
      </c>
    </row>
    <row r="222" spans="1:11" x14ac:dyDescent="0.2">
      <c r="A222">
        <f t="shared" si="4"/>
        <v>221</v>
      </c>
      <c r="B222" s="25">
        <v>26</v>
      </c>
      <c r="C222">
        <v>33</v>
      </c>
      <c r="D222" t="s">
        <v>1986</v>
      </c>
      <c r="H222" t="s">
        <v>2017</v>
      </c>
      <c r="I222" t="s">
        <v>2359</v>
      </c>
      <c r="J222">
        <f t="shared" si="6"/>
        <v>28325.75</v>
      </c>
      <c r="K222" t="s">
        <v>2360</v>
      </c>
    </row>
    <row r="223" spans="1:11" x14ac:dyDescent="0.2">
      <c r="A223">
        <f t="shared" si="4"/>
        <v>222</v>
      </c>
      <c r="B223" s="25">
        <v>27</v>
      </c>
      <c r="C223">
        <v>33</v>
      </c>
      <c r="D223" t="s">
        <v>1986</v>
      </c>
      <c r="H223" t="s">
        <v>2007</v>
      </c>
      <c r="I223" t="s">
        <v>2129</v>
      </c>
      <c r="J223">
        <f t="shared" si="6"/>
        <v>28265.75</v>
      </c>
      <c r="K223" t="s">
        <v>2361</v>
      </c>
    </row>
    <row r="224" spans="1:11" x14ac:dyDescent="0.2">
      <c r="A224">
        <f t="shared" si="4"/>
        <v>223</v>
      </c>
      <c r="B224" s="25">
        <v>28</v>
      </c>
      <c r="C224">
        <v>33</v>
      </c>
      <c r="D224" t="s">
        <v>1980</v>
      </c>
      <c r="H224" t="s">
        <v>2005</v>
      </c>
      <c r="I224" t="s">
        <v>2115</v>
      </c>
      <c r="J224">
        <f t="shared" si="6"/>
        <v>28015.75</v>
      </c>
      <c r="K224" t="s">
        <v>2336</v>
      </c>
    </row>
    <row r="225" spans="1:11" x14ac:dyDescent="0.2">
      <c r="A225">
        <f t="shared" si="4"/>
        <v>224</v>
      </c>
      <c r="B225" s="25">
        <v>29</v>
      </c>
      <c r="C225">
        <v>33</v>
      </c>
      <c r="D225" t="s">
        <v>1986</v>
      </c>
      <c r="H225" t="s">
        <v>1987</v>
      </c>
      <c r="I225" t="s">
        <v>2362</v>
      </c>
      <c r="J225">
        <f t="shared" si="6"/>
        <v>27993.25</v>
      </c>
      <c r="K225" t="s">
        <v>2363</v>
      </c>
    </row>
    <row r="226" spans="1:11" x14ac:dyDescent="0.2">
      <c r="A226">
        <f t="shared" si="4"/>
        <v>225</v>
      </c>
      <c r="B226" s="25">
        <v>30</v>
      </c>
      <c r="C226">
        <v>33</v>
      </c>
      <c r="D226" t="s">
        <v>1980</v>
      </c>
      <c r="H226" t="s">
        <v>1992</v>
      </c>
      <c r="I226" t="s">
        <v>2364</v>
      </c>
      <c r="J226">
        <f t="shared" si="6"/>
        <v>29543.25</v>
      </c>
      <c r="K226" t="s">
        <v>2331</v>
      </c>
    </row>
    <row r="227" spans="1:11" x14ac:dyDescent="0.2">
      <c r="A227">
        <f t="shared" si="4"/>
        <v>226</v>
      </c>
      <c r="B227" s="25">
        <v>31</v>
      </c>
      <c r="C227">
        <v>33</v>
      </c>
      <c r="D227" t="s">
        <v>1986</v>
      </c>
      <c r="H227" t="s">
        <v>2003</v>
      </c>
      <c r="I227" t="s">
        <v>2365</v>
      </c>
      <c r="J227">
        <f t="shared" si="6"/>
        <v>29343.25</v>
      </c>
      <c r="K227" t="s">
        <v>2366</v>
      </c>
    </row>
    <row r="228" spans="1:11" x14ac:dyDescent="0.2">
      <c r="A228">
        <f t="shared" si="4"/>
        <v>227</v>
      </c>
      <c r="B228" s="25">
        <v>32</v>
      </c>
      <c r="C228">
        <v>33</v>
      </c>
      <c r="D228" t="s">
        <v>1980</v>
      </c>
      <c r="H228" t="s">
        <v>1981</v>
      </c>
      <c r="I228" t="s">
        <v>2095</v>
      </c>
      <c r="J228">
        <f t="shared" si="6"/>
        <v>29223.25</v>
      </c>
      <c r="K228" t="s">
        <v>1983</v>
      </c>
    </row>
    <row r="229" spans="1:11" x14ac:dyDescent="0.2">
      <c r="A229">
        <f t="shared" ref="A229:A292" si="7">A228+1</f>
        <v>228</v>
      </c>
      <c r="B229" s="25">
        <v>33</v>
      </c>
      <c r="C229">
        <v>33</v>
      </c>
      <c r="D229" t="s">
        <v>1984</v>
      </c>
      <c r="H229" t="s">
        <v>1427</v>
      </c>
      <c r="I229" t="s">
        <v>2098</v>
      </c>
      <c r="J229">
        <f t="shared" si="6"/>
        <v>28723.25</v>
      </c>
      <c r="K229" t="s">
        <v>2328</v>
      </c>
    </row>
    <row r="230" spans="1:11" x14ac:dyDescent="0.2">
      <c r="A230">
        <f t="shared" si="7"/>
        <v>229</v>
      </c>
      <c r="B230" s="25">
        <v>34</v>
      </c>
      <c r="C230">
        <v>33</v>
      </c>
      <c r="D230" t="s">
        <v>1986</v>
      </c>
      <c r="H230" t="s">
        <v>1987</v>
      </c>
      <c r="I230" t="s">
        <v>2139</v>
      </c>
      <c r="J230">
        <f t="shared" ref="J230:J261" si="8">J229+I230</f>
        <v>28683.25</v>
      </c>
      <c r="K230" t="s">
        <v>2367</v>
      </c>
    </row>
    <row r="231" spans="1:11" x14ac:dyDescent="0.2">
      <c r="A231">
        <f t="shared" si="7"/>
        <v>230</v>
      </c>
      <c r="B231" s="25">
        <v>35</v>
      </c>
      <c r="C231">
        <v>33</v>
      </c>
      <c r="D231" t="s">
        <v>1980</v>
      </c>
      <c r="H231" t="s">
        <v>1992</v>
      </c>
      <c r="I231" t="s">
        <v>2368</v>
      </c>
      <c r="J231">
        <f t="shared" si="8"/>
        <v>30333.25</v>
      </c>
      <c r="K231" t="s">
        <v>2331</v>
      </c>
    </row>
    <row r="232" spans="1:11" x14ac:dyDescent="0.2">
      <c r="A232">
        <f t="shared" si="7"/>
        <v>231</v>
      </c>
      <c r="B232" s="25">
        <v>36</v>
      </c>
      <c r="C232">
        <v>33</v>
      </c>
      <c r="D232" t="s">
        <v>1986</v>
      </c>
      <c r="H232" t="s">
        <v>2001</v>
      </c>
      <c r="I232" t="s">
        <v>2154</v>
      </c>
      <c r="J232">
        <f t="shared" si="8"/>
        <v>30263.25</v>
      </c>
      <c r="K232" t="s">
        <v>2369</v>
      </c>
    </row>
    <row r="233" spans="1:11" x14ac:dyDescent="0.2">
      <c r="A233">
        <f t="shared" si="7"/>
        <v>232</v>
      </c>
      <c r="B233" s="25">
        <v>37</v>
      </c>
      <c r="C233">
        <v>33</v>
      </c>
      <c r="D233" t="s">
        <v>1986</v>
      </c>
      <c r="H233" t="s">
        <v>2003</v>
      </c>
      <c r="I233" t="s">
        <v>2148</v>
      </c>
      <c r="J233">
        <f t="shared" si="8"/>
        <v>30043.25</v>
      </c>
      <c r="K233" t="s">
        <v>2370</v>
      </c>
    </row>
    <row r="234" spans="1:11" x14ac:dyDescent="0.2">
      <c r="A234">
        <f t="shared" si="7"/>
        <v>233</v>
      </c>
      <c r="B234" s="25">
        <v>38</v>
      </c>
      <c r="C234">
        <v>33</v>
      </c>
      <c r="D234" t="s">
        <v>1986</v>
      </c>
      <c r="H234" t="s">
        <v>1995</v>
      </c>
      <c r="I234" t="s">
        <v>2371</v>
      </c>
      <c r="J234">
        <f t="shared" si="8"/>
        <v>29988.25</v>
      </c>
      <c r="K234" t="s">
        <v>2372</v>
      </c>
    </row>
    <row r="235" spans="1:11" x14ac:dyDescent="0.2">
      <c r="A235">
        <f t="shared" si="7"/>
        <v>234</v>
      </c>
      <c r="B235" s="25">
        <v>39</v>
      </c>
      <c r="C235">
        <v>33</v>
      </c>
      <c r="D235" t="s">
        <v>1980</v>
      </c>
      <c r="H235" t="s">
        <v>2005</v>
      </c>
      <c r="I235" t="s">
        <v>2115</v>
      </c>
      <c r="J235">
        <f t="shared" si="8"/>
        <v>29738.25</v>
      </c>
      <c r="K235" t="s">
        <v>2336</v>
      </c>
    </row>
    <row r="236" spans="1:11" x14ac:dyDescent="0.2">
      <c r="A236">
        <f t="shared" si="7"/>
        <v>235</v>
      </c>
      <c r="B236" s="25">
        <v>40</v>
      </c>
      <c r="C236">
        <v>33</v>
      </c>
      <c r="D236" t="s">
        <v>1986</v>
      </c>
      <c r="H236" t="s">
        <v>1987</v>
      </c>
      <c r="I236" t="s">
        <v>2373</v>
      </c>
      <c r="J236">
        <f t="shared" si="8"/>
        <v>29721.25</v>
      </c>
      <c r="K236" t="s">
        <v>2374</v>
      </c>
    </row>
    <row r="237" spans="1:11" x14ac:dyDescent="0.2">
      <c r="A237">
        <f t="shared" si="7"/>
        <v>236</v>
      </c>
      <c r="B237" s="25">
        <v>41</v>
      </c>
      <c r="C237">
        <v>33</v>
      </c>
      <c r="D237" t="s">
        <v>1984</v>
      </c>
      <c r="H237" t="s">
        <v>1999</v>
      </c>
      <c r="I237" t="s">
        <v>2164</v>
      </c>
      <c r="J237">
        <f t="shared" si="8"/>
        <v>29621.25</v>
      </c>
      <c r="K237" t="s">
        <v>2339</v>
      </c>
    </row>
    <row r="238" spans="1:11" x14ac:dyDescent="0.2">
      <c r="A238">
        <f t="shared" si="7"/>
        <v>237</v>
      </c>
      <c r="B238" s="25">
        <v>42</v>
      </c>
      <c r="C238">
        <v>33</v>
      </c>
      <c r="D238" t="s">
        <v>1980</v>
      </c>
      <c r="H238" t="s">
        <v>1992</v>
      </c>
      <c r="I238" t="s">
        <v>2375</v>
      </c>
      <c r="J238">
        <f t="shared" si="8"/>
        <v>31371.25</v>
      </c>
      <c r="K238" t="s">
        <v>2331</v>
      </c>
    </row>
    <row r="239" spans="1:11" x14ac:dyDescent="0.2">
      <c r="A239">
        <f t="shared" si="7"/>
        <v>238</v>
      </c>
      <c r="B239" s="25">
        <v>43</v>
      </c>
      <c r="C239">
        <v>33</v>
      </c>
      <c r="D239" t="s">
        <v>2009</v>
      </c>
      <c r="H239" t="s">
        <v>1393</v>
      </c>
      <c r="I239" t="s">
        <v>2376</v>
      </c>
      <c r="J239">
        <f t="shared" si="8"/>
        <v>31051.25</v>
      </c>
      <c r="K239" t="s">
        <v>2377</v>
      </c>
    </row>
    <row r="240" spans="1:11" x14ac:dyDescent="0.2">
      <c r="A240">
        <f t="shared" si="7"/>
        <v>239</v>
      </c>
      <c r="B240" s="25">
        <v>44</v>
      </c>
      <c r="C240">
        <v>33</v>
      </c>
      <c r="D240" t="s">
        <v>1986</v>
      </c>
      <c r="H240" t="s">
        <v>2017</v>
      </c>
      <c r="I240" t="s">
        <v>2378</v>
      </c>
      <c r="J240">
        <f t="shared" si="8"/>
        <v>30926.25</v>
      </c>
      <c r="K240" t="s">
        <v>2379</v>
      </c>
    </row>
    <row r="241" spans="1:11" x14ac:dyDescent="0.2">
      <c r="A241">
        <f t="shared" si="7"/>
        <v>240</v>
      </c>
      <c r="B241" s="25">
        <v>45</v>
      </c>
      <c r="C241">
        <v>33</v>
      </c>
      <c r="D241" t="s">
        <v>1986</v>
      </c>
      <c r="H241" t="s">
        <v>2007</v>
      </c>
      <c r="I241" t="s">
        <v>2380</v>
      </c>
      <c r="J241">
        <f t="shared" si="8"/>
        <v>30841.25</v>
      </c>
      <c r="K241" t="s">
        <v>2381</v>
      </c>
    </row>
    <row r="242" spans="1:11" x14ac:dyDescent="0.2">
      <c r="A242">
        <f t="shared" si="7"/>
        <v>241</v>
      </c>
      <c r="B242" s="25">
        <v>46</v>
      </c>
      <c r="C242">
        <v>33</v>
      </c>
      <c r="D242" t="s">
        <v>1989</v>
      </c>
      <c r="H242" t="s">
        <v>1423</v>
      </c>
      <c r="I242" t="s">
        <v>2121</v>
      </c>
      <c r="J242">
        <f t="shared" si="8"/>
        <v>29841.25</v>
      </c>
      <c r="K242" t="s">
        <v>2344</v>
      </c>
    </row>
    <row r="243" spans="1:11" x14ac:dyDescent="0.2">
      <c r="A243">
        <f t="shared" si="7"/>
        <v>242</v>
      </c>
      <c r="B243" s="25">
        <v>47</v>
      </c>
      <c r="C243">
        <v>33</v>
      </c>
      <c r="D243" t="s">
        <v>1980</v>
      </c>
      <c r="H243" t="s">
        <v>1981</v>
      </c>
      <c r="I243" t="s">
        <v>2380</v>
      </c>
      <c r="J243">
        <f t="shared" si="8"/>
        <v>29756.25</v>
      </c>
      <c r="K243" t="s">
        <v>2345</v>
      </c>
    </row>
    <row r="244" spans="1:11" x14ac:dyDescent="0.2">
      <c r="A244">
        <f t="shared" si="7"/>
        <v>243</v>
      </c>
      <c r="B244" s="25">
        <v>48</v>
      </c>
      <c r="C244">
        <v>33</v>
      </c>
      <c r="D244" t="s">
        <v>1986</v>
      </c>
      <c r="H244" t="s">
        <v>1987</v>
      </c>
      <c r="I244" t="s">
        <v>2169</v>
      </c>
      <c r="J244">
        <f t="shared" si="8"/>
        <v>29726.25</v>
      </c>
      <c r="K244" t="s">
        <v>2382</v>
      </c>
    </row>
    <row r="245" spans="1:11" x14ac:dyDescent="0.2">
      <c r="A245">
        <f t="shared" si="7"/>
        <v>244</v>
      </c>
      <c r="B245" s="25">
        <v>49</v>
      </c>
      <c r="C245">
        <v>33</v>
      </c>
      <c r="D245" t="s">
        <v>1980</v>
      </c>
      <c r="H245" t="s">
        <v>1992</v>
      </c>
      <c r="I245" t="s">
        <v>2347</v>
      </c>
      <c r="J245">
        <f t="shared" si="8"/>
        <v>31326.25</v>
      </c>
      <c r="K245" t="s">
        <v>2331</v>
      </c>
    </row>
    <row r="246" spans="1:11" x14ac:dyDescent="0.2">
      <c r="A246">
        <f t="shared" si="7"/>
        <v>245</v>
      </c>
      <c r="B246" s="25">
        <v>50</v>
      </c>
      <c r="C246">
        <v>33</v>
      </c>
      <c r="D246" t="s">
        <v>1986</v>
      </c>
      <c r="H246" t="s">
        <v>2003</v>
      </c>
      <c r="I246" t="s">
        <v>2124</v>
      </c>
      <c r="J246">
        <f t="shared" si="8"/>
        <v>31276.25</v>
      </c>
      <c r="K246" t="s">
        <v>2383</v>
      </c>
    </row>
    <row r="247" spans="1:11" x14ac:dyDescent="0.2">
      <c r="A247">
        <f t="shared" si="7"/>
        <v>246</v>
      </c>
      <c r="B247" s="25">
        <v>51</v>
      </c>
      <c r="C247">
        <v>33</v>
      </c>
      <c r="D247" t="s">
        <v>1986</v>
      </c>
      <c r="H247" t="s">
        <v>1995</v>
      </c>
      <c r="I247" t="s">
        <v>2142</v>
      </c>
      <c r="J247">
        <f t="shared" si="8"/>
        <v>31196.25</v>
      </c>
      <c r="K247" t="s">
        <v>2384</v>
      </c>
    </row>
    <row r="248" spans="1:11" x14ac:dyDescent="0.2">
      <c r="A248">
        <f t="shared" si="7"/>
        <v>247</v>
      </c>
      <c r="B248" s="25">
        <v>52</v>
      </c>
      <c r="C248">
        <v>33</v>
      </c>
      <c r="D248" t="s">
        <v>1984</v>
      </c>
      <c r="H248" t="s">
        <v>1999</v>
      </c>
      <c r="I248" t="s">
        <v>2132</v>
      </c>
      <c r="J248">
        <f t="shared" si="8"/>
        <v>31046.25</v>
      </c>
      <c r="K248" t="s">
        <v>2351</v>
      </c>
    </row>
    <row r="249" spans="1:11" x14ac:dyDescent="0.2">
      <c r="A249">
        <f t="shared" si="7"/>
        <v>248</v>
      </c>
      <c r="B249" s="25">
        <v>53</v>
      </c>
      <c r="C249">
        <v>33</v>
      </c>
      <c r="D249" t="s">
        <v>1980</v>
      </c>
      <c r="H249" t="s">
        <v>1981</v>
      </c>
      <c r="I249" t="s">
        <v>2385</v>
      </c>
      <c r="J249">
        <f t="shared" si="8"/>
        <v>30786.25</v>
      </c>
      <c r="K249" t="s">
        <v>2352</v>
      </c>
    </row>
    <row r="250" spans="1:11" x14ac:dyDescent="0.2">
      <c r="A250">
        <f t="shared" si="7"/>
        <v>249</v>
      </c>
      <c r="B250" s="25">
        <v>54</v>
      </c>
      <c r="C250">
        <v>33</v>
      </c>
      <c r="D250" t="s">
        <v>1986</v>
      </c>
      <c r="H250" t="s">
        <v>1987</v>
      </c>
      <c r="I250" t="s">
        <v>2386</v>
      </c>
      <c r="J250">
        <f t="shared" si="8"/>
        <v>30766.25</v>
      </c>
      <c r="K250" t="s">
        <v>2387</v>
      </c>
    </row>
    <row r="251" spans="1:11" x14ac:dyDescent="0.2">
      <c r="A251">
        <f t="shared" si="7"/>
        <v>250</v>
      </c>
      <c r="B251" s="25">
        <v>55</v>
      </c>
      <c r="C251">
        <v>33</v>
      </c>
      <c r="D251" t="s">
        <v>1980</v>
      </c>
      <c r="H251" t="s">
        <v>1992</v>
      </c>
      <c r="I251" t="s">
        <v>2340</v>
      </c>
      <c r="J251">
        <f t="shared" si="8"/>
        <v>32566.25</v>
      </c>
      <c r="K251" t="s">
        <v>2331</v>
      </c>
    </row>
    <row r="252" spans="1:11" x14ac:dyDescent="0.2">
      <c r="A252">
        <f t="shared" si="7"/>
        <v>251</v>
      </c>
      <c r="B252" s="25">
        <v>56</v>
      </c>
      <c r="C252">
        <v>33</v>
      </c>
      <c r="D252" t="s">
        <v>1986</v>
      </c>
      <c r="H252" t="s">
        <v>2001</v>
      </c>
      <c r="I252" t="s">
        <v>2388</v>
      </c>
      <c r="J252">
        <f t="shared" si="8"/>
        <v>32498.25</v>
      </c>
      <c r="K252" t="s">
        <v>2389</v>
      </c>
    </row>
    <row r="253" spans="1:11" x14ac:dyDescent="0.2">
      <c r="A253">
        <f t="shared" si="7"/>
        <v>252</v>
      </c>
      <c r="B253" s="25">
        <v>57</v>
      </c>
      <c r="C253">
        <v>33</v>
      </c>
      <c r="D253" t="s">
        <v>1986</v>
      </c>
      <c r="H253" t="s">
        <v>2003</v>
      </c>
      <c r="I253" t="s">
        <v>2390</v>
      </c>
      <c r="J253">
        <f t="shared" si="8"/>
        <v>32358.25</v>
      </c>
      <c r="K253" t="s">
        <v>2391</v>
      </c>
    </row>
    <row r="254" spans="1:11" x14ac:dyDescent="0.2">
      <c r="A254">
        <f t="shared" si="7"/>
        <v>253</v>
      </c>
      <c r="B254" s="25">
        <v>58</v>
      </c>
      <c r="C254">
        <v>33</v>
      </c>
      <c r="D254" t="s">
        <v>1986</v>
      </c>
      <c r="H254" t="s">
        <v>2017</v>
      </c>
      <c r="I254" t="s">
        <v>2164</v>
      </c>
      <c r="J254">
        <f t="shared" si="8"/>
        <v>32258.25</v>
      </c>
      <c r="K254" t="s">
        <v>2392</v>
      </c>
    </row>
    <row r="255" spans="1:11" x14ac:dyDescent="0.2">
      <c r="A255">
        <f t="shared" si="7"/>
        <v>254</v>
      </c>
      <c r="B255" s="25">
        <v>59</v>
      </c>
      <c r="C255">
        <v>33</v>
      </c>
      <c r="D255" t="s">
        <v>1986</v>
      </c>
      <c r="H255" t="s">
        <v>2007</v>
      </c>
      <c r="I255" t="s">
        <v>2112</v>
      </c>
      <c r="J255">
        <f t="shared" si="8"/>
        <v>32193.25</v>
      </c>
      <c r="K255" t="s">
        <v>2393</v>
      </c>
    </row>
    <row r="256" spans="1:11" x14ac:dyDescent="0.2">
      <c r="A256">
        <f t="shared" si="7"/>
        <v>255</v>
      </c>
      <c r="B256" s="25">
        <v>60</v>
      </c>
      <c r="C256">
        <v>33</v>
      </c>
      <c r="D256" t="s">
        <v>1980</v>
      </c>
      <c r="H256" t="s">
        <v>2005</v>
      </c>
      <c r="I256" t="s">
        <v>2115</v>
      </c>
      <c r="J256">
        <f t="shared" si="8"/>
        <v>31943.25</v>
      </c>
      <c r="K256" t="s">
        <v>2336</v>
      </c>
    </row>
    <row r="257" spans="1:11" x14ac:dyDescent="0.2">
      <c r="A257">
        <f t="shared" si="7"/>
        <v>256</v>
      </c>
      <c r="B257" s="25">
        <v>61</v>
      </c>
      <c r="C257">
        <v>33</v>
      </c>
      <c r="D257" t="s">
        <v>1986</v>
      </c>
      <c r="H257" t="s">
        <v>1987</v>
      </c>
      <c r="I257" t="s">
        <v>2394</v>
      </c>
      <c r="J257">
        <f t="shared" si="8"/>
        <v>31919.25</v>
      </c>
      <c r="K257" t="s">
        <v>2395</v>
      </c>
    </row>
    <row r="258" spans="1:11" x14ac:dyDescent="0.2">
      <c r="A258">
        <f t="shared" si="7"/>
        <v>257</v>
      </c>
      <c r="B258" s="25">
        <v>62</v>
      </c>
      <c r="C258">
        <v>33</v>
      </c>
      <c r="D258" t="s">
        <v>1980</v>
      </c>
      <c r="H258" t="s">
        <v>1981</v>
      </c>
      <c r="I258" t="s">
        <v>2095</v>
      </c>
      <c r="J258">
        <f t="shared" si="8"/>
        <v>31799.25</v>
      </c>
      <c r="K258" t="s">
        <v>1983</v>
      </c>
    </row>
    <row r="259" spans="1:11" x14ac:dyDescent="0.2">
      <c r="A259">
        <f t="shared" si="7"/>
        <v>258</v>
      </c>
      <c r="B259" s="25">
        <v>63</v>
      </c>
      <c r="C259">
        <v>33</v>
      </c>
      <c r="D259" t="s">
        <v>1984</v>
      </c>
      <c r="H259" t="s">
        <v>1427</v>
      </c>
      <c r="I259" t="s">
        <v>2098</v>
      </c>
      <c r="J259">
        <f t="shared" si="8"/>
        <v>31299.25</v>
      </c>
      <c r="K259" t="s">
        <v>2328</v>
      </c>
    </row>
    <row r="260" spans="1:11" x14ac:dyDescent="0.2">
      <c r="A260">
        <f t="shared" si="7"/>
        <v>259</v>
      </c>
      <c r="B260" s="25">
        <v>64</v>
      </c>
      <c r="C260">
        <v>33</v>
      </c>
      <c r="D260" t="s">
        <v>1986</v>
      </c>
      <c r="H260" t="s">
        <v>1987</v>
      </c>
      <c r="I260" t="s">
        <v>2396</v>
      </c>
      <c r="J260">
        <f t="shared" si="8"/>
        <v>31257.25</v>
      </c>
      <c r="K260" t="s">
        <v>2397</v>
      </c>
    </row>
    <row r="261" spans="1:11" x14ac:dyDescent="0.2">
      <c r="A261">
        <f t="shared" si="7"/>
        <v>260</v>
      </c>
      <c r="B261" s="25">
        <v>65</v>
      </c>
      <c r="C261">
        <v>33</v>
      </c>
      <c r="D261" t="s">
        <v>1980</v>
      </c>
      <c r="H261" t="s">
        <v>1992</v>
      </c>
      <c r="I261" t="s">
        <v>2355</v>
      </c>
      <c r="J261">
        <f t="shared" si="8"/>
        <v>32957.25</v>
      </c>
      <c r="K261" t="s">
        <v>2331</v>
      </c>
    </row>
    <row r="262" spans="1:11" x14ac:dyDescent="0.2">
      <c r="A262">
        <f t="shared" si="7"/>
        <v>261</v>
      </c>
      <c r="B262" s="25">
        <v>66</v>
      </c>
      <c r="C262">
        <v>33</v>
      </c>
      <c r="D262" t="s">
        <v>1986</v>
      </c>
      <c r="H262" t="s">
        <v>2001</v>
      </c>
      <c r="I262" t="s">
        <v>2398</v>
      </c>
      <c r="J262">
        <f t="shared" ref="J262:J289" si="9">J261+I262</f>
        <v>32885.25</v>
      </c>
      <c r="K262" t="s">
        <v>2399</v>
      </c>
    </row>
    <row r="263" spans="1:11" x14ac:dyDescent="0.2">
      <c r="A263">
        <f t="shared" si="7"/>
        <v>262</v>
      </c>
      <c r="B263" s="25">
        <v>67</v>
      </c>
      <c r="C263">
        <v>33</v>
      </c>
      <c r="D263" t="s">
        <v>1986</v>
      </c>
      <c r="H263" t="s">
        <v>2003</v>
      </c>
      <c r="I263" t="s">
        <v>2400</v>
      </c>
      <c r="J263">
        <f t="shared" si="9"/>
        <v>32660.25</v>
      </c>
      <c r="K263" t="s">
        <v>2401</v>
      </c>
    </row>
    <row r="264" spans="1:11" x14ac:dyDescent="0.2">
      <c r="A264">
        <f t="shared" si="7"/>
        <v>263</v>
      </c>
      <c r="B264" s="25">
        <v>68</v>
      </c>
      <c r="C264">
        <v>33</v>
      </c>
      <c r="D264" t="s">
        <v>1986</v>
      </c>
      <c r="H264" t="s">
        <v>1995</v>
      </c>
      <c r="I264" t="s">
        <v>2129</v>
      </c>
      <c r="J264">
        <f t="shared" si="9"/>
        <v>32600.25</v>
      </c>
      <c r="K264" t="s">
        <v>2402</v>
      </c>
    </row>
    <row r="265" spans="1:11" x14ac:dyDescent="0.2">
      <c r="A265">
        <f t="shared" si="7"/>
        <v>264</v>
      </c>
      <c r="B265" s="25">
        <v>69</v>
      </c>
      <c r="C265">
        <v>33</v>
      </c>
      <c r="D265" t="s">
        <v>1980</v>
      </c>
      <c r="H265" t="s">
        <v>2005</v>
      </c>
      <c r="I265" t="s">
        <v>2115</v>
      </c>
      <c r="J265">
        <f t="shared" si="9"/>
        <v>32350.25</v>
      </c>
      <c r="K265" t="s">
        <v>2336</v>
      </c>
    </row>
    <row r="266" spans="1:11" x14ac:dyDescent="0.2">
      <c r="A266">
        <f t="shared" si="7"/>
        <v>265</v>
      </c>
      <c r="B266" s="25">
        <v>70</v>
      </c>
      <c r="C266">
        <v>33</v>
      </c>
      <c r="D266" t="s">
        <v>1986</v>
      </c>
      <c r="H266" t="s">
        <v>1987</v>
      </c>
      <c r="I266" t="s">
        <v>2403</v>
      </c>
      <c r="J266">
        <f t="shared" si="9"/>
        <v>32331.25</v>
      </c>
      <c r="K266" t="s">
        <v>2404</v>
      </c>
    </row>
    <row r="267" spans="1:11" x14ac:dyDescent="0.2">
      <c r="A267">
        <f t="shared" si="7"/>
        <v>266</v>
      </c>
      <c r="B267" s="25">
        <v>71</v>
      </c>
      <c r="C267">
        <v>33</v>
      </c>
      <c r="D267" t="s">
        <v>1984</v>
      </c>
      <c r="H267" t="s">
        <v>1999</v>
      </c>
      <c r="I267" t="s">
        <v>2164</v>
      </c>
      <c r="J267">
        <f t="shared" si="9"/>
        <v>32231.25</v>
      </c>
      <c r="K267" t="s">
        <v>2339</v>
      </c>
    </row>
    <row r="268" spans="1:11" x14ac:dyDescent="0.2">
      <c r="A268">
        <f t="shared" si="7"/>
        <v>267</v>
      </c>
      <c r="B268" s="25">
        <v>72</v>
      </c>
      <c r="C268">
        <v>33</v>
      </c>
      <c r="D268" t="s">
        <v>1980</v>
      </c>
      <c r="H268" t="s">
        <v>1992</v>
      </c>
      <c r="I268" t="s">
        <v>2405</v>
      </c>
      <c r="J268">
        <f t="shared" si="9"/>
        <v>34081.25</v>
      </c>
      <c r="K268" t="s">
        <v>2331</v>
      </c>
    </row>
    <row r="269" spans="1:11" x14ac:dyDescent="0.2">
      <c r="A269">
        <f t="shared" si="7"/>
        <v>268</v>
      </c>
      <c r="B269" s="25">
        <v>73</v>
      </c>
      <c r="C269">
        <v>33</v>
      </c>
      <c r="D269" t="s">
        <v>2009</v>
      </c>
      <c r="H269" t="s">
        <v>1393</v>
      </c>
      <c r="I269" t="s">
        <v>2406</v>
      </c>
      <c r="J269">
        <f t="shared" si="9"/>
        <v>33741.25</v>
      </c>
      <c r="K269" t="s">
        <v>2407</v>
      </c>
    </row>
    <row r="270" spans="1:11" x14ac:dyDescent="0.2">
      <c r="A270">
        <f t="shared" si="7"/>
        <v>269</v>
      </c>
      <c r="B270" s="25">
        <v>74</v>
      </c>
      <c r="C270">
        <v>33</v>
      </c>
      <c r="D270" t="s">
        <v>1986</v>
      </c>
      <c r="H270" t="s">
        <v>2017</v>
      </c>
      <c r="I270" t="s">
        <v>2357</v>
      </c>
      <c r="J270">
        <f t="shared" si="9"/>
        <v>33611.25</v>
      </c>
      <c r="K270" t="s">
        <v>2408</v>
      </c>
    </row>
    <row r="271" spans="1:11" x14ac:dyDescent="0.2">
      <c r="A271">
        <f t="shared" si="7"/>
        <v>270</v>
      </c>
      <c r="B271" s="25">
        <v>75</v>
      </c>
      <c r="C271">
        <v>33</v>
      </c>
      <c r="D271" t="s">
        <v>1986</v>
      </c>
      <c r="H271" t="s">
        <v>2007</v>
      </c>
      <c r="I271" t="s">
        <v>2409</v>
      </c>
      <c r="J271">
        <f t="shared" si="9"/>
        <v>33521.25</v>
      </c>
      <c r="K271" t="s">
        <v>2410</v>
      </c>
    </row>
    <row r="272" spans="1:11" x14ac:dyDescent="0.2">
      <c r="A272">
        <f t="shared" si="7"/>
        <v>271</v>
      </c>
      <c r="B272" s="25">
        <v>76</v>
      </c>
      <c r="C272">
        <v>33</v>
      </c>
      <c r="D272" t="s">
        <v>1989</v>
      </c>
      <c r="H272" t="s">
        <v>1423</v>
      </c>
      <c r="I272" t="s">
        <v>2121</v>
      </c>
      <c r="J272">
        <f t="shared" si="9"/>
        <v>32521.25</v>
      </c>
      <c r="K272" t="s">
        <v>2344</v>
      </c>
    </row>
    <row r="273" spans="1:11" x14ac:dyDescent="0.2">
      <c r="A273">
        <f t="shared" si="7"/>
        <v>272</v>
      </c>
      <c r="B273" s="25">
        <v>77</v>
      </c>
      <c r="C273">
        <v>33</v>
      </c>
      <c r="D273" t="s">
        <v>1980</v>
      </c>
      <c r="H273" t="s">
        <v>1981</v>
      </c>
      <c r="I273" t="s">
        <v>2409</v>
      </c>
      <c r="J273">
        <f t="shared" si="9"/>
        <v>32431.25</v>
      </c>
      <c r="K273" t="s">
        <v>2345</v>
      </c>
    </row>
    <row r="274" spans="1:11" x14ac:dyDescent="0.2">
      <c r="A274">
        <f t="shared" si="7"/>
        <v>273</v>
      </c>
      <c r="B274" s="25">
        <v>78</v>
      </c>
      <c r="C274">
        <v>33</v>
      </c>
      <c r="D274" t="s">
        <v>1986</v>
      </c>
      <c r="H274" t="s">
        <v>1987</v>
      </c>
      <c r="I274" t="s">
        <v>2411</v>
      </c>
      <c r="J274">
        <f t="shared" si="9"/>
        <v>32399.25</v>
      </c>
      <c r="K274" t="s">
        <v>2412</v>
      </c>
    </row>
    <row r="275" spans="1:11" x14ac:dyDescent="0.2">
      <c r="A275">
        <f t="shared" si="7"/>
        <v>274</v>
      </c>
      <c r="B275" s="25">
        <v>79</v>
      </c>
      <c r="C275">
        <v>33</v>
      </c>
      <c r="D275" t="s">
        <v>1980</v>
      </c>
      <c r="H275" t="s">
        <v>1992</v>
      </c>
      <c r="I275" t="s">
        <v>2375</v>
      </c>
      <c r="J275">
        <f t="shared" si="9"/>
        <v>34149.25</v>
      </c>
      <c r="K275" t="s">
        <v>2331</v>
      </c>
    </row>
    <row r="276" spans="1:11" x14ac:dyDescent="0.2">
      <c r="A276">
        <f t="shared" si="7"/>
        <v>275</v>
      </c>
      <c r="B276" s="25">
        <v>80</v>
      </c>
      <c r="C276">
        <v>33</v>
      </c>
      <c r="D276" t="s">
        <v>1986</v>
      </c>
      <c r="H276" t="s">
        <v>2003</v>
      </c>
      <c r="I276" t="s">
        <v>2371</v>
      </c>
      <c r="J276">
        <f t="shared" si="9"/>
        <v>34094.25</v>
      </c>
      <c r="K276" t="s">
        <v>2413</v>
      </c>
    </row>
    <row r="277" spans="1:11" x14ac:dyDescent="0.2">
      <c r="A277">
        <f t="shared" si="7"/>
        <v>276</v>
      </c>
      <c r="B277" s="25">
        <v>81</v>
      </c>
      <c r="C277">
        <v>33</v>
      </c>
      <c r="D277" t="s">
        <v>1986</v>
      </c>
      <c r="H277" t="s">
        <v>1995</v>
      </c>
      <c r="I277" t="s">
        <v>2380</v>
      </c>
      <c r="J277">
        <f t="shared" si="9"/>
        <v>34009.25</v>
      </c>
      <c r="K277" t="s">
        <v>2414</v>
      </c>
    </row>
    <row r="278" spans="1:11" x14ac:dyDescent="0.2">
      <c r="A278">
        <f t="shared" si="7"/>
        <v>277</v>
      </c>
      <c r="B278" s="25">
        <v>82</v>
      </c>
      <c r="C278">
        <v>33</v>
      </c>
      <c r="D278" t="s">
        <v>1984</v>
      </c>
      <c r="H278" t="s">
        <v>1999</v>
      </c>
      <c r="I278" t="s">
        <v>2132</v>
      </c>
      <c r="J278">
        <f t="shared" si="9"/>
        <v>33859.25</v>
      </c>
      <c r="K278" t="s">
        <v>2351</v>
      </c>
    </row>
    <row r="279" spans="1:11" x14ac:dyDescent="0.2">
      <c r="A279">
        <f t="shared" si="7"/>
        <v>278</v>
      </c>
      <c r="B279" s="25">
        <v>83</v>
      </c>
      <c r="C279">
        <v>33</v>
      </c>
      <c r="D279" t="s">
        <v>1980</v>
      </c>
      <c r="H279" t="s">
        <v>1981</v>
      </c>
      <c r="I279" t="s">
        <v>2415</v>
      </c>
      <c r="J279">
        <f t="shared" si="9"/>
        <v>33589.25</v>
      </c>
      <c r="K279" t="s">
        <v>2352</v>
      </c>
    </row>
    <row r="280" spans="1:11" x14ac:dyDescent="0.2">
      <c r="A280">
        <f t="shared" si="7"/>
        <v>279</v>
      </c>
      <c r="B280" s="25">
        <v>84</v>
      </c>
      <c r="C280">
        <v>33</v>
      </c>
      <c r="D280" t="s">
        <v>1986</v>
      </c>
      <c r="H280" t="s">
        <v>1987</v>
      </c>
      <c r="I280" t="s">
        <v>2416</v>
      </c>
      <c r="J280">
        <f t="shared" si="9"/>
        <v>33566.25</v>
      </c>
      <c r="K280" t="s">
        <v>2417</v>
      </c>
    </row>
    <row r="281" spans="1:11" x14ac:dyDescent="0.2">
      <c r="A281">
        <f t="shared" si="7"/>
        <v>280</v>
      </c>
      <c r="B281" s="25">
        <v>85</v>
      </c>
      <c r="C281">
        <v>33</v>
      </c>
      <c r="D281" t="s">
        <v>1980</v>
      </c>
      <c r="H281" t="s">
        <v>1992</v>
      </c>
      <c r="I281" t="s">
        <v>2418</v>
      </c>
      <c r="J281">
        <f t="shared" si="9"/>
        <v>35466.25</v>
      </c>
      <c r="K281" t="s">
        <v>2331</v>
      </c>
    </row>
    <row r="282" spans="1:11" x14ac:dyDescent="0.2">
      <c r="A282">
        <f t="shared" si="7"/>
        <v>281</v>
      </c>
      <c r="B282" s="25">
        <v>86</v>
      </c>
      <c r="C282">
        <v>33</v>
      </c>
      <c r="D282" t="s">
        <v>1986</v>
      </c>
      <c r="H282" t="s">
        <v>2001</v>
      </c>
      <c r="I282" t="s">
        <v>2419</v>
      </c>
      <c r="J282">
        <f t="shared" si="9"/>
        <v>35395.25</v>
      </c>
      <c r="K282" t="s">
        <v>2420</v>
      </c>
    </row>
    <row r="283" spans="1:11" x14ac:dyDescent="0.2">
      <c r="A283">
        <f t="shared" si="7"/>
        <v>282</v>
      </c>
      <c r="B283" s="25">
        <v>87</v>
      </c>
      <c r="C283">
        <v>33</v>
      </c>
      <c r="D283" t="s">
        <v>1986</v>
      </c>
      <c r="H283" t="s">
        <v>2003</v>
      </c>
      <c r="I283" t="s">
        <v>2421</v>
      </c>
      <c r="J283">
        <f t="shared" si="9"/>
        <v>35250.25</v>
      </c>
      <c r="K283" t="s">
        <v>2422</v>
      </c>
    </row>
    <row r="284" spans="1:11" x14ac:dyDescent="0.2">
      <c r="A284">
        <f t="shared" si="7"/>
        <v>283</v>
      </c>
      <c r="B284" s="25">
        <v>88</v>
      </c>
      <c r="C284">
        <v>33</v>
      </c>
      <c r="D284" t="s">
        <v>1986</v>
      </c>
      <c r="H284" t="s">
        <v>2017</v>
      </c>
      <c r="I284" t="s">
        <v>2423</v>
      </c>
      <c r="J284">
        <f t="shared" si="9"/>
        <v>35145.25</v>
      </c>
      <c r="K284" t="s">
        <v>2424</v>
      </c>
    </row>
    <row r="285" spans="1:11" x14ac:dyDescent="0.2">
      <c r="A285">
        <f t="shared" si="7"/>
        <v>284</v>
      </c>
      <c r="B285" s="25">
        <v>89</v>
      </c>
      <c r="C285">
        <v>33</v>
      </c>
      <c r="D285" t="s">
        <v>1986</v>
      </c>
      <c r="H285" t="s">
        <v>2007</v>
      </c>
      <c r="I285" t="s">
        <v>2154</v>
      </c>
      <c r="J285">
        <f t="shared" si="9"/>
        <v>35075.25</v>
      </c>
      <c r="K285" t="s">
        <v>2425</v>
      </c>
    </row>
    <row r="286" spans="1:11" x14ac:dyDescent="0.2">
      <c r="A286">
        <f t="shared" si="7"/>
        <v>285</v>
      </c>
      <c r="B286" s="25">
        <v>90</v>
      </c>
      <c r="C286">
        <v>33</v>
      </c>
      <c r="D286" t="s">
        <v>1980</v>
      </c>
      <c r="H286" t="s">
        <v>2005</v>
      </c>
      <c r="I286" t="s">
        <v>2115</v>
      </c>
      <c r="J286">
        <f t="shared" si="9"/>
        <v>34825.25</v>
      </c>
      <c r="K286" t="s">
        <v>2336</v>
      </c>
    </row>
    <row r="287" spans="1:11" x14ac:dyDescent="0.2">
      <c r="A287">
        <f t="shared" si="7"/>
        <v>286</v>
      </c>
      <c r="B287" s="25">
        <v>91</v>
      </c>
      <c r="C287">
        <v>33</v>
      </c>
      <c r="D287" t="s">
        <v>1986</v>
      </c>
      <c r="H287" t="s">
        <v>1987</v>
      </c>
      <c r="I287" t="s">
        <v>2426</v>
      </c>
      <c r="J287">
        <f t="shared" si="9"/>
        <v>34799.25</v>
      </c>
      <c r="K287" t="s">
        <v>2427</v>
      </c>
    </row>
    <row r="288" spans="1:11" x14ac:dyDescent="0.2">
      <c r="A288">
        <f t="shared" si="7"/>
        <v>287</v>
      </c>
      <c r="B288" s="25">
        <v>92</v>
      </c>
      <c r="C288">
        <v>33</v>
      </c>
      <c r="D288" t="s">
        <v>1980</v>
      </c>
      <c r="H288" t="s">
        <v>1981</v>
      </c>
      <c r="I288" t="s">
        <v>2095</v>
      </c>
      <c r="J288">
        <f t="shared" si="9"/>
        <v>34679.25</v>
      </c>
      <c r="K288" t="s">
        <v>1983</v>
      </c>
    </row>
    <row r="289" spans="1:11" x14ac:dyDescent="0.2">
      <c r="A289">
        <f t="shared" si="7"/>
        <v>288</v>
      </c>
      <c r="B289" s="25">
        <v>93</v>
      </c>
      <c r="C289">
        <v>33</v>
      </c>
      <c r="D289" t="s">
        <v>1984</v>
      </c>
      <c r="H289" t="s">
        <v>1427</v>
      </c>
      <c r="I289" t="s">
        <v>2098</v>
      </c>
      <c r="J289">
        <f t="shared" si="9"/>
        <v>34179.25</v>
      </c>
      <c r="K289" t="s">
        <v>2328</v>
      </c>
    </row>
    <row r="290" spans="1:11" x14ac:dyDescent="0.2">
      <c r="A290">
        <f t="shared" si="7"/>
        <v>289</v>
      </c>
      <c r="B290" s="25">
        <v>1</v>
      </c>
      <c r="C290">
        <v>34</v>
      </c>
      <c r="D290" t="s">
        <v>1984</v>
      </c>
      <c r="H290" t="s">
        <v>1427</v>
      </c>
      <c r="I290" t="s">
        <v>2098</v>
      </c>
      <c r="J290">
        <f>I290+25000</f>
        <v>24500</v>
      </c>
      <c r="K290" t="s">
        <v>2328</v>
      </c>
    </row>
    <row r="291" spans="1:11" x14ac:dyDescent="0.2">
      <c r="A291">
        <f t="shared" si="7"/>
        <v>290</v>
      </c>
      <c r="B291">
        <v>1</v>
      </c>
      <c r="C291">
        <v>35</v>
      </c>
      <c r="D291" t="s">
        <v>1980</v>
      </c>
      <c r="H291" t="s">
        <v>2005</v>
      </c>
      <c r="I291" s="29">
        <v>5000</v>
      </c>
      <c r="J291">
        <f>I291+200000</f>
        <v>205000</v>
      </c>
      <c r="K291" t="s">
        <v>2429</v>
      </c>
    </row>
    <row r="292" spans="1:11" x14ac:dyDescent="0.2">
      <c r="A292">
        <f t="shared" si="7"/>
        <v>291</v>
      </c>
      <c r="B292">
        <v>1</v>
      </c>
      <c r="C292">
        <v>35</v>
      </c>
      <c r="D292" t="s">
        <v>2430</v>
      </c>
      <c r="H292" t="s">
        <v>2003</v>
      </c>
      <c r="I292">
        <v>-1500</v>
      </c>
      <c r="J292">
        <f t="shared" ref="J292:J323" si="10">J291+I292</f>
        <v>203500</v>
      </c>
      <c r="K292" t="s">
        <v>2432</v>
      </c>
    </row>
    <row r="293" spans="1:11" x14ac:dyDescent="0.2">
      <c r="A293">
        <f t="shared" ref="A293:A356" si="11">A292+1</f>
        <v>292</v>
      </c>
      <c r="B293">
        <v>2</v>
      </c>
      <c r="C293">
        <v>35</v>
      </c>
      <c r="D293" t="s">
        <v>1984</v>
      </c>
      <c r="H293" t="s">
        <v>1427</v>
      </c>
      <c r="I293">
        <v>-20000</v>
      </c>
      <c r="J293">
        <f t="shared" si="10"/>
        <v>183500</v>
      </c>
      <c r="K293" t="s">
        <v>2433</v>
      </c>
    </row>
    <row r="294" spans="1:11" x14ac:dyDescent="0.2">
      <c r="A294">
        <f t="shared" si="11"/>
        <v>293</v>
      </c>
      <c r="B294">
        <v>2</v>
      </c>
      <c r="C294">
        <v>35</v>
      </c>
      <c r="D294" t="s">
        <v>2434</v>
      </c>
      <c r="H294" t="s">
        <v>1981</v>
      </c>
      <c r="I294">
        <v>-250</v>
      </c>
      <c r="J294">
        <f t="shared" si="10"/>
        <v>183250</v>
      </c>
      <c r="K294" t="s">
        <v>2435</v>
      </c>
    </row>
    <row r="295" spans="1:11" x14ac:dyDescent="0.2">
      <c r="A295">
        <f t="shared" si="11"/>
        <v>294</v>
      </c>
      <c r="B295">
        <v>3</v>
      </c>
      <c r="C295">
        <v>35</v>
      </c>
      <c r="D295" t="s">
        <v>1986</v>
      </c>
      <c r="H295" t="s">
        <v>1987</v>
      </c>
      <c r="I295">
        <v>-120</v>
      </c>
      <c r="J295">
        <f t="shared" si="10"/>
        <v>183130</v>
      </c>
      <c r="K295" t="s">
        <v>2436</v>
      </c>
    </row>
    <row r="296" spans="1:11" x14ac:dyDescent="0.2">
      <c r="A296">
        <f t="shared" si="11"/>
        <v>295</v>
      </c>
      <c r="B296">
        <v>3</v>
      </c>
      <c r="C296">
        <v>35</v>
      </c>
      <c r="D296" t="s">
        <v>1998</v>
      </c>
      <c r="H296" t="s">
        <v>2437</v>
      </c>
      <c r="I296">
        <v>1000</v>
      </c>
      <c r="J296">
        <f t="shared" si="10"/>
        <v>184130</v>
      </c>
      <c r="K296" t="s">
        <v>2439</v>
      </c>
    </row>
    <row r="297" spans="1:11" x14ac:dyDescent="0.2">
      <c r="A297">
        <f t="shared" si="11"/>
        <v>296</v>
      </c>
      <c r="B297">
        <v>4</v>
      </c>
      <c r="C297">
        <v>35</v>
      </c>
      <c r="D297" t="s">
        <v>1989</v>
      </c>
      <c r="H297" t="s">
        <v>2440</v>
      </c>
      <c r="I297">
        <v>-5000</v>
      </c>
      <c r="J297">
        <f t="shared" si="10"/>
        <v>179130</v>
      </c>
      <c r="K297" t="s">
        <v>2442</v>
      </c>
    </row>
    <row r="298" spans="1:11" x14ac:dyDescent="0.2">
      <c r="A298">
        <f t="shared" si="11"/>
        <v>297</v>
      </c>
      <c r="B298">
        <v>5</v>
      </c>
      <c r="C298">
        <v>35</v>
      </c>
      <c r="D298" t="s">
        <v>1980</v>
      </c>
      <c r="H298" t="s">
        <v>1992</v>
      </c>
      <c r="I298">
        <v>3000</v>
      </c>
      <c r="J298">
        <f t="shared" si="10"/>
        <v>182130</v>
      </c>
      <c r="K298" t="s">
        <v>2443</v>
      </c>
    </row>
    <row r="299" spans="1:11" x14ac:dyDescent="0.2">
      <c r="A299">
        <f t="shared" si="11"/>
        <v>298</v>
      </c>
      <c r="B299">
        <v>5</v>
      </c>
      <c r="C299">
        <v>35</v>
      </c>
      <c r="D299" t="s">
        <v>1986</v>
      </c>
      <c r="H299" t="s">
        <v>1995</v>
      </c>
      <c r="I299">
        <v>-200</v>
      </c>
      <c r="J299">
        <f t="shared" si="10"/>
        <v>181930</v>
      </c>
      <c r="K299" t="s">
        <v>2444</v>
      </c>
    </row>
    <row r="300" spans="1:11" x14ac:dyDescent="0.2">
      <c r="A300">
        <f t="shared" si="11"/>
        <v>299</v>
      </c>
      <c r="B300">
        <v>6</v>
      </c>
      <c r="C300">
        <v>35</v>
      </c>
      <c r="D300" t="s">
        <v>1986</v>
      </c>
      <c r="H300" t="s">
        <v>2001</v>
      </c>
      <c r="I300">
        <v>-75</v>
      </c>
      <c r="J300">
        <f t="shared" si="10"/>
        <v>181855</v>
      </c>
      <c r="K300" t="s">
        <v>2445</v>
      </c>
    </row>
    <row r="301" spans="1:11" x14ac:dyDescent="0.2">
      <c r="A301">
        <f t="shared" si="11"/>
        <v>300</v>
      </c>
      <c r="B301">
        <v>7</v>
      </c>
      <c r="C301">
        <v>35</v>
      </c>
      <c r="D301" t="s">
        <v>1984</v>
      </c>
      <c r="H301" t="s">
        <v>1423</v>
      </c>
      <c r="I301">
        <v>-1500</v>
      </c>
      <c r="J301">
        <f t="shared" si="10"/>
        <v>180355</v>
      </c>
      <c r="K301" t="s">
        <v>2446</v>
      </c>
    </row>
    <row r="302" spans="1:11" x14ac:dyDescent="0.2">
      <c r="A302">
        <f t="shared" si="11"/>
        <v>301</v>
      </c>
      <c r="B302">
        <v>8</v>
      </c>
      <c r="C302">
        <v>35</v>
      </c>
      <c r="D302" t="s">
        <v>1986</v>
      </c>
      <c r="H302" t="s">
        <v>2017</v>
      </c>
      <c r="I302">
        <v>-250</v>
      </c>
      <c r="J302">
        <f t="shared" si="10"/>
        <v>180105</v>
      </c>
      <c r="K302" t="s">
        <v>2447</v>
      </c>
    </row>
    <row r="303" spans="1:11" x14ac:dyDescent="0.2">
      <c r="A303">
        <f t="shared" si="11"/>
        <v>302</v>
      </c>
      <c r="B303">
        <v>9</v>
      </c>
      <c r="C303">
        <v>35</v>
      </c>
      <c r="D303" t="s">
        <v>2448</v>
      </c>
      <c r="H303" t="s">
        <v>2007</v>
      </c>
      <c r="I303">
        <v>-350</v>
      </c>
      <c r="J303">
        <f t="shared" si="10"/>
        <v>179755</v>
      </c>
      <c r="K303" t="s">
        <v>2450</v>
      </c>
    </row>
    <row r="304" spans="1:11" x14ac:dyDescent="0.2">
      <c r="A304">
        <f t="shared" si="11"/>
        <v>303</v>
      </c>
      <c r="B304">
        <v>10</v>
      </c>
      <c r="C304">
        <v>35</v>
      </c>
      <c r="D304" t="s">
        <v>2009</v>
      </c>
      <c r="H304" t="s">
        <v>2010</v>
      </c>
      <c r="I304">
        <v>-10000</v>
      </c>
      <c r="J304">
        <f t="shared" si="10"/>
        <v>169755</v>
      </c>
      <c r="K304" t="s">
        <v>2452</v>
      </c>
    </row>
    <row r="305" spans="1:11" x14ac:dyDescent="0.2">
      <c r="A305">
        <f t="shared" si="11"/>
        <v>304</v>
      </c>
      <c r="B305">
        <v>11</v>
      </c>
      <c r="C305">
        <v>35</v>
      </c>
      <c r="D305" t="s">
        <v>1980</v>
      </c>
      <c r="H305" t="s">
        <v>2440</v>
      </c>
      <c r="I305">
        <v>-1500</v>
      </c>
      <c r="J305">
        <f t="shared" si="10"/>
        <v>168255</v>
      </c>
      <c r="K305" t="s">
        <v>2453</v>
      </c>
    </row>
    <row r="306" spans="1:11" x14ac:dyDescent="0.2">
      <c r="A306">
        <f t="shared" si="11"/>
        <v>305</v>
      </c>
      <c r="B306">
        <v>12</v>
      </c>
      <c r="C306">
        <v>35</v>
      </c>
      <c r="D306" t="s">
        <v>1986</v>
      </c>
      <c r="H306" t="s">
        <v>2014</v>
      </c>
      <c r="I306">
        <v>-3000</v>
      </c>
      <c r="J306">
        <f t="shared" si="10"/>
        <v>165255</v>
      </c>
      <c r="K306" t="s">
        <v>2455</v>
      </c>
    </row>
    <row r="307" spans="1:11" x14ac:dyDescent="0.2">
      <c r="A307">
        <f t="shared" si="11"/>
        <v>306</v>
      </c>
      <c r="B307">
        <v>13</v>
      </c>
      <c r="C307">
        <v>35</v>
      </c>
      <c r="D307" t="s">
        <v>1986</v>
      </c>
      <c r="H307" t="s">
        <v>2003</v>
      </c>
      <c r="I307">
        <v>-750</v>
      </c>
      <c r="J307">
        <f t="shared" si="10"/>
        <v>164505</v>
      </c>
      <c r="K307" t="s">
        <v>2456</v>
      </c>
    </row>
    <row r="308" spans="1:11" x14ac:dyDescent="0.2">
      <c r="A308">
        <f t="shared" si="11"/>
        <v>307</v>
      </c>
      <c r="B308">
        <v>14</v>
      </c>
      <c r="C308">
        <v>35</v>
      </c>
      <c r="D308" t="s">
        <v>1984</v>
      </c>
      <c r="H308" t="s">
        <v>2457</v>
      </c>
      <c r="I308">
        <v>-5000</v>
      </c>
      <c r="J308">
        <f t="shared" si="10"/>
        <v>159505</v>
      </c>
      <c r="K308" t="s">
        <v>2458</v>
      </c>
    </row>
    <row r="309" spans="1:11" x14ac:dyDescent="0.2">
      <c r="A309">
        <f t="shared" si="11"/>
        <v>308</v>
      </c>
      <c r="B309">
        <v>15</v>
      </c>
      <c r="C309">
        <v>35</v>
      </c>
      <c r="D309" t="s">
        <v>1986</v>
      </c>
      <c r="H309" t="s">
        <v>1987</v>
      </c>
      <c r="I309">
        <v>-180</v>
      </c>
      <c r="J309">
        <f t="shared" si="10"/>
        <v>159325</v>
      </c>
      <c r="K309" t="s">
        <v>2459</v>
      </c>
    </row>
    <row r="310" spans="1:11" x14ac:dyDescent="0.2">
      <c r="A310">
        <f t="shared" si="11"/>
        <v>309</v>
      </c>
      <c r="B310">
        <v>16</v>
      </c>
      <c r="C310">
        <v>35</v>
      </c>
      <c r="D310" t="s">
        <v>1980</v>
      </c>
      <c r="H310" t="s">
        <v>2005</v>
      </c>
      <c r="I310">
        <v>5000</v>
      </c>
      <c r="J310">
        <f t="shared" si="10"/>
        <v>164325</v>
      </c>
      <c r="K310" t="s">
        <v>2429</v>
      </c>
    </row>
    <row r="311" spans="1:11" x14ac:dyDescent="0.2">
      <c r="A311">
        <f t="shared" si="11"/>
        <v>310</v>
      </c>
      <c r="B311">
        <v>17</v>
      </c>
      <c r="C311">
        <v>35</v>
      </c>
      <c r="D311" t="s">
        <v>2460</v>
      </c>
      <c r="H311" t="s">
        <v>1995</v>
      </c>
      <c r="I311">
        <v>-100</v>
      </c>
      <c r="J311">
        <f t="shared" si="10"/>
        <v>164225</v>
      </c>
      <c r="K311" t="s">
        <v>2461</v>
      </c>
    </row>
    <row r="312" spans="1:11" x14ac:dyDescent="0.2">
      <c r="A312">
        <f t="shared" si="11"/>
        <v>311</v>
      </c>
      <c r="B312">
        <v>18</v>
      </c>
      <c r="C312">
        <v>35</v>
      </c>
      <c r="D312" t="s">
        <v>1986</v>
      </c>
      <c r="H312" t="s">
        <v>1987</v>
      </c>
      <c r="I312">
        <v>-90</v>
      </c>
      <c r="J312">
        <f t="shared" si="10"/>
        <v>164135</v>
      </c>
      <c r="K312" t="s">
        <v>2462</v>
      </c>
    </row>
    <row r="313" spans="1:11" x14ac:dyDescent="0.2">
      <c r="A313">
        <f t="shared" si="11"/>
        <v>312</v>
      </c>
      <c r="B313">
        <v>19</v>
      </c>
      <c r="C313">
        <v>35</v>
      </c>
      <c r="D313" t="s">
        <v>1984</v>
      </c>
      <c r="H313" t="s">
        <v>1427</v>
      </c>
      <c r="I313">
        <v>-20000</v>
      </c>
      <c r="J313">
        <f t="shared" si="10"/>
        <v>144135</v>
      </c>
      <c r="K313" t="s">
        <v>2463</v>
      </c>
    </row>
    <row r="314" spans="1:11" x14ac:dyDescent="0.2">
      <c r="A314">
        <f t="shared" si="11"/>
        <v>313</v>
      </c>
      <c r="B314">
        <v>20</v>
      </c>
      <c r="C314">
        <v>35</v>
      </c>
      <c r="D314" t="s">
        <v>1986</v>
      </c>
      <c r="H314" t="s">
        <v>2003</v>
      </c>
      <c r="I314">
        <v>-450</v>
      </c>
      <c r="J314">
        <f t="shared" si="10"/>
        <v>143685</v>
      </c>
      <c r="K314" t="s">
        <v>2465</v>
      </c>
    </row>
    <row r="315" spans="1:11" x14ac:dyDescent="0.2">
      <c r="A315">
        <f t="shared" si="11"/>
        <v>314</v>
      </c>
      <c r="B315">
        <v>21</v>
      </c>
      <c r="C315">
        <v>35</v>
      </c>
      <c r="D315" t="s">
        <v>1980</v>
      </c>
      <c r="H315" t="s">
        <v>2440</v>
      </c>
      <c r="I315">
        <v>-2000</v>
      </c>
      <c r="J315">
        <f t="shared" si="10"/>
        <v>141685</v>
      </c>
      <c r="K315" t="s">
        <v>2467</v>
      </c>
    </row>
    <row r="316" spans="1:11" x14ac:dyDescent="0.2">
      <c r="A316">
        <f t="shared" si="11"/>
        <v>315</v>
      </c>
      <c r="B316">
        <v>22</v>
      </c>
      <c r="C316">
        <v>35</v>
      </c>
      <c r="D316" t="s">
        <v>1986</v>
      </c>
      <c r="H316" t="s">
        <v>2007</v>
      </c>
      <c r="I316">
        <v>-100</v>
      </c>
      <c r="J316">
        <f t="shared" si="10"/>
        <v>141585</v>
      </c>
      <c r="K316" t="s">
        <v>2468</v>
      </c>
    </row>
    <row r="317" spans="1:11" x14ac:dyDescent="0.2">
      <c r="A317">
        <f t="shared" si="11"/>
        <v>316</v>
      </c>
      <c r="B317">
        <v>23</v>
      </c>
      <c r="C317">
        <v>35</v>
      </c>
      <c r="D317" t="s">
        <v>2469</v>
      </c>
      <c r="H317" t="s">
        <v>1393</v>
      </c>
      <c r="I317">
        <v>-500</v>
      </c>
      <c r="J317">
        <f t="shared" si="10"/>
        <v>141085</v>
      </c>
      <c r="K317" t="s">
        <v>2470</v>
      </c>
    </row>
    <row r="318" spans="1:11" x14ac:dyDescent="0.2">
      <c r="A318">
        <f t="shared" si="11"/>
        <v>317</v>
      </c>
      <c r="B318">
        <v>24</v>
      </c>
      <c r="C318">
        <v>35</v>
      </c>
      <c r="D318" t="s">
        <v>1986</v>
      </c>
      <c r="H318" t="s">
        <v>1987</v>
      </c>
      <c r="I318">
        <v>-130</v>
      </c>
      <c r="J318">
        <f t="shared" si="10"/>
        <v>140955</v>
      </c>
      <c r="K318" t="s">
        <v>2471</v>
      </c>
    </row>
    <row r="319" spans="1:11" x14ac:dyDescent="0.2">
      <c r="A319">
        <f t="shared" si="11"/>
        <v>318</v>
      </c>
      <c r="B319">
        <v>25</v>
      </c>
      <c r="C319">
        <v>35</v>
      </c>
      <c r="D319" t="s">
        <v>1984</v>
      </c>
      <c r="H319" t="s">
        <v>1423</v>
      </c>
      <c r="I319">
        <v>-1500</v>
      </c>
      <c r="J319">
        <f t="shared" si="10"/>
        <v>139455</v>
      </c>
      <c r="K319" t="s">
        <v>2446</v>
      </c>
    </row>
    <row r="320" spans="1:11" x14ac:dyDescent="0.2">
      <c r="A320">
        <f t="shared" si="11"/>
        <v>319</v>
      </c>
      <c r="B320">
        <v>26</v>
      </c>
      <c r="C320">
        <v>35</v>
      </c>
      <c r="D320" t="s">
        <v>1986</v>
      </c>
      <c r="H320" t="s">
        <v>1995</v>
      </c>
      <c r="I320">
        <v>-250</v>
      </c>
      <c r="J320">
        <f t="shared" si="10"/>
        <v>139205</v>
      </c>
      <c r="K320" t="s">
        <v>2472</v>
      </c>
    </row>
    <row r="321" spans="1:11" x14ac:dyDescent="0.2">
      <c r="A321">
        <f t="shared" si="11"/>
        <v>320</v>
      </c>
      <c r="B321">
        <v>27</v>
      </c>
      <c r="C321">
        <v>35</v>
      </c>
      <c r="D321" t="s">
        <v>1986</v>
      </c>
      <c r="H321" t="s">
        <v>2014</v>
      </c>
      <c r="I321">
        <v>-500</v>
      </c>
      <c r="J321">
        <f t="shared" si="10"/>
        <v>138705</v>
      </c>
      <c r="K321" t="s">
        <v>2473</v>
      </c>
    </row>
    <row r="322" spans="1:11" x14ac:dyDescent="0.2">
      <c r="A322">
        <f t="shared" si="11"/>
        <v>321</v>
      </c>
      <c r="B322">
        <v>28</v>
      </c>
      <c r="C322">
        <v>35</v>
      </c>
      <c r="D322" t="s">
        <v>1980</v>
      </c>
      <c r="H322" t="s">
        <v>1992</v>
      </c>
      <c r="I322">
        <v>3000</v>
      </c>
      <c r="J322">
        <f t="shared" si="10"/>
        <v>141705</v>
      </c>
      <c r="K322" t="s">
        <v>2443</v>
      </c>
    </row>
    <row r="323" spans="1:11" x14ac:dyDescent="0.2">
      <c r="A323">
        <f t="shared" si="11"/>
        <v>322</v>
      </c>
      <c r="B323">
        <v>29</v>
      </c>
      <c r="C323">
        <v>35</v>
      </c>
      <c r="D323" t="s">
        <v>1986</v>
      </c>
      <c r="H323" t="s">
        <v>2003</v>
      </c>
      <c r="I323">
        <v>-1200</v>
      </c>
      <c r="J323">
        <f t="shared" si="10"/>
        <v>140505</v>
      </c>
      <c r="K323" t="s">
        <v>2474</v>
      </c>
    </row>
    <row r="324" spans="1:11" x14ac:dyDescent="0.2">
      <c r="A324">
        <f t="shared" si="11"/>
        <v>323</v>
      </c>
      <c r="B324">
        <v>30</v>
      </c>
      <c r="C324">
        <v>35</v>
      </c>
      <c r="D324" t="s">
        <v>1986</v>
      </c>
      <c r="H324" t="s">
        <v>2001</v>
      </c>
      <c r="I324">
        <v>-80</v>
      </c>
      <c r="J324">
        <f t="shared" ref="J324:J355" si="12">J323+I324</f>
        <v>140425</v>
      </c>
      <c r="K324" t="s">
        <v>2475</v>
      </c>
    </row>
    <row r="325" spans="1:11" x14ac:dyDescent="0.2">
      <c r="A325">
        <f t="shared" si="11"/>
        <v>324</v>
      </c>
      <c r="B325">
        <v>31</v>
      </c>
      <c r="C325">
        <v>35</v>
      </c>
      <c r="D325" t="s">
        <v>2434</v>
      </c>
      <c r="H325" t="s">
        <v>1981</v>
      </c>
      <c r="I325">
        <v>-300</v>
      </c>
      <c r="J325">
        <f t="shared" si="12"/>
        <v>140125</v>
      </c>
      <c r="K325" t="s">
        <v>2476</v>
      </c>
    </row>
    <row r="326" spans="1:11" x14ac:dyDescent="0.2">
      <c r="A326">
        <f t="shared" si="11"/>
        <v>325</v>
      </c>
      <c r="B326">
        <v>32</v>
      </c>
      <c r="C326">
        <v>35</v>
      </c>
      <c r="D326" t="s">
        <v>1980</v>
      </c>
      <c r="H326" t="s">
        <v>2005</v>
      </c>
      <c r="I326">
        <v>5000</v>
      </c>
      <c r="J326">
        <f t="shared" si="12"/>
        <v>145125</v>
      </c>
      <c r="K326" t="s">
        <v>2429</v>
      </c>
    </row>
    <row r="327" spans="1:11" x14ac:dyDescent="0.2">
      <c r="A327">
        <f t="shared" si="11"/>
        <v>326</v>
      </c>
      <c r="B327">
        <v>33</v>
      </c>
      <c r="C327">
        <v>35</v>
      </c>
      <c r="D327" t="s">
        <v>2430</v>
      </c>
      <c r="H327" t="s">
        <v>2003</v>
      </c>
      <c r="I327">
        <v>-1800</v>
      </c>
      <c r="J327">
        <f t="shared" si="12"/>
        <v>143325</v>
      </c>
      <c r="K327" t="s">
        <v>2477</v>
      </c>
    </row>
    <row r="328" spans="1:11" x14ac:dyDescent="0.2">
      <c r="A328">
        <f t="shared" si="11"/>
        <v>327</v>
      </c>
      <c r="B328">
        <v>34</v>
      </c>
      <c r="C328">
        <v>35</v>
      </c>
      <c r="D328" t="s">
        <v>1984</v>
      </c>
      <c r="H328" t="s">
        <v>1427</v>
      </c>
      <c r="I328">
        <v>-20000</v>
      </c>
      <c r="J328">
        <f t="shared" si="12"/>
        <v>123325</v>
      </c>
      <c r="K328" t="s">
        <v>2478</v>
      </c>
    </row>
    <row r="329" spans="1:11" x14ac:dyDescent="0.2">
      <c r="A329">
        <f t="shared" si="11"/>
        <v>328</v>
      </c>
      <c r="B329">
        <v>35</v>
      </c>
      <c r="C329">
        <v>35</v>
      </c>
      <c r="D329" t="s">
        <v>2434</v>
      </c>
      <c r="H329" t="s">
        <v>1981</v>
      </c>
      <c r="I329">
        <v>-250</v>
      </c>
      <c r="J329">
        <f t="shared" si="12"/>
        <v>123075</v>
      </c>
      <c r="K329" t="s">
        <v>2479</v>
      </c>
    </row>
    <row r="330" spans="1:11" x14ac:dyDescent="0.2">
      <c r="A330">
        <f t="shared" si="11"/>
        <v>329</v>
      </c>
      <c r="B330">
        <v>36</v>
      </c>
      <c r="C330">
        <v>35</v>
      </c>
      <c r="D330" t="s">
        <v>1986</v>
      </c>
      <c r="H330" t="s">
        <v>1987</v>
      </c>
      <c r="I330">
        <v>-110</v>
      </c>
      <c r="J330">
        <f t="shared" si="12"/>
        <v>122965</v>
      </c>
      <c r="K330" t="s">
        <v>2481</v>
      </c>
    </row>
    <row r="331" spans="1:11" x14ac:dyDescent="0.2">
      <c r="A331">
        <f t="shared" si="11"/>
        <v>330</v>
      </c>
      <c r="B331">
        <v>37</v>
      </c>
      <c r="C331">
        <v>35</v>
      </c>
      <c r="D331" t="s">
        <v>1998</v>
      </c>
      <c r="H331" t="s">
        <v>2437</v>
      </c>
      <c r="I331">
        <v>1500</v>
      </c>
      <c r="J331">
        <f t="shared" si="12"/>
        <v>124465</v>
      </c>
      <c r="K331" t="s">
        <v>2482</v>
      </c>
    </row>
    <row r="332" spans="1:11" x14ac:dyDescent="0.2">
      <c r="A332">
        <f t="shared" si="11"/>
        <v>331</v>
      </c>
      <c r="B332">
        <v>38</v>
      </c>
      <c r="C332">
        <v>35</v>
      </c>
      <c r="D332" t="s">
        <v>1989</v>
      </c>
      <c r="H332" t="s">
        <v>2440</v>
      </c>
      <c r="I332">
        <v>-6000</v>
      </c>
      <c r="J332">
        <f t="shared" si="12"/>
        <v>118465</v>
      </c>
      <c r="K332" t="s">
        <v>2442</v>
      </c>
    </row>
    <row r="333" spans="1:11" x14ac:dyDescent="0.2">
      <c r="A333">
        <f t="shared" si="11"/>
        <v>332</v>
      </c>
      <c r="B333">
        <v>39</v>
      </c>
      <c r="C333">
        <v>35</v>
      </c>
      <c r="D333" t="s">
        <v>1980</v>
      </c>
      <c r="H333" t="s">
        <v>1992</v>
      </c>
      <c r="I333">
        <v>3000</v>
      </c>
      <c r="J333">
        <f t="shared" si="12"/>
        <v>121465</v>
      </c>
      <c r="K333" t="s">
        <v>2443</v>
      </c>
    </row>
    <row r="334" spans="1:11" x14ac:dyDescent="0.2">
      <c r="A334">
        <f t="shared" si="11"/>
        <v>333</v>
      </c>
      <c r="B334">
        <v>40</v>
      </c>
      <c r="C334">
        <v>35</v>
      </c>
      <c r="D334" t="s">
        <v>1986</v>
      </c>
      <c r="H334" t="s">
        <v>1995</v>
      </c>
      <c r="I334">
        <v>-220</v>
      </c>
      <c r="J334">
        <f t="shared" si="12"/>
        <v>121245</v>
      </c>
      <c r="K334" t="s">
        <v>2483</v>
      </c>
    </row>
    <row r="335" spans="1:11" x14ac:dyDescent="0.2">
      <c r="A335">
        <f t="shared" si="11"/>
        <v>334</v>
      </c>
      <c r="B335">
        <v>41</v>
      </c>
      <c r="C335">
        <v>35</v>
      </c>
      <c r="D335" t="s">
        <v>1986</v>
      </c>
      <c r="H335" t="s">
        <v>2001</v>
      </c>
      <c r="I335">
        <v>-70</v>
      </c>
      <c r="J335">
        <f t="shared" si="12"/>
        <v>121175</v>
      </c>
      <c r="K335" t="s">
        <v>2484</v>
      </c>
    </row>
    <row r="336" spans="1:11" x14ac:dyDescent="0.2">
      <c r="A336">
        <f t="shared" si="11"/>
        <v>335</v>
      </c>
      <c r="B336">
        <v>42</v>
      </c>
      <c r="C336">
        <v>35</v>
      </c>
      <c r="D336" t="s">
        <v>1984</v>
      </c>
      <c r="H336" t="s">
        <v>2457</v>
      </c>
      <c r="I336">
        <v>-5000</v>
      </c>
      <c r="J336">
        <f t="shared" si="12"/>
        <v>116175</v>
      </c>
      <c r="K336" t="s">
        <v>2485</v>
      </c>
    </row>
    <row r="337" spans="1:11" x14ac:dyDescent="0.2">
      <c r="A337">
        <f t="shared" si="11"/>
        <v>336</v>
      </c>
      <c r="B337">
        <v>43</v>
      </c>
      <c r="C337">
        <v>35</v>
      </c>
      <c r="D337" t="s">
        <v>1986</v>
      </c>
      <c r="H337" t="s">
        <v>2017</v>
      </c>
      <c r="I337">
        <v>-260</v>
      </c>
      <c r="J337">
        <f t="shared" si="12"/>
        <v>115915</v>
      </c>
      <c r="K337" t="s">
        <v>2486</v>
      </c>
    </row>
    <row r="338" spans="1:11" x14ac:dyDescent="0.2">
      <c r="A338">
        <f t="shared" si="11"/>
        <v>337</v>
      </c>
      <c r="B338">
        <v>44</v>
      </c>
      <c r="C338">
        <v>35</v>
      </c>
      <c r="D338" t="s">
        <v>2448</v>
      </c>
      <c r="H338" t="s">
        <v>2007</v>
      </c>
      <c r="I338">
        <v>-360</v>
      </c>
      <c r="J338">
        <f t="shared" si="12"/>
        <v>115555</v>
      </c>
      <c r="K338" t="s">
        <v>2488</v>
      </c>
    </row>
    <row r="339" spans="1:11" x14ac:dyDescent="0.2">
      <c r="A339">
        <f t="shared" si="11"/>
        <v>338</v>
      </c>
      <c r="B339">
        <v>45</v>
      </c>
      <c r="C339">
        <v>35</v>
      </c>
      <c r="D339" t="s">
        <v>2009</v>
      </c>
      <c r="H339" t="s">
        <v>2010</v>
      </c>
      <c r="I339">
        <v>-10500</v>
      </c>
      <c r="J339">
        <f t="shared" si="12"/>
        <v>105055</v>
      </c>
      <c r="K339" t="s">
        <v>2490</v>
      </c>
    </row>
    <row r="340" spans="1:11" x14ac:dyDescent="0.2">
      <c r="A340">
        <f t="shared" si="11"/>
        <v>339</v>
      </c>
      <c r="B340">
        <v>46</v>
      </c>
      <c r="C340">
        <v>35</v>
      </c>
      <c r="D340" t="s">
        <v>1980</v>
      </c>
      <c r="H340" t="s">
        <v>2440</v>
      </c>
      <c r="I340">
        <v>-1600</v>
      </c>
      <c r="J340">
        <f t="shared" si="12"/>
        <v>103455</v>
      </c>
      <c r="K340" t="s">
        <v>2492</v>
      </c>
    </row>
    <row r="341" spans="1:11" x14ac:dyDescent="0.2">
      <c r="A341">
        <f t="shared" si="11"/>
        <v>340</v>
      </c>
      <c r="B341">
        <v>47</v>
      </c>
      <c r="C341">
        <v>35</v>
      </c>
      <c r="D341" t="s">
        <v>1986</v>
      </c>
      <c r="H341" t="s">
        <v>2014</v>
      </c>
      <c r="I341">
        <v>-3200</v>
      </c>
      <c r="J341">
        <f t="shared" si="12"/>
        <v>100255</v>
      </c>
      <c r="K341" t="s">
        <v>2494</v>
      </c>
    </row>
    <row r="342" spans="1:11" x14ac:dyDescent="0.2">
      <c r="A342">
        <f t="shared" si="11"/>
        <v>341</v>
      </c>
      <c r="B342">
        <v>48</v>
      </c>
      <c r="C342">
        <v>35</v>
      </c>
      <c r="D342" t="s">
        <v>1986</v>
      </c>
      <c r="H342" t="s">
        <v>2003</v>
      </c>
      <c r="I342">
        <v>-800</v>
      </c>
      <c r="J342">
        <f t="shared" si="12"/>
        <v>99455</v>
      </c>
      <c r="K342" t="s">
        <v>2495</v>
      </c>
    </row>
    <row r="343" spans="1:11" x14ac:dyDescent="0.2">
      <c r="A343">
        <f t="shared" si="11"/>
        <v>342</v>
      </c>
      <c r="B343">
        <v>49</v>
      </c>
      <c r="C343">
        <v>35</v>
      </c>
      <c r="D343" t="s">
        <v>1984</v>
      </c>
      <c r="H343" t="s">
        <v>2457</v>
      </c>
      <c r="I343">
        <v>-5000</v>
      </c>
      <c r="J343">
        <f t="shared" si="12"/>
        <v>94455</v>
      </c>
      <c r="K343" t="s">
        <v>2496</v>
      </c>
    </row>
    <row r="344" spans="1:11" x14ac:dyDescent="0.2">
      <c r="A344">
        <f t="shared" si="11"/>
        <v>343</v>
      </c>
      <c r="B344">
        <v>50</v>
      </c>
      <c r="C344">
        <v>35</v>
      </c>
      <c r="D344" t="s">
        <v>1986</v>
      </c>
      <c r="H344" t="s">
        <v>1987</v>
      </c>
      <c r="I344">
        <v>-190</v>
      </c>
      <c r="J344">
        <f t="shared" si="12"/>
        <v>94265</v>
      </c>
      <c r="K344" t="s">
        <v>2498</v>
      </c>
    </row>
    <row r="345" spans="1:11" x14ac:dyDescent="0.2">
      <c r="A345">
        <f t="shared" si="11"/>
        <v>344</v>
      </c>
      <c r="B345">
        <v>51</v>
      </c>
      <c r="C345">
        <v>35</v>
      </c>
      <c r="D345" t="s">
        <v>1980</v>
      </c>
      <c r="H345" t="s">
        <v>2005</v>
      </c>
      <c r="I345">
        <v>5000</v>
      </c>
      <c r="J345">
        <f t="shared" si="12"/>
        <v>99265</v>
      </c>
      <c r="K345" t="s">
        <v>2429</v>
      </c>
    </row>
    <row r="346" spans="1:11" x14ac:dyDescent="0.2">
      <c r="A346">
        <f t="shared" si="11"/>
        <v>345</v>
      </c>
      <c r="B346">
        <v>52</v>
      </c>
      <c r="C346">
        <v>35</v>
      </c>
      <c r="D346" t="s">
        <v>2460</v>
      </c>
      <c r="H346" t="s">
        <v>1995</v>
      </c>
      <c r="I346">
        <v>-105</v>
      </c>
      <c r="J346">
        <f t="shared" si="12"/>
        <v>99160</v>
      </c>
      <c r="K346" t="s">
        <v>2499</v>
      </c>
    </row>
    <row r="347" spans="1:11" x14ac:dyDescent="0.2">
      <c r="A347">
        <f t="shared" si="11"/>
        <v>346</v>
      </c>
      <c r="B347">
        <v>53</v>
      </c>
      <c r="C347">
        <v>35</v>
      </c>
      <c r="D347" t="s">
        <v>1986</v>
      </c>
      <c r="H347" t="s">
        <v>1987</v>
      </c>
      <c r="I347">
        <v>-95</v>
      </c>
      <c r="J347">
        <f t="shared" si="12"/>
        <v>99065</v>
      </c>
      <c r="K347" t="s">
        <v>2500</v>
      </c>
    </row>
    <row r="348" spans="1:11" x14ac:dyDescent="0.2">
      <c r="A348">
        <f t="shared" si="11"/>
        <v>347</v>
      </c>
      <c r="B348">
        <v>54</v>
      </c>
      <c r="C348">
        <v>35</v>
      </c>
      <c r="D348" t="s">
        <v>1984</v>
      </c>
      <c r="H348" t="s">
        <v>1427</v>
      </c>
      <c r="I348">
        <v>-20000</v>
      </c>
      <c r="J348">
        <f t="shared" si="12"/>
        <v>79065</v>
      </c>
      <c r="K348" t="s">
        <v>2501</v>
      </c>
    </row>
    <row r="349" spans="1:11" x14ac:dyDescent="0.2">
      <c r="A349">
        <f t="shared" si="11"/>
        <v>348</v>
      </c>
      <c r="B349">
        <v>55</v>
      </c>
      <c r="C349">
        <v>35</v>
      </c>
      <c r="D349" t="s">
        <v>1986</v>
      </c>
      <c r="H349" t="s">
        <v>2003</v>
      </c>
      <c r="I349">
        <v>-480</v>
      </c>
      <c r="J349">
        <f t="shared" si="12"/>
        <v>78585</v>
      </c>
      <c r="K349" t="s">
        <v>2503</v>
      </c>
    </row>
    <row r="350" spans="1:11" x14ac:dyDescent="0.2">
      <c r="A350">
        <f t="shared" si="11"/>
        <v>349</v>
      </c>
      <c r="B350">
        <v>56</v>
      </c>
      <c r="C350">
        <v>35</v>
      </c>
      <c r="D350" t="s">
        <v>1980</v>
      </c>
      <c r="H350" t="s">
        <v>2440</v>
      </c>
      <c r="I350">
        <v>-2100</v>
      </c>
      <c r="J350">
        <f t="shared" si="12"/>
        <v>76485</v>
      </c>
      <c r="K350" t="s">
        <v>2505</v>
      </c>
    </row>
    <row r="351" spans="1:11" x14ac:dyDescent="0.2">
      <c r="A351">
        <f t="shared" si="11"/>
        <v>350</v>
      </c>
      <c r="B351">
        <v>57</v>
      </c>
      <c r="C351">
        <v>35</v>
      </c>
      <c r="D351" t="s">
        <v>1986</v>
      </c>
      <c r="H351" t="s">
        <v>2007</v>
      </c>
      <c r="I351">
        <v>-110</v>
      </c>
      <c r="J351">
        <f t="shared" si="12"/>
        <v>76375</v>
      </c>
      <c r="K351" t="s">
        <v>2506</v>
      </c>
    </row>
    <row r="352" spans="1:11" x14ac:dyDescent="0.2">
      <c r="A352">
        <f t="shared" si="11"/>
        <v>351</v>
      </c>
      <c r="B352">
        <v>58</v>
      </c>
      <c r="C352">
        <v>35</v>
      </c>
      <c r="D352" t="s">
        <v>2469</v>
      </c>
      <c r="H352" t="s">
        <v>1393</v>
      </c>
      <c r="I352">
        <v>-550</v>
      </c>
      <c r="J352">
        <f t="shared" si="12"/>
        <v>75825</v>
      </c>
      <c r="K352" t="s">
        <v>2508</v>
      </c>
    </row>
    <row r="353" spans="1:11" x14ac:dyDescent="0.2">
      <c r="A353">
        <f t="shared" si="11"/>
        <v>352</v>
      </c>
      <c r="B353">
        <v>59</v>
      </c>
      <c r="C353">
        <v>35</v>
      </c>
      <c r="D353" t="s">
        <v>1986</v>
      </c>
      <c r="H353" t="s">
        <v>1987</v>
      </c>
      <c r="I353">
        <v>-140</v>
      </c>
      <c r="J353">
        <f t="shared" si="12"/>
        <v>75685</v>
      </c>
      <c r="K353" t="s">
        <v>2509</v>
      </c>
    </row>
    <row r="354" spans="1:11" x14ac:dyDescent="0.2">
      <c r="A354">
        <f t="shared" si="11"/>
        <v>353</v>
      </c>
      <c r="B354">
        <v>60</v>
      </c>
      <c r="C354">
        <v>35</v>
      </c>
      <c r="D354" t="s">
        <v>1984</v>
      </c>
      <c r="H354" t="s">
        <v>1423</v>
      </c>
      <c r="I354">
        <v>-1500</v>
      </c>
      <c r="J354">
        <f t="shared" si="12"/>
        <v>74185</v>
      </c>
      <c r="K354" t="s">
        <v>2446</v>
      </c>
    </row>
    <row r="355" spans="1:11" x14ac:dyDescent="0.2">
      <c r="A355">
        <f t="shared" si="11"/>
        <v>354</v>
      </c>
      <c r="B355">
        <v>61</v>
      </c>
      <c r="C355">
        <v>35</v>
      </c>
      <c r="D355" t="s">
        <v>1986</v>
      </c>
      <c r="H355" t="s">
        <v>1995</v>
      </c>
      <c r="I355">
        <v>-270</v>
      </c>
      <c r="J355">
        <f t="shared" si="12"/>
        <v>73915</v>
      </c>
      <c r="K355" t="s">
        <v>2510</v>
      </c>
    </row>
    <row r="356" spans="1:11" x14ac:dyDescent="0.2">
      <c r="A356">
        <f t="shared" si="11"/>
        <v>355</v>
      </c>
      <c r="B356">
        <v>62</v>
      </c>
      <c r="C356">
        <v>35</v>
      </c>
      <c r="D356" t="s">
        <v>1986</v>
      </c>
      <c r="H356" t="s">
        <v>2014</v>
      </c>
      <c r="I356">
        <v>-550</v>
      </c>
      <c r="J356">
        <f t="shared" ref="J356:J387" si="13">J355+I356</f>
        <v>73365</v>
      </c>
      <c r="K356" t="s">
        <v>2511</v>
      </c>
    </row>
    <row r="357" spans="1:11" x14ac:dyDescent="0.2">
      <c r="A357">
        <f t="shared" ref="A357:A420" si="14">A356+1</f>
        <v>356</v>
      </c>
      <c r="B357">
        <v>63</v>
      </c>
      <c r="C357">
        <v>35</v>
      </c>
      <c r="D357" t="s">
        <v>1980</v>
      </c>
      <c r="H357" t="s">
        <v>1992</v>
      </c>
      <c r="I357">
        <v>3000</v>
      </c>
      <c r="J357">
        <f t="shared" si="13"/>
        <v>76365</v>
      </c>
      <c r="K357" t="s">
        <v>2443</v>
      </c>
    </row>
    <row r="358" spans="1:11" x14ac:dyDescent="0.2">
      <c r="A358">
        <f t="shared" si="14"/>
        <v>357</v>
      </c>
      <c r="B358">
        <v>64</v>
      </c>
      <c r="C358">
        <v>35</v>
      </c>
      <c r="D358" t="s">
        <v>1986</v>
      </c>
      <c r="H358" t="s">
        <v>2003</v>
      </c>
      <c r="I358">
        <v>-1250</v>
      </c>
      <c r="J358">
        <f t="shared" si="13"/>
        <v>75115</v>
      </c>
      <c r="K358" t="s">
        <v>2512</v>
      </c>
    </row>
    <row r="359" spans="1:11" x14ac:dyDescent="0.2">
      <c r="A359">
        <f t="shared" si="14"/>
        <v>358</v>
      </c>
      <c r="B359">
        <v>65</v>
      </c>
      <c r="C359">
        <v>35</v>
      </c>
      <c r="D359" t="s">
        <v>1986</v>
      </c>
      <c r="H359" t="s">
        <v>2001</v>
      </c>
      <c r="I359">
        <v>-85</v>
      </c>
      <c r="J359">
        <f t="shared" si="13"/>
        <v>75030</v>
      </c>
      <c r="K359" t="s">
        <v>2513</v>
      </c>
    </row>
    <row r="360" spans="1:11" x14ac:dyDescent="0.2">
      <c r="A360">
        <f t="shared" si="14"/>
        <v>359</v>
      </c>
      <c r="B360">
        <v>66</v>
      </c>
      <c r="C360">
        <v>35</v>
      </c>
      <c r="D360" t="s">
        <v>2434</v>
      </c>
      <c r="H360" t="s">
        <v>1981</v>
      </c>
      <c r="I360">
        <v>-320</v>
      </c>
      <c r="J360">
        <f t="shared" si="13"/>
        <v>74710</v>
      </c>
      <c r="K360" t="s">
        <v>2514</v>
      </c>
    </row>
    <row r="361" spans="1:11" x14ac:dyDescent="0.2">
      <c r="A361">
        <f t="shared" si="14"/>
        <v>360</v>
      </c>
      <c r="B361">
        <v>67</v>
      </c>
      <c r="C361">
        <v>35</v>
      </c>
      <c r="D361" t="s">
        <v>1980</v>
      </c>
      <c r="H361" t="s">
        <v>2005</v>
      </c>
      <c r="I361">
        <v>5000</v>
      </c>
      <c r="J361">
        <f t="shared" si="13"/>
        <v>79710</v>
      </c>
      <c r="K361" t="s">
        <v>2429</v>
      </c>
    </row>
    <row r="362" spans="1:11" x14ac:dyDescent="0.2">
      <c r="A362">
        <f t="shared" si="14"/>
        <v>361</v>
      </c>
      <c r="B362">
        <v>68</v>
      </c>
      <c r="C362">
        <v>35</v>
      </c>
      <c r="D362" t="s">
        <v>2430</v>
      </c>
      <c r="H362" t="s">
        <v>2003</v>
      </c>
      <c r="I362">
        <v>-1850</v>
      </c>
      <c r="J362">
        <f t="shared" si="13"/>
        <v>77860</v>
      </c>
      <c r="K362" t="s">
        <v>2515</v>
      </c>
    </row>
    <row r="363" spans="1:11" x14ac:dyDescent="0.2">
      <c r="A363">
        <f t="shared" si="14"/>
        <v>362</v>
      </c>
      <c r="B363">
        <v>69</v>
      </c>
      <c r="C363">
        <v>35</v>
      </c>
      <c r="D363" t="s">
        <v>1984</v>
      </c>
      <c r="H363" t="s">
        <v>1427</v>
      </c>
      <c r="I363">
        <v>-20000</v>
      </c>
      <c r="J363">
        <f t="shared" si="13"/>
        <v>57860</v>
      </c>
      <c r="K363" t="s">
        <v>2516</v>
      </c>
    </row>
    <row r="364" spans="1:11" x14ac:dyDescent="0.2">
      <c r="A364">
        <f t="shared" si="14"/>
        <v>363</v>
      </c>
      <c r="B364">
        <v>70</v>
      </c>
      <c r="C364">
        <v>35</v>
      </c>
      <c r="D364" t="s">
        <v>2434</v>
      </c>
      <c r="H364" t="s">
        <v>1981</v>
      </c>
      <c r="I364">
        <v>-260</v>
      </c>
      <c r="J364">
        <f t="shared" si="13"/>
        <v>57600</v>
      </c>
      <c r="K364" t="s">
        <v>2517</v>
      </c>
    </row>
    <row r="365" spans="1:11" x14ac:dyDescent="0.2">
      <c r="A365">
        <f t="shared" si="14"/>
        <v>364</v>
      </c>
      <c r="B365">
        <v>71</v>
      </c>
      <c r="C365">
        <v>35</v>
      </c>
      <c r="D365" t="s">
        <v>1986</v>
      </c>
      <c r="H365" t="s">
        <v>1987</v>
      </c>
      <c r="I365">
        <v>-115</v>
      </c>
      <c r="J365">
        <f t="shared" si="13"/>
        <v>57485</v>
      </c>
      <c r="K365" t="s">
        <v>2519</v>
      </c>
    </row>
    <row r="366" spans="1:11" x14ac:dyDescent="0.2">
      <c r="A366">
        <f t="shared" si="14"/>
        <v>365</v>
      </c>
      <c r="B366">
        <v>72</v>
      </c>
      <c r="C366">
        <v>35</v>
      </c>
      <c r="D366" t="s">
        <v>1998</v>
      </c>
      <c r="H366" t="s">
        <v>2437</v>
      </c>
      <c r="I366">
        <v>2000</v>
      </c>
      <c r="J366">
        <f t="shared" si="13"/>
        <v>59485</v>
      </c>
      <c r="K366" t="s">
        <v>2521</v>
      </c>
    </row>
    <row r="367" spans="1:11" x14ac:dyDescent="0.2">
      <c r="A367">
        <f t="shared" si="14"/>
        <v>366</v>
      </c>
      <c r="B367">
        <v>73</v>
      </c>
      <c r="C367">
        <v>35</v>
      </c>
      <c r="D367" t="s">
        <v>1989</v>
      </c>
      <c r="H367" t="s">
        <v>2440</v>
      </c>
      <c r="I367">
        <v>-7000</v>
      </c>
      <c r="J367">
        <f t="shared" si="13"/>
        <v>52485</v>
      </c>
      <c r="K367" t="s">
        <v>2442</v>
      </c>
    </row>
    <row r="368" spans="1:11" x14ac:dyDescent="0.2">
      <c r="A368">
        <f t="shared" si="14"/>
        <v>367</v>
      </c>
      <c r="B368">
        <v>74</v>
      </c>
      <c r="C368">
        <v>35</v>
      </c>
      <c r="D368" t="s">
        <v>1980</v>
      </c>
      <c r="H368" t="s">
        <v>1992</v>
      </c>
      <c r="I368">
        <v>3000</v>
      </c>
      <c r="J368">
        <f t="shared" si="13"/>
        <v>55485</v>
      </c>
      <c r="K368" t="s">
        <v>2443</v>
      </c>
    </row>
    <row r="369" spans="1:11" x14ac:dyDescent="0.2">
      <c r="A369">
        <f t="shared" si="14"/>
        <v>368</v>
      </c>
      <c r="B369">
        <v>75</v>
      </c>
      <c r="C369">
        <v>35</v>
      </c>
      <c r="D369" t="s">
        <v>1986</v>
      </c>
      <c r="H369" t="s">
        <v>1995</v>
      </c>
      <c r="I369">
        <v>-230</v>
      </c>
      <c r="J369">
        <f t="shared" si="13"/>
        <v>55255</v>
      </c>
      <c r="K369" t="s">
        <v>2522</v>
      </c>
    </row>
    <row r="370" spans="1:11" x14ac:dyDescent="0.2">
      <c r="A370">
        <f t="shared" si="14"/>
        <v>369</v>
      </c>
      <c r="B370">
        <v>76</v>
      </c>
      <c r="C370">
        <v>35</v>
      </c>
      <c r="D370" t="s">
        <v>1986</v>
      </c>
      <c r="H370" t="s">
        <v>2001</v>
      </c>
      <c r="I370">
        <v>-65</v>
      </c>
      <c r="J370">
        <f t="shared" si="13"/>
        <v>55190</v>
      </c>
      <c r="K370" t="s">
        <v>2523</v>
      </c>
    </row>
    <row r="371" spans="1:11" x14ac:dyDescent="0.2">
      <c r="A371">
        <f t="shared" si="14"/>
        <v>370</v>
      </c>
      <c r="B371">
        <v>77</v>
      </c>
      <c r="C371">
        <v>35</v>
      </c>
      <c r="D371" t="s">
        <v>1984</v>
      </c>
      <c r="H371" t="s">
        <v>2457</v>
      </c>
      <c r="I371">
        <v>-5000</v>
      </c>
      <c r="J371">
        <f t="shared" si="13"/>
        <v>50190</v>
      </c>
      <c r="K371" t="s">
        <v>2524</v>
      </c>
    </row>
    <row r="372" spans="1:11" x14ac:dyDescent="0.2">
      <c r="A372">
        <f t="shared" si="14"/>
        <v>371</v>
      </c>
      <c r="B372">
        <v>78</v>
      </c>
      <c r="C372">
        <v>35</v>
      </c>
      <c r="D372" t="s">
        <v>1986</v>
      </c>
      <c r="H372" t="s">
        <v>2017</v>
      </c>
      <c r="I372">
        <v>-275</v>
      </c>
      <c r="J372">
        <f t="shared" si="13"/>
        <v>49915</v>
      </c>
      <c r="K372" t="s">
        <v>2526</v>
      </c>
    </row>
    <row r="373" spans="1:11" x14ac:dyDescent="0.2">
      <c r="A373">
        <f t="shared" si="14"/>
        <v>372</v>
      </c>
      <c r="B373">
        <v>79</v>
      </c>
      <c r="C373">
        <v>35</v>
      </c>
      <c r="D373" t="s">
        <v>2448</v>
      </c>
      <c r="H373" t="s">
        <v>2007</v>
      </c>
      <c r="I373">
        <v>-370</v>
      </c>
      <c r="J373">
        <f t="shared" si="13"/>
        <v>49545</v>
      </c>
      <c r="K373" t="s">
        <v>2528</v>
      </c>
    </row>
    <row r="374" spans="1:11" x14ac:dyDescent="0.2">
      <c r="A374">
        <f t="shared" si="14"/>
        <v>373</v>
      </c>
      <c r="B374">
        <v>80</v>
      </c>
      <c r="C374">
        <v>35</v>
      </c>
      <c r="D374" t="s">
        <v>2009</v>
      </c>
      <c r="H374" t="s">
        <v>2010</v>
      </c>
      <c r="I374">
        <v>-11000</v>
      </c>
      <c r="J374">
        <f t="shared" si="13"/>
        <v>38545</v>
      </c>
      <c r="K374" t="s">
        <v>2530</v>
      </c>
    </row>
    <row r="375" spans="1:11" x14ac:dyDescent="0.2">
      <c r="A375">
        <f t="shared" si="14"/>
        <v>374</v>
      </c>
      <c r="B375">
        <v>81</v>
      </c>
      <c r="C375">
        <v>35</v>
      </c>
      <c r="D375" t="s">
        <v>1980</v>
      </c>
      <c r="H375" t="s">
        <v>2440</v>
      </c>
      <c r="I375">
        <v>-1700</v>
      </c>
      <c r="J375">
        <f t="shared" si="13"/>
        <v>36845</v>
      </c>
      <c r="K375" t="s">
        <v>2531</v>
      </c>
    </row>
    <row r="376" spans="1:11" x14ac:dyDescent="0.2">
      <c r="A376">
        <f t="shared" si="14"/>
        <v>375</v>
      </c>
      <c r="B376">
        <v>82</v>
      </c>
      <c r="C376">
        <v>35</v>
      </c>
      <c r="D376" t="s">
        <v>1986</v>
      </c>
      <c r="H376" t="s">
        <v>2014</v>
      </c>
      <c r="I376">
        <v>-3400</v>
      </c>
      <c r="J376">
        <f t="shared" si="13"/>
        <v>33445</v>
      </c>
      <c r="K376" t="s">
        <v>2533</v>
      </c>
    </row>
    <row r="377" spans="1:11" x14ac:dyDescent="0.2">
      <c r="A377">
        <f t="shared" si="14"/>
        <v>376</v>
      </c>
      <c r="B377">
        <v>83</v>
      </c>
      <c r="C377">
        <v>35</v>
      </c>
      <c r="D377" t="s">
        <v>1986</v>
      </c>
      <c r="H377" t="s">
        <v>2003</v>
      </c>
      <c r="I377">
        <v>-850</v>
      </c>
      <c r="J377">
        <f t="shared" si="13"/>
        <v>32595</v>
      </c>
      <c r="K377" t="s">
        <v>2534</v>
      </c>
    </row>
    <row r="378" spans="1:11" x14ac:dyDescent="0.2">
      <c r="A378">
        <f t="shared" si="14"/>
        <v>377</v>
      </c>
      <c r="B378">
        <v>84</v>
      </c>
      <c r="C378">
        <v>35</v>
      </c>
      <c r="D378" t="s">
        <v>1984</v>
      </c>
      <c r="H378" t="s">
        <v>2457</v>
      </c>
      <c r="I378">
        <v>-5000</v>
      </c>
      <c r="J378">
        <f t="shared" si="13"/>
        <v>27595</v>
      </c>
      <c r="K378" t="s">
        <v>2535</v>
      </c>
    </row>
    <row r="379" spans="1:11" x14ac:dyDescent="0.2">
      <c r="A379">
        <f t="shared" si="14"/>
        <v>378</v>
      </c>
      <c r="B379">
        <v>85</v>
      </c>
      <c r="C379">
        <v>35</v>
      </c>
      <c r="D379" t="s">
        <v>1986</v>
      </c>
      <c r="H379" t="s">
        <v>1987</v>
      </c>
      <c r="I379">
        <v>-200</v>
      </c>
      <c r="J379">
        <f t="shared" si="13"/>
        <v>27395</v>
      </c>
      <c r="K379" t="s">
        <v>2536</v>
      </c>
    </row>
    <row r="380" spans="1:11" x14ac:dyDescent="0.2">
      <c r="A380">
        <f t="shared" si="14"/>
        <v>379</v>
      </c>
      <c r="B380">
        <v>86</v>
      </c>
      <c r="C380">
        <v>35</v>
      </c>
      <c r="D380" t="s">
        <v>1980</v>
      </c>
      <c r="H380" t="s">
        <v>2005</v>
      </c>
      <c r="I380">
        <v>5000</v>
      </c>
      <c r="J380">
        <f t="shared" si="13"/>
        <v>32395</v>
      </c>
      <c r="K380" t="s">
        <v>2429</v>
      </c>
    </row>
    <row r="381" spans="1:11" x14ac:dyDescent="0.2">
      <c r="A381">
        <f t="shared" si="14"/>
        <v>380</v>
      </c>
      <c r="B381">
        <v>87</v>
      </c>
      <c r="C381">
        <v>35</v>
      </c>
      <c r="D381" t="s">
        <v>2460</v>
      </c>
      <c r="H381" t="s">
        <v>1995</v>
      </c>
      <c r="I381">
        <v>-110</v>
      </c>
      <c r="J381">
        <f t="shared" si="13"/>
        <v>32285</v>
      </c>
      <c r="K381" t="s">
        <v>2537</v>
      </c>
    </row>
    <row r="382" spans="1:11" x14ac:dyDescent="0.2">
      <c r="A382">
        <f t="shared" si="14"/>
        <v>381</v>
      </c>
      <c r="B382">
        <v>88</v>
      </c>
      <c r="C382">
        <v>35</v>
      </c>
      <c r="D382" t="s">
        <v>1986</v>
      </c>
      <c r="H382" t="s">
        <v>1987</v>
      </c>
      <c r="I382">
        <v>-100</v>
      </c>
      <c r="J382">
        <f t="shared" si="13"/>
        <v>32185</v>
      </c>
      <c r="K382" t="s">
        <v>2538</v>
      </c>
    </row>
    <row r="383" spans="1:11" x14ac:dyDescent="0.2">
      <c r="A383">
        <f t="shared" si="14"/>
        <v>382</v>
      </c>
      <c r="B383">
        <v>89</v>
      </c>
      <c r="C383">
        <v>35</v>
      </c>
      <c r="D383" t="s">
        <v>1984</v>
      </c>
      <c r="H383" t="s">
        <v>1427</v>
      </c>
      <c r="I383">
        <v>-20000</v>
      </c>
      <c r="J383">
        <f t="shared" si="13"/>
        <v>12185</v>
      </c>
      <c r="K383" t="s">
        <v>2539</v>
      </c>
    </row>
    <row r="384" spans="1:11" x14ac:dyDescent="0.2">
      <c r="A384">
        <f t="shared" si="14"/>
        <v>383</v>
      </c>
      <c r="B384">
        <v>90</v>
      </c>
      <c r="C384">
        <v>35</v>
      </c>
      <c r="D384" t="s">
        <v>1986</v>
      </c>
      <c r="H384" t="s">
        <v>2003</v>
      </c>
      <c r="I384">
        <v>-500</v>
      </c>
      <c r="J384">
        <f t="shared" si="13"/>
        <v>11685</v>
      </c>
      <c r="K384" t="s">
        <v>2540</v>
      </c>
    </row>
    <row r="385" spans="1:11" x14ac:dyDescent="0.2">
      <c r="A385">
        <f t="shared" si="14"/>
        <v>384</v>
      </c>
      <c r="B385">
        <v>91</v>
      </c>
      <c r="C385">
        <v>35</v>
      </c>
      <c r="D385" t="s">
        <v>1980</v>
      </c>
      <c r="H385" t="s">
        <v>2440</v>
      </c>
      <c r="I385">
        <v>-2200</v>
      </c>
      <c r="J385">
        <f t="shared" si="13"/>
        <v>9485</v>
      </c>
      <c r="K385" t="s">
        <v>2542</v>
      </c>
    </row>
    <row r="386" spans="1:11" x14ac:dyDescent="0.2">
      <c r="A386">
        <f t="shared" si="14"/>
        <v>385</v>
      </c>
      <c r="B386">
        <v>92</v>
      </c>
      <c r="C386">
        <v>35</v>
      </c>
      <c r="D386" t="s">
        <v>1986</v>
      </c>
      <c r="H386" t="s">
        <v>2007</v>
      </c>
      <c r="I386">
        <v>-120</v>
      </c>
      <c r="J386">
        <f t="shared" si="13"/>
        <v>9365</v>
      </c>
      <c r="K386" t="s">
        <v>2543</v>
      </c>
    </row>
    <row r="387" spans="1:11" x14ac:dyDescent="0.2">
      <c r="A387">
        <f t="shared" si="14"/>
        <v>386</v>
      </c>
      <c r="B387">
        <v>93</v>
      </c>
      <c r="C387">
        <v>35</v>
      </c>
      <c r="D387" t="s">
        <v>2469</v>
      </c>
      <c r="H387" t="s">
        <v>1393</v>
      </c>
      <c r="I387">
        <v>-600</v>
      </c>
      <c r="J387">
        <f t="shared" si="13"/>
        <v>8765</v>
      </c>
      <c r="K387" t="s">
        <v>2544</v>
      </c>
    </row>
    <row r="388" spans="1:11" x14ac:dyDescent="0.2">
      <c r="A388">
        <f t="shared" si="14"/>
        <v>387</v>
      </c>
      <c r="B388">
        <v>1</v>
      </c>
      <c r="C388">
        <v>36</v>
      </c>
      <c r="D388" t="s">
        <v>1980</v>
      </c>
      <c r="H388" t="s">
        <v>2005</v>
      </c>
      <c r="I388" t="s">
        <v>2547</v>
      </c>
      <c r="J388">
        <f>I388+29000</f>
        <v>30200</v>
      </c>
      <c r="K388" t="s">
        <v>2548</v>
      </c>
    </row>
    <row r="389" spans="1:11" x14ac:dyDescent="0.2">
      <c r="A389">
        <f t="shared" si="14"/>
        <v>388</v>
      </c>
      <c r="B389">
        <v>2</v>
      </c>
      <c r="C389">
        <v>36</v>
      </c>
      <c r="D389" t="s">
        <v>1986</v>
      </c>
      <c r="H389" t="s">
        <v>1987</v>
      </c>
      <c r="I389" t="s">
        <v>2549</v>
      </c>
      <c r="J389">
        <f t="shared" ref="J389:J420" si="15">I389+J388</f>
        <v>30154.33</v>
      </c>
      <c r="K389" t="s">
        <v>2550</v>
      </c>
    </row>
    <row r="390" spans="1:11" x14ac:dyDescent="0.2">
      <c r="A390">
        <f t="shared" si="14"/>
        <v>389</v>
      </c>
      <c r="B390">
        <v>3</v>
      </c>
      <c r="C390">
        <v>36</v>
      </c>
      <c r="D390" t="s">
        <v>2434</v>
      </c>
      <c r="H390" t="s">
        <v>1981</v>
      </c>
      <c r="I390" t="s">
        <v>2551</v>
      </c>
      <c r="J390">
        <f t="shared" si="15"/>
        <v>30041.780000000002</v>
      </c>
      <c r="K390" t="s">
        <v>1983</v>
      </c>
    </row>
    <row r="391" spans="1:11" x14ac:dyDescent="0.2">
      <c r="A391">
        <f t="shared" si="14"/>
        <v>390</v>
      </c>
      <c r="B391">
        <v>5</v>
      </c>
      <c r="C391">
        <v>36</v>
      </c>
      <c r="D391" t="s">
        <v>1984</v>
      </c>
      <c r="H391" t="s">
        <v>1984</v>
      </c>
      <c r="I391" t="s">
        <v>2365</v>
      </c>
      <c r="J391">
        <f t="shared" si="15"/>
        <v>29841.780000000002</v>
      </c>
      <c r="K391" t="s">
        <v>2552</v>
      </c>
    </row>
    <row r="392" spans="1:11" x14ac:dyDescent="0.2">
      <c r="A392">
        <f t="shared" si="14"/>
        <v>391</v>
      </c>
      <c r="B392">
        <v>7</v>
      </c>
      <c r="C392">
        <v>36</v>
      </c>
      <c r="D392" t="s">
        <v>1986</v>
      </c>
      <c r="H392" t="s">
        <v>2001</v>
      </c>
      <c r="I392" t="s">
        <v>2556</v>
      </c>
      <c r="J392">
        <f t="shared" si="15"/>
        <v>29778.49</v>
      </c>
      <c r="K392" t="s">
        <v>2557</v>
      </c>
    </row>
    <row r="393" spans="1:11" x14ac:dyDescent="0.2">
      <c r="A393">
        <f t="shared" si="14"/>
        <v>392</v>
      </c>
      <c r="B393">
        <v>8</v>
      </c>
      <c r="C393">
        <v>36</v>
      </c>
      <c r="D393" t="s">
        <v>1986</v>
      </c>
      <c r="H393" t="s">
        <v>1995</v>
      </c>
      <c r="I393" t="s">
        <v>2169</v>
      </c>
      <c r="J393">
        <f t="shared" si="15"/>
        <v>29748.49</v>
      </c>
      <c r="K393" t="s">
        <v>2558</v>
      </c>
    </row>
    <row r="394" spans="1:11" x14ac:dyDescent="0.2">
      <c r="A394">
        <f t="shared" si="14"/>
        <v>393</v>
      </c>
      <c r="B394">
        <v>10</v>
      </c>
      <c r="C394">
        <v>36</v>
      </c>
      <c r="D394" t="s">
        <v>1986</v>
      </c>
      <c r="H394" t="s">
        <v>2003</v>
      </c>
      <c r="I394" t="s">
        <v>2559</v>
      </c>
      <c r="J394">
        <f t="shared" si="15"/>
        <v>29662.59</v>
      </c>
      <c r="K394" t="s">
        <v>2560</v>
      </c>
    </row>
    <row r="395" spans="1:11" x14ac:dyDescent="0.2">
      <c r="A395">
        <f t="shared" si="14"/>
        <v>394</v>
      </c>
      <c r="B395">
        <v>12</v>
      </c>
      <c r="C395">
        <v>36</v>
      </c>
      <c r="D395" t="s">
        <v>1986</v>
      </c>
      <c r="H395" t="s">
        <v>2007</v>
      </c>
      <c r="I395" t="s">
        <v>2386</v>
      </c>
      <c r="J395">
        <f t="shared" si="15"/>
        <v>29642.59</v>
      </c>
      <c r="K395" t="s">
        <v>2561</v>
      </c>
    </row>
    <row r="396" spans="1:11" x14ac:dyDescent="0.2">
      <c r="A396">
        <f t="shared" si="14"/>
        <v>395</v>
      </c>
      <c r="B396">
        <v>14</v>
      </c>
      <c r="C396">
        <v>36</v>
      </c>
      <c r="D396" t="s">
        <v>1980</v>
      </c>
      <c r="H396" t="s">
        <v>2440</v>
      </c>
      <c r="I396" t="s">
        <v>2124</v>
      </c>
      <c r="J396">
        <f t="shared" si="15"/>
        <v>29592.59</v>
      </c>
      <c r="K396" t="s">
        <v>2562</v>
      </c>
    </row>
    <row r="397" spans="1:11" x14ac:dyDescent="0.2">
      <c r="A397">
        <f t="shared" si="14"/>
        <v>396</v>
      </c>
      <c r="B397">
        <v>15</v>
      </c>
      <c r="C397">
        <v>36</v>
      </c>
      <c r="D397" t="s">
        <v>1980</v>
      </c>
      <c r="H397" t="s">
        <v>2005</v>
      </c>
      <c r="I397" t="s">
        <v>2547</v>
      </c>
      <c r="J397">
        <f t="shared" si="15"/>
        <v>30792.59</v>
      </c>
      <c r="K397" t="s">
        <v>2548</v>
      </c>
    </row>
    <row r="398" spans="1:11" x14ac:dyDescent="0.2">
      <c r="A398">
        <f t="shared" si="14"/>
        <v>397</v>
      </c>
      <c r="B398">
        <v>16</v>
      </c>
      <c r="C398">
        <v>36</v>
      </c>
      <c r="D398" t="s">
        <v>1986</v>
      </c>
      <c r="H398" t="s">
        <v>1987</v>
      </c>
      <c r="I398" t="s">
        <v>2563</v>
      </c>
      <c r="J398">
        <f t="shared" si="15"/>
        <v>30782.84</v>
      </c>
      <c r="K398" t="s">
        <v>2564</v>
      </c>
    </row>
    <row r="399" spans="1:11" x14ac:dyDescent="0.2">
      <c r="A399">
        <f t="shared" si="14"/>
        <v>398</v>
      </c>
      <c r="B399">
        <v>18</v>
      </c>
      <c r="C399">
        <v>36</v>
      </c>
      <c r="D399" t="s">
        <v>1986</v>
      </c>
      <c r="H399" t="s">
        <v>2017</v>
      </c>
      <c r="I399" t="s">
        <v>2565</v>
      </c>
      <c r="J399">
        <f t="shared" si="15"/>
        <v>30672.37</v>
      </c>
      <c r="K399" t="s">
        <v>2566</v>
      </c>
    </row>
    <row r="400" spans="1:11" x14ac:dyDescent="0.2">
      <c r="A400">
        <f t="shared" si="14"/>
        <v>399</v>
      </c>
      <c r="B400">
        <v>20</v>
      </c>
      <c r="C400">
        <v>36</v>
      </c>
      <c r="D400" t="s">
        <v>1986</v>
      </c>
      <c r="H400" t="s">
        <v>1999</v>
      </c>
      <c r="I400" t="s">
        <v>2129</v>
      </c>
      <c r="J400">
        <f t="shared" si="15"/>
        <v>30612.37</v>
      </c>
      <c r="K400" t="s">
        <v>2567</v>
      </c>
    </row>
    <row r="401" spans="1:11" x14ac:dyDescent="0.2">
      <c r="A401">
        <f t="shared" si="14"/>
        <v>400</v>
      </c>
      <c r="B401">
        <v>22</v>
      </c>
      <c r="C401">
        <v>36</v>
      </c>
      <c r="D401" t="s">
        <v>1986</v>
      </c>
      <c r="H401" t="s">
        <v>2014</v>
      </c>
      <c r="I401" t="s">
        <v>2115</v>
      </c>
      <c r="J401">
        <f t="shared" si="15"/>
        <v>30362.37</v>
      </c>
      <c r="K401" t="s">
        <v>2568</v>
      </c>
    </row>
    <row r="402" spans="1:11" x14ac:dyDescent="0.2">
      <c r="A402">
        <f t="shared" si="14"/>
        <v>401</v>
      </c>
      <c r="B402">
        <v>23</v>
      </c>
      <c r="C402">
        <v>36</v>
      </c>
      <c r="D402" t="s">
        <v>1986</v>
      </c>
      <c r="H402" t="s">
        <v>1987</v>
      </c>
      <c r="I402" t="s">
        <v>2569</v>
      </c>
      <c r="J402">
        <f t="shared" si="15"/>
        <v>30326.77</v>
      </c>
      <c r="K402" t="s">
        <v>2570</v>
      </c>
    </row>
    <row r="403" spans="1:11" x14ac:dyDescent="0.2">
      <c r="A403">
        <f t="shared" si="14"/>
        <v>402</v>
      </c>
      <c r="B403">
        <v>25</v>
      </c>
      <c r="C403">
        <v>36</v>
      </c>
      <c r="D403" t="s">
        <v>1986</v>
      </c>
      <c r="H403" t="s">
        <v>2003</v>
      </c>
      <c r="I403" t="s">
        <v>2159</v>
      </c>
      <c r="J403">
        <f t="shared" si="15"/>
        <v>30146.77</v>
      </c>
      <c r="K403" t="s">
        <v>2571</v>
      </c>
    </row>
    <row r="404" spans="1:11" x14ac:dyDescent="0.2">
      <c r="A404">
        <f t="shared" si="14"/>
        <v>403</v>
      </c>
      <c r="B404">
        <v>27</v>
      </c>
      <c r="C404">
        <v>36</v>
      </c>
      <c r="D404" t="s">
        <v>1986</v>
      </c>
      <c r="H404" t="s">
        <v>1995</v>
      </c>
      <c r="I404" t="s">
        <v>2151</v>
      </c>
      <c r="J404">
        <f t="shared" si="15"/>
        <v>30131.77</v>
      </c>
      <c r="K404" t="s">
        <v>2572</v>
      </c>
    </row>
    <row r="405" spans="1:11" x14ac:dyDescent="0.2">
      <c r="A405">
        <f t="shared" si="14"/>
        <v>404</v>
      </c>
      <c r="B405">
        <v>29</v>
      </c>
      <c r="C405">
        <v>36</v>
      </c>
      <c r="D405" t="s">
        <v>1986</v>
      </c>
      <c r="H405" t="s">
        <v>2007</v>
      </c>
      <c r="I405" t="s">
        <v>2139</v>
      </c>
      <c r="J405">
        <f t="shared" si="15"/>
        <v>30091.77</v>
      </c>
      <c r="K405" t="s">
        <v>2573</v>
      </c>
    </row>
    <row r="406" spans="1:11" x14ac:dyDescent="0.2">
      <c r="A406">
        <f t="shared" si="14"/>
        <v>405</v>
      </c>
      <c r="B406">
        <v>31</v>
      </c>
      <c r="C406">
        <v>36</v>
      </c>
      <c r="D406" t="s">
        <v>2434</v>
      </c>
      <c r="H406" t="s">
        <v>1981</v>
      </c>
      <c r="I406" t="s">
        <v>2551</v>
      </c>
      <c r="J406">
        <f t="shared" si="15"/>
        <v>29979.22</v>
      </c>
      <c r="K406" t="s">
        <v>1983</v>
      </c>
    </row>
    <row r="407" spans="1:11" x14ac:dyDescent="0.2">
      <c r="A407">
        <f t="shared" si="14"/>
        <v>406</v>
      </c>
      <c r="B407">
        <v>32</v>
      </c>
      <c r="C407">
        <v>36</v>
      </c>
      <c r="D407" t="s">
        <v>1980</v>
      </c>
      <c r="H407" t="s">
        <v>2005</v>
      </c>
      <c r="I407" t="s">
        <v>2547</v>
      </c>
      <c r="J407">
        <f t="shared" si="15"/>
        <v>31179.22</v>
      </c>
      <c r="K407" t="s">
        <v>2548</v>
      </c>
    </row>
    <row r="408" spans="1:11" x14ac:dyDescent="0.2">
      <c r="A408">
        <f t="shared" si="14"/>
        <v>407</v>
      </c>
      <c r="B408">
        <v>33</v>
      </c>
      <c r="C408">
        <v>36</v>
      </c>
      <c r="D408" t="s">
        <v>1986</v>
      </c>
      <c r="H408" t="s">
        <v>1987</v>
      </c>
      <c r="I408" t="s">
        <v>2574</v>
      </c>
      <c r="J408">
        <f t="shared" si="15"/>
        <v>31128.9</v>
      </c>
      <c r="K408" t="s">
        <v>2550</v>
      </c>
    </row>
    <row r="409" spans="1:11" x14ac:dyDescent="0.2">
      <c r="A409">
        <f t="shared" si="14"/>
        <v>408</v>
      </c>
      <c r="B409">
        <v>34</v>
      </c>
      <c r="C409">
        <v>36</v>
      </c>
      <c r="D409" t="s">
        <v>1984</v>
      </c>
      <c r="H409" t="s">
        <v>1984</v>
      </c>
      <c r="I409" t="s">
        <v>2365</v>
      </c>
      <c r="J409">
        <f t="shared" si="15"/>
        <v>30928.9</v>
      </c>
      <c r="K409" t="s">
        <v>2552</v>
      </c>
    </row>
    <row r="410" spans="1:11" x14ac:dyDescent="0.2">
      <c r="A410">
        <f t="shared" si="14"/>
        <v>409</v>
      </c>
      <c r="B410">
        <v>36</v>
      </c>
      <c r="C410">
        <v>36</v>
      </c>
      <c r="D410" t="s">
        <v>1986</v>
      </c>
      <c r="H410" t="s">
        <v>2001</v>
      </c>
      <c r="I410" t="s">
        <v>2112</v>
      </c>
      <c r="J410">
        <f t="shared" si="15"/>
        <v>30863.9</v>
      </c>
      <c r="K410" t="s">
        <v>2557</v>
      </c>
    </row>
    <row r="411" spans="1:11" x14ac:dyDescent="0.2">
      <c r="A411">
        <f t="shared" si="14"/>
        <v>410</v>
      </c>
      <c r="B411">
        <v>38</v>
      </c>
      <c r="C411">
        <v>36</v>
      </c>
      <c r="D411" t="s">
        <v>1986</v>
      </c>
      <c r="H411" t="s">
        <v>1995</v>
      </c>
      <c r="I411" t="s">
        <v>2124</v>
      </c>
      <c r="J411">
        <f t="shared" si="15"/>
        <v>30813.9</v>
      </c>
      <c r="K411" t="s">
        <v>2558</v>
      </c>
    </row>
    <row r="412" spans="1:11" x14ac:dyDescent="0.2">
      <c r="A412">
        <f t="shared" si="14"/>
        <v>411</v>
      </c>
      <c r="B412">
        <v>40</v>
      </c>
      <c r="C412">
        <v>36</v>
      </c>
      <c r="D412" t="s">
        <v>1986</v>
      </c>
      <c r="H412" t="s">
        <v>2003</v>
      </c>
      <c r="I412" t="s">
        <v>2575</v>
      </c>
      <c r="J412">
        <f t="shared" si="15"/>
        <v>30723.45</v>
      </c>
      <c r="K412" t="s">
        <v>2560</v>
      </c>
    </row>
    <row r="413" spans="1:11" x14ac:dyDescent="0.2">
      <c r="A413">
        <f t="shared" si="14"/>
        <v>412</v>
      </c>
      <c r="B413">
        <v>42</v>
      </c>
      <c r="C413">
        <v>36</v>
      </c>
      <c r="D413" t="s">
        <v>1986</v>
      </c>
      <c r="H413" t="s">
        <v>2007</v>
      </c>
      <c r="I413" t="s">
        <v>2145</v>
      </c>
      <c r="J413">
        <f t="shared" si="15"/>
        <v>30698.45</v>
      </c>
      <c r="K413" t="s">
        <v>2561</v>
      </c>
    </row>
    <row r="414" spans="1:11" x14ac:dyDescent="0.2">
      <c r="A414">
        <f t="shared" si="14"/>
        <v>413</v>
      </c>
      <c r="B414">
        <v>44</v>
      </c>
      <c r="C414">
        <v>36</v>
      </c>
      <c r="D414" t="s">
        <v>1980</v>
      </c>
      <c r="H414" t="s">
        <v>2440</v>
      </c>
      <c r="I414" t="s">
        <v>2164</v>
      </c>
      <c r="J414">
        <f t="shared" si="15"/>
        <v>30598.45</v>
      </c>
      <c r="K414" t="s">
        <v>2576</v>
      </c>
    </row>
    <row r="415" spans="1:11" x14ac:dyDescent="0.2">
      <c r="A415">
        <f t="shared" si="14"/>
        <v>414</v>
      </c>
      <c r="B415">
        <v>46</v>
      </c>
      <c r="C415">
        <v>36</v>
      </c>
      <c r="D415" t="s">
        <v>1980</v>
      </c>
      <c r="H415" t="s">
        <v>2005</v>
      </c>
      <c r="I415" t="s">
        <v>2547</v>
      </c>
      <c r="J415">
        <f t="shared" si="15"/>
        <v>31798.45</v>
      </c>
      <c r="K415" t="s">
        <v>2548</v>
      </c>
    </row>
    <row r="416" spans="1:11" x14ac:dyDescent="0.2">
      <c r="A416">
        <f t="shared" si="14"/>
        <v>415</v>
      </c>
      <c r="B416">
        <v>48</v>
      </c>
      <c r="C416">
        <v>36</v>
      </c>
      <c r="D416" t="s">
        <v>1986</v>
      </c>
      <c r="H416" t="s">
        <v>1987</v>
      </c>
      <c r="I416" t="s">
        <v>2127</v>
      </c>
      <c r="J416">
        <f t="shared" si="15"/>
        <v>31786.45</v>
      </c>
      <c r="K416" t="s">
        <v>2564</v>
      </c>
    </row>
    <row r="417" spans="1:11" x14ac:dyDescent="0.2">
      <c r="A417">
        <f t="shared" si="14"/>
        <v>416</v>
      </c>
      <c r="B417">
        <v>50</v>
      </c>
      <c r="C417">
        <v>36</v>
      </c>
      <c r="D417" t="s">
        <v>1986</v>
      </c>
      <c r="H417" t="s">
        <v>2017</v>
      </c>
      <c r="I417" t="s">
        <v>2577</v>
      </c>
      <c r="J417">
        <f t="shared" si="15"/>
        <v>31671.23</v>
      </c>
      <c r="K417" t="s">
        <v>2566</v>
      </c>
    </row>
    <row r="418" spans="1:11" x14ac:dyDescent="0.2">
      <c r="A418">
        <f t="shared" si="14"/>
        <v>417</v>
      </c>
      <c r="B418">
        <v>52</v>
      </c>
      <c r="C418">
        <v>36</v>
      </c>
      <c r="D418" t="s">
        <v>1986</v>
      </c>
      <c r="H418" t="s">
        <v>1999</v>
      </c>
      <c r="I418" t="s">
        <v>2142</v>
      </c>
      <c r="J418">
        <f t="shared" si="15"/>
        <v>31591.23</v>
      </c>
      <c r="K418" t="s">
        <v>2578</v>
      </c>
    </row>
    <row r="419" spans="1:11" x14ac:dyDescent="0.2">
      <c r="A419">
        <f t="shared" si="14"/>
        <v>418</v>
      </c>
      <c r="B419">
        <v>54</v>
      </c>
      <c r="C419">
        <v>36</v>
      </c>
      <c r="D419" t="s">
        <v>1986</v>
      </c>
      <c r="H419" t="s">
        <v>2014</v>
      </c>
      <c r="I419" t="s">
        <v>2106</v>
      </c>
      <c r="J419">
        <f t="shared" si="15"/>
        <v>31291.23</v>
      </c>
      <c r="K419" t="s">
        <v>2568</v>
      </c>
    </row>
    <row r="420" spans="1:11" x14ac:dyDescent="0.2">
      <c r="A420">
        <f t="shared" si="14"/>
        <v>419</v>
      </c>
      <c r="B420">
        <v>56</v>
      </c>
      <c r="C420">
        <v>36</v>
      </c>
      <c r="D420" t="s">
        <v>1986</v>
      </c>
      <c r="H420" t="s">
        <v>1987</v>
      </c>
      <c r="I420" t="s">
        <v>2579</v>
      </c>
      <c r="J420">
        <f t="shared" si="15"/>
        <v>31250.48</v>
      </c>
      <c r="K420" t="s">
        <v>2570</v>
      </c>
    </row>
    <row r="421" spans="1:11" x14ac:dyDescent="0.2">
      <c r="A421">
        <f t="shared" ref="A421:A484" si="16">A420+1</f>
        <v>420</v>
      </c>
      <c r="B421">
        <v>58</v>
      </c>
      <c r="C421">
        <v>36</v>
      </c>
      <c r="D421" t="s">
        <v>1986</v>
      </c>
      <c r="H421" t="s">
        <v>2003</v>
      </c>
      <c r="I421" t="s">
        <v>2365</v>
      </c>
      <c r="J421">
        <f t="shared" ref="J421:J441" si="17">I421+J420</f>
        <v>31050.48</v>
      </c>
      <c r="K421" t="s">
        <v>2571</v>
      </c>
    </row>
    <row r="422" spans="1:11" x14ac:dyDescent="0.2">
      <c r="A422">
        <f t="shared" si="16"/>
        <v>421</v>
      </c>
      <c r="B422">
        <v>60</v>
      </c>
      <c r="C422">
        <v>36</v>
      </c>
      <c r="D422" t="s">
        <v>1986</v>
      </c>
      <c r="H422" t="s">
        <v>1995</v>
      </c>
      <c r="I422" t="s">
        <v>2386</v>
      </c>
      <c r="J422">
        <f t="shared" si="17"/>
        <v>31030.48</v>
      </c>
      <c r="K422" t="s">
        <v>2572</v>
      </c>
    </row>
    <row r="423" spans="1:11" x14ac:dyDescent="0.2">
      <c r="A423">
        <f t="shared" si="16"/>
        <v>422</v>
      </c>
      <c r="B423">
        <v>61</v>
      </c>
      <c r="C423">
        <v>36</v>
      </c>
      <c r="D423" t="s">
        <v>2434</v>
      </c>
      <c r="H423" t="s">
        <v>1981</v>
      </c>
      <c r="I423" t="s">
        <v>2551</v>
      </c>
      <c r="J423">
        <f t="shared" si="17"/>
        <v>30917.93</v>
      </c>
      <c r="K423" t="s">
        <v>1983</v>
      </c>
    </row>
    <row r="424" spans="1:11" x14ac:dyDescent="0.2">
      <c r="A424">
        <f t="shared" si="16"/>
        <v>423</v>
      </c>
      <c r="B424">
        <v>62</v>
      </c>
      <c r="C424">
        <v>36</v>
      </c>
      <c r="D424" t="s">
        <v>1980</v>
      </c>
      <c r="H424" t="s">
        <v>2005</v>
      </c>
      <c r="I424" t="s">
        <v>2547</v>
      </c>
      <c r="J424">
        <f t="shared" si="17"/>
        <v>32117.93</v>
      </c>
      <c r="K424" t="s">
        <v>2548</v>
      </c>
    </row>
    <row r="425" spans="1:11" x14ac:dyDescent="0.2">
      <c r="A425">
        <f t="shared" si="16"/>
        <v>424</v>
      </c>
      <c r="B425">
        <v>63</v>
      </c>
      <c r="C425">
        <v>36</v>
      </c>
      <c r="D425" t="s">
        <v>1986</v>
      </c>
      <c r="H425" t="s">
        <v>1987</v>
      </c>
      <c r="I425" t="s">
        <v>2580</v>
      </c>
      <c r="J425">
        <f t="shared" si="17"/>
        <v>32062.83</v>
      </c>
      <c r="K425" t="s">
        <v>2550</v>
      </c>
    </row>
    <row r="426" spans="1:11" x14ac:dyDescent="0.2">
      <c r="A426">
        <f t="shared" si="16"/>
        <v>425</v>
      </c>
      <c r="B426">
        <v>64</v>
      </c>
      <c r="C426">
        <v>36</v>
      </c>
      <c r="D426" t="s">
        <v>1984</v>
      </c>
      <c r="H426" t="s">
        <v>1984</v>
      </c>
      <c r="I426" t="s">
        <v>2365</v>
      </c>
      <c r="J426">
        <f t="shared" si="17"/>
        <v>31862.83</v>
      </c>
      <c r="K426" t="s">
        <v>2552</v>
      </c>
    </row>
    <row r="427" spans="1:11" x14ac:dyDescent="0.2">
      <c r="A427">
        <f t="shared" si="16"/>
        <v>426</v>
      </c>
      <c r="B427">
        <v>66</v>
      </c>
      <c r="C427">
        <v>36</v>
      </c>
      <c r="D427" t="s">
        <v>1986</v>
      </c>
      <c r="H427" t="s">
        <v>2001</v>
      </c>
      <c r="I427" t="s">
        <v>2154</v>
      </c>
      <c r="J427">
        <f t="shared" si="17"/>
        <v>31792.83</v>
      </c>
      <c r="K427" t="s">
        <v>2557</v>
      </c>
    </row>
    <row r="428" spans="1:11" x14ac:dyDescent="0.2">
      <c r="A428">
        <f t="shared" si="16"/>
        <v>427</v>
      </c>
      <c r="B428">
        <v>68</v>
      </c>
      <c r="C428">
        <v>36</v>
      </c>
      <c r="D428" t="s">
        <v>1986</v>
      </c>
      <c r="H428" t="s">
        <v>1995</v>
      </c>
      <c r="I428" t="s">
        <v>2129</v>
      </c>
      <c r="J428">
        <f t="shared" si="17"/>
        <v>31732.83</v>
      </c>
      <c r="K428" t="s">
        <v>2558</v>
      </c>
    </row>
    <row r="429" spans="1:11" x14ac:dyDescent="0.2">
      <c r="A429">
        <f t="shared" si="16"/>
        <v>428</v>
      </c>
      <c r="B429">
        <v>70</v>
      </c>
      <c r="C429">
        <v>36</v>
      </c>
      <c r="D429" t="s">
        <v>1986</v>
      </c>
      <c r="H429" t="s">
        <v>2003</v>
      </c>
      <c r="I429" t="s">
        <v>2359</v>
      </c>
      <c r="J429">
        <f t="shared" si="17"/>
        <v>31637.83</v>
      </c>
      <c r="K429" t="s">
        <v>2560</v>
      </c>
    </row>
    <row r="430" spans="1:11" x14ac:dyDescent="0.2">
      <c r="A430">
        <f t="shared" si="16"/>
        <v>429</v>
      </c>
      <c r="B430">
        <v>72</v>
      </c>
      <c r="C430">
        <v>36</v>
      </c>
      <c r="D430" t="s">
        <v>1986</v>
      </c>
      <c r="H430" t="s">
        <v>2007</v>
      </c>
      <c r="I430" t="s">
        <v>2169</v>
      </c>
      <c r="J430">
        <f t="shared" si="17"/>
        <v>31607.83</v>
      </c>
      <c r="K430" t="s">
        <v>2561</v>
      </c>
    </row>
    <row r="431" spans="1:11" x14ac:dyDescent="0.2">
      <c r="A431">
        <f t="shared" si="16"/>
        <v>430</v>
      </c>
      <c r="B431">
        <v>74</v>
      </c>
      <c r="C431">
        <v>36</v>
      </c>
      <c r="D431" t="s">
        <v>1980</v>
      </c>
      <c r="H431" t="s">
        <v>2440</v>
      </c>
      <c r="I431" t="s">
        <v>2132</v>
      </c>
      <c r="J431">
        <f t="shared" si="17"/>
        <v>31457.83</v>
      </c>
      <c r="K431" t="s">
        <v>2581</v>
      </c>
    </row>
    <row r="432" spans="1:11" x14ac:dyDescent="0.2">
      <c r="A432">
        <f t="shared" si="16"/>
        <v>431</v>
      </c>
      <c r="B432">
        <v>76</v>
      </c>
      <c r="C432">
        <v>36</v>
      </c>
      <c r="D432" t="s">
        <v>1980</v>
      </c>
      <c r="H432" t="s">
        <v>2005</v>
      </c>
      <c r="I432" t="s">
        <v>2547</v>
      </c>
      <c r="J432">
        <f t="shared" si="17"/>
        <v>32657.83</v>
      </c>
      <c r="K432" t="s">
        <v>2548</v>
      </c>
    </row>
    <row r="433" spans="1:11" x14ac:dyDescent="0.2">
      <c r="A433">
        <f t="shared" si="16"/>
        <v>432</v>
      </c>
      <c r="B433">
        <v>78</v>
      </c>
      <c r="C433">
        <v>36</v>
      </c>
      <c r="D433" t="s">
        <v>1986</v>
      </c>
      <c r="H433" t="s">
        <v>1987</v>
      </c>
      <c r="I433" t="s">
        <v>2582</v>
      </c>
      <c r="J433">
        <f t="shared" si="17"/>
        <v>32643.58</v>
      </c>
      <c r="K433" t="s">
        <v>2564</v>
      </c>
    </row>
    <row r="434" spans="1:11" x14ac:dyDescent="0.2">
      <c r="A434">
        <f t="shared" si="16"/>
        <v>433</v>
      </c>
      <c r="B434">
        <v>80</v>
      </c>
      <c r="C434">
        <v>36</v>
      </c>
      <c r="D434" t="s">
        <v>1986</v>
      </c>
      <c r="H434" t="s">
        <v>2017</v>
      </c>
      <c r="I434" t="s">
        <v>2095</v>
      </c>
      <c r="J434">
        <f t="shared" si="17"/>
        <v>32523.58</v>
      </c>
      <c r="K434" t="s">
        <v>2566</v>
      </c>
    </row>
    <row r="435" spans="1:11" x14ac:dyDescent="0.2">
      <c r="A435">
        <f t="shared" si="16"/>
        <v>434</v>
      </c>
      <c r="B435">
        <v>82</v>
      </c>
      <c r="C435">
        <v>36</v>
      </c>
      <c r="D435" t="s">
        <v>1986</v>
      </c>
      <c r="H435" t="s">
        <v>1999</v>
      </c>
      <c r="I435" t="s">
        <v>2164</v>
      </c>
      <c r="J435">
        <f t="shared" si="17"/>
        <v>32423.58</v>
      </c>
      <c r="K435" t="s">
        <v>2583</v>
      </c>
    </row>
    <row r="436" spans="1:11" x14ac:dyDescent="0.2">
      <c r="A436">
        <f t="shared" si="16"/>
        <v>435</v>
      </c>
      <c r="B436">
        <v>84</v>
      </c>
      <c r="C436">
        <v>36</v>
      </c>
      <c r="D436" t="s">
        <v>1986</v>
      </c>
      <c r="H436" t="s">
        <v>2014</v>
      </c>
      <c r="I436" t="s">
        <v>2449</v>
      </c>
      <c r="J436">
        <f t="shared" si="17"/>
        <v>32073.58</v>
      </c>
      <c r="K436" t="s">
        <v>2568</v>
      </c>
    </row>
    <row r="437" spans="1:11" x14ac:dyDescent="0.2">
      <c r="A437">
        <f t="shared" si="16"/>
        <v>436</v>
      </c>
      <c r="B437">
        <v>86</v>
      </c>
      <c r="C437">
        <v>36</v>
      </c>
      <c r="D437" t="s">
        <v>1986</v>
      </c>
      <c r="H437" t="s">
        <v>1987</v>
      </c>
      <c r="I437" t="s">
        <v>2584</v>
      </c>
      <c r="J437">
        <f t="shared" si="17"/>
        <v>32027.68</v>
      </c>
      <c r="K437" t="s">
        <v>2570</v>
      </c>
    </row>
    <row r="438" spans="1:11" x14ac:dyDescent="0.2">
      <c r="A438">
        <f t="shared" si="16"/>
        <v>437</v>
      </c>
      <c r="B438">
        <v>88</v>
      </c>
      <c r="C438">
        <v>36</v>
      </c>
      <c r="D438" t="s">
        <v>1986</v>
      </c>
      <c r="H438" t="s">
        <v>2003</v>
      </c>
      <c r="I438" t="s">
        <v>2148</v>
      </c>
      <c r="J438">
        <f t="shared" si="17"/>
        <v>31807.68</v>
      </c>
      <c r="K438" t="s">
        <v>2571</v>
      </c>
    </row>
    <row r="439" spans="1:11" x14ac:dyDescent="0.2">
      <c r="A439">
        <f t="shared" si="16"/>
        <v>438</v>
      </c>
      <c r="B439">
        <v>90</v>
      </c>
      <c r="C439">
        <v>36</v>
      </c>
      <c r="D439" t="s">
        <v>1986</v>
      </c>
      <c r="H439" t="s">
        <v>1995</v>
      </c>
      <c r="I439" t="s">
        <v>2145</v>
      </c>
      <c r="J439">
        <f t="shared" si="17"/>
        <v>31782.68</v>
      </c>
      <c r="K439" t="s">
        <v>2572</v>
      </c>
    </row>
    <row r="440" spans="1:11" x14ac:dyDescent="0.2">
      <c r="A440">
        <f t="shared" si="16"/>
        <v>439</v>
      </c>
      <c r="B440">
        <v>92</v>
      </c>
      <c r="C440">
        <v>36</v>
      </c>
      <c r="D440" t="s">
        <v>2434</v>
      </c>
      <c r="H440" t="s">
        <v>1981</v>
      </c>
      <c r="I440" t="s">
        <v>2551</v>
      </c>
      <c r="J440">
        <f t="shared" si="17"/>
        <v>31670.13</v>
      </c>
      <c r="K440" t="s">
        <v>1983</v>
      </c>
    </row>
    <row r="441" spans="1:11" x14ac:dyDescent="0.2">
      <c r="A441">
        <f t="shared" si="16"/>
        <v>440</v>
      </c>
      <c r="B441">
        <v>93</v>
      </c>
      <c r="C441">
        <v>36</v>
      </c>
      <c r="D441" t="s">
        <v>1980</v>
      </c>
      <c r="H441" t="s">
        <v>2005</v>
      </c>
      <c r="I441" t="s">
        <v>2547</v>
      </c>
      <c r="J441">
        <f t="shared" si="17"/>
        <v>32870.130000000005</v>
      </c>
      <c r="K441" t="s">
        <v>2548</v>
      </c>
    </row>
    <row r="442" spans="1:11" x14ac:dyDescent="0.2">
      <c r="A442">
        <f t="shared" si="16"/>
        <v>441</v>
      </c>
      <c r="B442">
        <v>5</v>
      </c>
      <c r="C442">
        <v>37</v>
      </c>
      <c r="D442" t="s">
        <v>1984</v>
      </c>
      <c r="H442" t="s">
        <v>1984</v>
      </c>
      <c r="I442" t="s">
        <v>2554</v>
      </c>
      <c r="J442">
        <f>I442+10000</f>
        <v>10200</v>
      </c>
      <c r="K442" t="s">
        <v>2555</v>
      </c>
    </row>
    <row r="443" spans="1:11" x14ac:dyDescent="0.2">
      <c r="A443">
        <f t="shared" si="16"/>
        <v>442</v>
      </c>
      <c r="B443">
        <v>34</v>
      </c>
      <c r="C443">
        <v>37</v>
      </c>
      <c r="D443" t="s">
        <v>1984</v>
      </c>
      <c r="H443" t="s">
        <v>1984</v>
      </c>
      <c r="I443" t="s">
        <v>2554</v>
      </c>
      <c r="J443">
        <f>J442+I443</f>
        <v>10400</v>
      </c>
      <c r="K443" t="s">
        <v>2555</v>
      </c>
    </row>
    <row r="444" spans="1:11" x14ac:dyDescent="0.2">
      <c r="A444">
        <f t="shared" si="16"/>
        <v>443</v>
      </c>
      <c r="B444">
        <v>64</v>
      </c>
      <c r="C444">
        <v>37</v>
      </c>
      <c r="D444" t="s">
        <v>1984</v>
      </c>
      <c r="H444" t="s">
        <v>1984</v>
      </c>
      <c r="I444" t="s">
        <v>2554</v>
      </c>
      <c r="J444">
        <f>J443+I444</f>
        <v>10600</v>
      </c>
      <c r="K444" t="s">
        <v>2555</v>
      </c>
    </row>
    <row r="445" spans="1:11" x14ac:dyDescent="0.2">
      <c r="A445">
        <f t="shared" si="16"/>
        <v>444</v>
      </c>
      <c r="B445">
        <v>1</v>
      </c>
      <c r="C445">
        <v>38</v>
      </c>
      <c r="D445" t="s">
        <v>1980</v>
      </c>
      <c r="H445" t="s">
        <v>2005</v>
      </c>
      <c r="I445" t="s">
        <v>2428</v>
      </c>
      <c r="J445">
        <f>210000+I445</f>
        <v>215000</v>
      </c>
      <c r="K445" t="s">
        <v>2585</v>
      </c>
    </row>
    <row r="446" spans="1:11" x14ac:dyDescent="0.2">
      <c r="A446">
        <f t="shared" si="16"/>
        <v>445</v>
      </c>
      <c r="B446">
        <v>1</v>
      </c>
      <c r="C446">
        <v>38</v>
      </c>
      <c r="D446" t="s">
        <v>1984</v>
      </c>
      <c r="H446" t="s">
        <v>1427</v>
      </c>
      <c r="I446" t="s">
        <v>2451</v>
      </c>
      <c r="J446">
        <f t="shared" ref="J446:J477" si="18">J445+I446</f>
        <v>205000</v>
      </c>
      <c r="K446" t="s">
        <v>2433</v>
      </c>
    </row>
    <row r="447" spans="1:11" x14ac:dyDescent="0.2">
      <c r="A447">
        <f t="shared" si="16"/>
        <v>446</v>
      </c>
      <c r="B447">
        <v>2</v>
      </c>
      <c r="C447">
        <v>38</v>
      </c>
      <c r="D447" t="s">
        <v>1986</v>
      </c>
      <c r="H447" t="s">
        <v>1987</v>
      </c>
      <c r="I447" t="s">
        <v>2586</v>
      </c>
      <c r="J447">
        <f t="shared" si="18"/>
        <v>204879.55</v>
      </c>
      <c r="K447" t="s">
        <v>2587</v>
      </c>
    </row>
    <row r="448" spans="1:11" x14ac:dyDescent="0.2">
      <c r="A448">
        <f t="shared" si="16"/>
        <v>447</v>
      </c>
      <c r="B448">
        <v>2</v>
      </c>
      <c r="C448">
        <v>38</v>
      </c>
      <c r="D448" t="s">
        <v>1986</v>
      </c>
      <c r="H448" t="s">
        <v>1995</v>
      </c>
      <c r="I448" t="s">
        <v>2365</v>
      </c>
      <c r="J448">
        <f t="shared" si="18"/>
        <v>204679.55</v>
      </c>
      <c r="K448" t="s">
        <v>2588</v>
      </c>
    </row>
    <row r="449" spans="1:11" x14ac:dyDescent="0.2">
      <c r="A449">
        <f t="shared" si="16"/>
        <v>448</v>
      </c>
      <c r="B449">
        <v>3</v>
      </c>
      <c r="C449">
        <v>38</v>
      </c>
      <c r="D449" t="s">
        <v>2434</v>
      </c>
      <c r="H449" t="s">
        <v>1981</v>
      </c>
      <c r="I449" t="s">
        <v>2132</v>
      </c>
      <c r="J449">
        <f t="shared" si="18"/>
        <v>204529.55</v>
      </c>
      <c r="K449" t="s">
        <v>2514</v>
      </c>
    </row>
    <row r="450" spans="1:11" x14ac:dyDescent="0.2">
      <c r="A450">
        <f t="shared" si="16"/>
        <v>449</v>
      </c>
      <c r="B450">
        <v>3</v>
      </c>
      <c r="C450">
        <v>38</v>
      </c>
      <c r="D450" t="s">
        <v>1998</v>
      </c>
      <c r="H450" t="s">
        <v>2437</v>
      </c>
      <c r="I450" t="s">
        <v>2438</v>
      </c>
      <c r="J450">
        <f t="shared" si="18"/>
        <v>205529.55</v>
      </c>
      <c r="K450" t="s">
        <v>2589</v>
      </c>
    </row>
    <row r="451" spans="1:11" x14ac:dyDescent="0.2">
      <c r="A451">
        <f t="shared" si="16"/>
        <v>450</v>
      </c>
      <c r="B451">
        <v>4</v>
      </c>
      <c r="C451">
        <v>38</v>
      </c>
      <c r="D451" t="s">
        <v>1989</v>
      </c>
      <c r="H451" t="s">
        <v>2440</v>
      </c>
      <c r="I451" t="s">
        <v>2590</v>
      </c>
      <c r="J451">
        <f t="shared" si="18"/>
        <v>155529.54999999999</v>
      </c>
      <c r="K451" t="s">
        <v>2591</v>
      </c>
    </row>
    <row r="452" spans="1:11" x14ac:dyDescent="0.2">
      <c r="A452">
        <f t="shared" si="16"/>
        <v>451</v>
      </c>
      <c r="B452">
        <v>5</v>
      </c>
      <c r="C452">
        <v>38</v>
      </c>
      <c r="D452" t="s">
        <v>1986</v>
      </c>
      <c r="H452" t="s">
        <v>2001</v>
      </c>
      <c r="I452" t="s">
        <v>2592</v>
      </c>
      <c r="J452">
        <f t="shared" si="18"/>
        <v>155454.25</v>
      </c>
      <c r="K452" t="s">
        <v>2593</v>
      </c>
    </row>
    <row r="453" spans="1:11" x14ac:dyDescent="0.2">
      <c r="A453">
        <f t="shared" si="16"/>
        <v>452</v>
      </c>
      <c r="B453">
        <v>5</v>
      </c>
      <c r="C453">
        <v>38</v>
      </c>
      <c r="D453" t="s">
        <v>1986</v>
      </c>
      <c r="H453" t="s">
        <v>2003</v>
      </c>
      <c r="I453" t="s">
        <v>2464</v>
      </c>
      <c r="J453">
        <f t="shared" si="18"/>
        <v>155004.25</v>
      </c>
      <c r="K453" t="s">
        <v>2594</v>
      </c>
    </row>
    <row r="454" spans="1:11" x14ac:dyDescent="0.2">
      <c r="A454">
        <f t="shared" si="16"/>
        <v>453</v>
      </c>
      <c r="B454">
        <v>6</v>
      </c>
      <c r="C454">
        <v>38</v>
      </c>
      <c r="D454" t="s">
        <v>1980</v>
      </c>
      <c r="H454" t="s">
        <v>1423</v>
      </c>
      <c r="I454" t="s">
        <v>2466</v>
      </c>
      <c r="J454">
        <f t="shared" si="18"/>
        <v>153004.25</v>
      </c>
      <c r="K454" t="s">
        <v>2595</v>
      </c>
    </row>
    <row r="455" spans="1:11" x14ac:dyDescent="0.2">
      <c r="A455">
        <f t="shared" si="16"/>
        <v>454</v>
      </c>
      <c r="B455">
        <v>7</v>
      </c>
      <c r="C455">
        <v>38</v>
      </c>
      <c r="D455" t="s">
        <v>1984</v>
      </c>
      <c r="H455" t="s">
        <v>1999</v>
      </c>
      <c r="I455" t="s">
        <v>2106</v>
      </c>
      <c r="J455">
        <f t="shared" si="18"/>
        <v>152704.25</v>
      </c>
      <c r="K455" t="s">
        <v>2596</v>
      </c>
    </row>
    <row r="456" spans="1:11" x14ac:dyDescent="0.2">
      <c r="A456">
        <f t="shared" si="16"/>
        <v>455</v>
      </c>
      <c r="B456">
        <v>8</v>
      </c>
      <c r="C456">
        <v>38</v>
      </c>
      <c r="D456" t="s">
        <v>1986</v>
      </c>
      <c r="H456" t="s">
        <v>1987</v>
      </c>
      <c r="I456" t="s">
        <v>2337</v>
      </c>
      <c r="J456">
        <f t="shared" si="18"/>
        <v>152688.5</v>
      </c>
      <c r="K456" t="s">
        <v>2597</v>
      </c>
    </row>
    <row r="457" spans="1:11" x14ac:dyDescent="0.2">
      <c r="A457">
        <f t="shared" si="16"/>
        <v>456</v>
      </c>
      <c r="B457">
        <v>8</v>
      </c>
      <c r="C457">
        <v>38</v>
      </c>
      <c r="D457" t="s">
        <v>1986</v>
      </c>
      <c r="H457" t="s">
        <v>2014</v>
      </c>
      <c r="I457" t="s">
        <v>2106</v>
      </c>
      <c r="J457">
        <f t="shared" si="18"/>
        <v>152388.5</v>
      </c>
      <c r="K457" t="s">
        <v>2598</v>
      </c>
    </row>
    <row r="458" spans="1:11" x14ac:dyDescent="0.2">
      <c r="A458">
        <f t="shared" si="16"/>
        <v>457</v>
      </c>
      <c r="B458">
        <v>9</v>
      </c>
      <c r="C458">
        <v>38</v>
      </c>
      <c r="D458" t="s">
        <v>1980</v>
      </c>
      <c r="H458" t="s">
        <v>1992</v>
      </c>
      <c r="I458" t="s">
        <v>2599</v>
      </c>
      <c r="J458">
        <f t="shared" si="18"/>
        <v>167388.5</v>
      </c>
      <c r="K458" t="s">
        <v>2600</v>
      </c>
    </row>
    <row r="459" spans="1:11" x14ac:dyDescent="0.2">
      <c r="A459">
        <f t="shared" si="16"/>
        <v>458</v>
      </c>
      <c r="B459">
        <v>10</v>
      </c>
      <c r="C459">
        <v>38</v>
      </c>
      <c r="D459" t="s">
        <v>1986</v>
      </c>
      <c r="H459" t="s">
        <v>2007</v>
      </c>
      <c r="I459" t="s">
        <v>2129</v>
      </c>
      <c r="J459">
        <f t="shared" si="18"/>
        <v>167328.5</v>
      </c>
      <c r="K459" t="s">
        <v>2601</v>
      </c>
    </row>
    <row r="460" spans="1:11" x14ac:dyDescent="0.2">
      <c r="A460">
        <f t="shared" si="16"/>
        <v>459</v>
      </c>
      <c r="B460">
        <v>11</v>
      </c>
      <c r="C460">
        <v>38</v>
      </c>
      <c r="D460" t="s">
        <v>1980</v>
      </c>
      <c r="H460" t="s">
        <v>1981</v>
      </c>
      <c r="I460" t="s">
        <v>2115</v>
      </c>
      <c r="J460">
        <f t="shared" si="18"/>
        <v>167078.5</v>
      </c>
      <c r="K460" t="s">
        <v>2602</v>
      </c>
    </row>
    <row r="461" spans="1:11" x14ac:dyDescent="0.2">
      <c r="A461">
        <f t="shared" si="16"/>
        <v>460</v>
      </c>
      <c r="B461">
        <v>12</v>
      </c>
      <c r="C461">
        <v>38</v>
      </c>
      <c r="D461" t="s">
        <v>1986</v>
      </c>
      <c r="H461" t="s">
        <v>2603</v>
      </c>
      <c r="I461" t="s">
        <v>2103</v>
      </c>
      <c r="J461">
        <f t="shared" si="18"/>
        <v>166868</v>
      </c>
      <c r="K461" t="s">
        <v>2604</v>
      </c>
    </row>
    <row r="462" spans="1:11" x14ac:dyDescent="0.2">
      <c r="A462">
        <f t="shared" si="16"/>
        <v>461</v>
      </c>
      <c r="B462">
        <v>13</v>
      </c>
      <c r="C462">
        <v>38</v>
      </c>
      <c r="D462" t="s">
        <v>1984</v>
      </c>
      <c r="H462" t="s">
        <v>2440</v>
      </c>
      <c r="I462" t="s">
        <v>2121</v>
      </c>
      <c r="J462">
        <f t="shared" si="18"/>
        <v>165868</v>
      </c>
      <c r="K462" t="s">
        <v>2605</v>
      </c>
    </row>
    <row r="463" spans="1:11" x14ac:dyDescent="0.2">
      <c r="A463">
        <f t="shared" si="16"/>
        <v>462</v>
      </c>
      <c r="B463">
        <v>14</v>
      </c>
      <c r="C463">
        <v>38</v>
      </c>
      <c r="D463" t="s">
        <v>1986</v>
      </c>
      <c r="H463" t="s">
        <v>1995</v>
      </c>
      <c r="I463" t="s">
        <v>2449</v>
      </c>
      <c r="J463">
        <f t="shared" si="18"/>
        <v>165518</v>
      </c>
      <c r="K463" t="s">
        <v>2606</v>
      </c>
    </row>
    <row r="464" spans="1:11" x14ac:dyDescent="0.2">
      <c r="A464">
        <f t="shared" si="16"/>
        <v>463</v>
      </c>
      <c r="B464">
        <v>15</v>
      </c>
      <c r="C464">
        <v>38</v>
      </c>
      <c r="D464" t="s">
        <v>1986</v>
      </c>
      <c r="H464" t="s">
        <v>2014</v>
      </c>
      <c r="I464" t="s">
        <v>2095</v>
      </c>
      <c r="J464">
        <f t="shared" si="18"/>
        <v>165398</v>
      </c>
      <c r="K464" t="s">
        <v>2607</v>
      </c>
    </row>
    <row r="465" spans="1:11" x14ac:dyDescent="0.2">
      <c r="A465">
        <f t="shared" si="16"/>
        <v>464</v>
      </c>
      <c r="B465">
        <v>16</v>
      </c>
      <c r="C465">
        <v>38</v>
      </c>
      <c r="D465" t="s">
        <v>1980</v>
      </c>
      <c r="H465" t="s">
        <v>2005</v>
      </c>
      <c r="I465" t="s">
        <v>2608</v>
      </c>
      <c r="J465">
        <f t="shared" si="18"/>
        <v>172898</v>
      </c>
      <c r="K465" t="s">
        <v>2609</v>
      </c>
    </row>
    <row r="466" spans="1:11" x14ac:dyDescent="0.2">
      <c r="A466">
        <f t="shared" si="16"/>
        <v>465</v>
      </c>
      <c r="B466">
        <v>17</v>
      </c>
      <c r="C466">
        <v>38</v>
      </c>
      <c r="D466" t="s">
        <v>1986</v>
      </c>
      <c r="H466" t="s">
        <v>1987</v>
      </c>
      <c r="I466" t="s">
        <v>2380</v>
      </c>
      <c r="J466">
        <f t="shared" si="18"/>
        <v>172813</v>
      </c>
      <c r="K466" t="s">
        <v>2610</v>
      </c>
    </row>
    <row r="467" spans="1:11" x14ac:dyDescent="0.2">
      <c r="A467">
        <f t="shared" si="16"/>
        <v>466</v>
      </c>
      <c r="B467">
        <v>18</v>
      </c>
      <c r="C467">
        <v>38</v>
      </c>
      <c r="D467" t="s">
        <v>1986</v>
      </c>
      <c r="H467" t="s">
        <v>2003</v>
      </c>
      <c r="I467" t="s">
        <v>2611</v>
      </c>
      <c r="J467">
        <f t="shared" si="18"/>
        <v>172163</v>
      </c>
      <c r="K467" t="s">
        <v>2612</v>
      </c>
    </row>
    <row r="468" spans="1:11" x14ac:dyDescent="0.2">
      <c r="A468">
        <f t="shared" si="16"/>
        <v>467</v>
      </c>
      <c r="B468">
        <v>19</v>
      </c>
      <c r="C468">
        <v>38</v>
      </c>
      <c r="D468" t="s">
        <v>1984</v>
      </c>
      <c r="H468" t="s">
        <v>1427</v>
      </c>
      <c r="I468" t="s">
        <v>2441</v>
      </c>
      <c r="J468">
        <f t="shared" si="18"/>
        <v>167163</v>
      </c>
      <c r="K468" t="s">
        <v>2463</v>
      </c>
    </row>
    <row r="469" spans="1:11" x14ac:dyDescent="0.2">
      <c r="A469">
        <f t="shared" si="16"/>
        <v>468</v>
      </c>
      <c r="B469">
        <v>20</v>
      </c>
      <c r="C469">
        <v>38</v>
      </c>
      <c r="D469" t="s">
        <v>1986</v>
      </c>
      <c r="H469" t="s">
        <v>2001</v>
      </c>
      <c r="I469" t="s">
        <v>2142</v>
      </c>
      <c r="J469">
        <f t="shared" si="18"/>
        <v>167083</v>
      </c>
      <c r="K469" t="s">
        <v>2613</v>
      </c>
    </row>
    <row r="470" spans="1:11" x14ac:dyDescent="0.2">
      <c r="A470">
        <f t="shared" si="16"/>
        <v>469</v>
      </c>
      <c r="B470">
        <v>21</v>
      </c>
      <c r="C470">
        <v>38</v>
      </c>
      <c r="D470" t="s">
        <v>1986</v>
      </c>
      <c r="H470" t="s">
        <v>2003</v>
      </c>
      <c r="I470" t="s">
        <v>2614</v>
      </c>
      <c r="J470">
        <f t="shared" si="18"/>
        <v>166683</v>
      </c>
      <c r="K470" t="s">
        <v>2615</v>
      </c>
    </row>
    <row r="471" spans="1:11" x14ac:dyDescent="0.2">
      <c r="A471">
        <f t="shared" si="16"/>
        <v>470</v>
      </c>
      <c r="B471">
        <v>22</v>
      </c>
      <c r="C471">
        <v>38</v>
      </c>
      <c r="D471" t="s">
        <v>1980</v>
      </c>
      <c r="H471" t="s">
        <v>2440</v>
      </c>
      <c r="I471" t="s">
        <v>2616</v>
      </c>
      <c r="J471">
        <f t="shared" si="18"/>
        <v>151683</v>
      </c>
      <c r="K471" t="s">
        <v>2617</v>
      </c>
    </row>
    <row r="472" spans="1:11" x14ac:dyDescent="0.2">
      <c r="A472">
        <f t="shared" si="16"/>
        <v>471</v>
      </c>
      <c r="B472">
        <v>23</v>
      </c>
      <c r="C472">
        <v>38</v>
      </c>
      <c r="D472" t="s">
        <v>1986</v>
      </c>
      <c r="H472" t="s">
        <v>1987</v>
      </c>
      <c r="I472" t="s">
        <v>2169</v>
      </c>
      <c r="J472">
        <f t="shared" si="18"/>
        <v>151653</v>
      </c>
      <c r="K472" t="s">
        <v>2618</v>
      </c>
    </row>
    <row r="473" spans="1:11" x14ac:dyDescent="0.2">
      <c r="A473">
        <f t="shared" si="16"/>
        <v>472</v>
      </c>
      <c r="B473">
        <v>24</v>
      </c>
      <c r="C473">
        <v>38</v>
      </c>
      <c r="D473" t="s">
        <v>1986</v>
      </c>
      <c r="H473" t="s">
        <v>1995</v>
      </c>
      <c r="I473" t="s">
        <v>2115</v>
      </c>
      <c r="J473">
        <f t="shared" si="18"/>
        <v>151403</v>
      </c>
      <c r="K473" t="s">
        <v>2619</v>
      </c>
    </row>
    <row r="474" spans="1:11" x14ac:dyDescent="0.2">
      <c r="A474">
        <f t="shared" si="16"/>
        <v>473</v>
      </c>
      <c r="B474">
        <v>25</v>
      </c>
      <c r="C474">
        <v>38</v>
      </c>
      <c r="D474" t="s">
        <v>1980</v>
      </c>
      <c r="H474" t="s">
        <v>1981</v>
      </c>
      <c r="I474" t="s">
        <v>2159</v>
      </c>
      <c r="J474">
        <f t="shared" si="18"/>
        <v>151223</v>
      </c>
      <c r="K474" t="s">
        <v>2620</v>
      </c>
    </row>
    <row r="475" spans="1:11" x14ac:dyDescent="0.2">
      <c r="A475">
        <f t="shared" si="16"/>
        <v>474</v>
      </c>
      <c r="B475">
        <v>26</v>
      </c>
      <c r="C475">
        <v>38</v>
      </c>
      <c r="D475" t="s">
        <v>1986</v>
      </c>
      <c r="H475" t="s">
        <v>2603</v>
      </c>
      <c r="I475" t="s">
        <v>2621</v>
      </c>
      <c r="J475">
        <f t="shared" si="18"/>
        <v>151027.25</v>
      </c>
      <c r="K475" t="s">
        <v>2622</v>
      </c>
    </row>
    <row r="476" spans="1:11" x14ac:dyDescent="0.2">
      <c r="A476">
        <f t="shared" si="16"/>
        <v>475</v>
      </c>
      <c r="B476">
        <v>27</v>
      </c>
      <c r="C476">
        <v>38</v>
      </c>
      <c r="D476" t="s">
        <v>1984</v>
      </c>
      <c r="H476" t="s">
        <v>1999</v>
      </c>
      <c r="I476" t="s">
        <v>2098</v>
      </c>
      <c r="J476">
        <f t="shared" si="18"/>
        <v>150527.25</v>
      </c>
      <c r="K476" t="s">
        <v>2596</v>
      </c>
    </row>
    <row r="477" spans="1:11" x14ac:dyDescent="0.2">
      <c r="A477">
        <f t="shared" si="16"/>
        <v>476</v>
      </c>
      <c r="B477">
        <v>28</v>
      </c>
      <c r="C477">
        <v>38</v>
      </c>
      <c r="D477" t="s">
        <v>1986</v>
      </c>
      <c r="H477" t="s">
        <v>2014</v>
      </c>
      <c r="I477" t="s">
        <v>2115</v>
      </c>
      <c r="J477">
        <f t="shared" si="18"/>
        <v>150277.25</v>
      </c>
      <c r="K477" t="s">
        <v>2623</v>
      </c>
    </row>
    <row r="478" spans="1:11" x14ac:dyDescent="0.2">
      <c r="A478">
        <f t="shared" si="16"/>
        <v>477</v>
      </c>
      <c r="B478">
        <v>29</v>
      </c>
      <c r="C478">
        <v>38</v>
      </c>
      <c r="D478" t="s">
        <v>1980</v>
      </c>
      <c r="H478" t="s">
        <v>1992</v>
      </c>
      <c r="I478" t="s">
        <v>2599</v>
      </c>
      <c r="J478">
        <f t="shared" ref="J478:J509" si="19">J477+I478</f>
        <v>165277.25</v>
      </c>
      <c r="K478" t="s">
        <v>2600</v>
      </c>
    </row>
    <row r="479" spans="1:11" x14ac:dyDescent="0.2">
      <c r="A479">
        <f t="shared" si="16"/>
        <v>478</v>
      </c>
      <c r="B479">
        <v>30</v>
      </c>
      <c r="C479">
        <v>38</v>
      </c>
      <c r="D479" t="s">
        <v>1986</v>
      </c>
      <c r="H479" t="s">
        <v>2007</v>
      </c>
      <c r="I479" t="s">
        <v>2164</v>
      </c>
      <c r="J479">
        <f t="shared" si="19"/>
        <v>165177.25</v>
      </c>
      <c r="K479" t="s">
        <v>2624</v>
      </c>
    </row>
    <row r="480" spans="1:11" x14ac:dyDescent="0.2">
      <c r="A480">
        <f t="shared" si="16"/>
        <v>479</v>
      </c>
      <c r="B480">
        <v>31</v>
      </c>
      <c r="C480">
        <v>38</v>
      </c>
      <c r="D480" t="s">
        <v>1980</v>
      </c>
      <c r="H480" t="s">
        <v>1981</v>
      </c>
      <c r="I480" t="s">
        <v>2106</v>
      </c>
      <c r="J480">
        <f t="shared" si="19"/>
        <v>164877.25</v>
      </c>
      <c r="K480" t="s">
        <v>2625</v>
      </c>
    </row>
    <row r="481" spans="1:11" x14ac:dyDescent="0.2">
      <c r="A481">
        <f t="shared" si="16"/>
        <v>480</v>
      </c>
      <c r="B481">
        <v>32</v>
      </c>
      <c r="C481">
        <v>38</v>
      </c>
      <c r="D481" t="s">
        <v>1984</v>
      </c>
      <c r="H481" t="s">
        <v>1427</v>
      </c>
      <c r="I481" t="s">
        <v>2451</v>
      </c>
      <c r="J481">
        <f t="shared" si="19"/>
        <v>154877.25</v>
      </c>
      <c r="K481" t="s">
        <v>2433</v>
      </c>
    </row>
    <row r="482" spans="1:11" x14ac:dyDescent="0.2">
      <c r="A482">
        <f t="shared" si="16"/>
        <v>481</v>
      </c>
      <c r="B482">
        <v>33</v>
      </c>
      <c r="C482">
        <v>38</v>
      </c>
      <c r="D482" t="s">
        <v>1986</v>
      </c>
      <c r="H482" t="s">
        <v>1987</v>
      </c>
      <c r="I482" t="s">
        <v>2626</v>
      </c>
      <c r="J482">
        <f t="shared" si="19"/>
        <v>154746.75</v>
      </c>
      <c r="K482" t="s">
        <v>2627</v>
      </c>
    </row>
    <row r="483" spans="1:11" x14ac:dyDescent="0.2">
      <c r="A483">
        <f t="shared" si="16"/>
        <v>482</v>
      </c>
      <c r="B483">
        <v>34</v>
      </c>
      <c r="C483">
        <v>38</v>
      </c>
      <c r="D483" t="s">
        <v>2434</v>
      </c>
      <c r="H483" t="s">
        <v>1981</v>
      </c>
      <c r="I483" t="s">
        <v>2628</v>
      </c>
      <c r="J483">
        <f t="shared" si="19"/>
        <v>154586.75</v>
      </c>
      <c r="K483" t="s">
        <v>2629</v>
      </c>
    </row>
    <row r="484" spans="1:11" x14ac:dyDescent="0.2">
      <c r="A484">
        <f t="shared" si="16"/>
        <v>483</v>
      </c>
      <c r="B484">
        <v>35</v>
      </c>
      <c r="C484">
        <v>38</v>
      </c>
      <c r="D484" t="s">
        <v>1998</v>
      </c>
      <c r="H484" t="s">
        <v>2437</v>
      </c>
      <c r="I484" t="s">
        <v>2100</v>
      </c>
      <c r="J484">
        <f t="shared" si="19"/>
        <v>156086.75</v>
      </c>
      <c r="K484" t="s">
        <v>2589</v>
      </c>
    </row>
    <row r="485" spans="1:11" x14ac:dyDescent="0.2">
      <c r="A485">
        <f t="shared" ref="A485:A548" si="20">A484+1</f>
        <v>484</v>
      </c>
      <c r="B485">
        <v>36</v>
      </c>
      <c r="C485">
        <v>38</v>
      </c>
      <c r="D485" t="s">
        <v>1989</v>
      </c>
      <c r="H485" t="s">
        <v>2440</v>
      </c>
      <c r="I485" t="s">
        <v>2630</v>
      </c>
      <c r="J485">
        <f t="shared" si="19"/>
        <v>101086.75</v>
      </c>
      <c r="K485" t="s">
        <v>2631</v>
      </c>
    </row>
    <row r="486" spans="1:11" x14ac:dyDescent="0.2">
      <c r="A486">
        <f t="shared" si="20"/>
        <v>485</v>
      </c>
      <c r="B486">
        <v>37</v>
      </c>
      <c r="C486">
        <v>38</v>
      </c>
      <c r="D486" t="s">
        <v>1986</v>
      </c>
      <c r="H486" t="s">
        <v>2001</v>
      </c>
      <c r="I486" t="s">
        <v>2632</v>
      </c>
      <c r="J486">
        <f t="shared" si="19"/>
        <v>101008.55</v>
      </c>
      <c r="K486" t="s">
        <v>2633</v>
      </c>
    </row>
    <row r="487" spans="1:11" x14ac:dyDescent="0.2">
      <c r="A487">
        <f t="shared" si="20"/>
        <v>486</v>
      </c>
      <c r="B487">
        <v>38</v>
      </c>
      <c r="C487">
        <v>38</v>
      </c>
      <c r="D487" t="s">
        <v>1986</v>
      </c>
      <c r="H487" t="s">
        <v>2003</v>
      </c>
      <c r="I487" t="s">
        <v>2502</v>
      </c>
      <c r="J487">
        <f t="shared" si="19"/>
        <v>100528.55</v>
      </c>
      <c r="K487" t="s">
        <v>2634</v>
      </c>
    </row>
    <row r="488" spans="1:11" x14ac:dyDescent="0.2">
      <c r="A488">
        <f t="shared" si="20"/>
        <v>487</v>
      </c>
      <c r="B488">
        <v>39</v>
      </c>
      <c r="C488">
        <v>38</v>
      </c>
      <c r="D488" t="s">
        <v>1980</v>
      </c>
      <c r="H488" t="s">
        <v>1423</v>
      </c>
      <c r="I488" t="s">
        <v>2635</v>
      </c>
      <c r="J488">
        <f t="shared" si="19"/>
        <v>98478.55</v>
      </c>
      <c r="K488" t="s">
        <v>2636</v>
      </c>
    </row>
    <row r="489" spans="1:11" x14ac:dyDescent="0.2">
      <c r="A489">
        <f t="shared" si="20"/>
        <v>488</v>
      </c>
      <c r="B489">
        <v>40</v>
      </c>
      <c r="C489">
        <v>38</v>
      </c>
      <c r="D489" t="s">
        <v>1984</v>
      </c>
      <c r="H489" t="s">
        <v>1999</v>
      </c>
      <c r="I489" t="s">
        <v>2376</v>
      </c>
      <c r="J489">
        <f t="shared" si="19"/>
        <v>98158.55</v>
      </c>
      <c r="K489" t="s">
        <v>2596</v>
      </c>
    </row>
    <row r="490" spans="1:11" x14ac:dyDescent="0.2">
      <c r="A490">
        <f t="shared" si="20"/>
        <v>489</v>
      </c>
      <c r="B490">
        <v>41</v>
      </c>
      <c r="C490">
        <v>38</v>
      </c>
      <c r="D490" t="s">
        <v>1986</v>
      </c>
      <c r="H490" t="s">
        <v>1987</v>
      </c>
      <c r="I490" t="s">
        <v>2353</v>
      </c>
      <c r="J490">
        <f t="shared" si="19"/>
        <v>98140.55</v>
      </c>
      <c r="K490" t="s">
        <v>2637</v>
      </c>
    </row>
    <row r="491" spans="1:11" x14ac:dyDescent="0.2">
      <c r="A491">
        <f t="shared" si="20"/>
        <v>490</v>
      </c>
      <c r="B491">
        <v>42</v>
      </c>
      <c r="C491">
        <v>38</v>
      </c>
      <c r="D491" t="s">
        <v>1986</v>
      </c>
      <c r="H491" t="s">
        <v>2014</v>
      </c>
      <c r="I491" t="s">
        <v>2376</v>
      </c>
      <c r="J491">
        <f t="shared" si="19"/>
        <v>97820.55</v>
      </c>
      <c r="K491" t="s">
        <v>2638</v>
      </c>
    </row>
    <row r="492" spans="1:11" x14ac:dyDescent="0.2">
      <c r="A492">
        <f t="shared" si="20"/>
        <v>491</v>
      </c>
      <c r="B492">
        <v>43</v>
      </c>
      <c r="C492">
        <v>38</v>
      </c>
      <c r="D492" t="s">
        <v>1980</v>
      </c>
      <c r="H492" t="s">
        <v>1992</v>
      </c>
      <c r="I492" t="s">
        <v>2639</v>
      </c>
      <c r="J492">
        <f t="shared" si="19"/>
        <v>113320.55</v>
      </c>
      <c r="K492" t="s">
        <v>2600</v>
      </c>
    </row>
    <row r="493" spans="1:11" x14ac:dyDescent="0.2">
      <c r="A493">
        <f t="shared" si="20"/>
        <v>492</v>
      </c>
      <c r="B493">
        <v>44</v>
      </c>
      <c r="C493">
        <v>38</v>
      </c>
      <c r="D493" t="s">
        <v>1986</v>
      </c>
      <c r="H493" t="s">
        <v>2007</v>
      </c>
      <c r="I493" t="s">
        <v>2112</v>
      </c>
      <c r="J493">
        <f t="shared" si="19"/>
        <v>113255.55</v>
      </c>
      <c r="K493" t="s">
        <v>2640</v>
      </c>
    </row>
    <row r="494" spans="1:11" x14ac:dyDescent="0.2">
      <c r="A494">
        <f t="shared" si="20"/>
        <v>493</v>
      </c>
      <c r="B494">
        <v>45</v>
      </c>
      <c r="C494">
        <v>38</v>
      </c>
      <c r="D494" t="s">
        <v>1980</v>
      </c>
      <c r="H494" t="s">
        <v>1981</v>
      </c>
      <c r="I494" t="s">
        <v>2385</v>
      </c>
      <c r="J494">
        <f t="shared" si="19"/>
        <v>112995.55</v>
      </c>
      <c r="K494" t="s">
        <v>2641</v>
      </c>
    </row>
    <row r="495" spans="1:11" x14ac:dyDescent="0.2">
      <c r="A495">
        <f t="shared" si="20"/>
        <v>494</v>
      </c>
      <c r="B495">
        <v>46</v>
      </c>
      <c r="C495">
        <v>38</v>
      </c>
      <c r="D495" t="s">
        <v>1986</v>
      </c>
      <c r="H495" t="s">
        <v>2603</v>
      </c>
      <c r="I495" t="s">
        <v>2642</v>
      </c>
      <c r="J495">
        <f t="shared" si="19"/>
        <v>112774.95</v>
      </c>
      <c r="K495" t="s">
        <v>2643</v>
      </c>
    </row>
    <row r="496" spans="1:11" x14ac:dyDescent="0.2">
      <c r="A496">
        <f t="shared" si="20"/>
        <v>495</v>
      </c>
      <c r="B496">
        <v>47</v>
      </c>
      <c r="C496">
        <v>38</v>
      </c>
      <c r="D496" t="s">
        <v>1984</v>
      </c>
      <c r="H496" t="s">
        <v>2440</v>
      </c>
      <c r="I496" t="s">
        <v>2644</v>
      </c>
      <c r="J496">
        <f t="shared" si="19"/>
        <v>111724.95</v>
      </c>
      <c r="K496" t="s">
        <v>2645</v>
      </c>
    </row>
    <row r="497" spans="1:11" x14ac:dyDescent="0.2">
      <c r="A497">
        <f t="shared" si="20"/>
        <v>496</v>
      </c>
      <c r="B497">
        <v>48</v>
      </c>
      <c r="C497">
        <v>38</v>
      </c>
      <c r="D497" t="s">
        <v>1986</v>
      </c>
      <c r="H497" t="s">
        <v>1995</v>
      </c>
      <c r="I497" t="s">
        <v>2487</v>
      </c>
      <c r="J497">
        <f t="shared" si="19"/>
        <v>111364.95</v>
      </c>
      <c r="K497" t="s">
        <v>2646</v>
      </c>
    </row>
    <row r="498" spans="1:11" x14ac:dyDescent="0.2">
      <c r="A498">
        <f t="shared" si="20"/>
        <v>497</v>
      </c>
      <c r="B498">
        <v>49</v>
      </c>
      <c r="C498">
        <v>38</v>
      </c>
      <c r="D498" t="s">
        <v>1986</v>
      </c>
      <c r="H498" t="s">
        <v>2014</v>
      </c>
      <c r="I498" t="s">
        <v>2378</v>
      </c>
      <c r="J498">
        <f t="shared" si="19"/>
        <v>111239.95</v>
      </c>
      <c r="K498" t="s">
        <v>2647</v>
      </c>
    </row>
    <row r="499" spans="1:11" x14ac:dyDescent="0.2">
      <c r="A499">
        <f t="shared" si="20"/>
        <v>498</v>
      </c>
      <c r="B499">
        <v>50</v>
      </c>
      <c r="C499">
        <v>38</v>
      </c>
      <c r="D499" t="s">
        <v>1980</v>
      </c>
      <c r="H499" t="s">
        <v>2005</v>
      </c>
      <c r="I499" t="s">
        <v>2648</v>
      </c>
      <c r="J499">
        <f t="shared" si="19"/>
        <v>118939.95</v>
      </c>
      <c r="K499" t="s">
        <v>2649</v>
      </c>
    </row>
    <row r="500" spans="1:11" x14ac:dyDescent="0.2">
      <c r="A500">
        <f t="shared" si="20"/>
        <v>499</v>
      </c>
      <c r="B500">
        <v>51</v>
      </c>
      <c r="C500">
        <v>38</v>
      </c>
      <c r="D500" t="s">
        <v>1986</v>
      </c>
      <c r="H500" t="s">
        <v>1987</v>
      </c>
      <c r="I500" t="s">
        <v>2409</v>
      </c>
      <c r="J500">
        <f t="shared" si="19"/>
        <v>118849.95</v>
      </c>
      <c r="K500" t="s">
        <v>2650</v>
      </c>
    </row>
    <row r="501" spans="1:11" x14ac:dyDescent="0.2">
      <c r="A501">
        <f t="shared" si="20"/>
        <v>500</v>
      </c>
      <c r="B501">
        <v>52</v>
      </c>
      <c r="C501">
        <v>38</v>
      </c>
      <c r="D501" t="s">
        <v>1986</v>
      </c>
      <c r="H501" t="s">
        <v>2003</v>
      </c>
      <c r="I501" t="s">
        <v>2651</v>
      </c>
      <c r="J501">
        <f t="shared" si="19"/>
        <v>118179.95</v>
      </c>
      <c r="K501" t="s">
        <v>2652</v>
      </c>
    </row>
    <row r="502" spans="1:11" x14ac:dyDescent="0.2">
      <c r="A502">
        <f t="shared" si="20"/>
        <v>501</v>
      </c>
      <c r="B502">
        <v>53</v>
      </c>
      <c r="C502">
        <v>38</v>
      </c>
      <c r="D502" t="s">
        <v>1984</v>
      </c>
      <c r="H502" t="s">
        <v>1427</v>
      </c>
      <c r="I502" t="s">
        <v>2653</v>
      </c>
      <c r="J502">
        <f t="shared" si="19"/>
        <v>112979.95</v>
      </c>
      <c r="K502" t="s">
        <v>2478</v>
      </c>
    </row>
    <row r="503" spans="1:11" x14ac:dyDescent="0.2">
      <c r="A503">
        <f t="shared" si="20"/>
        <v>502</v>
      </c>
      <c r="B503">
        <v>54</v>
      </c>
      <c r="C503">
        <v>38</v>
      </c>
      <c r="D503" t="s">
        <v>1986</v>
      </c>
      <c r="H503" t="s">
        <v>2001</v>
      </c>
      <c r="I503" t="s">
        <v>2654</v>
      </c>
      <c r="J503">
        <f t="shared" si="19"/>
        <v>112897.95</v>
      </c>
      <c r="K503" t="s">
        <v>2655</v>
      </c>
    </row>
    <row r="504" spans="1:11" x14ac:dyDescent="0.2">
      <c r="A504">
        <f t="shared" si="20"/>
        <v>503</v>
      </c>
      <c r="B504">
        <v>55</v>
      </c>
      <c r="C504">
        <v>38</v>
      </c>
      <c r="D504" t="s">
        <v>1986</v>
      </c>
      <c r="H504" t="s">
        <v>2003</v>
      </c>
      <c r="I504" t="s">
        <v>2656</v>
      </c>
      <c r="J504">
        <f t="shared" si="19"/>
        <v>112477.95</v>
      </c>
      <c r="K504" t="s">
        <v>2657</v>
      </c>
    </row>
    <row r="505" spans="1:11" x14ac:dyDescent="0.2">
      <c r="A505">
        <f t="shared" si="20"/>
        <v>504</v>
      </c>
      <c r="B505">
        <v>56</v>
      </c>
      <c r="C505">
        <v>38</v>
      </c>
      <c r="D505" t="s">
        <v>1980</v>
      </c>
      <c r="H505" t="s">
        <v>2440</v>
      </c>
      <c r="I505" t="s">
        <v>2658</v>
      </c>
      <c r="J505">
        <f t="shared" si="19"/>
        <v>96977.95</v>
      </c>
      <c r="K505" t="s">
        <v>2659</v>
      </c>
    </row>
    <row r="506" spans="1:11" x14ac:dyDescent="0.2">
      <c r="A506">
        <f t="shared" si="20"/>
        <v>505</v>
      </c>
      <c r="B506">
        <v>57</v>
      </c>
      <c r="C506">
        <v>38</v>
      </c>
      <c r="D506" t="s">
        <v>1986</v>
      </c>
      <c r="H506" t="s">
        <v>1987</v>
      </c>
      <c r="I506" t="s">
        <v>2660</v>
      </c>
      <c r="J506">
        <f t="shared" si="19"/>
        <v>96942.95</v>
      </c>
      <c r="K506" t="s">
        <v>2661</v>
      </c>
    </row>
    <row r="507" spans="1:11" x14ac:dyDescent="0.2">
      <c r="A507">
        <f t="shared" si="20"/>
        <v>506</v>
      </c>
      <c r="B507">
        <v>58</v>
      </c>
      <c r="C507">
        <v>38</v>
      </c>
      <c r="D507" t="s">
        <v>1986</v>
      </c>
      <c r="H507" t="s">
        <v>1995</v>
      </c>
      <c r="I507" t="s">
        <v>2385</v>
      </c>
      <c r="J507">
        <f t="shared" si="19"/>
        <v>96682.95</v>
      </c>
      <c r="K507" t="s">
        <v>2662</v>
      </c>
    </row>
    <row r="508" spans="1:11" x14ac:dyDescent="0.2">
      <c r="A508">
        <f t="shared" si="20"/>
        <v>507</v>
      </c>
      <c r="B508">
        <v>59</v>
      </c>
      <c r="C508">
        <v>38</v>
      </c>
      <c r="D508" t="s">
        <v>1980</v>
      </c>
      <c r="H508" t="s">
        <v>1981</v>
      </c>
      <c r="I508" t="s">
        <v>2497</v>
      </c>
      <c r="J508">
        <f t="shared" si="19"/>
        <v>96492.95</v>
      </c>
      <c r="K508" t="s">
        <v>2663</v>
      </c>
    </row>
    <row r="509" spans="1:11" x14ac:dyDescent="0.2">
      <c r="A509">
        <f t="shared" si="20"/>
        <v>508</v>
      </c>
      <c r="B509">
        <v>60</v>
      </c>
      <c r="C509">
        <v>38</v>
      </c>
      <c r="D509" t="s">
        <v>1986</v>
      </c>
      <c r="H509" t="s">
        <v>2603</v>
      </c>
      <c r="I509" t="s">
        <v>2664</v>
      </c>
      <c r="J509">
        <f t="shared" si="19"/>
        <v>96292.099999999991</v>
      </c>
      <c r="K509" t="s">
        <v>2665</v>
      </c>
    </row>
    <row r="510" spans="1:11" x14ac:dyDescent="0.2">
      <c r="A510">
        <f t="shared" si="20"/>
        <v>509</v>
      </c>
      <c r="B510">
        <v>61</v>
      </c>
      <c r="C510">
        <v>38</v>
      </c>
      <c r="D510" t="s">
        <v>1984</v>
      </c>
      <c r="H510" t="s">
        <v>1999</v>
      </c>
      <c r="I510" t="s">
        <v>2507</v>
      </c>
      <c r="J510">
        <f t="shared" ref="J510:J541" si="21">J509+I510</f>
        <v>95742.099999999991</v>
      </c>
      <c r="K510" t="s">
        <v>2596</v>
      </c>
    </row>
    <row r="511" spans="1:11" x14ac:dyDescent="0.2">
      <c r="A511">
        <f t="shared" si="20"/>
        <v>510</v>
      </c>
      <c r="B511">
        <v>62</v>
      </c>
      <c r="C511">
        <v>38</v>
      </c>
      <c r="D511" t="s">
        <v>1980</v>
      </c>
      <c r="H511" t="s">
        <v>1981</v>
      </c>
      <c r="I511" t="s">
        <v>2376</v>
      </c>
      <c r="J511">
        <f t="shared" si="21"/>
        <v>95422.099999999991</v>
      </c>
      <c r="K511" t="s">
        <v>2625</v>
      </c>
    </row>
    <row r="512" spans="1:11" x14ac:dyDescent="0.2">
      <c r="A512">
        <f t="shared" si="20"/>
        <v>511</v>
      </c>
      <c r="B512">
        <v>63</v>
      </c>
      <c r="C512">
        <v>38</v>
      </c>
      <c r="D512" t="s">
        <v>1986</v>
      </c>
      <c r="H512" t="s">
        <v>1987</v>
      </c>
      <c r="I512" t="s">
        <v>2666</v>
      </c>
      <c r="J512">
        <f t="shared" si="21"/>
        <v>95281.549999999988</v>
      </c>
      <c r="K512" t="s">
        <v>2667</v>
      </c>
    </row>
    <row r="513" spans="1:11" x14ac:dyDescent="0.2">
      <c r="A513">
        <f t="shared" si="20"/>
        <v>512</v>
      </c>
      <c r="B513">
        <v>64</v>
      </c>
      <c r="C513">
        <v>38</v>
      </c>
      <c r="D513" t="s">
        <v>2434</v>
      </c>
      <c r="H513" t="s">
        <v>1981</v>
      </c>
      <c r="I513" t="s">
        <v>2668</v>
      </c>
      <c r="J513">
        <f t="shared" si="21"/>
        <v>95111.549999999988</v>
      </c>
      <c r="K513" t="s">
        <v>2669</v>
      </c>
    </row>
    <row r="514" spans="1:11" x14ac:dyDescent="0.2">
      <c r="A514">
        <f t="shared" si="20"/>
        <v>513</v>
      </c>
      <c r="B514">
        <v>65</v>
      </c>
      <c r="C514">
        <v>38</v>
      </c>
      <c r="D514" t="s">
        <v>1998</v>
      </c>
      <c r="H514" t="s">
        <v>2437</v>
      </c>
      <c r="I514" t="s">
        <v>2520</v>
      </c>
      <c r="J514">
        <f t="shared" si="21"/>
        <v>97111.549999999988</v>
      </c>
      <c r="K514" t="s">
        <v>2589</v>
      </c>
    </row>
    <row r="515" spans="1:11" x14ac:dyDescent="0.2">
      <c r="A515">
        <f t="shared" si="20"/>
        <v>514</v>
      </c>
      <c r="B515">
        <v>66</v>
      </c>
      <c r="C515">
        <v>38</v>
      </c>
      <c r="D515" t="s">
        <v>1989</v>
      </c>
      <c r="H515" t="s">
        <v>2440</v>
      </c>
      <c r="I515" t="s">
        <v>2670</v>
      </c>
      <c r="J515">
        <f t="shared" si="21"/>
        <v>37111.549999999988</v>
      </c>
      <c r="K515" t="s">
        <v>2671</v>
      </c>
    </row>
    <row r="516" spans="1:11" x14ac:dyDescent="0.2">
      <c r="A516">
        <f t="shared" si="20"/>
        <v>515</v>
      </c>
      <c r="B516">
        <v>67</v>
      </c>
      <c r="C516">
        <v>38</v>
      </c>
      <c r="D516" t="s">
        <v>1986</v>
      </c>
      <c r="H516" t="s">
        <v>2001</v>
      </c>
      <c r="I516" t="s">
        <v>2672</v>
      </c>
      <c r="J516">
        <f t="shared" si="21"/>
        <v>37030.44999999999</v>
      </c>
      <c r="K516" t="s">
        <v>2673</v>
      </c>
    </row>
    <row r="517" spans="1:11" x14ac:dyDescent="0.2">
      <c r="A517">
        <f t="shared" si="20"/>
        <v>516</v>
      </c>
      <c r="B517">
        <v>68</v>
      </c>
      <c r="C517">
        <v>38</v>
      </c>
      <c r="D517" t="s">
        <v>1986</v>
      </c>
      <c r="H517" t="s">
        <v>2003</v>
      </c>
      <c r="I517" t="s">
        <v>2674</v>
      </c>
      <c r="J517">
        <f t="shared" si="21"/>
        <v>36520.44999999999</v>
      </c>
      <c r="K517" t="s">
        <v>2675</v>
      </c>
    </row>
    <row r="518" spans="1:11" x14ac:dyDescent="0.2">
      <c r="A518">
        <f t="shared" si="20"/>
        <v>517</v>
      </c>
      <c r="B518">
        <v>69</v>
      </c>
      <c r="C518">
        <v>38</v>
      </c>
      <c r="D518" t="s">
        <v>1980</v>
      </c>
      <c r="H518" t="s">
        <v>1423</v>
      </c>
      <c r="I518" t="s">
        <v>2504</v>
      </c>
      <c r="J518">
        <f t="shared" si="21"/>
        <v>34420.44999999999</v>
      </c>
      <c r="K518" t="s">
        <v>2676</v>
      </c>
    </row>
    <row r="519" spans="1:11" x14ac:dyDescent="0.2">
      <c r="A519">
        <f t="shared" si="20"/>
        <v>518</v>
      </c>
      <c r="B519">
        <v>70</v>
      </c>
      <c r="C519">
        <v>38</v>
      </c>
      <c r="D519" t="s">
        <v>1984</v>
      </c>
      <c r="H519" t="s">
        <v>1999</v>
      </c>
      <c r="I519" t="s">
        <v>2406</v>
      </c>
      <c r="J519">
        <f t="shared" si="21"/>
        <v>34080.44999999999</v>
      </c>
      <c r="K519" t="s">
        <v>2596</v>
      </c>
    </row>
    <row r="520" spans="1:11" x14ac:dyDescent="0.2">
      <c r="A520">
        <f t="shared" si="20"/>
        <v>519</v>
      </c>
      <c r="B520">
        <v>71</v>
      </c>
      <c r="C520">
        <v>38</v>
      </c>
      <c r="D520" t="s">
        <v>1986</v>
      </c>
      <c r="H520" t="s">
        <v>1987</v>
      </c>
      <c r="I520" t="s">
        <v>2677</v>
      </c>
      <c r="J520">
        <f t="shared" si="21"/>
        <v>34060.19999999999</v>
      </c>
      <c r="K520" t="s">
        <v>2678</v>
      </c>
    </row>
    <row r="521" spans="1:11" x14ac:dyDescent="0.2">
      <c r="A521">
        <f t="shared" si="20"/>
        <v>520</v>
      </c>
      <c r="B521">
        <v>72</v>
      </c>
      <c r="C521">
        <v>38</v>
      </c>
      <c r="D521" t="s">
        <v>1986</v>
      </c>
      <c r="H521" t="s">
        <v>2014</v>
      </c>
      <c r="I521" t="s">
        <v>2406</v>
      </c>
      <c r="J521">
        <f t="shared" si="21"/>
        <v>33720.19999999999</v>
      </c>
      <c r="K521" t="s">
        <v>2679</v>
      </c>
    </row>
    <row r="522" spans="1:11" x14ac:dyDescent="0.2">
      <c r="A522">
        <f t="shared" si="20"/>
        <v>521</v>
      </c>
      <c r="B522">
        <v>73</v>
      </c>
      <c r="C522">
        <v>38</v>
      </c>
      <c r="D522" t="s">
        <v>1980</v>
      </c>
      <c r="H522" t="s">
        <v>1992</v>
      </c>
      <c r="I522" t="s">
        <v>2680</v>
      </c>
      <c r="J522">
        <f t="shared" si="21"/>
        <v>49720.19999999999</v>
      </c>
      <c r="K522" t="s">
        <v>2600</v>
      </c>
    </row>
    <row r="523" spans="1:11" x14ac:dyDescent="0.2">
      <c r="A523">
        <f t="shared" si="20"/>
        <v>522</v>
      </c>
      <c r="B523">
        <v>74</v>
      </c>
      <c r="C523">
        <v>38</v>
      </c>
      <c r="D523" t="s">
        <v>1986</v>
      </c>
      <c r="H523" t="s">
        <v>2007</v>
      </c>
      <c r="I523" t="s">
        <v>2154</v>
      </c>
      <c r="J523">
        <f t="shared" si="21"/>
        <v>49650.19999999999</v>
      </c>
      <c r="K523" t="s">
        <v>2681</v>
      </c>
    </row>
    <row r="524" spans="1:11" x14ac:dyDescent="0.2">
      <c r="A524">
        <f t="shared" si="20"/>
        <v>523</v>
      </c>
      <c r="B524">
        <v>75</v>
      </c>
      <c r="C524">
        <v>38</v>
      </c>
      <c r="D524" t="s">
        <v>1980</v>
      </c>
      <c r="H524" t="s">
        <v>1981</v>
      </c>
      <c r="I524" t="s">
        <v>2415</v>
      </c>
      <c r="J524">
        <f t="shared" si="21"/>
        <v>49380.19999999999</v>
      </c>
      <c r="K524" t="s">
        <v>2602</v>
      </c>
    </row>
    <row r="525" spans="1:11" x14ac:dyDescent="0.2">
      <c r="A525">
        <f t="shared" si="20"/>
        <v>524</v>
      </c>
      <c r="B525">
        <v>76</v>
      </c>
      <c r="C525">
        <v>38</v>
      </c>
      <c r="D525" t="s">
        <v>1986</v>
      </c>
      <c r="H525" t="s">
        <v>2603</v>
      </c>
      <c r="I525" t="s">
        <v>2682</v>
      </c>
      <c r="J525">
        <f t="shared" si="21"/>
        <v>49149.499999999993</v>
      </c>
      <c r="K525" t="s">
        <v>2683</v>
      </c>
    </row>
    <row r="526" spans="1:11" x14ac:dyDescent="0.2">
      <c r="A526">
        <f t="shared" si="20"/>
        <v>525</v>
      </c>
      <c r="B526">
        <v>77</v>
      </c>
      <c r="C526">
        <v>38</v>
      </c>
      <c r="D526" t="s">
        <v>1984</v>
      </c>
      <c r="H526" t="s">
        <v>2440</v>
      </c>
      <c r="I526" t="s">
        <v>2684</v>
      </c>
      <c r="J526">
        <f t="shared" si="21"/>
        <v>48049.499999999993</v>
      </c>
      <c r="K526" t="s">
        <v>2685</v>
      </c>
    </row>
    <row r="527" spans="1:11" x14ac:dyDescent="0.2">
      <c r="A527">
        <f t="shared" si="20"/>
        <v>526</v>
      </c>
      <c r="B527">
        <v>78</v>
      </c>
      <c r="C527">
        <v>38</v>
      </c>
      <c r="D527" t="s">
        <v>1986</v>
      </c>
      <c r="H527" t="s">
        <v>1995</v>
      </c>
      <c r="I527" t="s">
        <v>2527</v>
      </c>
      <c r="J527">
        <f t="shared" si="21"/>
        <v>47679.499999999993</v>
      </c>
      <c r="K527" t="s">
        <v>2686</v>
      </c>
    </row>
    <row r="528" spans="1:11" x14ac:dyDescent="0.2">
      <c r="A528">
        <f t="shared" si="20"/>
        <v>527</v>
      </c>
      <c r="B528">
        <v>79</v>
      </c>
      <c r="C528">
        <v>38</v>
      </c>
      <c r="D528" t="s">
        <v>1986</v>
      </c>
      <c r="H528" t="s">
        <v>2014</v>
      </c>
      <c r="I528" t="s">
        <v>2357</v>
      </c>
      <c r="J528">
        <f t="shared" si="21"/>
        <v>47549.499999999993</v>
      </c>
      <c r="K528" t="s">
        <v>2687</v>
      </c>
    </row>
    <row r="529" spans="1:11" x14ac:dyDescent="0.2">
      <c r="A529">
        <f t="shared" si="20"/>
        <v>528</v>
      </c>
      <c r="B529">
        <v>80</v>
      </c>
      <c r="C529">
        <v>38</v>
      </c>
      <c r="D529" t="s">
        <v>1980</v>
      </c>
      <c r="H529" t="s">
        <v>2005</v>
      </c>
      <c r="I529" t="s">
        <v>2688</v>
      </c>
      <c r="J529">
        <f t="shared" si="21"/>
        <v>55449.499999999993</v>
      </c>
      <c r="K529" t="s">
        <v>2689</v>
      </c>
    </row>
    <row r="530" spans="1:11" x14ac:dyDescent="0.2">
      <c r="A530">
        <f t="shared" si="20"/>
        <v>529</v>
      </c>
      <c r="B530">
        <v>81</v>
      </c>
      <c r="C530">
        <v>38</v>
      </c>
      <c r="D530" t="s">
        <v>1986</v>
      </c>
      <c r="H530" t="s">
        <v>1987</v>
      </c>
      <c r="I530" t="s">
        <v>2359</v>
      </c>
      <c r="J530">
        <f t="shared" si="21"/>
        <v>55354.499999999993</v>
      </c>
      <c r="K530" t="s">
        <v>2690</v>
      </c>
    </row>
    <row r="531" spans="1:11" x14ac:dyDescent="0.2">
      <c r="A531">
        <f t="shared" si="20"/>
        <v>530</v>
      </c>
      <c r="B531">
        <v>82</v>
      </c>
      <c r="C531">
        <v>38</v>
      </c>
      <c r="D531" t="s">
        <v>1986</v>
      </c>
      <c r="H531" t="s">
        <v>2003</v>
      </c>
      <c r="I531" t="s">
        <v>2691</v>
      </c>
      <c r="J531">
        <f t="shared" si="21"/>
        <v>54664.499999999993</v>
      </c>
      <c r="K531" t="s">
        <v>2692</v>
      </c>
    </row>
    <row r="532" spans="1:11" x14ac:dyDescent="0.2">
      <c r="A532">
        <f t="shared" si="20"/>
        <v>531</v>
      </c>
      <c r="B532">
        <v>83</v>
      </c>
      <c r="C532">
        <v>38</v>
      </c>
      <c r="D532" t="s">
        <v>1984</v>
      </c>
      <c r="H532" t="s">
        <v>1427</v>
      </c>
      <c r="I532" t="s">
        <v>2693</v>
      </c>
      <c r="J532">
        <f t="shared" si="21"/>
        <v>49264.499999999993</v>
      </c>
      <c r="K532" t="s">
        <v>2501</v>
      </c>
    </row>
    <row r="533" spans="1:11" x14ac:dyDescent="0.2">
      <c r="A533">
        <f t="shared" si="20"/>
        <v>532</v>
      </c>
      <c r="B533">
        <v>84</v>
      </c>
      <c r="C533">
        <v>38</v>
      </c>
      <c r="D533" t="s">
        <v>1986</v>
      </c>
      <c r="H533" t="s">
        <v>2001</v>
      </c>
      <c r="I533" t="s">
        <v>2694</v>
      </c>
      <c r="J533">
        <f t="shared" si="21"/>
        <v>49180.499999999993</v>
      </c>
      <c r="K533" t="s">
        <v>2695</v>
      </c>
    </row>
    <row r="534" spans="1:11" x14ac:dyDescent="0.2">
      <c r="A534">
        <f t="shared" si="20"/>
        <v>533</v>
      </c>
      <c r="B534">
        <v>85</v>
      </c>
      <c r="C534">
        <v>38</v>
      </c>
      <c r="D534" t="s">
        <v>1986</v>
      </c>
      <c r="H534" t="s">
        <v>2003</v>
      </c>
      <c r="I534" t="s">
        <v>2696</v>
      </c>
      <c r="J534">
        <f t="shared" si="21"/>
        <v>48740.499999999993</v>
      </c>
      <c r="K534" t="s">
        <v>2697</v>
      </c>
    </row>
    <row r="535" spans="1:11" x14ac:dyDescent="0.2">
      <c r="A535">
        <f t="shared" si="20"/>
        <v>534</v>
      </c>
      <c r="B535">
        <v>86</v>
      </c>
      <c r="C535">
        <v>38</v>
      </c>
      <c r="D535" t="s">
        <v>1980</v>
      </c>
      <c r="H535" t="s">
        <v>2440</v>
      </c>
      <c r="I535" t="s">
        <v>2698</v>
      </c>
      <c r="J535">
        <f t="shared" si="21"/>
        <v>32740.499999999993</v>
      </c>
      <c r="K535" t="s">
        <v>2699</v>
      </c>
    </row>
    <row r="536" spans="1:11" x14ac:dyDescent="0.2">
      <c r="A536">
        <f t="shared" si="20"/>
        <v>535</v>
      </c>
      <c r="B536">
        <v>87</v>
      </c>
      <c r="C536">
        <v>38</v>
      </c>
      <c r="D536" t="s">
        <v>1986</v>
      </c>
      <c r="H536" t="s">
        <v>1987</v>
      </c>
      <c r="I536" t="s">
        <v>2139</v>
      </c>
      <c r="J536">
        <f t="shared" si="21"/>
        <v>32700.499999999993</v>
      </c>
      <c r="K536" t="s">
        <v>2700</v>
      </c>
    </row>
    <row r="537" spans="1:11" x14ac:dyDescent="0.2">
      <c r="A537">
        <f t="shared" si="20"/>
        <v>536</v>
      </c>
      <c r="B537">
        <v>88</v>
      </c>
      <c r="C537">
        <v>38</v>
      </c>
      <c r="D537" t="s">
        <v>1986</v>
      </c>
      <c r="H537" t="s">
        <v>1995</v>
      </c>
      <c r="I537" t="s">
        <v>2415</v>
      </c>
      <c r="J537">
        <f t="shared" si="21"/>
        <v>32430.499999999993</v>
      </c>
      <c r="K537" t="s">
        <v>2701</v>
      </c>
    </row>
    <row r="538" spans="1:11" x14ac:dyDescent="0.2">
      <c r="A538">
        <f t="shared" si="20"/>
        <v>537</v>
      </c>
      <c r="B538">
        <v>89</v>
      </c>
      <c r="C538">
        <v>38</v>
      </c>
      <c r="D538" t="s">
        <v>1980</v>
      </c>
      <c r="H538" t="s">
        <v>1981</v>
      </c>
      <c r="I538" t="s">
        <v>2365</v>
      </c>
      <c r="J538">
        <f t="shared" si="21"/>
        <v>32230.499999999993</v>
      </c>
      <c r="K538" t="s">
        <v>2620</v>
      </c>
    </row>
    <row r="539" spans="1:11" x14ac:dyDescent="0.2">
      <c r="A539">
        <f t="shared" si="20"/>
        <v>538</v>
      </c>
      <c r="B539">
        <v>90</v>
      </c>
      <c r="C539">
        <v>38</v>
      </c>
      <c r="D539" t="s">
        <v>1986</v>
      </c>
      <c r="H539" t="s">
        <v>2603</v>
      </c>
      <c r="I539" t="s">
        <v>2702</v>
      </c>
      <c r="J539">
        <f t="shared" si="21"/>
        <v>32024.549999999992</v>
      </c>
      <c r="K539" t="s">
        <v>2703</v>
      </c>
    </row>
    <row r="540" spans="1:11" x14ac:dyDescent="0.2">
      <c r="A540">
        <f t="shared" si="20"/>
        <v>539</v>
      </c>
      <c r="B540">
        <v>91</v>
      </c>
      <c r="C540">
        <v>38</v>
      </c>
      <c r="D540" t="s">
        <v>1984</v>
      </c>
      <c r="H540" t="s">
        <v>1999</v>
      </c>
      <c r="I540" t="s">
        <v>2704</v>
      </c>
      <c r="J540">
        <f t="shared" si="21"/>
        <v>31444.549999999992</v>
      </c>
      <c r="K540" t="s">
        <v>2596</v>
      </c>
    </row>
    <row r="541" spans="1:11" x14ac:dyDescent="0.2">
      <c r="A541">
        <f t="shared" si="20"/>
        <v>540</v>
      </c>
      <c r="B541">
        <v>92</v>
      </c>
      <c r="C541">
        <v>38</v>
      </c>
      <c r="D541" t="s">
        <v>1980</v>
      </c>
      <c r="H541" t="s">
        <v>1981</v>
      </c>
      <c r="I541" t="s">
        <v>2406</v>
      </c>
      <c r="J541">
        <f t="shared" si="21"/>
        <v>31104.549999999992</v>
      </c>
      <c r="K541" t="s">
        <v>2625</v>
      </c>
    </row>
    <row r="542" spans="1:11" x14ac:dyDescent="0.2">
      <c r="A542">
        <f t="shared" si="20"/>
        <v>541</v>
      </c>
      <c r="B542">
        <v>93</v>
      </c>
      <c r="C542">
        <v>38</v>
      </c>
      <c r="D542" t="s">
        <v>1984</v>
      </c>
      <c r="H542" t="s">
        <v>1427</v>
      </c>
      <c r="I542" t="s">
        <v>2451</v>
      </c>
      <c r="J542">
        <f t="shared" ref="J542" si="22">J541+I542</f>
        <v>21104.549999999992</v>
      </c>
      <c r="K542" t="s">
        <v>2433</v>
      </c>
    </row>
    <row r="543" spans="1:11" x14ac:dyDescent="0.2">
      <c r="A543">
        <f t="shared" si="20"/>
        <v>542</v>
      </c>
      <c r="B543">
        <v>1</v>
      </c>
      <c r="C543">
        <v>39</v>
      </c>
      <c r="D543" t="s">
        <v>1980</v>
      </c>
      <c r="H543" t="s">
        <v>2005</v>
      </c>
      <c r="I543" t="s">
        <v>2428</v>
      </c>
      <c r="J543">
        <f>I543+80000</f>
        <v>85000</v>
      </c>
      <c r="K543" t="s">
        <v>2706</v>
      </c>
    </row>
    <row r="544" spans="1:11" x14ac:dyDescent="0.2">
      <c r="A544">
        <f t="shared" si="20"/>
        <v>543</v>
      </c>
      <c r="B544">
        <v>1</v>
      </c>
      <c r="C544">
        <v>39</v>
      </c>
      <c r="D544" t="s">
        <v>1986</v>
      </c>
      <c r="H544" t="s">
        <v>1987</v>
      </c>
      <c r="I544" t="s">
        <v>2337</v>
      </c>
      <c r="J544">
        <f t="shared" ref="J544:J575" si="23">I544+J543</f>
        <v>84984.25</v>
      </c>
      <c r="K544" t="s">
        <v>2707</v>
      </c>
    </row>
    <row r="545" spans="1:11" x14ac:dyDescent="0.2">
      <c r="A545">
        <f t="shared" si="20"/>
        <v>544</v>
      </c>
      <c r="B545">
        <v>2</v>
      </c>
      <c r="C545">
        <v>39</v>
      </c>
      <c r="D545" t="s">
        <v>1989</v>
      </c>
      <c r="H545" t="s">
        <v>1427</v>
      </c>
      <c r="I545" t="s">
        <v>2451</v>
      </c>
      <c r="J545">
        <f t="shared" si="23"/>
        <v>74984.25</v>
      </c>
      <c r="K545" t="s">
        <v>2708</v>
      </c>
    </row>
    <row r="546" spans="1:11" x14ac:dyDescent="0.2">
      <c r="A546">
        <f t="shared" si="20"/>
        <v>545</v>
      </c>
      <c r="B546">
        <v>2</v>
      </c>
      <c r="C546">
        <v>39</v>
      </c>
      <c r="D546" t="s">
        <v>2434</v>
      </c>
      <c r="H546" t="s">
        <v>1981</v>
      </c>
      <c r="I546" t="s">
        <v>2095</v>
      </c>
      <c r="J546">
        <f t="shared" si="23"/>
        <v>74864.25</v>
      </c>
      <c r="K546" t="s">
        <v>1983</v>
      </c>
    </row>
    <row r="547" spans="1:11" x14ac:dyDescent="0.2">
      <c r="A547">
        <f t="shared" si="20"/>
        <v>546</v>
      </c>
      <c r="B547">
        <v>3</v>
      </c>
      <c r="C547">
        <v>39</v>
      </c>
      <c r="D547" t="s">
        <v>1986</v>
      </c>
      <c r="H547" t="s">
        <v>2014</v>
      </c>
      <c r="I547" t="s">
        <v>2449</v>
      </c>
      <c r="J547">
        <f t="shared" si="23"/>
        <v>74514.25</v>
      </c>
      <c r="K547" t="s">
        <v>2709</v>
      </c>
    </row>
    <row r="548" spans="1:11" x14ac:dyDescent="0.2">
      <c r="A548">
        <f t="shared" si="20"/>
        <v>547</v>
      </c>
      <c r="B548">
        <v>3</v>
      </c>
      <c r="C548">
        <v>39</v>
      </c>
      <c r="D548" t="s">
        <v>1980</v>
      </c>
      <c r="H548" t="s">
        <v>1423</v>
      </c>
      <c r="I548" t="s">
        <v>2431</v>
      </c>
      <c r="J548">
        <f t="shared" si="23"/>
        <v>73014.25</v>
      </c>
      <c r="K548" t="s">
        <v>2710</v>
      </c>
    </row>
    <row r="549" spans="1:11" x14ac:dyDescent="0.2">
      <c r="A549">
        <f t="shared" ref="A549:A612" si="24">A548+1</f>
        <v>548</v>
      </c>
      <c r="B549">
        <v>4</v>
      </c>
      <c r="C549">
        <v>39</v>
      </c>
      <c r="D549" t="s">
        <v>1984</v>
      </c>
      <c r="H549" t="s">
        <v>2457</v>
      </c>
      <c r="I549" t="s">
        <v>2466</v>
      </c>
      <c r="J549">
        <f t="shared" si="23"/>
        <v>71014.25</v>
      </c>
      <c r="K549" t="s">
        <v>2711</v>
      </c>
    </row>
    <row r="550" spans="1:11" x14ac:dyDescent="0.2">
      <c r="A550">
        <f t="shared" si="24"/>
        <v>549</v>
      </c>
      <c r="B550">
        <v>5</v>
      </c>
      <c r="C550">
        <v>39</v>
      </c>
      <c r="D550" t="s">
        <v>1998</v>
      </c>
      <c r="H550" t="s">
        <v>1999</v>
      </c>
      <c r="I550" t="s">
        <v>2115</v>
      </c>
      <c r="J550">
        <f t="shared" si="23"/>
        <v>70764.25</v>
      </c>
      <c r="K550" t="s">
        <v>2712</v>
      </c>
    </row>
    <row r="551" spans="1:11" x14ac:dyDescent="0.2">
      <c r="A551">
        <f t="shared" si="24"/>
        <v>550</v>
      </c>
      <c r="B551">
        <v>5</v>
      </c>
      <c r="C551">
        <v>39</v>
      </c>
      <c r="D551" t="s">
        <v>1986</v>
      </c>
      <c r="H551" t="s">
        <v>2001</v>
      </c>
      <c r="I551" t="s">
        <v>2129</v>
      </c>
      <c r="J551">
        <f t="shared" si="23"/>
        <v>70704.25</v>
      </c>
      <c r="K551" t="s">
        <v>2713</v>
      </c>
    </row>
    <row r="552" spans="1:11" x14ac:dyDescent="0.2">
      <c r="A552">
        <f t="shared" si="24"/>
        <v>551</v>
      </c>
      <c r="B552">
        <v>6</v>
      </c>
      <c r="C552">
        <v>39</v>
      </c>
      <c r="D552" t="s">
        <v>1986</v>
      </c>
      <c r="H552" t="s">
        <v>2017</v>
      </c>
      <c r="I552" t="s">
        <v>2714</v>
      </c>
      <c r="J552">
        <f t="shared" si="23"/>
        <v>70608.75</v>
      </c>
      <c r="K552" t="s">
        <v>2715</v>
      </c>
    </row>
    <row r="553" spans="1:11" x14ac:dyDescent="0.2">
      <c r="A553">
        <f t="shared" si="24"/>
        <v>552</v>
      </c>
      <c r="B553">
        <v>7</v>
      </c>
      <c r="C553">
        <v>39</v>
      </c>
      <c r="D553" t="s">
        <v>1980</v>
      </c>
      <c r="H553" t="s">
        <v>2010</v>
      </c>
      <c r="I553" t="s">
        <v>2098</v>
      </c>
      <c r="J553">
        <f t="shared" si="23"/>
        <v>70108.75</v>
      </c>
      <c r="K553" t="s">
        <v>2716</v>
      </c>
    </row>
    <row r="554" spans="1:11" x14ac:dyDescent="0.2">
      <c r="A554">
        <f t="shared" si="24"/>
        <v>553</v>
      </c>
      <c r="B554">
        <v>8</v>
      </c>
      <c r="C554">
        <v>39</v>
      </c>
      <c r="D554" t="s">
        <v>1986</v>
      </c>
      <c r="H554" t="s">
        <v>1995</v>
      </c>
      <c r="I554" t="s">
        <v>2142</v>
      </c>
      <c r="J554">
        <f t="shared" si="23"/>
        <v>70028.75</v>
      </c>
      <c r="K554" t="s">
        <v>2717</v>
      </c>
    </row>
    <row r="555" spans="1:11" x14ac:dyDescent="0.2">
      <c r="A555">
        <f t="shared" si="24"/>
        <v>554</v>
      </c>
      <c r="B555">
        <v>9</v>
      </c>
      <c r="C555">
        <v>39</v>
      </c>
      <c r="D555" t="s">
        <v>1984</v>
      </c>
      <c r="H555" t="s">
        <v>1427</v>
      </c>
      <c r="I555" t="s">
        <v>2599</v>
      </c>
      <c r="J555">
        <f t="shared" si="23"/>
        <v>85028.75</v>
      </c>
      <c r="K555" t="s">
        <v>2718</v>
      </c>
    </row>
    <row r="556" spans="1:11" x14ac:dyDescent="0.2">
      <c r="A556">
        <f t="shared" si="24"/>
        <v>555</v>
      </c>
      <c r="B556">
        <v>10</v>
      </c>
      <c r="C556">
        <v>39</v>
      </c>
      <c r="D556" t="s">
        <v>1986</v>
      </c>
      <c r="H556" t="s">
        <v>2007</v>
      </c>
      <c r="I556" t="s">
        <v>2348</v>
      </c>
      <c r="J556">
        <f t="shared" si="23"/>
        <v>84983.75</v>
      </c>
      <c r="K556" t="s">
        <v>2719</v>
      </c>
    </row>
    <row r="557" spans="1:11" x14ac:dyDescent="0.2">
      <c r="A557">
        <f t="shared" si="24"/>
        <v>556</v>
      </c>
      <c r="B557">
        <v>11</v>
      </c>
      <c r="C557">
        <v>39</v>
      </c>
      <c r="D557" t="s">
        <v>1980</v>
      </c>
      <c r="H557" t="s">
        <v>1992</v>
      </c>
      <c r="I557" t="s">
        <v>2720</v>
      </c>
      <c r="J557">
        <f t="shared" si="23"/>
        <v>82483.75</v>
      </c>
      <c r="K557" t="s">
        <v>2721</v>
      </c>
    </row>
    <row r="558" spans="1:11" x14ac:dyDescent="0.2">
      <c r="A558">
        <f t="shared" si="24"/>
        <v>557</v>
      </c>
      <c r="B558">
        <v>12</v>
      </c>
      <c r="C558">
        <v>39</v>
      </c>
      <c r="D558" t="s">
        <v>1986</v>
      </c>
      <c r="H558" t="s">
        <v>2003</v>
      </c>
      <c r="I558" t="s">
        <v>2159</v>
      </c>
      <c r="J558">
        <f t="shared" si="23"/>
        <v>82303.75</v>
      </c>
      <c r="K558" t="s">
        <v>2722</v>
      </c>
    </row>
    <row r="559" spans="1:11" x14ac:dyDescent="0.2">
      <c r="A559">
        <f t="shared" si="24"/>
        <v>558</v>
      </c>
      <c r="B559">
        <v>13</v>
      </c>
      <c r="C559">
        <v>39</v>
      </c>
      <c r="D559" t="s">
        <v>1984</v>
      </c>
      <c r="H559" t="s">
        <v>1427</v>
      </c>
      <c r="I559" t="s">
        <v>2441</v>
      </c>
      <c r="J559">
        <f t="shared" si="23"/>
        <v>77303.75</v>
      </c>
      <c r="K559" t="s">
        <v>2723</v>
      </c>
    </row>
    <row r="560" spans="1:11" x14ac:dyDescent="0.2">
      <c r="A560">
        <f t="shared" si="24"/>
        <v>559</v>
      </c>
      <c r="B560">
        <v>14</v>
      </c>
      <c r="C560">
        <v>39</v>
      </c>
      <c r="D560" t="s">
        <v>1986</v>
      </c>
      <c r="H560" t="s">
        <v>1987</v>
      </c>
      <c r="I560" t="s">
        <v>2169</v>
      </c>
      <c r="J560">
        <f t="shared" si="23"/>
        <v>77273.75</v>
      </c>
      <c r="K560" t="s">
        <v>2013</v>
      </c>
    </row>
    <row r="561" spans="1:11" x14ac:dyDescent="0.2">
      <c r="A561">
        <f t="shared" si="24"/>
        <v>560</v>
      </c>
      <c r="B561">
        <v>15</v>
      </c>
      <c r="C561">
        <v>39</v>
      </c>
      <c r="D561" t="s">
        <v>1980</v>
      </c>
      <c r="H561" t="s">
        <v>1981</v>
      </c>
      <c r="I561" t="s">
        <v>2115</v>
      </c>
      <c r="J561">
        <f t="shared" si="23"/>
        <v>77023.75</v>
      </c>
      <c r="K561" t="s">
        <v>2724</v>
      </c>
    </row>
    <row r="562" spans="1:11" x14ac:dyDescent="0.2">
      <c r="A562">
        <f t="shared" si="24"/>
        <v>561</v>
      </c>
      <c r="B562">
        <v>16</v>
      </c>
      <c r="C562">
        <v>39</v>
      </c>
      <c r="D562" t="s">
        <v>1986</v>
      </c>
      <c r="H562" t="s">
        <v>2014</v>
      </c>
      <c r="I562" t="s">
        <v>2095</v>
      </c>
      <c r="J562">
        <f t="shared" si="23"/>
        <v>76903.75</v>
      </c>
      <c r="K562" t="s">
        <v>2725</v>
      </c>
    </row>
    <row r="563" spans="1:11" x14ac:dyDescent="0.2">
      <c r="A563">
        <f t="shared" si="24"/>
        <v>562</v>
      </c>
      <c r="B563">
        <v>17</v>
      </c>
      <c r="C563">
        <v>39</v>
      </c>
      <c r="D563" t="s">
        <v>1989</v>
      </c>
      <c r="H563" t="s">
        <v>1393</v>
      </c>
      <c r="I563" t="s">
        <v>2454</v>
      </c>
      <c r="J563">
        <f t="shared" si="23"/>
        <v>73903.75</v>
      </c>
      <c r="K563" t="s">
        <v>2726</v>
      </c>
    </row>
    <row r="564" spans="1:11" x14ac:dyDescent="0.2">
      <c r="A564">
        <f t="shared" si="24"/>
        <v>563</v>
      </c>
      <c r="B564">
        <v>18</v>
      </c>
      <c r="C564">
        <v>39</v>
      </c>
      <c r="D564" t="s">
        <v>1986</v>
      </c>
      <c r="H564" t="s">
        <v>1995</v>
      </c>
      <c r="I564" t="s">
        <v>2124</v>
      </c>
      <c r="J564">
        <f t="shared" si="23"/>
        <v>73853.75</v>
      </c>
      <c r="K564" t="s">
        <v>2727</v>
      </c>
    </row>
    <row r="565" spans="1:11" x14ac:dyDescent="0.2">
      <c r="A565">
        <f t="shared" si="24"/>
        <v>564</v>
      </c>
      <c r="B565">
        <v>19</v>
      </c>
      <c r="C565">
        <v>39</v>
      </c>
      <c r="D565" t="s">
        <v>1984</v>
      </c>
      <c r="H565" t="s">
        <v>1427</v>
      </c>
      <c r="I565" t="s">
        <v>2451</v>
      </c>
      <c r="J565">
        <f t="shared" si="23"/>
        <v>63853.75</v>
      </c>
      <c r="K565" t="s">
        <v>2463</v>
      </c>
    </row>
    <row r="566" spans="1:11" x14ac:dyDescent="0.2">
      <c r="A566">
        <f t="shared" si="24"/>
        <v>565</v>
      </c>
      <c r="B566">
        <v>20</v>
      </c>
      <c r="C566">
        <v>39</v>
      </c>
      <c r="D566" t="s">
        <v>1986</v>
      </c>
      <c r="H566" t="s">
        <v>2001</v>
      </c>
      <c r="I566" t="s">
        <v>2167</v>
      </c>
      <c r="J566">
        <f t="shared" si="23"/>
        <v>63778.75</v>
      </c>
      <c r="K566" t="s">
        <v>2728</v>
      </c>
    </row>
    <row r="567" spans="1:11" x14ac:dyDescent="0.2">
      <c r="A567">
        <f t="shared" si="24"/>
        <v>566</v>
      </c>
      <c r="B567">
        <v>21</v>
      </c>
      <c r="C567">
        <v>39</v>
      </c>
      <c r="D567" t="s">
        <v>1980</v>
      </c>
      <c r="H567" t="s">
        <v>1335</v>
      </c>
      <c r="I567" t="s">
        <v>2466</v>
      </c>
      <c r="J567">
        <f t="shared" si="23"/>
        <v>61778.75</v>
      </c>
      <c r="K567" t="s">
        <v>2729</v>
      </c>
    </row>
    <row r="568" spans="1:11" x14ac:dyDescent="0.2">
      <c r="A568">
        <f t="shared" si="24"/>
        <v>567</v>
      </c>
      <c r="B568">
        <v>22</v>
      </c>
      <c r="C568">
        <v>39</v>
      </c>
      <c r="D568" t="s">
        <v>1986</v>
      </c>
      <c r="H568" t="s">
        <v>2003</v>
      </c>
      <c r="I568" t="s">
        <v>2115</v>
      </c>
      <c r="J568">
        <f t="shared" si="23"/>
        <v>61528.75</v>
      </c>
      <c r="K568" t="s">
        <v>2730</v>
      </c>
    </row>
    <row r="569" spans="1:11" x14ac:dyDescent="0.2">
      <c r="A569">
        <f t="shared" si="24"/>
        <v>568</v>
      </c>
      <c r="B569">
        <v>23</v>
      </c>
      <c r="C569">
        <v>39</v>
      </c>
      <c r="D569" t="s">
        <v>1984</v>
      </c>
      <c r="H569" t="s">
        <v>1423</v>
      </c>
      <c r="I569" t="s">
        <v>2431</v>
      </c>
      <c r="J569">
        <f t="shared" si="23"/>
        <v>60028.75</v>
      </c>
      <c r="K569" t="s">
        <v>2731</v>
      </c>
    </row>
    <row r="570" spans="1:11" x14ac:dyDescent="0.2">
      <c r="A570">
        <f t="shared" si="24"/>
        <v>569</v>
      </c>
      <c r="B570">
        <v>24</v>
      </c>
      <c r="C570">
        <v>39</v>
      </c>
      <c r="D570" t="s">
        <v>1986</v>
      </c>
      <c r="H570" t="s">
        <v>1987</v>
      </c>
      <c r="I570" t="s">
        <v>2386</v>
      </c>
      <c r="J570">
        <f t="shared" si="23"/>
        <v>60008.75</v>
      </c>
      <c r="K570" t="s">
        <v>2013</v>
      </c>
    </row>
    <row r="571" spans="1:11" x14ac:dyDescent="0.2">
      <c r="A571">
        <f t="shared" si="24"/>
        <v>570</v>
      </c>
      <c r="B571">
        <v>25</v>
      </c>
      <c r="C571">
        <v>39</v>
      </c>
      <c r="D571" t="s">
        <v>1980</v>
      </c>
      <c r="H571" t="s">
        <v>2005</v>
      </c>
      <c r="I571" t="s">
        <v>2428</v>
      </c>
      <c r="J571">
        <f t="shared" si="23"/>
        <v>65008.75</v>
      </c>
      <c r="K571" t="s">
        <v>2706</v>
      </c>
    </row>
    <row r="572" spans="1:11" x14ac:dyDescent="0.2">
      <c r="A572">
        <f t="shared" si="24"/>
        <v>571</v>
      </c>
      <c r="B572">
        <v>26</v>
      </c>
      <c r="C572">
        <v>39</v>
      </c>
      <c r="D572" t="s">
        <v>1986</v>
      </c>
      <c r="H572" t="s">
        <v>2017</v>
      </c>
      <c r="I572" t="s">
        <v>2480</v>
      </c>
      <c r="J572">
        <f t="shared" si="23"/>
        <v>64898.75</v>
      </c>
      <c r="K572" t="s">
        <v>2732</v>
      </c>
    </row>
    <row r="573" spans="1:11" x14ac:dyDescent="0.2">
      <c r="A573">
        <f t="shared" si="24"/>
        <v>572</v>
      </c>
      <c r="B573">
        <v>27</v>
      </c>
      <c r="C573">
        <v>39</v>
      </c>
      <c r="D573" t="s">
        <v>1986</v>
      </c>
      <c r="H573" t="s">
        <v>2007</v>
      </c>
      <c r="I573" t="s">
        <v>2129</v>
      </c>
      <c r="J573">
        <f t="shared" si="23"/>
        <v>64838.75</v>
      </c>
      <c r="K573" t="s">
        <v>2733</v>
      </c>
    </row>
    <row r="574" spans="1:11" x14ac:dyDescent="0.2">
      <c r="A574">
        <f t="shared" si="24"/>
        <v>573</v>
      </c>
      <c r="B574">
        <v>28</v>
      </c>
      <c r="C574">
        <v>39</v>
      </c>
      <c r="D574" t="s">
        <v>1984</v>
      </c>
      <c r="H574" t="s">
        <v>1427</v>
      </c>
      <c r="I574" t="s">
        <v>2734</v>
      </c>
      <c r="J574">
        <f t="shared" si="23"/>
        <v>57338.75</v>
      </c>
      <c r="K574" t="s">
        <v>2735</v>
      </c>
    </row>
    <row r="575" spans="1:11" x14ac:dyDescent="0.2">
      <c r="A575">
        <f t="shared" si="24"/>
        <v>574</v>
      </c>
      <c r="B575">
        <v>29</v>
      </c>
      <c r="C575">
        <v>39</v>
      </c>
      <c r="D575" t="s">
        <v>1986</v>
      </c>
      <c r="H575" t="s">
        <v>1995</v>
      </c>
      <c r="I575" t="s">
        <v>2151</v>
      </c>
      <c r="J575">
        <f t="shared" si="23"/>
        <v>57323.75</v>
      </c>
      <c r="K575" t="s">
        <v>2736</v>
      </c>
    </row>
    <row r="576" spans="1:11" x14ac:dyDescent="0.2">
      <c r="A576">
        <f t="shared" si="24"/>
        <v>575</v>
      </c>
      <c r="B576">
        <v>30</v>
      </c>
      <c r="C576">
        <v>39</v>
      </c>
      <c r="D576" t="s">
        <v>1980</v>
      </c>
      <c r="H576" t="s">
        <v>1981</v>
      </c>
      <c r="I576" t="s">
        <v>2357</v>
      </c>
      <c r="J576">
        <f t="shared" ref="J576:J607" si="25">I576+J575</f>
        <v>57193.75</v>
      </c>
      <c r="K576" t="s">
        <v>2737</v>
      </c>
    </row>
    <row r="577" spans="1:11" x14ac:dyDescent="0.2">
      <c r="A577">
        <f t="shared" si="24"/>
        <v>576</v>
      </c>
      <c r="B577">
        <v>31</v>
      </c>
      <c r="C577">
        <v>39</v>
      </c>
      <c r="D577" t="s">
        <v>1986</v>
      </c>
      <c r="H577" t="s">
        <v>2014</v>
      </c>
      <c r="I577" t="s">
        <v>2380</v>
      </c>
      <c r="J577">
        <f t="shared" si="25"/>
        <v>57108.75</v>
      </c>
      <c r="K577" t="s">
        <v>2738</v>
      </c>
    </row>
    <row r="578" spans="1:11" x14ac:dyDescent="0.2">
      <c r="A578">
        <f t="shared" si="24"/>
        <v>577</v>
      </c>
      <c r="B578">
        <v>32</v>
      </c>
      <c r="C578">
        <v>39</v>
      </c>
      <c r="D578" t="s">
        <v>1989</v>
      </c>
      <c r="H578" t="s">
        <v>1427</v>
      </c>
      <c r="I578" t="s">
        <v>2451</v>
      </c>
      <c r="J578">
        <f t="shared" si="25"/>
        <v>47108.75</v>
      </c>
      <c r="K578" t="s">
        <v>2739</v>
      </c>
    </row>
    <row r="579" spans="1:11" x14ac:dyDescent="0.2">
      <c r="A579">
        <f t="shared" si="24"/>
        <v>578</v>
      </c>
      <c r="B579">
        <v>33</v>
      </c>
      <c r="C579">
        <v>39</v>
      </c>
      <c r="D579" t="s">
        <v>1986</v>
      </c>
      <c r="H579" t="s">
        <v>1987</v>
      </c>
      <c r="I579" t="s">
        <v>2139</v>
      </c>
      <c r="J579">
        <f t="shared" si="25"/>
        <v>47068.75</v>
      </c>
      <c r="K579" t="s">
        <v>2013</v>
      </c>
    </row>
    <row r="580" spans="1:11" x14ac:dyDescent="0.2">
      <c r="A580">
        <f t="shared" si="24"/>
        <v>579</v>
      </c>
      <c r="B580">
        <v>34</v>
      </c>
      <c r="C580">
        <v>39</v>
      </c>
      <c r="D580" t="s">
        <v>1980</v>
      </c>
      <c r="H580" t="s">
        <v>1423</v>
      </c>
      <c r="I580" t="s">
        <v>2431</v>
      </c>
      <c r="J580">
        <f t="shared" si="25"/>
        <v>45568.75</v>
      </c>
      <c r="K580" t="s">
        <v>2710</v>
      </c>
    </row>
    <row r="581" spans="1:11" x14ac:dyDescent="0.2">
      <c r="A581">
        <f t="shared" si="24"/>
        <v>580</v>
      </c>
      <c r="B581">
        <v>35</v>
      </c>
      <c r="C581">
        <v>39</v>
      </c>
      <c r="D581" t="s">
        <v>1984</v>
      </c>
      <c r="H581" t="s">
        <v>2457</v>
      </c>
      <c r="I581" t="s">
        <v>2466</v>
      </c>
      <c r="J581">
        <f t="shared" si="25"/>
        <v>43568.75</v>
      </c>
      <c r="K581" t="s">
        <v>2711</v>
      </c>
    </row>
    <row r="582" spans="1:11" x14ac:dyDescent="0.2">
      <c r="A582">
        <f t="shared" si="24"/>
        <v>581</v>
      </c>
      <c r="B582">
        <v>36</v>
      </c>
      <c r="C582">
        <v>39</v>
      </c>
      <c r="D582" t="s">
        <v>1998</v>
      </c>
      <c r="H582" t="s">
        <v>1999</v>
      </c>
      <c r="I582" t="s">
        <v>2106</v>
      </c>
      <c r="J582">
        <f t="shared" si="25"/>
        <v>43268.75</v>
      </c>
      <c r="K582" t="s">
        <v>2740</v>
      </c>
    </row>
    <row r="583" spans="1:11" x14ac:dyDescent="0.2">
      <c r="A583">
        <f t="shared" si="24"/>
        <v>582</v>
      </c>
      <c r="B583">
        <v>37</v>
      </c>
      <c r="C583">
        <v>39</v>
      </c>
      <c r="D583" t="s">
        <v>1986</v>
      </c>
      <c r="H583" t="s">
        <v>2001</v>
      </c>
      <c r="I583" t="s">
        <v>2112</v>
      </c>
      <c r="J583">
        <f t="shared" si="25"/>
        <v>43203.75</v>
      </c>
      <c r="K583" t="s">
        <v>2741</v>
      </c>
    </row>
    <row r="584" spans="1:11" x14ac:dyDescent="0.2">
      <c r="A584">
        <f t="shared" si="24"/>
        <v>583</v>
      </c>
      <c r="B584">
        <v>38</v>
      </c>
      <c r="C584">
        <v>39</v>
      </c>
      <c r="D584" t="s">
        <v>1986</v>
      </c>
      <c r="H584" t="s">
        <v>2017</v>
      </c>
      <c r="I584" t="s">
        <v>2164</v>
      </c>
      <c r="J584">
        <f t="shared" si="25"/>
        <v>43103.75</v>
      </c>
      <c r="K584" t="s">
        <v>2707</v>
      </c>
    </row>
    <row r="585" spans="1:11" x14ac:dyDescent="0.2">
      <c r="A585">
        <f t="shared" si="24"/>
        <v>584</v>
      </c>
      <c r="B585">
        <v>39</v>
      </c>
      <c r="C585">
        <v>39</v>
      </c>
      <c r="D585" t="s">
        <v>1980</v>
      </c>
      <c r="H585" t="s">
        <v>2010</v>
      </c>
      <c r="I585" t="s">
        <v>2507</v>
      </c>
      <c r="J585">
        <f t="shared" si="25"/>
        <v>42553.75</v>
      </c>
      <c r="K585" t="s">
        <v>2742</v>
      </c>
    </row>
    <row r="586" spans="1:11" x14ac:dyDescent="0.2">
      <c r="A586">
        <f t="shared" si="24"/>
        <v>585</v>
      </c>
      <c r="B586">
        <v>40</v>
      </c>
      <c r="C586">
        <v>39</v>
      </c>
      <c r="D586" t="s">
        <v>1986</v>
      </c>
      <c r="H586" t="s">
        <v>1995</v>
      </c>
      <c r="I586" t="s">
        <v>2409</v>
      </c>
      <c r="J586">
        <f t="shared" si="25"/>
        <v>42463.75</v>
      </c>
      <c r="K586" t="s">
        <v>2743</v>
      </c>
    </row>
    <row r="587" spans="1:11" x14ac:dyDescent="0.2">
      <c r="A587">
        <f t="shared" si="24"/>
        <v>586</v>
      </c>
      <c r="B587">
        <v>41</v>
      </c>
      <c r="C587">
        <v>39</v>
      </c>
      <c r="D587" t="s">
        <v>1984</v>
      </c>
      <c r="H587" t="s">
        <v>1427</v>
      </c>
      <c r="I587" t="s">
        <v>2744</v>
      </c>
      <c r="J587">
        <f t="shared" si="25"/>
        <v>62463.75</v>
      </c>
      <c r="K587" t="s">
        <v>2745</v>
      </c>
    </row>
    <row r="588" spans="1:11" x14ac:dyDescent="0.2">
      <c r="A588">
        <f t="shared" si="24"/>
        <v>587</v>
      </c>
      <c r="B588">
        <v>42</v>
      </c>
      <c r="C588">
        <v>39</v>
      </c>
      <c r="D588" t="s">
        <v>1986</v>
      </c>
      <c r="H588" t="s">
        <v>2007</v>
      </c>
      <c r="I588" t="s">
        <v>2124</v>
      </c>
      <c r="J588">
        <f t="shared" si="25"/>
        <v>62413.75</v>
      </c>
      <c r="K588" t="s">
        <v>2746</v>
      </c>
    </row>
    <row r="589" spans="1:11" x14ac:dyDescent="0.2">
      <c r="A589">
        <f t="shared" si="24"/>
        <v>588</v>
      </c>
      <c r="B589">
        <v>43</v>
      </c>
      <c r="C589">
        <v>39</v>
      </c>
      <c r="D589" t="s">
        <v>1980</v>
      </c>
      <c r="H589" t="s">
        <v>1992</v>
      </c>
      <c r="I589" t="s">
        <v>2747</v>
      </c>
      <c r="J589">
        <f t="shared" si="25"/>
        <v>59813.75</v>
      </c>
      <c r="K589" t="s">
        <v>2721</v>
      </c>
    </row>
    <row r="590" spans="1:11" x14ac:dyDescent="0.2">
      <c r="A590">
        <f t="shared" si="24"/>
        <v>589</v>
      </c>
      <c r="B590">
        <v>44</v>
      </c>
      <c r="C590">
        <v>39</v>
      </c>
      <c r="D590" t="s">
        <v>1986</v>
      </c>
      <c r="H590" t="s">
        <v>2003</v>
      </c>
      <c r="I590" t="s">
        <v>2497</v>
      </c>
      <c r="J590">
        <f t="shared" si="25"/>
        <v>59623.75</v>
      </c>
      <c r="K590" t="s">
        <v>2748</v>
      </c>
    </row>
    <row r="591" spans="1:11" x14ac:dyDescent="0.2">
      <c r="A591">
        <f t="shared" si="24"/>
        <v>590</v>
      </c>
      <c r="B591">
        <v>45</v>
      </c>
      <c r="C591">
        <v>39</v>
      </c>
      <c r="D591" t="s">
        <v>1984</v>
      </c>
      <c r="H591" t="s">
        <v>1427</v>
      </c>
      <c r="I591" t="s">
        <v>2749</v>
      </c>
      <c r="J591">
        <f t="shared" si="25"/>
        <v>54123.75</v>
      </c>
      <c r="K591" t="s">
        <v>2501</v>
      </c>
    </row>
    <row r="592" spans="1:11" x14ac:dyDescent="0.2">
      <c r="A592">
        <f t="shared" si="24"/>
        <v>591</v>
      </c>
      <c r="B592">
        <v>46</v>
      </c>
      <c r="C592">
        <v>39</v>
      </c>
      <c r="D592" t="s">
        <v>1986</v>
      </c>
      <c r="H592" t="s">
        <v>1987</v>
      </c>
      <c r="I592" t="s">
        <v>2660</v>
      </c>
      <c r="J592">
        <f t="shared" si="25"/>
        <v>54088.75</v>
      </c>
      <c r="K592" t="s">
        <v>2013</v>
      </c>
    </row>
    <row r="593" spans="1:11" x14ac:dyDescent="0.2">
      <c r="A593">
        <f t="shared" si="24"/>
        <v>592</v>
      </c>
      <c r="B593">
        <v>47</v>
      </c>
      <c r="C593">
        <v>39</v>
      </c>
      <c r="D593" t="s">
        <v>1980</v>
      </c>
      <c r="H593" t="s">
        <v>1981</v>
      </c>
      <c r="I593" t="s">
        <v>2385</v>
      </c>
      <c r="J593">
        <f t="shared" si="25"/>
        <v>53828.75</v>
      </c>
      <c r="K593" t="s">
        <v>2750</v>
      </c>
    </row>
    <row r="594" spans="1:11" x14ac:dyDescent="0.2">
      <c r="A594">
        <f t="shared" si="24"/>
        <v>593</v>
      </c>
      <c r="B594">
        <v>48</v>
      </c>
      <c r="C594">
        <v>39</v>
      </c>
      <c r="D594" t="s">
        <v>1986</v>
      </c>
      <c r="H594" t="s">
        <v>2014</v>
      </c>
      <c r="I594" t="s">
        <v>2357</v>
      </c>
      <c r="J594">
        <f t="shared" si="25"/>
        <v>53698.75</v>
      </c>
      <c r="K594" t="s">
        <v>2751</v>
      </c>
    </row>
    <row r="595" spans="1:11" x14ac:dyDescent="0.2">
      <c r="A595">
        <f t="shared" si="24"/>
        <v>594</v>
      </c>
      <c r="B595">
        <v>49</v>
      </c>
      <c r="C595">
        <v>39</v>
      </c>
      <c r="D595" t="s">
        <v>1989</v>
      </c>
      <c r="H595" t="s">
        <v>1393</v>
      </c>
      <c r="I595" t="s">
        <v>2493</v>
      </c>
      <c r="J595">
        <f t="shared" si="25"/>
        <v>50498.75</v>
      </c>
      <c r="K595" t="s">
        <v>2752</v>
      </c>
    </row>
    <row r="596" spans="1:11" x14ac:dyDescent="0.2">
      <c r="A596">
        <f t="shared" si="24"/>
        <v>595</v>
      </c>
      <c r="B596">
        <v>50</v>
      </c>
      <c r="C596">
        <v>39</v>
      </c>
      <c r="D596" t="s">
        <v>1986</v>
      </c>
      <c r="H596" t="s">
        <v>1995</v>
      </c>
      <c r="I596" t="s">
        <v>2371</v>
      </c>
      <c r="J596">
        <f t="shared" si="25"/>
        <v>50443.75</v>
      </c>
      <c r="K596" t="s">
        <v>2753</v>
      </c>
    </row>
    <row r="597" spans="1:11" x14ac:dyDescent="0.2">
      <c r="A597">
        <f t="shared" si="24"/>
        <v>596</v>
      </c>
      <c r="B597">
        <v>51</v>
      </c>
      <c r="C597">
        <v>39</v>
      </c>
      <c r="D597" t="s">
        <v>1984</v>
      </c>
      <c r="H597" t="s">
        <v>1427</v>
      </c>
      <c r="I597" t="s">
        <v>2489</v>
      </c>
      <c r="J597">
        <f t="shared" si="25"/>
        <v>39943.75</v>
      </c>
      <c r="K597" t="s">
        <v>2516</v>
      </c>
    </row>
    <row r="598" spans="1:11" x14ac:dyDescent="0.2">
      <c r="A598">
        <f t="shared" si="24"/>
        <v>597</v>
      </c>
      <c r="B598">
        <v>52</v>
      </c>
      <c r="C598">
        <v>39</v>
      </c>
      <c r="D598" t="s">
        <v>1986</v>
      </c>
      <c r="H598" t="s">
        <v>2001</v>
      </c>
      <c r="I598" t="s">
        <v>2142</v>
      </c>
      <c r="J598">
        <f t="shared" si="25"/>
        <v>39863.75</v>
      </c>
      <c r="K598" t="s">
        <v>2754</v>
      </c>
    </row>
    <row r="599" spans="1:11" x14ac:dyDescent="0.2">
      <c r="A599">
        <f t="shared" si="24"/>
        <v>598</v>
      </c>
      <c r="B599">
        <v>53</v>
      </c>
      <c r="C599">
        <v>39</v>
      </c>
      <c r="D599" t="s">
        <v>1980</v>
      </c>
      <c r="H599" t="s">
        <v>1335</v>
      </c>
      <c r="I599" t="s">
        <v>2504</v>
      </c>
      <c r="J599">
        <f t="shared" si="25"/>
        <v>37763.75</v>
      </c>
      <c r="K599" t="s">
        <v>2755</v>
      </c>
    </row>
    <row r="600" spans="1:11" x14ac:dyDescent="0.2">
      <c r="A600">
        <f t="shared" si="24"/>
        <v>599</v>
      </c>
      <c r="B600">
        <v>54</v>
      </c>
      <c r="C600">
        <v>39</v>
      </c>
      <c r="D600" t="s">
        <v>1986</v>
      </c>
      <c r="H600" t="s">
        <v>2003</v>
      </c>
      <c r="I600" t="s">
        <v>2385</v>
      </c>
      <c r="J600">
        <f t="shared" si="25"/>
        <v>37503.75</v>
      </c>
      <c r="K600" t="s">
        <v>2756</v>
      </c>
    </row>
    <row r="601" spans="1:11" x14ac:dyDescent="0.2">
      <c r="A601">
        <f t="shared" si="24"/>
        <v>600</v>
      </c>
      <c r="B601">
        <v>55</v>
      </c>
      <c r="C601">
        <v>39</v>
      </c>
      <c r="D601" t="s">
        <v>1984</v>
      </c>
      <c r="H601" t="s">
        <v>1423</v>
      </c>
      <c r="I601" t="s">
        <v>2757</v>
      </c>
      <c r="J601">
        <f t="shared" si="25"/>
        <v>35953.75</v>
      </c>
      <c r="K601" t="s">
        <v>2758</v>
      </c>
    </row>
    <row r="602" spans="1:11" x14ac:dyDescent="0.2">
      <c r="A602">
        <f t="shared" si="24"/>
        <v>601</v>
      </c>
      <c r="B602">
        <v>56</v>
      </c>
      <c r="C602">
        <v>39</v>
      </c>
      <c r="D602" t="s">
        <v>1986</v>
      </c>
      <c r="H602" t="s">
        <v>1987</v>
      </c>
      <c r="I602" t="s">
        <v>2145</v>
      </c>
      <c r="J602">
        <f t="shared" si="25"/>
        <v>35928.75</v>
      </c>
      <c r="K602" t="s">
        <v>2013</v>
      </c>
    </row>
    <row r="603" spans="1:11" x14ac:dyDescent="0.2">
      <c r="A603">
        <f t="shared" si="24"/>
        <v>602</v>
      </c>
      <c r="B603">
        <v>57</v>
      </c>
      <c r="C603">
        <v>39</v>
      </c>
      <c r="D603" t="s">
        <v>1980</v>
      </c>
      <c r="H603" t="s">
        <v>2005</v>
      </c>
      <c r="I603" t="s">
        <v>2759</v>
      </c>
      <c r="J603">
        <f t="shared" si="25"/>
        <v>41128.75</v>
      </c>
      <c r="K603" t="s">
        <v>2706</v>
      </c>
    </row>
    <row r="604" spans="1:11" x14ac:dyDescent="0.2">
      <c r="A604">
        <f t="shared" si="24"/>
        <v>603</v>
      </c>
      <c r="B604">
        <v>58</v>
      </c>
      <c r="C604">
        <v>39</v>
      </c>
      <c r="D604" t="s">
        <v>1986</v>
      </c>
      <c r="H604" t="s">
        <v>2017</v>
      </c>
      <c r="I604" t="s">
        <v>2518</v>
      </c>
      <c r="J604">
        <f t="shared" si="25"/>
        <v>41013.75</v>
      </c>
      <c r="K604" t="s">
        <v>2760</v>
      </c>
    </row>
    <row r="605" spans="1:11" x14ac:dyDescent="0.2">
      <c r="A605">
        <f t="shared" si="24"/>
        <v>604</v>
      </c>
      <c r="B605">
        <v>59</v>
      </c>
      <c r="C605">
        <v>39</v>
      </c>
      <c r="D605" t="s">
        <v>1986</v>
      </c>
      <c r="H605" t="s">
        <v>2007</v>
      </c>
      <c r="I605" t="s">
        <v>2112</v>
      </c>
      <c r="J605">
        <f t="shared" si="25"/>
        <v>40948.75</v>
      </c>
      <c r="K605" t="s">
        <v>2719</v>
      </c>
    </row>
    <row r="606" spans="1:11" x14ac:dyDescent="0.2">
      <c r="A606">
        <f t="shared" si="24"/>
        <v>605</v>
      </c>
      <c r="B606">
        <v>60</v>
      </c>
      <c r="C606">
        <v>39</v>
      </c>
      <c r="D606" t="s">
        <v>1984</v>
      </c>
      <c r="H606" t="s">
        <v>1427</v>
      </c>
      <c r="I606" t="s">
        <v>2761</v>
      </c>
      <c r="J606">
        <f t="shared" si="25"/>
        <v>33148.75</v>
      </c>
      <c r="K606" t="s">
        <v>2762</v>
      </c>
    </row>
    <row r="607" spans="1:11" x14ac:dyDescent="0.2">
      <c r="A607">
        <f t="shared" si="24"/>
        <v>606</v>
      </c>
      <c r="B607">
        <v>61</v>
      </c>
      <c r="C607">
        <v>39</v>
      </c>
      <c r="D607" t="s">
        <v>1986</v>
      </c>
      <c r="H607" t="s">
        <v>1995</v>
      </c>
      <c r="I607" t="s">
        <v>2353</v>
      </c>
      <c r="J607">
        <f t="shared" si="25"/>
        <v>33130.75</v>
      </c>
      <c r="K607" t="s">
        <v>2763</v>
      </c>
    </row>
    <row r="608" spans="1:11" x14ac:dyDescent="0.2">
      <c r="A608">
        <f t="shared" si="24"/>
        <v>607</v>
      </c>
      <c r="B608">
        <v>62</v>
      </c>
      <c r="C608">
        <v>39</v>
      </c>
      <c r="D608" t="s">
        <v>1980</v>
      </c>
      <c r="H608" t="s">
        <v>1981</v>
      </c>
      <c r="I608" t="s">
        <v>2764</v>
      </c>
      <c r="J608">
        <f t="shared" ref="J608:J639" si="26">I608+J607</f>
        <v>32995.75</v>
      </c>
      <c r="K608" t="s">
        <v>2765</v>
      </c>
    </row>
    <row r="609" spans="1:11" x14ac:dyDescent="0.2">
      <c r="A609">
        <f t="shared" si="24"/>
        <v>608</v>
      </c>
      <c r="B609">
        <v>63</v>
      </c>
      <c r="C609">
        <v>39</v>
      </c>
      <c r="D609" t="s">
        <v>1986</v>
      </c>
      <c r="H609" t="s">
        <v>2014</v>
      </c>
      <c r="I609" t="s">
        <v>2766</v>
      </c>
      <c r="J609">
        <f t="shared" si="26"/>
        <v>32907.75</v>
      </c>
      <c r="K609" t="s">
        <v>2767</v>
      </c>
    </row>
    <row r="610" spans="1:11" x14ac:dyDescent="0.2">
      <c r="A610">
        <f t="shared" si="24"/>
        <v>609</v>
      </c>
      <c r="B610">
        <v>64</v>
      </c>
      <c r="C610">
        <v>39</v>
      </c>
      <c r="D610" t="s">
        <v>1989</v>
      </c>
      <c r="H610" t="s">
        <v>1427</v>
      </c>
      <c r="I610" t="s">
        <v>2768</v>
      </c>
      <c r="J610">
        <f t="shared" si="26"/>
        <v>22707.75</v>
      </c>
      <c r="K610" t="s">
        <v>2769</v>
      </c>
    </row>
    <row r="611" spans="1:11" x14ac:dyDescent="0.2">
      <c r="A611">
        <f t="shared" si="24"/>
        <v>610</v>
      </c>
      <c r="B611">
        <v>65</v>
      </c>
      <c r="C611">
        <v>39</v>
      </c>
      <c r="D611" t="s">
        <v>1986</v>
      </c>
      <c r="H611" t="s">
        <v>1987</v>
      </c>
      <c r="I611" t="s">
        <v>2348</v>
      </c>
      <c r="J611">
        <f t="shared" si="26"/>
        <v>22662.75</v>
      </c>
      <c r="K611" t="s">
        <v>2013</v>
      </c>
    </row>
    <row r="612" spans="1:11" x14ac:dyDescent="0.2">
      <c r="A612">
        <f t="shared" si="24"/>
        <v>611</v>
      </c>
      <c r="B612">
        <v>66</v>
      </c>
      <c r="C612">
        <v>39</v>
      </c>
      <c r="D612" t="s">
        <v>1980</v>
      </c>
      <c r="H612" t="s">
        <v>1423</v>
      </c>
      <c r="I612" t="s">
        <v>2757</v>
      </c>
      <c r="J612">
        <f t="shared" si="26"/>
        <v>21112.75</v>
      </c>
      <c r="K612" t="s">
        <v>2710</v>
      </c>
    </row>
    <row r="613" spans="1:11" x14ac:dyDescent="0.2">
      <c r="A613">
        <f t="shared" ref="A613:A676" si="27">A612+1</f>
        <v>612</v>
      </c>
      <c r="B613">
        <v>67</v>
      </c>
      <c r="C613">
        <v>39</v>
      </c>
      <c r="D613" t="s">
        <v>1984</v>
      </c>
      <c r="H613" t="s">
        <v>2457</v>
      </c>
      <c r="I613" t="s">
        <v>2635</v>
      </c>
      <c r="J613">
        <f t="shared" si="26"/>
        <v>19062.75</v>
      </c>
      <c r="K613" t="s">
        <v>2711</v>
      </c>
    </row>
    <row r="614" spans="1:11" x14ac:dyDescent="0.2">
      <c r="A614">
        <f t="shared" si="27"/>
        <v>613</v>
      </c>
      <c r="B614">
        <v>68</v>
      </c>
      <c r="C614">
        <v>39</v>
      </c>
      <c r="D614" t="s">
        <v>1998</v>
      </c>
      <c r="H614" t="s">
        <v>1999</v>
      </c>
      <c r="I614" t="s">
        <v>2376</v>
      </c>
      <c r="J614">
        <f t="shared" si="26"/>
        <v>18742.75</v>
      </c>
      <c r="K614" t="s">
        <v>2770</v>
      </c>
    </row>
    <row r="615" spans="1:11" x14ac:dyDescent="0.2">
      <c r="A615">
        <f t="shared" si="27"/>
        <v>614</v>
      </c>
      <c r="B615">
        <v>69</v>
      </c>
      <c r="C615">
        <v>39</v>
      </c>
      <c r="D615" t="s">
        <v>1986</v>
      </c>
      <c r="H615" t="s">
        <v>2001</v>
      </c>
      <c r="I615" t="s">
        <v>2154</v>
      </c>
      <c r="J615">
        <f t="shared" si="26"/>
        <v>18672.75</v>
      </c>
      <c r="K615" t="s">
        <v>2771</v>
      </c>
    </row>
    <row r="616" spans="1:11" x14ac:dyDescent="0.2">
      <c r="A616">
        <f t="shared" si="27"/>
        <v>615</v>
      </c>
      <c r="B616">
        <v>70</v>
      </c>
      <c r="C616">
        <v>39</v>
      </c>
      <c r="D616" t="s">
        <v>1986</v>
      </c>
      <c r="H616" t="s">
        <v>2017</v>
      </c>
      <c r="I616" t="s">
        <v>2423</v>
      </c>
      <c r="J616">
        <f t="shared" si="26"/>
        <v>18567.75</v>
      </c>
      <c r="K616" t="s">
        <v>2772</v>
      </c>
    </row>
    <row r="617" spans="1:11" x14ac:dyDescent="0.2">
      <c r="A617">
        <f t="shared" si="27"/>
        <v>616</v>
      </c>
      <c r="B617">
        <v>71</v>
      </c>
      <c r="C617">
        <v>39</v>
      </c>
      <c r="D617" t="s">
        <v>1980</v>
      </c>
      <c r="H617" t="s">
        <v>2010</v>
      </c>
      <c r="I617" t="s">
        <v>2773</v>
      </c>
      <c r="J617">
        <f t="shared" si="26"/>
        <v>17997.75</v>
      </c>
      <c r="K617" t="s">
        <v>2774</v>
      </c>
    </row>
    <row r="618" spans="1:11" x14ac:dyDescent="0.2">
      <c r="A618">
        <f t="shared" si="27"/>
        <v>617</v>
      </c>
      <c r="B618">
        <v>72</v>
      </c>
      <c r="C618">
        <v>39</v>
      </c>
      <c r="D618" t="s">
        <v>1986</v>
      </c>
      <c r="H618" t="s">
        <v>1995</v>
      </c>
      <c r="I618" t="s">
        <v>2359</v>
      </c>
      <c r="J618">
        <f t="shared" si="26"/>
        <v>17902.75</v>
      </c>
      <c r="K618" t="s">
        <v>2775</v>
      </c>
    </row>
    <row r="619" spans="1:11" x14ac:dyDescent="0.2">
      <c r="A619">
        <f t="shared" si="27"/>
        <v>618</v>
      </c>
      <c r="B619">
        <v>73</v>
      </c>
      <c r="C619">
        <v>39</v>
      </c>
      <c r="D619" t="s">
        <v>1984</v>
      </c>
      <c r="H619" t="s">
        <v>1427</v>
      </c>
      <c r="I619" t="s">
        <v>2776</v>
      </c>
      <c r="J619">
        <f t="shared" si="26"/>
        <v>38402.75</v>
      </c>
      <c r="K619" t="s">
        <v>2777</v>
      </c>
    </row>
    <row r="620" spans="1:11" x14ac:dyDescent="0.2">
      <c r="A620">
        <f t="shared" si="27"/>
        <v>619</v>
      </c>
      <c r="B620">
        <v>74</v>
      </c>
      <c r="C620">
        <v>39</v>
      </c>
      <c r="D620" t="s">
        <v>1986</v>
      </c>
      <c r="H620" t="s">
        <v>2007</v>
      </c>
      <c r="I620" t="s">
        <v>2371</v>
      </c>
      <c r="J620">
        <f t="shared" si="26"/>
        <v>38347.75</v>
      </c>
      <c r="K620" t="s">
        <v>2778</v>
      </c>
    </row>
    <row r="621" spans="1:11" x14ac:dyDescent="0.2">
      <c r="A621">
        <f t="shared" si="27"/>
        <v>620</v>
      </c>
      <c r="B621">
        <v>75</v>
      </c>
      <c r="C621">
        <v>39</v>
      </c>
      <c r="D621" t="s">
        <v>1980</v>
      </c>
      <c r="H621" t="s">
        <v>1992</v>
      </c>
      <c r="I621" t="s">
        <v>2779</v>
      </c>
      <c r="J621">
        <f t="shared" si="26"/>
        <v>35647.75</v>
      </c>
      <c r="K621" t="s">
        <v>2721</v>
      </c>
    </row>
    <row r="622" spans="1:11" x14ac:dyDescent="0.2">
      <c r="A622">
        <f t="shared" si="27"/>
        <v>621</v>
      </c>
      <c r="B622">
        <v>76</v>
      </c>
      <c r="C622">
        <v>39</v>
      </c>
      <c r="D622" t="s">
        <v>1986</v>
      </c>
      <c r="H622" t="s">
        <v>2003</v>
      </c>
      <c r="I622" t="s">
        <v>2365</v>
      </c>
      <c r="J622">
        <f t="shared" si="26"/>
        <v>35447.75</v>
      </c>
      <c r="K622" t="s">
        <v>2780</v>
      </c>
    </row>
    <row r="623" spans="1:11" x14ac:dyDescent="0.2">
      <c r="A623">
        <f t="shared" si="27"/>
        <v>622</v>
      </c>
      <c r="B623">
        <v>77</v>
      </c>
      <c r="C623">
        <v>39</v>
      </c>
      <c r="D623" t="s">
        <v>1984</v>
      </c>
      <c r="H623" t="s">
        <v>1427</v>
      </c>
      <c r="I623" t="s">
        <v>2781</v>
      </c>
      <c r="J623">
        <f t="shared" si="26"/>
        <v>29847.75</v>
      </c>
      <c r="K623" t="s">
        <v>2782</v>
      </c>
    </row>
    <row r="624" spans="1:11" x14ac:dyDescent="0.2">
      <c r="A624">
        <f t="shared" si="27"/>
        <v>623</v>
      </c>
      <c r="B624">
        <v>78</v>
      </c>
      <c r="C624">
        <v>39</v>
      </c>
      <c r="D624" t="s">
        <v>1986</v>
      </c>
      <c r="H624" t="s">
        <v>1987</v>
      </c>
      <c r="I624" t="s">
        <v>2139</v>
      </c>
      <c r="J624">
        <f t="shared" si="26"/>
        <v>29807.75</v>
      </c>
      <c r="K624" t="s">
        <v>2013</v>
      </c>
    </row>
    <row r="625" spans="1:11" x14ac:dyDescent="0.2">
      <c r="A625">
        <f t="shared" si="27"/>
        <v>624</v>
      </c>
      <c r="B625">
        <v>79</v>
      </c>
      <c r="C625">
        <v>39</v>
      </c>
      <c r="D625" t="s">
        <v>1980</v>
      </c>
      <c r="H625" t="s">
        <v>1981</v>
      </c>
      <c r="I625" t="s">
        <v>2415</v>
      </c>
      <c r="J625">
        <f t="shared" si="26"/>
        <v>29537.75</v>
      </c>
      <c r="K625" t="s">
        <v>2783</v>
      </c>
    </row>
    <row r="626" spans="1:11" x14ac:dyDescent="0.2">
      <c r="A626">
        <f t="shared" si="27"/>
        <v>625</v>
      </c>
      <c r="B626">
        <v>80</v>
      </c>
      <c r="C626">
        <v>39</v>
      </c>
      <c r="D626" t="s">
        <v>1986</v>
      </c>
      <c r="H626" t="s">
        <v>2014</v>
      </c>
      <c r="I626" t="s">
        <v>2764</v>
      </c>
      <c r="J626">
        <f t="shared" si="26"/>
        <v>29402.75</v>
      </c>
      <c r="K626" t="s">
        <v>2784</v>
      </c>
    </row>
    <row r="627" spans="1:11" x14ac:dyDescent="0.2">
      <c r="A627">
        <f t="shared" si="27"/>
        <v>626</v>
      </c>
      <c r="B627">
        <v>81</v>
      </c>
      <c r="C627">
        <v>39</v>
      </c>
      <c r="D627" t="s">
        <v>1989</v>
      </c>
      <c r="H627" t="s">
        <v>1393</v>
      </c>
      <c r="I627" t="s">
        <v>2532</v>
      </c>
      <c r="J627">
        <f t="shared" si="26"/>
        <v>26002.75</v>
      </c>
      <c r="K627" t="s">
        <v>2785</v>
      </c>
    </row>
    <row r="628" spans="1:11" x14ac:dyDescent="0.2">
      <c r="A628">
        <f t="shared" si="27"/>
        <v>627</v>
      </c>
      <c r="B628">
        <v>82</v>
      </c>
      <c r="C628">
        <v>39</v>
      </c>
      <c r="D628" t="s">
        <v>1986</v>
      </c>
      <c r="H628" t="s">
        <v>1995</v>
      </c>
      <c r="I628" t="s">
        <v>2129</v>
      </c>
      <c r="J628">
        <f t="shared" si="26"/>
        <v>25942.75</v>
      </c>
      <c r="K628" t="s">
        <v>2786</v>
      </c>
    </row>
    <row r="629" spans="1:11" x14ac:dyDescent="0.2">
      <c r="A629">
        <f t="shared" si="27"/>
        <v>628</v>
      </c>
      <c r="B629">
        <v>83</v>
      </c>
      <c r="C629">
        <v>39</v>
      </c>
      <c r="D629" t="s">
        <v>1984</v>
      </c>
      <c r="H629" t="s">
        <v>1427</v>
      </c>
      <c r="I629" t="s">
        <v>2529</v>
      </c>
      <c r="J629">
        <f t="shared" si="26"/>
        <v>14942.75</v>
      </c>
      <c r="K629" t="s">
        <v>2787</v>
      </c>
    </row>
    <row r="630" spans="1:11" x14ac:dyDescent="0.2">
      <c r="A630">
        <f t="shared" si="27"/>
        <v>629</v>
      </c>
      <c r="B630">
        <v>84</v>
      </c>
      <c r="C630">
        <v>39</v>
      </c>
      <c r="D630" t="s">
        <v>1986</v>
      </c>
      <c r="H630" t="s">
        <v>2001</v>
      </c>
      <c r="I630" t="s">
        <v>2380</v>
      </c>
      <c r="J630">
        <f t="shared" si="26"/>
        <v>14857.75</v>
      </c>
      <c r="K630" t="s">
        <v>2788</v>
      </c>
    </row>
    <row r="631" spans="1:11" x14ac:dyDescent="0.2">
      <c r="A631">
        <f t="shared" si="27"/>
        <v>630</v>
      </c>
      <c r="B631">
        <v>85</v>
      </c>
      <c r="C631">
        <v>39</v>
      </c>
      <c r="D631" t="s">
        <v>1980</v>
      </c>
      <c r="H631" t="s">
        <v>1335</v>
      </c>
      <c r="I631" t="s">
        <v>2541</v>
      </c>
      <c r="J631">
        <f t="shared" si="26"/>
        <v>12657.75</v>
      </c>
      <c r="K631" t="s">
        <v>2789</v>
      </c>
    </row>
    <row r="632" spans="1:11" x14ac:dyDescent="0.2">
      <c r="A632">
        <f t="shared" si="27"/>
        <v>631</v>
      </c>
      <c r="B632">
        <v>86</v>
      </c>
      <c r="C632">
        <v>39</v>
      </c>
      <c r="D632" t="s">
        <v>1986</v>
      </c>
      <c r="H632" t="s">
        <v>2003</v>
      </c>
      <c r="I632" t="s">
        <v>2525</v>
      </c>
      <c r="J632">
        <f t="shared" si="26"/>
        <v>12382.75</v>
      </c>
      <c r="K632" t="s">
        <v>2790</v>
      </c>
    </row>
    <row r="633" spans="1:11" x14ac:dyDescent="0.2">
      <c r="A633">
        <f t="shared" si="27"/>
        <v>632</v>
      </c>
      <c r="B633">
        <v>87</v>
      </c>
      <c r="C633">
        <v>39</v>
      </c>
      <c r="D633" t="s">
        <v>1984</v>
      </c>
      <c r="H633" t="s">
        <v>1423</v>
      </c>
      <c r="I633" t="s">
        <v>2491</v>
      </c>
      <c r="J633">
        <f t="shared" si="26"/>
        <v>10782.75</v>
      </c>
      <c r="K633" t="s">
        <v>2791</v>
      </c>
    </row>
    <row r="634" spans="1:11" x14ac:dyDescent="0.2">
      <c r="A634">
        <f t="shared" si="27"/>
        <v>633</v>
      </c>
      <c r="B634">
        <v>88</v>
      </c>
      <c r="C634">
        <v>39</v>
      </c>
      <c r="D634" t="s">
        <v>1986</v>
      </c>
      <c r="H634" t="s">
        <v>1987</v>
      </c>
      <c r="I634" t="s">
        <v>2792</v>
      </c>
      <c r="J634">
        <f t="shared" si="26"/>
        <v>10754.75</v>
      </c>
      <c r="K634" t="s">
        <v>2013</v>
      </c>
    </row>
    <row r="635" spans="1:11" x14ac:dyDescent="0.2">
      <c r="A635">
        <f t="shared" si="27"/>
        <v>634</v>
      </c>
      <c r="B635">
        <v>89</v>
      </c>
      <c r="C635">
        <v>39</v>
      </c>
      <c r="D635" t="s">
        <v>1980</v>
      </c>
      <c r="H635" t="s">
        <v>2005</v>
      </c>
      <c r="I635" t="s">
        <v>2793</v>
      </c>
      <c r="J635">
        <f t="shared" si="26"/>
        <v>16154.75</v>
      </c>
      <c r="K635" t="s">
        <v>2706</v>
      </c>
    </row>
    <row r="636" spans="1:11" x14ac:dyDescent="0.2">
      <c r="A636">
        <f t="shared" si="27"/>
        <v>635</v>
      </c>
      <c r="B636">
        <v>90</v>
      </c>
      <c r="C636">
        <v>39</v>
      </c>
      <c r="D636" t="s">
        <v>1986</v>
      </c>
      <c r="H636" t="s">
        <v>2017</v>
      </c>
      <c r="I636" t="s">
        <v>2095</v>
      </c>
      <c r="J636">
        <f t="shared" si="26"/>
        <v>16034.75</v>
      </c>
      <c r="K636" t="s">
        <v>2794</v>
      </c>
    </row>
    <row r="637" spans="1:11" x14ac:dyDescent="0.2">
      <c r="A637">
        <f t="shared" si="27"/>
        <v>636</v>
      </c>
      <c r="B637">
        <v>91</v>
      </c>
      <c r="C637">
        <v>39</v>
      </c>
      <c r="D637" t="s">
        <v>1986</v>
      </c>
      <c r="H637" t="s">
        <v>2007</v>
      </c>
      <c r="I637" t="s">
        <v>2154</v>
      </c>
      <c r="J637">
        <f t="shared" si="26"/>
        <v>15964.75</v>
      </c>
      <c r="K637" t="s">
        <v>2795</v>
      </c>
    </row>
    <row r="638" spans="1:11" x14ac:dyDescent="0.2">
      <c r="A638">
        <f t="shared" si="27"/>
        <v>637</v>
      </c>
      <c r="B638">
        <v>92</v>
      </c>
      <c r="C638">
        <v>39</v>
      </c>
      <c r="D638" t="s">
        <v>1984</v>
      </c>
      <c r="H638" t="s">
        <v>1427</v>
      </c>
      <c r="I638" t="s">
        <v>2796</v>
      </c>
      <c r="J638">
        <f t="shared" si="26"/>
        <v>7964.75</v>
      </c>
      <c r="K638" t="s">
        <v>2797</v>
      </c>
    </row>
    <row r="639" spans="1:11" x14ac:dyDescent="0.2">
      <c r="A639">
        <f t="shared" si="27"/>
        <v>638</v>
      </c>
      <c r="B639">
        <v>93</v>
      </c>
      <c r="C639">
        <v>39</v>
      </c>
      <c r="D639" t="s">
        <v>1980</v>
      </c>
      <c r="H639" t="s">
        <v>1981</v>
      </c>
      <c r="I639" t="s">
        <v>2390</v>
      </c>
      <c r="J639">
        <f t="shared" si="26"/>
        <v>7824.75</v>
      </c>
      <c r="K639" t="s">
        <v>2798</v>
      </c>
    </row>
    <row r="640" spans="1:11" x14ac:dyDescent="0.2">
      <c r="A640">
        <f t="shared" si="27"/>
        <v>639</v>
      </c>
      <c r="B640">
        <v>1</v>
      </c>
      <c r="C640">
        <v>40</v>
      </c>
      <c r="D640" t="s">
        <v>1980</v>
      </c>
      <c r="H640" t="s">
        <v>2005</v>
      </c>
      <c r="I640" t="s">
        <v>2799</v>
      </c>
      <c r="J640">
        <f>I640+31000</f>
        <v>56000</v>
      </c>
      <c r="K640" t="s">
        <v>2800</v>
      </c>
    </row>
    <row r="641" spans="1:11" x14ac:dyDescent="0.2">
      <c r="A641">
        <f t="shared" si="27"/>
        <v>640</v>
      </c>
      <c r="B641">
        <v>2</v>
      </c>
      <c r="C641">
        <v>40</v>
      </c>
      <c r="D641" t="s">
        <v>1986</v>
      </c>
      <c r="H641" t="s">
        <v>1987</v>
      </c>
      <c r="I641" t="s">
        <v>2586</v>
      </c>
      <c r="J641">
        <f t="shared" ref="J641:J672" si="28">J640+I641</f>
        <v>55879.55</v>
      </c>
      <c r="K641" t="s">
        <v>2803</v>
      </c>
    </row>
    <row r="642" spans="1:11" x14ac:dyDescent="0.2">
      <c r="A642">
        <f t="shared" si="27"/>
        <v>641</v>
      </c>
      <c r="B642">
        <v>4</v>
      </c>
      <c r="C642">
        <v>40</v>
      </c>
      <c r="D642" t="s">
        <v>1998</v>
      </c>
      <c r="H642" t="s">
        <v>1999</v>
      </c>
      <c r="I642" t="s">
        <v>2365</v>
      </c>
      <c r="J642">
        <f t="shared" si="28"/>
        <v>55679.55</v>
      </c>
      <c r="K642" t="s">
        <v>2808</v>
      </c>
    </row>
    <row r="643" spans="1:11" x14ac:dyDescent="0.2">
      <c r="A643">
        <f t="shared" si="27"/>
        <v>642</v>
      </c>
      <c r="B643">
        <v>6</v>
      </c>
      <c r="C643">
        <v>40</v>
      </c>
      <c r="D643" t="s">
        <v>2469</v>
      </c>
      <c r="H643" t="s">
        <v>1995</v>
      </c>
      <c r="I643" t="s">
        <v>2812</v>
      </c>
      <c r="J643">
        <f t="shared" si="28"/>
        <v>55643.560000000005</v>
      </c>
      <c r="K643" t="s">
        <v>2813</v>
      </c>
    </row>
    <row r="644" spans="1:11" x14ac:dyDescent="0.2">
      <c r="A644">
        <f t="shared" si="27"/>
        <v>643</v>
      </c>
      <c r="B644">
        <v>9</v>
      </c>
      <c r="C644">
        <v>40</v>
      </c>
      <c r="D644" t="s">
        <v>2448</v>
      </c>
      <c r="H644" t="s">
        <v>2007</v>
      </c>
      <c r="I644" t="s">
        <v>2818</v>
      </c>
      <c r="J644">
        <f t="shared" si="28"/>
        <v>55553.610000000008</v>
      </c>
      <c r="K644" t="s">
        <v>2819</v>
      </c>
    </row>
    <row r="645" spans="1:11" x14ac:dyDescent="0.2">
      <c r="A645">
        <f t="shared" si="27"/>
        <v>644</v>
      </c>
      <c r="B645">
        <v>12</v>
      </c>
      <c r="C645">
        <v>40</v>
      </c>
      <c r="D645" t="s">
        <v>2434</v>
      </c>
      <c r="H645" t="s">
        <v>1981</v>
      </c>
      <c r="I645" t="s">
        <v>2159</v>
      </c>
      <c r="J645">
        <f t="shared" si="28"/>
        <v>55373.610000000008</v>
      </c>
      <c r="K645" t="s">
        <v>2514</v>
      </c>
    </row>
    <row r="646" spans="1:11" x14ac:dyDescent="0.2">
      <c r="A646">
        <f t="shared" si="27"/>
        <v>645</v>
      </c>
      <c r="B646">
        <v>15</v>
      </c>
      <c r="C646">
        <v>40</v>
      </c>
      <c r="D646" t="s">
        <v>2460</v>
      </c>
      <c r="H646" t="s">
        <v>1987</v>
      </c>
      <c r="I646" t="s">
        <v>2337</v>
      </c>
      <c r="J646">
        <f t="shared" si="28"/>
        <v>55357.860000000008</v>
      </c>
      <c r="K646" t="s">
        <v>2825</v>
      </c>
    </row>
    <row r="647" spans="1:11" x14ac:dyDescent="0.2">
      <c r="A647">
        <f t="shared" si="27"/>
        <v>646</v>
      </c>
      <c r="B647">
        <v>18</v>
      </c>
      <c r="C647">
        <v>40</v>
      </c>
      <c r="D647" t="s">
        <v>1984</v>
      </c>
      <c r="H647" t="s">
        <v>1999</v>
      </c>
      <c r="I647" t="s">
        <v>2098</v>
      </c>
      <c r="J647">
        <f t="shared" si="28"/>
        <v>54857.860000000008</v>
      </c>
      <c r="K647" t="s">
        <v>2596</v>
      </c>
    </row>
    <row r="648" spans="1:11" x14ac:dyDescent="0.2">
      <c r="A648">
        <f t="shared" si="27"/>
        <v>647</v>
      </c>
      <c r="B648">
        <v>21</v>
      </c>
      <c r="C648">
        <v>40</v>
      </c>
      <c r="D648" t="s">
        <v>2434</v>
      </c>
      <c r="H648" t="s">
        <v>1981</v>
      </c>
      <c r="I648" t="s">
        <v>2333</v>
      </c>
      <c r="J648">
        <f t="shared" si="28"/>
        <v>54647.860000000008</v>
      </c>
      <c r="K648" t="s">
        <v>2831</v>
      </c>
    </row>
    <row r="649" spans="1:11" x14ac:dyDescent="0.2">
      <c r="A649">
        <f t="shared" si="27"/>
        <v>648</v>
      </c>
      <c r="B649">
        <v>24</v>
      </c>
      <c r="C649">
        <v>40</v>
      </c>
      <c r="D649" t="s">
        <v>2814</v>
      </c>
      <c r="H649" t="s">
        <v>1999</v>
      </c>
      <c r="I649" t="s">
        <v>2124</v>
      </c>
      <c r="J649">
        <f t="shared" si="28"/>
        <v>54597.860000000008</v>
      </c>
      <c r="K649" t="s">
        <v>2835</v>
      </c>
    </row>
    <row r="650" spans="1:11" x14ac:dyDescent="0.2">
      <c r="A650">
        <f t="shared" si="27"/>
        <v>649</v>
      </c>
      <c r="B650">
        <v>27</v>
      </c>
      <c r="C650">
        <v>40</v>
      </c>
      <c r="D650" t="s">
        <v>2469</v>
      </c>
      <c r="H650" t="s">
        <v>2003</v>
      </c>
      <c r="I650" t="s">
        <v>2159</v>
      </c>
      <c r="J650">
        <f t="shared" si="28"/>
        <v>54417.860000000008</v>
      </c>
      <c r="K650" t="s">
        <v>2837</v>
      </c>
    </row>
    <row r="651" spans="1:11" x14ac:dyDescent="0.2">
      <c r="A651">
        <f t="shared" si="27"/>
        <v>650</v>
      </c>
      <c r="B651">
        <v>30</v>
      </c>
      <c r="C651">
        <v>40</v>
      </c>
      <c r="D651" t="s">
        <v>1980</v>
      </c>
      <c r="H651" t="s">
        <v>1423</v>
      </c>
      <c r="I651" t="s">
        <v>2466</v>
      </c>
      <c r="J651">
        <f t="shared" si="28"/>
        <v>52417.860000000008</v>
      </c>
      <c r="K651" t="s">
        <v>2820</v>
      </c>
    </row>
    <row r="652" spans="1:11" x14ac:dyDescent="0.2">
      <c r="A652">
        <f t="shared" si="27"/>
        <v>651</v>
      </c>
      <c r="B652">
        <v>33</v>
      </c>
      <c r="C652">
        <v>40</v>
      </c>
      <c r="D652" t="s">
        <v>1986</v>
      </c>
      <c r="H652" t="s">
        <v>1987</v>
      </c>
      <c r="I652" t="s">
        <v>2626</v>
      </c>
      <c r="J652">
        <f t="shared" si="28"/>
        <v>52287.360000000008</v>
      </c>
      <c r="K652" t="s">
        <v>2803</v>
      </c>
    </row>
    <row r="653" spans="1:11" x14ac:dyDescent="0.2">
      <c r="A653">
        <f t="shared" si="27"/>
        <v>652</v>
      </c>
      <c r="B653">
        <v>36</v>
      </c>
      <c r="C653">
        <v>40</v>
      </c>
      <c r="D653" t="s">
        <v>2448</v>
      </c>
      <c r="H653" t="s">
        <v>2007</v>
      </c>
      <c r="I653" t="s">
        <v>2840</v>
      </c>
      <c r="J653">
        <f t="shared" si="28"/>
        <v>52187.410000000011</v>
      </c>
      <c r="K653" t="s">
        <v>2819</v>
      </c>
    </row>
    <row r="654" spans="1:11" x14ac:dyDescent="0.2">
      <c r="A654">
        <f t="shared" si="27"/>
        <v>653</v>
      </c>
      <c r="B654">
        <v>39</v>
      </c>
      <c r="C654">
        <v>40</v>
      </c>
      <c r="D654" t="s">
        <v>2469</v>
      </c>
      <c r="H654" t="s">
        <v>1995</v>
      </c>
      <c r="I654" t="s">
        <v>2812</v>
      </c>
      <c r="J654">
        <f t="shared" si="28"/>
        <v>52151.420000000013</v>
      </c>
      <c r="K654" t="s">
        <v>2813</v>
      </c>
    </row>
    <row r="655" spans="1:11" x14ac:dyDescent="0.2">
      <c r="A655">
        <f t="shared" si="27"/>
        <v>654</v>
      </c>
      <c r="B655">
        <v>42</v>
      </c>
      <c r="C655">
        <v>40</v>
      </c>
      <c r="D655" t="s">
        <v>2460</v>
      </c>
      <c r="H655" t="s">
        <v>1987</v>
      </c>
      <c r="I655" t="s">
        <v>2337</v>
      </c>
      <c r="J655">
        <f t="shared" si="28"/>
        <v>52135.670000000013</v>
      </c>
      <c r="K655" t="s">
        <v>2825</v>
      </c>
    </row>
    <row r="656" spans="1:11" x14ac:dyDescent="0.2">
      <c r="A656">
        <f t="shared" si="27"/>
        <v>655</v>
      </c>
      <c r="B656">
        <v>45</v>
      </c>
      <c r="C656">
        <v>40</v>
      </c>
      <c r="D656" t="s">
        <v>1984</v>
      </c>
      <c r="H656" t="s">
        <v>1999</v>
      </c>
      <c r="I656" t="s">
        <v>2098</v>
      </c>
      <c r="J656">
        <f t="shared" si="28"/>
        <v>51635.670000000013</v>
      </c>
      <c r="K656" t="s">
        <v>2596</v>
      </c>
    </row>
    <row r="657" spans="1:11" x14ac:dyDescent="0.2">
      <c r="A657">
        <f t="shared" si="27"/>
        <v>656</v>
      </c>
      <c r="B657">
        <v>48</v>
      </c>
      <c r="C657">
        <v>40</v>
      </c>
      <c r="D657" t="s">
        <v>2434</v>
      </c>
      <c r="H657" t="s">
        <v>1981</v>
      </c>
      <c r="I657" t="s">
        <v>2333</v>
      </c>
      <c r="J657">
        <f t="shared" si="28"/>
        <v>51425.670000000013</v>
      </c>
      <c r="K657" t="s">
        <v>2831</v>
      </c>
    </row>
    <row r="658" spans="1:11" x14ac:dyDescent="0.2">
      <c r="A658">
        <f t="shared" si="27"/>
        <v>657</v>
      </c>
      <c r="B658">
        <v>51</v>
      </c>
      <c r="C658">
        <v>40</v>
      </c>
      <c r="D658" t="s">
        <v>2814</v>
      </c>
      <c r="H658" t="s">
        <v>1999</v>
      </c>
      <c r="I658" t="s">
        <v>2124</v>
      </c>
      <c r="J658">
        <f t="shared" si="28"/>
        <v>51375.670000000013</v>
      </c>
      <c r="K658" t="s">
        <v>2835</v>
      </c>
    </row>
    <row r="659" spans="1:11" x14ac:dyDescent="0.2">
      <c r="A659">
        <f t="shared" si="27"/>
        <v>658</v>
      </c>
      <c r="B659">
        <v>54</v>
      </c>
      <c r="C659">
        <v>40</v>
      </c>
      <c r="D659" t="s">
        <v>2469</v>
      </c>
      <c r="H659" t="s">
        <v>2003</v>
      </c>
      <c r="I659" t="s">
        <v>2159</v>
      </c>
      <c r="J659">
        <f t="shared" si="28"/>
        <v>51195.670000000013</v>
      </c>
      <c r="K659" t="s">
        <v>2837</v>
      </c>
    </row>
    <row r="660" spans="1:11" x14ac:dyDescent="0.2">
      <c r="A660">
        <f t="shared" si="27"/>
        <v>659</v>
      </c>
      <c r="B660">
        <v>57</v>
      </c>
      <c r="C660">
        <v>40</v>
      </c>
      <c r="D660" t="s">
        <v>1980</v>
      </c>
      <c r="H660" t="s">
        <v>1423</v>
      </c>
      <c r="I660" t="s">
        <v>2466</v>
      </c>
      <c r="J660">
        <f t="shared" si="28"/>
        <v>49195.670000000013</v>
      </c>
      <c r="K660" t="s">
        <v>2820</v>
      </c>
    </row>
    <row r="661" spans="1:11" x14ac:dyDescent="0.2">
      <c r="A661">
        <f t="shared" si="27"/>
        <v>660</v>
      </c>
      <c r="B661">
        <v>60</v>
      </c>
      <c r="C661">
        <v>40</v>
      </c>
      <c r="D661" t="s">
        <v>1986</v>
      </c>
      <c r="H661" t="s">
        <v>1987</v>
      </c>
      <c r="I661" t="s">
        <v>2626</v>
      </c>
      <c r="J661">
        <f t="shared" si="28"/>
        <v>49065.170000000013</v>
      </c>
      <c r="K661" t="s">
        <v>2803</v>
      </c>
    </row>
    <row r="662" spans="1:11" x14ac:dyDescent="0.2">
      <c r="A662">
        <f t="shared" si="27"/>
        <v>661</v>
      </c>
      <c r="B662">
        <v>63</v>
      </c>
      <c r="C662">
        <v>40</v>
      </c>
      <c r="D662" t="s">
        <v>2448</v>
      </c>
      <c r="H662" t="s">
        <v>2007</v>
      </c>
      <c r="I662" t="s">
        <v>2840</v>
      </c>
      <c r="J662">
        <f t="shared" si="28"/>
        <v>48965.220000000016</v>
      </c>
      <c r="K662" t="s">
        <v>2819</v>
      </c>
    </row>
    <row r="663" spans="1:11" x14ac:dyDescent="0.2">
      <c r="A663">
        <f t="shared" si="27"/>
        <v>662</v>
      </c>
      <c r="B663">
        <v>66</v>
      </c>
      <c r="C663">
        <v>40</v>
      </c>
      <c r="D663" t="s">
        <v>2469</v>
      </c>
      <c r="H663" t="s">
        <v>1995</v>
      </c>
      <c r="I663" t="s">
        <v>2812</v>
      </c>
      <c r="J663">
        <f t="shared" si="28"/>
        <v>48929.230000000018</v>
      </c>
      <c r="K663" t="s">
        <v>2813</v>
      </c>
    </row>
    <row r="664" spans="1:11" x14ac:dyDescent="0.2">
      <c r="A664">
        <f t="shared" si="27"/>
        <v>663</v>
      </c>
      <c r="B664">
        <v>69</v>
      </c>
      <c r="C664">
        <v>40</v>
      </c>
      <c r="D664" t="s">
        <v>2460</v>
      </c>
      <c r="H664" t="s">
        <v>1987</v>
      </c>
      <c r="I664" t="s">
        <v>2337</v>
      </c>
      <c r="J664">
        <f t="shared" si="28"/>
        <v>48913.480000000018</v>
      </c>
      <c r="K664" t="s">
        <v>2825</v>
      </c>
    </row>
    <row r="665" spans="1:11" x14ac:dyDescent="0.2">
      <c r="A665">
        <f t="shared" si="27"/>
        <v>664</v>
      </c>
      <c r="B665">
        <v>72</v>
      </c>
      <c r="C665">
        <v>40</v>
      </c>
      <c r="D665" t="s">
        <v>1984</v>
      </c>
      <c r="H665" t="s">
        <v>1999</v>
      </c>
      <c r="I665" t="s">
        <v>2098</v>
      </c>
      <c r="J665">
        <f t="shared" si="28"/>
        <v>48413.480000000018</v>
      </c>
      <c r="K665" t="s">
        <v>2596</v>
      </c>
    </row>
    <row r="666" spans="1:11" x14ac:dyDescent="0.2">
      <c r="A666">
        <f t="shared" si="27"/>
        <v>665</v>
      </c>
      <c r="B666">
        <v>75</v>
      </c>
      <c r="C666">
        <v>40</v>
      </c>
      <c r="D666" t="s">
        <v>2434</v>
      </c>
      <c r="H666" t="s">
        <v>1981</v>
      </c>
      <c r="I666" t="s">
        <v>2333</v>
      </c>
      <c r="J666">
        <f t="shared" si="28"/>
        <v>48203.480000000018</v>
      </c>
      <c r="K666" t="s">
        <v>2831</v>
      </c>
    </row>
    <row r="667" spans="1:11" x14ac:dyDescent="0.2">
      <c r="A667">
        <f t="shared" si="27"/>
        <v>666</v>
      </c>
      <c r="B667">
        <v>78</v>
      </c>
      <c r="C667">
        <v>40</v>
      </c>
      <c r="D667" t="s">
        <v>2814</v>
      </c>
      <c r="H667" t="s">
        <v>1999</v>
      </c>
      <c r="I667" t="s">
        <v>2124</v>
      </c>
      <c r="J667">
        <f t="shared" si="28"/>
        <v>48153.480000000018</v>
      </c>
      <c r="K667" t="s">
        <v>2835</v>
      </c>
    </row>
    <row r="668" spans="1:11" x14ac:dyDescent="0.2">
      <c r="A668">
        <f t="shared" si="27"/>
        <v>667</v>
      </c>
      <c r="B668">
        <v>81</v>
      </c>
      <c r="C668">
        <v>40</v>
      </c>
      <c r="D668" t="s">
        <v>2469</v>
      </c>
      <c r="H668" t="s">
        <v>2003</v>
      </c>
      <c r="I668" t="s">
        <v>2159</v>
      </c>
      <c r="J668">
        <f t="shared" si="28"/>
        <v>47973.480000000018</v>
      </c>
      <c r="K668" t="s">
        <v>2837</v>
      </c>
    </row>
    <row r="669" spans="1:11" x14ac:dyDescent="0.2">
      <c r="A669">
        <f t="shared" si="27"/>
        <v>668</v>
      </c>
      <c r="B669">
        <v>84</v>
      </c>
      <c r="C669">
        <v>40</v>
      </c>
      <c r="D669" t="s">
        <v>1980</v>
      </c>
      <c r="H669" t="s">
        <v>1423</v>
      </c>
      <c r="I669" t="s">
        <v>2466</v>
      </c>
      <c r="J669">
        <f t="shared" si="28"/>
        <v>45973.480000000018</v>
      </c>
      <c r="K669" t="s">
        <v>2820</v>
      </c>
    </row>
    <row r="670" spans="1:11" x14ac:dyDescent="0.2">
      <c r="A670">
        <f t="shared" si="27"/>
        <v>669</v>
      </c>
      <c r="B670">
        <v>87</v>
      </c>
      <c r="C670">
        <v>40</v>
      </c>
      <c r="D670" t="s">
        <v>1986</v>
      </c>
      <c r="H670" t="s">
        <v>1987</v>
      </c>
      <c r="I670" t="s">
        <v>2626</v>
      </c>
      <c r="J670">
        <f t="shared" si="28"/>
        <v>45842.980000000018</v>
      </c>
      <c r="K670" t="s">
        <v>2803</v>
      </c>
    </row>
    <row r="671" spans="1:11" x14ac:dyDescent="0.2">
      <c r="A671">
        <f t="shared" si="27"/>
        <v>670</v>
      </c>
      <c r="B671">
        <v>90</v>
      </c>
      <c r="C671">
        <v>40</v>
      </c>
      <c r="D671" t="s">
        <v>2448</v>
      </c>
      <c r="H671" t="s">
        <v>2007</v>
      </c>
      <c r="I671" t="s">
        <v>2840</v>
      </c>
      <c r="J671">
        <f t="shared" si="28"/>
        <v>45743.030000000021</v>
      </c>
      <c r="K671" t="s">
        <v>2819</v>
      </c>
    </row>
    <row r="672" spans="1:11" x14ac:dyDescent="0.2">
      <c r="A672">
        <f t="shared" si="27"/>
        <v>671</v>
      </c>
      <c r="B672">
        <v>93</v>
      </c>
      <c r="C672">
        <v>40</v>
      </c>
      <c r="D672" t="s">
        <v>2469</v>
      </c>
      <c r="H672" t="s">
        <v>1995</v>
      </c>
      <c r="I672" t="s">
        <v>2812</v>
      </c>
      <c r="J672">
        <f t="shared" si="28"/>
        <v>45707.040000000023</v>
      </c>
      <c r="K672" t="s">
        <v>2813</v>
      </c>
    </row>
    <row r="673" spans="1:11" x14ac:dyDescent="0.2">
      <c r="A673">
        <f t="shared" si="27"/>
        <v>672</v>
      </c>
      <c r="B673">
        <v>1</v>
      </c>
      <c r="C673">
        <v>41</v>
      </c>
      <c r="D673" t="s">
        <v>1984</v>
      </c>
      <c r="H673" t="s">
        <v>1427</v>
      </c>
      <c r="I673" t="s">
        <v>2441</v>
      </c>
      <c r="J673">
        <f>I673+20000</f>
        <v>15000</v>
      </c>
      <c r="K673" t="s">
        <v>2802</v>
      </c>
    </row>
    <row r="674" spans="1:11" x14ac:dyDescent="0.2">
      <c r="A674">
        <f t="shared" si="27"/>
        <v>673</v>
      </c>
      <c r="B674">
        <v>3</v>
      </c>
      <c r="C674">
        <v>41</v>
      </c>
      <c r="D674" t="s">
        <v>1989</v>
      </c>
      <c r="H674" t="s">
        <v>1393</v>
      </c>
      <c r="I674" t="s">
        <v>2431</v>
      </c>
      <c r="J674">
        <f t="shared" ref="J674:J704" si="29">I674+J673</f>
        <v>13500</v>
      </c>
      <c r="K674" t="s">
        <v>2806</v>
      </c>
    </row>
    <row r="675" spans="1:11" x14ac:dyDescent="0.2">
      <c r="A675">
        <f t="shared" si="27"/>
        <v>674</v>
      </c>
      <c r="B675">
        <v>4</v>
      </c>
      <c r="C675">
        <v>41</v>
      </c>
      <c r="D675" t="s">
        <v>1980</v>
      </c>
      <c r="H675" t="s">
        <v>1992</v>
      </c>
      <c r="I675" t="s">
        <v>2809</v>
      </c>
      <c r="J675">
        <f t="shared" si="29"/>
        <v>113500</v>
      </c>
      <c r="K675" t="s">
        <v>2810</v>
      </c>
    </row>
    <row r="676" spans="1:11" x14ac:dyDescent="0.2">
      <c r="A676">
        <f t="shared" si="27"/>
        <v>675</v>
      </c>
      <c r="B676">
        <v>7</v>
      </c>
      <c r="C676">
        <v>41</v>
      </c>
      <c r="D676" t="s">
        <v>2814</v>
      </c>
      <c r="H676" t="s">
        <v>2437</v>
      </c>
      <c r="I676" t="s">
        <v>2132</v>
      </c>
      <c r="J676">
        <f t="shared" si="29"/>
        <v>113350</v>
      </c>
      <c r="K676" t="s">
        <v>2815</v>
      </c>
    </row>
    <row r="677" spans="1:11" x14ac:dyDescent="0.2">
      <c r="A677">
        <f t="shared" ref="A677:A736" si="30">A676+1</f>
        <v>676</v>
      </c>
      <c r="B677">
        <v>10</v>
      </c>
      <c r="C677">
        <v>41</v>
      </c>
      <c r="D677" t="s">
        <v>1980</v>
      </c>
      <c r="H677" t="s">
        <v>1423</v>
      </c>
      <c r="I677" t="s">
        <v>2466</v>
      </c>
      <c r="J677">
        <f t="shared" si="29"/>
        <v>111350</v>
      </c>
      <c r="K677" t="s">
        <v>2820</v>
      </c>
    </row>
    <row r="678" spans="1:11" x14ac:dyDescent="0.2">
      <c r="A678">
        <f t="shared" si="30"/>
        <v>677</v>
      </c>
      <c r="B678">
        <v>13</v>
      </c>
      <c r="C678">
        <v>41</v>
      </c>
      <c r="D678" t="s">
        <v>1986</v>
      </c>
      <c r="H678" t="s">
        <v>2001</v>
      </c>
      <c r="I678" t="s">
        <v>2822</v>
      </c>
      <c r="J678">
        <f t="shared" si="29"/>
        <v>111284.8</v>
      </c>
      <c r="K678" t="s">
        <v>2823</v>
      </c>
    </row>
    <row r="679" spans="1:11" x14ac:dyDescent="0.2">
      <c r="A679">
        <f t="shared" si="30"/>
        <v>678</v>
      </c>
      <c r="B679">
        <v>16</v>
      </c>
      <c r="C679">
        <v>41</v>
      </c>
      <c r="D679" t="s">
        <v>1989</v>
      </c>
      <c r="H679" t="s">
        <v>1393</v>
      </c>
      <c r="I679" t="s">
        <v>2454</v>
      </c>
      <c r="J679">
        <f t="shared" si="29"/>
        <v>108284.8</v>
      </c>
      <c r="K679" t="s">
        <v>2826</v>
      </c>
    </row>
    <row r="680" spans="1:11" x14ac:dyDescent="0.2">
      <c r="A680">
        <f t="shared" si="30"/>
        <v>679</v>
      </c>
      <c r="B680">
        <v>19</v>
      </c>
      <c r="C680">
        <v>41</v>
      </c>
      <c r="D680" t="s">
        <v>1980</v>
      </c>
      <c r="H680" t="s">
        <v>1427</v>
      </c>
      <c r="I680" t="s">
        <v>2599</v>
      </c>
      <c r="J680">
        <f t="shared" si="29"/>
        <v>123284.8</v>
      </c>
      <c r="K680" t="s">
        <v>2829</v>
      </c>
    </row>
    <row r="681" spans="1:11" x14ac:dyDescent="0.2">
      <c r="A681">
        <f t="shared" si="30"/>
        <v>680</v>
      </c>
      <c r="B681">
        <v>22</v>
      </c>
      <c r="C681">
        <v>41</v>
      </c>
      <c r="D681" t="s">
        <v>1980</v>
      </c>
      <c r="H681" t="s">
        <v>1992</v>
      </c>
      <c r="I681" t="s">
        <v>2832</v>
      </c>
      <c r="J681">
        <f t="shared" si="29"/>
        <v>208284.79999999999</v>
      </c>
      <c r="K681" t="s">
        <v>2833</v>
      </c>
    </row>
    <row r="682" spans="1:11" x14ac:dyDescent="0.2">
      <c r="A682">
        <f t="shared" si="30"/>
        <v>681</v>
      </c>
      <c r="B682">
        <v>25</v>
      </c>
      <c r="C682">
        <v>41</v>
      </c>
      <c r="D682" t="s">
        <v>1986</v>
      </c>
      <c r="H682" t="s">
        <v>1995</v>
      </c>
      <c r="I682" t="s">
        <v>2167</v>
      </c>
      <c r="J682">
        <f t="shared" si="29"/>
        <v>208209.8</v>
      </c>
      <c r="K682" t="s">
        <v>2836</v>
      </c>
    </row>
    <row r="683" spans="1:11" x14ac:dyDescent="0.2">
      <c r="A683">
        <f t="shared" si="30"/>
        <v>682</v>
      </c>
      <c r="B683">
        <v>28</v>
      </c>
      <c r="C683">
        <v>41</v>
      </c>
      <c r="D683" t="s">
        <v>2009</v>
      </c>
      <c r="H683" t="s">
        <v>2457</v>
      </c>
      <c r="I683" t="s">
        <v>2720</v>
      </c>
      <c r="J683">
        <f t="shared" si="29"/>
        <v>205709.8</v>
      </c>
      <c r="K683" t="s">
        <v>2838</v>
      </c>
    </row>
    <row r="684" spans="1:11" x14ac:dyDescent="0.2">
      <c r="A684">
        <f t="shared" si="30"/>
        <v>683</v>
      </c>
      <c r="B684">
        <v>31</v>
      </c>
      <c r="C684">
        <v>41</v>
      </c>
      <c r="D684" t="s">
        <v>2434</v>
      </c>
      <c r="H684" t="s">
        <v>1981</v>
      </c>
      <c r="I684" t="s">
        <v>2376</v>
      </c>
      <c r="J684">
        <f t="shared" si="29"/>
        <v>205389.8</v>
      </c>
      <c r="K684" t="s">
        <v>2805</v>
      </c>
    </row>
    <row r="685" spans="1:11" x14ac:dyDescent="0.2">
      <c r="A685">
        <f t="shared" si="30"/>
        <v>684</v>
      </c>
      <c r="B685">
        <v>34</v>
      </c>
      <c r="C685">
        <v>41</v>
      </c>
      <c r="D685" t="s">
        <v>1980</v>
      </c>
      <c r="H685" t="s">
        <v>2005</v>
      </c>
      <c r="I685" t="s">
        <v>2799</v>
      </c>
      <c r="J685">
        <f t="shared" si="29"/>
        <v>230389.8</v>
      </c>
      <c r="K685" t="s">
        <v>2800</v>
      </c>
    </row>
    <row r="686" spans="1:11" x14ac:dyDescent="0.2">
      <c r="A686">
        <f t="shared" si="30"/>
        <v>685</v>
      </c>
      <c r="B686">
        <v>37</v>
      </c>
      <c r="C686">
        <v>41</v>
      </c>
      <c r="D686" t="s">
        <v>1984</v>
      </c>
      <c r="H686" t="s">
        <v>1427</v>
      </c>
      <c r="I686" t="s">
        <v>2441</v>
      </c>
      <c r="J686">
        <f t="shared" si="29"/>
        <v>225389.8</v>
      </c>
      <c r="K686" t="s">
        <v>2802</v>
      </c>
    </row>
    <row r="687" spans="1:11" x14ac:dyDescent="0.2">
      <c r="A687">
        <f t="shared" si="30"/>
        <v>686</v>
      </c>
      <c r="B687">
        <v>40</v>
      </c>
      <c r="C687">
        <v>41</v>
      </c>
      <c r="D687" t="s">
        <v>2814</v>
      </c>
      <c r="H687" t="s">
        <v>2437</v>
      </c>
      <c r="I687" t="s">
        <v>2132</v>
      </c>
      <c r="J687">
        <f t="shared" si="29"/>
        <v>225239.8</v>
      </c>
      <c r="K687" t="s">
        <v>2815</v>
      </c>
    </row>
    <row r="688" spans="1:11" x14ac:dyDescent="0.2">
      <c r="A688">
        <f t="shared" si="30"/>
        <v>687</v>
      </c>
      <c r="B688">
        <v>43</v>
      </c>
      <c r="C688">
        <v>41</v>
      </c>
      <c r="D688" t="s">
        <v>1989</v>
      </c>
      <c r="H688" t="s">
        <v>1393</v>
      </c>
      <c r="I688" t="s">
        <v>2454</v>
      </c>
      <c r="J688">
        <f t="shared" si="29"/>
        <v>222239.8</v>
      </c>
      <c r="K688" t="s">
        <v>2826</v>
      </c>
    </row>
    <row r="689" spans="1:11" x14ac:dyDescent="0.2">
      <c r="A689">
        <f t="shared" si="30"/>
        <v>688</v>
      </c>
      <c r="B689">
        <v>46</v>
      </c>
      <c r="C689">
        <v>41</v>
      </c>
      <c r="D689" t="s">
        <v>1980</v>
      </c>
      <c r="H689" t="s">
        <v>1427</v>
      </c>
      <c r="I689" t="s">
        <v>2599</v>
      </c>
      <c r="J689">
        <f t="shared" si="29"/>
        <v>237239.8</v>
      </c>
      <c r="K689" t="s">
        <v>2829</v>
      </c>
    </row>
    <row r="690" spans="1:11" x14ac:dyDescent="0.2">
      <c r="A690">
        <f t="shared" si="30"/>
        <v>689</v>
      </c>
      <c r="B690">
        <v>49</v>
      </c>
      <c r="C690">
        <v>41</v>
      </c>
      <c r="D690" t="s">
        <v>1980</v>
      </c>
      <c r="H690" t="s">
        <v>1992</v>
      </c>
      <c r="I690" t="s">
        <v>2832</v>
      </c>
      <c r="J690">
        <f t="shared" si="29"/>
        <v>322239.8</v>
      </c>
      <c r="K690" t="s">
        <v>2833</v>
      </c>
    </row>
    <row r="691" spans="1:11" x14ac:dyDescent="0.2">
      <c r="A691">
        <f t="shared" si="30"/>
        <v>690</v>
      </c>
      <c r="B691">
        <v>52</v>
      </c>
      <c r="C691">
        <v>41</v>
      </c>
      <c r="D691" t="s">
        <v>1986</v>
      </c>
      <c r="H691" t="s">
        <v>1995</v>
      </c>
      <c r="I691" t="s">
        <v>2167</v>
      </c>
      <c r="J691">
        <f t="shared" si="29"/>
        <v>322164.8</v>
      </c>
      <c r="K691" t="s">
        <v>2836</v>
      </c>
    </row>
    <row r="692" spans="1:11" x14ac:dyDescent="0.2">
      <c r="A692">
        <f t="shared" si="30"/>
        <v>691</v>
      </c>
      <c r="B692">
        <v>55</v>
      </c>
      <c r="C692">
        <v>41</v>
      </c>
      <c r="D692" t="s">
        <v>2009</v>
      </c>
      <c r="H692" t="s">
        <v>2457</v>
      </c>
      <c r="I692" t="s">
        <v>2720</v>
      </c>
      <c r="J692">
        <f t="shared" si="29"/>
        <v>319664.8</v>
      </c>
      <c r="K692" t="s">
        <v>2842</v>
      </c>
    </row>
    <row r="693" spans="1:11" x14ac:dyDescent="0.2">
      <c r="A693">
        <f t="shared" si="30"/>
        <v>692</v>
      </c>
      <c r="B693">
        <v>58</v>
      </c>
      <c r="C693">
        <v>41</v>
      </c>
      <c r="D693" t="s">
        <v>2434</v>
      </c>
      <c r="H693" t="s">
        <v>1981</v>
      </c>
      <c r="I693" t="s">
        <v>2376</v>
      </c>
      <c r="J693">
        <f t="shared" si="29"/>
        <v>319344.8</v>
      </c>
      <c r="K693" t="s">
        <v>2805</v>
      </c>
    </row>
    <row r="694" spans="1:11" x14ac:dyDescent="0.2">
      <c r="A694">
        <f t="shared" si="30"/>
        <v>693</v>
      </c>
      <c r="B694">
        <v>61</v>
      </c>
      <c r="C694">
        <v>41</v>
      </c>
      <c r="D694" t="s">
        <v>1980</v>
      </c>
      <c r="H694" t="s">
        <v>2005</v>
      </c>
      <c r="I694" t="s">
        <v>2799</v>
      </c>
      <c r="J694">
        <f t="shared" si="29"/>
        <v>344344.8</v>
      </c>
      <c r="K694" t="s">
        <v>2800</v>
      </c>
    </row>
    <row r="695" spans="1:11" x14ac:dyDescent="0.2">
      <c r="A695">
        <f t="shared" si="30"/>
        <v>694</v>
      </c>
      <c r="B695">
        <v>64</v>
      </c>
      <c r="C695">
        <v>41</v>
      </c>
      <c r="D695" t="s">
        <v>1984</v>
      </c>
      <c r="H695" t="s">
        <v>1427</v>
      </c>
      <c r="I695" t="s">
        <v>2441</v>
      </c>
      <c r="J695">
        <f t="shared" si="29"/>
        <v>339344.8</v>
      </c>
      <c r="K695" t="s">
        <v>2802</v>
      </c>
    </row>
    <row r="696" spans="1:11" x14ac:dyDescent="0.2">
      <c r="A696">
        <f t="shared" si="30"/>
        <v>695</v>
      </c>
      <c r="B696">
        <v>67</v>
      </c>
      <c r="C696">
        <v>41</v>
      </c>
      <c r="D696" t="s">
        <v>2814</v>
      </c>
      <c r="H696" t="s">
        <v>2437</v>
      </c>
      <c r="I696" t="s">
        <v>2132</v>
      </c>
      <c r="J696">
        <f t="shared" si="29"/>
        <v>339194.8</v>
      </c>
      <c r="K696" t="s">
        <v>2815</v>
      </c>
    </row>
    <row r="697" spans="1:11" x14ac:dyDescent="0.2">
      <c r="A697">
        <f t="shared" si="30"/>
        <v>696</v>
      </c>
      <c r="B697">
        <v>70</v>
      </c>
      <c r="C697">
        <v>41</v>
      </c>
      <c r="D697" t="s">
        <v>1989</v>
      </c>
      <c r="H697" t="s">
        <v>1393</v>
      </c>
      <c r="I697" t="s">
        <v>2454</v>
      </c>
      <c r="J697">
        <f t="shared" si="29"/>
        <v>336194.8</v>
      </c>
      <c r="K697" t="s">
        <v>2826</v>
      </c>
    </row>
    <row r="698" spans="1:11" x14ac:dyDescent="0.2">
      <c r="A698">
        <f t="shared" si="30"/>
        <v>697</v>
      </c>
      <c r="B698">
        <v>73</v>
      </c>
      <c r="C698">
        <v>41</v>
      </c>
      <c r="D698" t="s">
        <v>1980</v>
      </c>
      <c r="H698" t="s">
        <v>1427</v>
      </c>
      <c r="I698" t="s">
        <v>2599</v>
      </c>
      <c r="J698">
        <f t="shared" si="29"/>
        <v>351194.8</v>
      </c>
      <c r="K698" t="s">
        <v>2829</v>
      </c>
    </row>
    <row r="699" spans="1:11" x14ac:dyDescent="0.2">
      <c r="A699">
        <f t="shared" si="30"/>
        <v>698</v>
      </c>
      <c r="B699">
        <v>76</v>
      </c>
      <c r="C699">
        <v>41</v>
      </c>
      <c r="D699" t="s">
        <v>1980</v>
      </c>
      <c r="H699" t="s">
        <v>1992</v>
      </c>
      <c r="I699" t="s">
        <v>2832</v>
      </c>
      <c r="J699">
        <f t="shared" si="29"/>
        <v>436194.8</v>
      </c>
      <c r="K699" t="s">
        <v>2833</v>
      </c>
    </row>
    <row r="700" spans="1:11" x14ac:dyDescent="0.2">
      <c r="A700">
        <f t="shared" si="30"/>
        <v>699</v>
      </c>
      <c r="B700">
        <v>79</v>
      </c>
      <c r="C700">
        <v>41</v>
      </c>
      <c r="D700" t="s">
        <v>1986</v>
      </c>
      <c r="H700" t="s">
        <v>1995</v>
      </c>
      <c r="I700" t="s">
        <v>2167</v>
      </c>
      <c r="J700">
        <f t="shared" si="29"/>
        <v>436119.8</v>
      </c>
      <c r="K700" t="s">
        <v>2836</v>
      </c>
    </row>
    <row r="701" spans="1:11" x14ac:dyDescent="0.2">
      <c r="A701">
        <f t="shared" si="30"/>
        <v>700</v>
      </c>
      <c r="B701">
        <v>82</v>
      </c>
      <c r="C701">
        <v>41</v>
      </c>
      <c r="D701" t="s">
        <v>2009</v>
      </c>
      <c r="H701" t="s">
        <v>2457</v>
      </c>
      <c r="I701" t="s">
        <v>2720</v>
      </c>
      <c r="J701">
        <f t="shared" si="29"/>
        <v>433619.8</v>
      </c>
      <c r="K701" t="s">
        <v>2844</v>
      </c>
    </row>
    <row r="702" spans="1:11" x14ac:dyDescent="0.2">
      <c r="A702">
        <f t="shared" si="30"/>
        <v>701</v>
      </c>
      <c r="B702">
        <v>85</v>
      </c>
      <c r="C702">
        <v>41</v>
      </c>
      <c r="D702" t="s">
        <v>2434</v>
      </c>
      <c r="H702" t="s">
        <v>1981</v>
      </c>
      <c r="I702" t="s">
        <v>2376</v>
      </c>
      <c r="J702">
        <f t="shared" si="29"/>
        <v>433299.8</v>
      </c>
      <c r="K702" t="s">
        <v>2805</v>
      </c>
    </row>
    <row r="703" spans="1:11" x14ac:dyDescent="0.2">
      <c r="A703">
        <f t="shared" si="30"/>
        <v>702</v>
      </c>
      <c r="B703">
        <v>88</v>
      </c>
      <c r="C703">
        <v>41</v>
      </c>
      <c r="D703" t="s">
        <v>1980</v>
      </c>
      <c r="H703" t="s">
        <v>2005</v>
      </c>
      <c r="I703" t="s">
        <v>2799</v>
      </c>
      <c r="J703">
        <f t="shared" si="29"/>
        <v>458299.8</v>
      </c>
      <c r="K703" t="s">
        <v>2800</v>
      </c>
    </row>
    <row r="704" spans="1:11" x14ac:dyDescent="0.2">
      <c r="A704">
        <f t="shared" si="30"/>
        <v>703</v>
      </c>
      <c r="B704">
        <v>91</v>
      </c>
      <c r="C704">
        <v>41</v>
      </c>
      <c r="D704" t="s">
        <v>1984</v>
      </c>
      <c r="H704" t="s">
        <v>1427</v>
      </c>
      <c r="I704" t="s">
        <v>2441</v>
      </c>
      <c r="J704">
        <f t="shared" si="29"/>
        <v>453299.8</v>
      </c>
      <c r="K704" t="s">
        <v>2802</v>
      </c>
    </row>
    <row r="705" spans="1:11" x14ac:dyDescent="0.2">
      <c r="A705">
        <f t="shared" si="30"/>
        <v>704</v>
      </c>
      <c r="B705">
        <v>2</v>
      </c>
      <c r="C705">
        <v>42</v>
      </c>
      <c r="D705" t="s">
        <v>2434</v>
      </c>
      <c r="H705" t="s">
        <v>1981</v>
      </c>
      <c r="I705" t="s">
        <v>2376</v>
      </c>
      <c r="J705">
        <f>200000+I705</f>
        <v>199680</v>
      </c>
      <c r="K705" t="s">
        <v>2805</v>
      </c>
    </row>
    <row r="706" spans="1:11" x14ac:dyDescent="0.2">
      <c r="A706">
        <f t="shared" si="30"/>
        <v>705</v>
      </c>
      <c r="B706">
        <v>3</v>
      </c>
      <c r="C706">
        <v>42</v>
      </c>
      <c r="D706" t="s">
        <v>1980</v>
      </c>
      <c r="H706" t="s">
        <v>2010</v>
      </c>
      <c r="I706" t="s">
        <v>2734</v>
      </c>
      <c r="J706">
        <f t="shared" ref="J706:J736" si="31">I706+J705</f>
        <v>192180</v>
      </c>
      <c r="K706" t="s">
        <v>2807</v>
      </c>
    </row>
    <row r="707" spans="1:11" x14ac:dyDescent="0.2">
      <c r="A707">
        <f t="shared" si="30"/>
        <v>706</v>
      </c>
      <c r="B707">
        <v>5</v>
      </c>
      <c r="C707">
        <v>42</v>
      </c>
      <c r="D707" t="s">
        <v>1986</v>
      </c>
      <c r="H707" t="s">
        <v>2003</v>
      </c>
      <c r="I707" t="s">
        <v>2464</v>
      </c>
      <c r="J707">
        <f t="shared" si="31"/>
        <v>191730</v>
      </c>
      <c r="K707" t="s">
        <v>2811</v>
      </c>
    </row>
    <row r="708" spans="1:11" x14ac:dyDescent="0.2">
      <c r="A708">
        <f t="shared" si="30"/>
        <v>707</v>
      </c>
      <c r="B708">
        <v>8</v>
      </c>
      <c r="C708">
        <v>42</v>
      </c>
      <c r="D708" t="s">
        <v>2009</v>
      </c>
      <c r="H708" t="s">
        <v>2457</v>
      </c>
      <c r="I708" t="s">
        <v>2816</v>
      </c>
      <c r="J708">
        <f t="shared" si="31"/>
        <v>189430</v>
      </c>
      <c r="K708" t="s">
        <v>2817</v>
      </c>
    </row>
    <row r="709" spans="1:11" x14ac:dyDescent="0.2">
      <c r="A709">
        <f t="shared" si="30"/>
        <v>708</v>
      </c>
      <c r="B709">
        <v>11</v>
      </c>
      <c r="C709">
        <v>42</v>
      </c>
      <c r="D709" t="s">
        <v>1984</v>
      </c>
      <c r="H709" t="s">
        <v>1427</v>
      </c>
      <c r="I709" t="s">
        <v>2451</v>
      </c>
      <c r="J709">
        <f t="shared" si="31"/>
        <v>179430</v>
      </c>
      <c r="K709" t="s">
        <v>2821</v>
      </c>
    </row>
    <row r="710" spans="1:11" x14ac:dyDescent="0.2">
      <c r="A710">
        <f t="shared" si="30"/>
        <v>709</v>
      </c>
      <c r="B710">
        <v>14</v>
      </c>
      <c r="C710">
        <v>42</v>
      </c>
      <c r="D710" t="s">
        <v>1980</v>
      </c>
      <c r="H710" t="s">
        <v>2005</v>
      </c>
      <c r="I710" t="s">
        <v>2428</v>
      </c>
      <c r="J710">
        <f t="shared" si="31"/>
        <v>184430</v>
      </c>
      <c r="K710" t="s">
        <v>2824</v>
      </c>
    </row>
    <row r="711" spans="1:11" x14ac:dyDescent="0.2">
      <c r="A711">
        <f t="shared" si="30"/>
        <v>710</v>
      </c>
      <c r="B711">
        <v>17</v>
      </c>
      <c r="C711">
        <v>42</v>
      </c>
      <c r="D711" t="s">
        <v>1986</v>
      </c>
      <c r="H711" t="s">
        <v>2003</v>
      </c>
      <c r="I711" t="s">
        <v>2827</v>
      </c>
      <c r="J711">
        <f t="shared" si="31"/>
        <v>184209.5</v>
      </c>
      <c r="K711" t="s">
        <v>2828</v>
      </c>
    </row>
    <row r="712" spans="1:11" x14ac:dyDescent="0.2">
      <c r="A712">
        <f t="shared" si="30"/>
        <v>711</v>
      </c>
      <c r="B712">
        <v>20</v>
      </c>
      <c r="C712">
        <v>42</v>
      </c>
      <c r="D712" t="s">
        <v>2430</v>
      </c>
      <c r="H712" t="s">
        <v>2014</v>
      </c>
      <c r="I712" t="s">
        <v>2493</v>
      </c>
      <c r="J712">
        <f t="shared" si="31"/>
        <v>181009.5</v>
      </c>
      <c r="K712" t="s">
        <v>2830</v>
      </c>
    </row>
    <row r="713" spans="1:11" x14ac:dyDescent="0.2">
      <c r="A713">
        <f t="shared" si="30"/>
        <v>712</v>
      </c>
      <c r="B713">
        <v>23</v>
      </c>
      <c r="C713">
        <v>42</v>
      </c>
      <c r="D713" t="s">
        <v>1984</v>
      </c>
      <c r="H713" t="s">
        <v>1423</v>
      </c>
      <c r="I713" t="s">
        <v>2098</v>
      </c>
      <c r="J713">
        <f t="shared" si="31"/>
        <v>180509.5</v>
      </c>
      <c r="K713" t="s">
        <v>2834</v>
      </c>
    </row>
    <row r="714" spans="1:11" x14ac:dyDescent="0.2">
      <c r="A714">
        <f t="shared" si="30"/>
        <v>713</v>
      </c>
      <c r="B714">
        <v>26</v>
      </c>
      <c r="C714">
        <v>42</v>
      </c>
      <c r="D714" t="s">
        <v>1980</v>
      </c>
      <c r="H714" t="s">
        <v>2005</v>
      </c>
      <c r="I714" t="s">
        <v>2608</v>
      </c>
      <c r="J714">
        <f t="shared" si="31"/>
        <v>188009.5</v>
      </c>
      <c r="K714" t="s">
        <v>2824</v>
      </c>
    </row>
    <row r="715" spans="1:11" x14ac:dyDescent="0.2">
      <c r="A715">
        <f t="shared" si="30"/>
        <v>714</v>
      </c>
      <c r="B715">
        <v>29</v>
      </c>
      <c r="C715">
        <v>42</v>
      </c>
      <c r="D715" t="s">
        <v>1989</v>
      </c>
      <c r="H715" t="s">
        <v>1427</v>
      </c>
      <c r="I715" t="s">
        <v>2590</v>
      </c>
      <c r="J715">
        <f t="shared" si="31"/>
        <v>138009.5</v>
      </c>
      <c r="K715" t="s">
        <v>2839</v>
      </c>
    </row>
    <row r="716" spans="1:11" x14ac:dyDescent="0.2">
      <c r="A716">
        <f t="shared" si="30"/>
        <v>715</v>
      </c>
      <c r="B716">
        <v>32</v>
      </c>
      <c r="C716">
        <v>42</v>
      </c>
      <c r="D716" t="s">
        <v>1984</v>
      </c>
      <c r="H716" t="s">
        <v>1427</v>
      </c>
      <c r="I716" t="s">
        <v>2451</v>
      </c>
      <c r="J716">
        <f t="shared" si="31"/>
        <v>128009.5</v>
      </c>
      <c r="K716" t="s">
        <v>2821</v>
      </c>
    </row>
    <row r="717" spans="1:11" x14ac:dyDescent="0.2">
      <c r="A717">
        <f t="shared" si="30"/>
        <v>716</v>
      </c>
      <c r="B717">
        <v>35</v>
      </c>
      <c r="C717">
        <v>42</v>
      </c>
      <c r="D717" t="s">
        <v>1998</v>
      </c>
      <c r="H717" t="s">
        <v>1999</v>
      </c>
      <c r="I717" t="s">
        <v>2115</v>
      </c>
      <c r="J717">
        <f t="shared" si="31"/>
        <v>127759.5</v>
      </c>
      <c r="K717" t="s">
        <v>2808</v>
      </c>
    </row>
    <row r="718" spans="1:11" x14ac:dyDescent="0.2">
      <c r="A718">
        <f t="shared" si="30"/>
        <v>717</v>
      </c>
      <c r="B718">
        <v>38</v>
      </c>
      <c r="C718">
        <v>42</v>
      </c>
      <c r="D718" t="s">
        <v>1986</v>
      </c>
      <c r="H718" t="s">
        <v>2003</v>
      </c>
      <c r="I718" t="s">
        <v>2502</v>
      </c>
      <c r="J718">
        <f t="shared" si="31"/>
        <v>127279.5</v>
      </c>
      <c r="K718" t="s">
        <v>2811</v>
      </c>
    </row>
    <row r="719" spans="1:11" x14ac:dyDescent="0.2">
      <c r="A719">
        <f t="shared" si="30"/>
        <v>718</v>
      </c>
      <c r="B719">
        <v>41</v>
      </c>
      <c r="C719">
        <v>42</v>
      </c>
      <c r="D719" t="s">
        <v>2009</v>
      </c>
      <c r="H719" t="s">
        <v>2457</v>
      </c>
      <c r="I719" t="s">
        <v>2816</v>
      </c>
      <c r="J719">
        <f t="shared" si="31"/>
        <v>124979.5</v>
      </c>
      <c r="K719" t="s">
        <v>2841</v>
      </c>
    </row>
    <row r="720" spans="1:11" x14ac:dyDescent="0.2">
      <c r="A720">
        <f t="shared" si="30"/>
        <v>719</v>
      </c>
      <c r="B720">
        <v>44</v>
      </c>
      <c r="C720">
        <v>42</v>
      </c>
      <c r="D720" t="s">
        <v>1986</v>
      </c>
      <c r="H720" t="s">
        <v>2003</v>
      </c>
      <c r="I720" t="s">
        <v>2827</v>
      </c>
      <c r="J720">
        <f t="shared" si="31"/>
        <v>124759</v>
      </c>
      <c r="K720" t="s">
        <v>2828</v>
      </c>
    </row>
    <row r="721" spans="1:11" x14ac:dyDescent="0.2">
      <c r="A721">
        <f t="shared" si="30"/>
        <v>720</v>
      </c>
      <c r="B721">
        <v>47</v>
      </c>
      <c r="C721">
        <v>42</v>
      </c>
      <c r="D721" t="s">
        <v>2430</v>
      </c>
      <c r="H721" t="s">
        <v>2014</v>
      </c>
      <c r="I721" t="s">
        <v>2493</v>
      </c>
      <c r="J721">
        <f t="shared" si="31"/>
        <v>121559</v>
      </c>
      <c r="K721" t="s">
        <v>2830</v>
      </c>
    </row>
    <row r="722" spans="1:11" x14ac:dyDescent="0.2">
      <c r="A722">
        <f t="shared" si="30"/>
        <v>721</v>
      </c>
      <c r="B722">
        <v>50</v>
      </c>
      <c r="C722">
        <v>42</v>
      </c>
      <c r="D722" t="s">
        <v>1984</v>
      </c>
      <c r="H722" t="s">
        <v>1423</v>
      </c>
      <c r="I722" t="s">
        <v>2098</v>
      </c>
      <c r="J722">
        <f t="shared" si="31"/>
        <v>121059</v>
      </c>
      <c r="K722" t="s">
        <v>2834</v>
      </c>
    </row>
    <row r="723" spans="1:11" x14ac:dyDescent="0.2">
      <c r="A723">
        <f t="shared" si="30"/>
        <v>722</v>
      </c>
      <c r="B723">
        <v>53</v>
      </c>
      <c r="C723">
        <v>42</v>
      </c>
      <c r="D723" t="s">
        <v>1980</v>
      </c>
      <c r="H723" t="s">
        <v>2005</v>
      </c>
      <c r="I723" t="s">
        <v>2608</v>
      </c>
      <c r="J723">
        <f t="shared" si="31"/>
        <v>128559</v>
      </c>
      <c r="K723" t="s">
        <v>2824</v>
      </c>
    </row>
    <row r="724" spans="1:11" x14ac:dyDescent="0.2">
      <c r="A724">
        <f t="shared" si="30"/>
        <v>723</v>
      </c>
      <c r="B724">
        <v>56</v>
      </c>
      <c r="C724">
        <v>42</v>
      </c>
      <c r="D724" t="s">
        <v>1989</v>
      </c>
      <c r="H724" t="s">
        <v>1427</v>
      </c>
      <c r="I724" t="s">
        <v>2590</v>
      </c>
      <c r="J724">
        <f t="shared" si="31"/>
        <v>78559</v>
      </c>
      <c r="K724" t="s">
        <v>2839</v>
      </c>
    </row>
    <row r="725" spans="1:11" x14ac:dyDescent="0.2">
      <c r="A725">
        <f t="shared" si="30"/>
        <v>724</v>
      </c>
      <c r="B725">
        <v>59</v>
      </c>
      <c r="C725">
        <v>42</v>
      </c>
      <c r="D725" t="s">
        <v>1984</v>
      </c>
      <c r="H725" t="s">
        <v>1427</v>
      </c>
      <c r="I725" t="s">
        <v>2451</v>
      </c>
      <c r="J725">
        <f t="shared" si="31"/>
        <v>68559</v>
      </c>
      <c r="K725" t="s">
        <v>2821</v>
      </c>
    </row>
    <row r="726" spans="1:11" x14ac:dyDescent="0.2">
      <c r="A726">
        <f t="shared" si="30"/>
        <v>725</v>
      </c>
      <c r="B726">
        <v>62</v>
      </c>
      <c r="C726">
        <v>42</v>
      </c>
      <c r="D726" t="s">
        <v>1998</v>
      </c>
      <c r="H726" t="s">
        <v>1999</v>
      </c>
      <c r="I726" t="s">
        <v>2115</v>
      </c>
      <c r="J726">
        <f t="shared" si="31"/>
        <v>68309</v>
      </c>
      <c r="K726" t="s">
        <v>2808</v>
      </c>
    </row>
    <row r="727" spans="1:11" x14ac:dyDescent="0.2">
      <c r="A727">
        <f t="shared" si="30"/>
        <v>726</v>
      </c>
      <c r="B727">
        <v>65</v>
      </c>
      <c r="C727">
        <v>42</v>
      </c>
      <c r="D727" t="s">
        <v>1986</v>
      </c>
      <c r="H727" t="s">
        <v>2003</v>
      </c>
      <c r="I727" t="s">
        <v>2502</v>
      </c>
      <c r="J727">
        <f t="shared" si="31"/>
        <v>67829</v>
      </c>
      <c r="K727" t="s">
        <v>2811</v>
      </c>
    </row>
    <row r="728" spans="1:11" x14ac:dyDescent="0.2">
      <c r="A728">
        <f t="shared" si="30"/>
        <v>727</v>
      </c>
      <c r="B728">
        <v>68</v>
      </c>
      <c r="C728">
        <v>42</v>
      </c>
      <c r="D728" t="s">
        <v>2009</v>
      </c>
      <c r="H728" t="s">
        <v>2457</v>
      </c>
      <c r="I728" t="s">
        <v>2816</v>
      </c>
      <c r="J728">
        <f t="shared" si="31"/>
        <v>65529</v>
      </c>
      <c r="K728" t="s">
        <v>2843</v>
      </c>
    </row>
    <row r="729" spans="1:11" x14ac:dyDescent="0.2">
      <c r="A729">
        <f t="shared" si="30"/>
        <v>728</v>
      </c>
      <c r="B729">
        <v>71</v>
      </c>
      <c r="C729">
        <v>42</v>
      </c>
      <c r="D729" t="s">
        <v>1986</v>
      </c>
      <c r="H729" t="s">
        <v>2003</v>
      </c>
      <c r="I729" t="s">
        <v>2827</v>
      </c>
      <c r="J729">
        <f t="shared" si="31"/>
        <v>65308.5</v>
      </c>
      <c r="K729" t="s">
        <v>2828</v>
      </c>
    </row>
    <row r="730" spans="1:11" x14ac:dyDescent="0.2">
      <c r="A730">
        <f t="shared" si="30"/>
        <v>729</v>
      </c>
      <c r="B730">
        <v>74</v>
      </c>
      <c r="C730">
        <v>42</v>
      </c>
      <c r="D730" t="s">
        <v>2430</v>
      </c>
      <c r="H730" t="s">
        <v>2014</v>
      </c>
      <c r="I730" t="s">
        <v>2493</v>
      </c>
      <c r="J730">
        <f t="shared" si="31"/>
        <v>62108.5</v>
      </c>
      <c r="K730" t="s">
        <v>2830</v>
      </c>
    </row>
    <row r="731" spans="1:11" x14ac:dyDescent="0.2">
      <c r="A731">
        <f t="shared" si="30"/>
        <v>730</v>
      </c>
      <c r="B731">
        <v>77</v>
      </c>
      <c r="C731">
        <v>42</v>
      </c>
      <c r="D731" t="s">
        <v>1984</v>
      </c>
      <c r="H731" t="s">
        <v>1423</v>
      </c>
      <c r="I731" t="s">
        <v>2098</v>
      </c>
      <c r="J731">
        <f t="shared" si="31"/>
        <v>61608.5</v>
      </c>
      <c r="K731" t="s">
        <v>2834</v>
      </c>
    </row>
    <row r="732" spans="1:11" x14ac:dyDescent="0.2">
      <c r="A732">
        <f t="shared" si="30"/>
        <v>731</v>
      </c>
      <c r="B732">
        <v>80</v>
      </c>
      <c r="C732">
        <v>42</v>
      </c>
      <c r="D732" t="s">
        <v>1980</v>
      </c>
      <c r="H732" t="s">
        <v>2005</v>
      </c>
      <c r="I732" t="s">
        <v>2608</v>
      </c>
      <c r="J732">
        <f t="shared" si="31"/>
        <v>69108.5</v>
      </c>
      <c r="K732" t="s">
        <v>2824</v>
      </c>
    </row>
    <row r="733" spans="1:11" x14ac:dyDescent="0.2">
      <c r="A733">
        <f t="shared" si="30"/>
        <v>732</v>
      </c>
      <c r="B733">
        <v>83</v>
      </c>
      <c r="C733">
        <v>42</v>
      </c>
      <c r="D733" t="s">
        <v>1989</v>
      </c>
      <c r="H733" t="s">
        <v>1427</v>
      </c>
      <c r="I733" t="s">
        <v>2590</v>
      </c>
      <c r="J733">
        <f t="shared" si="31"/>
        <v>19108.5</v>
      </c>
      <c r="K733" t="s">
        <v>2839</v>
      </c>
    </row>
    <row r="734" spans="1:11" x14ac:dyDescent="0.2">
      <c r="A734">
        <f t="shared" si="30"/>
        <v>733</v>
      </c>
      <c r="B734">
        <v>86</v>
      </c>
      <c r="C734">
        <v>42</v>
      </c>
      <c r="D734" t="s">
        <v>1984</v>
      </c>
      <c r="H734" t="s">
        <v>1427</v>
      </c>
      <c r="I734" t="s">
        <v>2451</v>
      </c>
      <c r="J734">
        <f t="shared" si="31"/>
        <v>9108.5</v>
      </c>
      <c r="K734" t="s">
        <v>2821</v>
      </c>
    </row>
    <row r="735" spans="1:11" x14ac:dyDescent="0.2">
      <c r="A735">
        <f t="shared" si="30"/>
        <v>734</v>
      </c>
      <c r="B735">
        <v>89</v>
      </c>
      <c r="C735">
        <v>42</v>
      </c>
      <c r="D735" t="s">
        <v>1998</v>
      </c>
      <c r="H735" t="s">
        <v>1999</v>
      </c>
      <c r="I735" t="s">
        <v>2115</v>
      </c>
      <c r="J735">
        <f t="shared" si="31"/>
        <v>8858.5</v>
      </c>
      <c r="K735" t="s">
        <v>2808</v>
      </c>
    </row>
    <row r="736" spans="1:11" x14ac:dyDescent="0.2">
      <c r="A736">
        <f t="shared" si="30"/>
        <v>735</v>
      </c>
      <c r="B736">
        <v>92</v>
      </c>
      <c r="C736">
        <v>42</v>
      </c>
      <c r="D736" t="s">
        <v>1986</v>
      </c>
      <c r="H736" t="s">
        <v>2003</v>
      </c>
      <c r="I736" t="s">
        <v>2502</v>
      </c>
      <c r="J736">
        <f t="shared" si="31"/>
        <v>8378.5</v>
      </c>
      <c r="K736" t="s">
        <v>2811</v>
      </c>
    </row>
  </sheetData>
  <sortState xmlns:xlrd2="http://schemas.microsoft.com/office/spreadsheetml/2017/richdata2" ref="A2:K736">
    <sortCondition ref="C2:C736"/>
    <sortCondition ref="B2:B73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813B-3DAA-BD44-B68F-C0FE04C6DE39}">
  <dimension ref="A1:E2"/>
  <sheetViews>
    <sheetView workbookViewId="0">
      <selection activeCell="H7" sqref="H7"/>
    </sheetView>
  </sheetViews>
  <sheetFormatPr baseColWidth="10" defaultRowHeight="16" x14ac:dyDescent="0.2"/>
  <sheetData>
    <row r="1" spans="1:5" x14ac:dyDescent="0.2">
      <c r="A1" t="s">
        <v>0</v>
      </c>
      <c r="B1" t="s">
        <v>2089</v>
      </c>
      <c r="C1" t="s">
        <v>1573</v>
      </c>
      <c r="D1" t="s">
        <v>1978</v>
      </c>
      <c r="E1" t="s">
        <v>1585</v>
      </c>
    </row>
    <row r="2" spans="1:5" x14ac:dyDescent="0.2">
      <c r="A2">
        <v>1</v>
      </c>
      <c r="B2">
        <v>1</v>
      </c>
      <c r="C2">
        <v>29</v>
      </c>
      <c r="D2">
        <v>-320.5</v>
      </c>
      <c r="E2">
        <f>D2+100000</f>
        <v>99679.5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477"/>
  <sheetViews>
    <sheetView zoomScaleNormal="100" workbookViewId="0">
      <pane ySplit="1" topLeftCell="A2366" activePane="bottomLeft" state="frozen"/>
      <selection pane="bottomLeft" activeCell="B2371" sqref="B2371"/>
    </sheetView>
  </sheetViews>
  <sheetFormatPr baseColWidth="10" defaultColWidth="11.1640625" defaultRowHeight="16" x14ac:dyDescent="0.2"/>
  <sheetData>
    <row r="1" spans="1:4" x14ac:dyDescent="0.2">
      <c r="A1" t="s">
        <v>0</v>
      </c>
      <c r="B1" t="s">
        <v>1573</v>
      </c>
      <c r="C1" t="s">
        <v>1585</v>
      </c>
      <c r="D1" s="9" t="s">
        <v>1586</v>
      </c>
    </row>
    <row r="2" spans="1:4" x14ac:dyDescent="0.2">
      <c r="A2">
        <v>1</v>
      </c>
      <c r="B2">
        <v>1</v>
      </c>
      <c r="C2">
        <v>26.474795689478398</v>
      </c>
      <c r="D2" s="9">
        <v>1</v>
      </c>
    </row>
    <row r="3" spans="1:4" x14ac:dyDescent="0.2">
      <c r="A3">
        <v>2</v>
      </c>
      <c r="B3">
        <v>2</v>
      </c>
      <c r="C3">
        <v>464.97738659625202</v>
      </c>
      <c r="D3" s="9">
        <v>1</v>
      </c>
    </row>
    <row r="4" spans="1:4" x14ac:dyDescent="0.2">
      <c r="A4">
        <v>3</v>
      </c>
      <c r="B4">
        <v>3</v>
      </c>
      <c r="C4">
        <v>1880.50463894685</v>
      </c>
      <c r="D4" s="9">
        <v>1</v>
      </c>
    </row>
    <row r="5" spans="1:4" x14ac:dyDescent="0.2">
      <c r="A5">
        <v>4</v>
      </c>
      <c r="B5">
        <v>4</v>
      </c>
      <c r="C5">
        <v>1599.65503492575</v>
      </c>
      <c r="D5" s="9">
        <v>1</v>
      </c>
    </row>
    <row r="6" spans="1:4" x14ac:dyDescent="0.2">
      <c r="A6">
        <v>5</v>
      </c>
      <c r="B6">
        <v>5</v>
      </c>
      <c r="C6">
        <v>1182.11921681432</v>
      </c>
      <c r="D6" s="9">
        <v>1</v>
      </c>
    </row>
    <row r="7" spans="1:4" x14ac:dyDescent="0.2">
      <c r="A7">
        <v>6</v>
      </c>
      <c r="B7">
        <v>6</v>
      </c>
      <c r="C7">
        <v>875.57845858781195</v>
      </c>
      <c r="D7" s="9">
        <v>1</v>
      </c>
    </row>
    <row r="8" spans="1:4" x14ac:dyDescent="0.2">
      <c r="A8">
        <v>7</v>
      </c>
      <c r="B8">
        <v>7</v>
      </c>
      <c r="C8">
        <v>3048.9094582417201</v>
      </c>
      <c r="D8" s="9">
        <v>1</v>
      </c>
    </row>
    <row r="9" spans="1:4" x14ac:dyDescent="0.2">
      <c r="A9">
        <v>8</v>
      </c>
      <c r="B9">
        <v>8</v>
      </c>
      <c r="C9">
        <v>0</v>
      </c>
      <c r="D9" s="9">
        <v>1</v>
      </c>
    </row>
    <row r="10" spans="1:4" x14ac:dyDescent="0.2">
      <c r="A10">
        <v>9</v>
      </c>
      <c r="B10">
        <v>9</v>
      </c>
      <c r="C10">
        <v>189.278708918246</v>
      </c>
      <c r="D10" s="9">
        <v>1</v>
      </c>
    </row>
    <row r="11" spans="1:4" x14ac:dyDescent="0.2">
      <c r="A11">
        <v>10</v>
      </c>
      <c r="B11">
        <v>10</v>
      </c>
      <c r="C11">
        <v>2264.4912385674602</v>
      </c>
      <c r="D11" s="9">
        <v>1</v>
      </c>
    </row>
    <row r="12" spans="1:4" x14ac:dyDescent="0.2">
      <c r="A12">
        <v>11</v>
      </c>
      <c r="B12">
        <v>11</v>
      </c>
      <c r="C12">
        <v>0</v>
      </c>
      <c r="D12" s="9">
        <v>1</v>
      </c>
    </row>
    <row r="13" spans="1:4" x14ac:dyDescent="0.2">
      <c r="A13">
        <v>12</v>
      </c>
      <c r="B13">
        <v>12</v>
      </c>
      <c r="C13">
        <v>1775.0815273440901</v>
      </c>
      <c r="D13" s="9">
        <v>1</v>
      </c>
    </row>
    <row r="14" spans="1:4" x14ac:dyDescent="0.2">
      <c r="A14">
        <v>13</v>
      </c>
      <c r="B14">
        <v>13</v>
      </c>
      <c r="C14">
        <v>7583.8686105766501</v>
      </c>
      <c r="D14" s="9">
        <v>1</v>
      </c>
    </row>
    <row r="15" spans="1:4" x14ac:dyDescent="0.2">
      <c r="A15">
        <v>14</v>
      </c>
      <c r="B15">
        <v>14</v>
      </c>
      <c r="C15">
        <v>0</v>
      </c>
      <c r="D15" s="9">
        <v>1</v>
      </c>
    </row>
    <row r="16" spans="1:4" x14ac:dyDescent="0.2">
      <c r="A16">
        <v>15</v>
      </c>
      <c r="B16">
        <v>15</v>
      </c>
      <c r="C16">
        <v>11483.760917854001</v>
      </c>
      <c r="D16" s="9">
        <v>1</v>
      </c>
    </row>
    <row r="17" spans="1:4" x14ac:dyDescent="0.2">
      <c r="A17">
        <v>16</v>
      </c>
      <c r="B17">
        <v>16</v>
      </c>
      <c r="C17">
        <v>4092.8807462222198</v>
      </c>
      <c r="D17" s="9">
        <v>1</v>
      </c>
    </row>
    <row r="18" spans="1:4" x14ac:dyDescent="0.2">
      <c r="A18">
        <v>17</v>
      </c>
      <c r="B18">
        <v>17</v>
      </c>
      <c r="C18">
        <v>14690.1928539407</v>
      </c>
      <c r="D18" s="9">
        <v>1</v>
      </c>
    </row>
    <row r="19" spans="1:4" x14ac:dyDescent="0.2">
      <c r="A19">
        <v>18</v>
      </c>
      <c r="B19">
        <v>18</v>
      </c>
      <c r="C19">
        <v>4714.3837877433198</v>
      </c>
      <c r="D19" s="9">
        <v>1</v>
      </c>
    </row>
    <row r="20" spans="1:4" x14ac:dyDescent="0.2">
      <c r="A20">
        <v>19</v>
      </c>
      <c r="B20">
        <v>19</v>
      </c>
      <c r="C20">
        <v>9524.4597071055996</v>
      </c>
      <c r="D20" s="9">
        <v>1</v>
      </c>
    </row>
    <row r="21" spans="1:4" x14ac:dyDescent="0.2">
      <c r="A21">
        <v>20</v>
      </c>
      <c r="B21">
        <v>20</v>
      </c>
      <c r="C21">
        <v>5286.3908028883798</v>
      </c>
      <c r="D21" s="9">
        <v>1</v>
      </c>
    </row>
    <row r="22" spans="1:4" x14ac:dyDescent="0.2">
      <c r="A22">
        <v>21</v>
      </c>
      <c r="B22">
        <v>21</v>
      </c>
      <c r="C22">
        <v>10452.6202190811</v>
      </c>
      <c r="D22" s="9">
        <v>1</v>
      </c>
    </row>
    <row r="23" spans="1:4" x14ac:dyDescent="0.2">
      <c r="A23">
        <v>22</v>
      </c>
      <c r="B23">
        <v>22</v>
      </c>
      <c r="C23">
        <v>692.78619443234697</v>
      </c>
      <c r="D23" s="9">
        <v>1</v>
      </c>
    </row>
    <row r="24" spans="1:4" x14ac:dyDescent="0.2">
      <c r="A24">
        <v>23</v>
      </c>
      <c r="B24">
        <v>23</v>
      </c>
      <c r="C24">
        <v>0</v>
      </c>
      <c r="D24" s="9">
        <v>1</v>
      </c>
    </row>
    <row r="25" spans="1:4" x14ac:dyDescent="0.2">
      <c r="A25">
        <v>24</v>
      </c>
      <c r="B25">
        <v>24</v>
      </c>
      <c r="C25">
        <v>4682.8254374129601</v>
      </c>
      <c r="D25" s="9">
        <v>1</v>
      </c>
    </row>
    <row r="26" spans="1:4" x14ac:dyDescent="0.2">
      <c r="A26">
        <v>25</v>
      </c>
      <c r="B26">
        <v>16</v>
      </c>
      <c r="C26">
        <v>10063.7114170199</v>
      </c>
      <c r="D26" s="9">
        <v>1</v>
      </c>
    </row>
    <row r="27" spans="1:4" x14ac:dyDescent="0.2">
      <c r="A27">
        <v>26</v>
      </c>
      <c r="B27">
        <v>26</v>
      </c>
      <c r="C27">
        <v>5985.7598857736202</v>
      </c>
      <c r="D27" s="9">
        <v>1</v>
      </c>
    </row>
    <row r="28" spans="1:4" x14ac:dyDescent="0.2">
      <c r="A28">
        <v>27</v>
      </c>
      <c r="B28">
        <v>27</v>
      </c>
      <c r="C28">
        <v>16626.109892123099</v>
      </c>
      <c r="D28" s="9">
        <v>1</v>
      </c>
    </row>
    <row r="29" spans="1:4" x14ac:dyDescent="0.2">
      <c r="A29">
        <v>28</v>
      </c>
      <c r="B29">
        <v>28</v>
      </c>
      <c r="C29">
        <v>0</v>
      </c>
      <c r="D29" s="9">
        <v>1</v>
      </c>
    </row>
    <row r="30" spans="1:4" x14ac:dyDescent="0.2">
      <c r="A30">
        <v>29</v>
      </c>
      <c r="B30">
        <v>1</v>
      </c>
      <c r="C30">
        <v>25.151055905004501</v>
      </c>
      <c r="D30" s="9">
        <v>2</v>
      </c>
    </row>
    <row r="31" spans="1:4" x14ac:dyDescent="0.2">
      <c r="A31">
        <v>30</v>
      </c>
      <c r="B31">
        <v>2</v>
      </c>
      <c r="C31">
        <v>488.22625592606499</v>
      </c>
      <c r="D31" s="9">
        <v>2</v>
      </c>
    </row>
    <row r="32" spans="1:4" x14ac:dyDescent="0.2">
      <c r="A32">
        <v>31</v>
      </c>
      <c r="B32">
        <v>3</v>
      </c>
      <c r="C32">
        <v>1786.4794069995</v>
      </c>
      <c r="D32" s="9">
        <v>2</v>
      </c>
    </row>
    <row r="33" spans="1:4" x14ac:dyDescent="0.2">
      <c r="A33">
        <v>32</v>
      </c>
      <c r="B33">
        <v>4</v>
      </c>
      <c r="C33">
        <v>1519.67228317946</v>
      </c>
      <c r="D33" s="9">
        <v>2</v>
      </c>
    </row>
    <row r="34" spans="1:4" x14ac:dyDescent="0.2">
      <c r="A34">
        <v>33</v>
      </c>
      <c r="B34">
        <v>5</v>
      </c>
      <c r="C34">
        <v>1123.0132559736001</v>
      </c>
      <c r="D34" s="9">
        <v>2</v>
      </c>
    </row>
    <row r="35" spans="1:4" x14ac:dyDescent="0.2">
      <c r="A35">
        <v>34</v>
      </c>
      <c r="B35">
        <v>6</v>
      </c>
      <c r="C35">
        <v>831.79953565842095</v>
      </c>
      <c r="D35" s="9">
        <v>2</v>
      </c>
    </row>
    <row r="36" spans="1:4" x14ac:dyDescent="0.2">
      <c r="A36">
        <v>35</v>
      </c>
      <c r="B36">
        <v>7</v>
      </c>
      <c r="C36">
        <v>2896.4639853296399</v>
      </c>
      <c r="D36" s="9">
        <v>2</v>
      </c>
    </row>
    <row r="37" spans="1:4" x14ac:dyDescent="0.2">
      <c r="A37">
        <v>36</v>
      </c>
      <c r="B37">
        <v>8</v>
      </c>
      <c r="C37">
        <v>0</v>
      </c>
      <c r="D37" s="9">
        <v>2</v>
      </c>
    </row>
    <row r="38" spans="1:4" x14ac:dyDescent="0.2">
      <c r="A38">
        <v>37</v>
      </c>
      <c r="B38">
        <v>9</v>
      </c>
      <c r="C38">
        <v>179.814773472333</v>
      </c>
      <c r="D38" s="9">
        <v>2</v>
      </c>
    </row>
    <row r="39" spans="1:4" x14ac:dyDescent="0.2">
      <c r="A39">
        <v>38</v>
      </c>
      <c r="B39">
        <v>10</v>
      </c>
      <c r="C39">
        <v>2377.7158004958401</v>
      </c>
      <c r="D39" s="9">
        <v>2</v>
      </c>
    </row>
    <row r="40" spans="1:4" x14ac:dyDescent="0.2">
      <c r="A40">
        <v>39</v>
      </c>
      <c r="B40">
        <v>11</v>
      </c>
      <c r="C40">
        <v>0</v>
      </c>
      <c r="D40" s="9">
        <v>2</v>
      </c>
    </row>
    <row r="41" spans="1:4" x14ac:dyDescent="0.2">
      <c r="A41">
        <v>40</v>
      </c>
      <c r="B41">
        <v>12</v>
      </c>
      <c r="C41">
        <v>1686.3274509768801</v>
      </c>
      <c r="D41" s="9">
        <v>2</v>
      </c>
    </row>
    <row r="42" spans="1:4" x14ac:dyDescent="0.2">
      <c r="A42">
        <v>41</v>
      </c>
      <c r="B42">
        <v>13</v>
      </c>
      <c r="C42">
        <v>7204.6751800478196</v>
      </c>
      <c r="D42" s="9">
        <v>2</v>
      </c>
    </row>
    <row r="43" spans="1:4" x14ac:dyDescent="0.2">
      <c r="A43">
        <v>42</v>
      </c>
      <c r="B43">
        <v>14</v>
      </c>
      <c r="C43">
        <v>0</v>
      </c>
      <c r="D43" s="9">
        <v>2</v>
      </c>
    </row>
    <row r="44" spans="1:4" x14ac:dyDescent="0.2">
      <c r="A44">
        <v>43</v>
      </c>
      <c r="B44">
        <v>15</v>
      </c>
      <c r="C44">
        <v>10909.5728719613</v>
      </c>
      <c r="D44" s="9">
        <v>2</v>
      </c>
    </row>
    <row r="45" spans="1:4" x14ac:dyDescent="0.2">
      <c r="A45">
        <v>44</v>
      </c>
      <c r="B45">
        <v>16</v>
      </c>
      <c r="C45">
        <v>3888.2367089111099</v>
      </c>
      <c r="D45" s="9">
        <v>2</v>
      </c>
    </row>
    <row r="46" spans="1:4" x14ac:dyDescent="0.2">
      <c r="A46">
        <v>45</v>
      </c>
      <c r="B46">
        <v>17</v>
      </c>
      <c r="C46">
        <v>13955.6832112436</v>
      </c>
      <c r="D46" s="9">
        <v>2</v>
      </c>
    </row>
    <row r="47" spans="1:4" x14ac:dyDescent="0.2">
      <c r="A47">
        <v>46</v>
      </c>
      <c r="B47">
        <v>18</v>
      </c>
      <c r="C47">
        <v>4478.6645983561502</v>
      </c>
      <c r="D47" s="9">
        <v>2</v>
      </c>
    </row>
    <row r="48" spans="1:4" x14ac:dyDescent="0.2">
      <c r="A48">
        <v>47</v>
      </c>
      <c r="B48">
        <v>19</v>
      </c>
      <c r="C48">
        <v>9048.2367217503197</v>
      </c>
      <c r="D48" s="9">
        <v>2</v>
      </c>
    </row>
    <row r="49" spans="1:4" x14ac:dyDescent="0.2">
      <c r="A49">
        <v>48</v>
      </c>
      <c r="B49">
        <v>20</v>
      </c>
      <c r="C49">
        <v>5022.0712627439598</v>
      </c>
      <c r="D49" s="9">
        <v>2</v>
      </c>
    </row>
    <row r="50" spans="1:4" x14ac:dyDescent="0.2">
      <c r="A50">
        <v>49</v>
      </c>
      <c r="B50">
        <v>21</v>
      </c>
      <c r="C50">
        <v>9929.98920812703</v>
      </c>
      <c r="D50" s="9">
        <v>2</v>
      </c>
    </row>
    <row r="51" spans="1:4" x14ac:dyDescent="0.2">
      <c r="A51">
        <v>50</v>
      </c>
      <c r="B51">
        <v>22</v>
      </c>
      <c r="C51">
        <v>658.14688471072998</v>
      </c>
      <c r="D51" s="9">
        <v>2</v>
      </c>
    </row>
    <row r="52" spans="1:4" x14ac:dyDescent="0.2">
      <c r="A52">
        <v>51</v>
      </c>
      <c r="B52">
        <v>23</v>
      </c>
      <c r="C52">
        <v>0</v>
      </c>
      <c r="D52" s="9">
        <v>2</v>
      </c>
    </row>
    <row r="53" spans="1:4" x14ac:dyDescent="0.2">
      <c r="A53">
        <v>52</v>
      </c>
      <c r="B53">
        <v>24</v>
      </c>
      <c r="C53">
        <v>4448.6841655423104</v>
      </c>
      <c r="D53" s="9">
        <v>2</v>
      </c>
    </row>
    <row r="54" spans="1:4" x14ac:dyDescent="0.2">
      <c r="A54">
        <v>53</v>
      </c>
      <c r="B54">
        <v>16</v>
      </c>
      <c r="C54">
        <v>9560.52584616893</v>
      </c>
      <c r="D54" s="9">
        <v>2</v>
      </c>
    </row>
    <row r="55" spans="1:4" x14ac:dyDescent="0.2">
      <c r="A55">
        <v>54</v>
      </c>
      <c r="B55">
        <v>26</v>
      </c>
      <c r="C55">
        <v>5686.47189148493</v>
      </c>
      <c r="D55" s="9">
        <v>2</v>
      </c>
    </row>
    <row r="56" spans="1:4" x14ac:dyDescent="0.2">
      <c r="A56">
        <v>55</v>
      </c>
      <c r="B56">
        <v>27</v>
      </c>
      <c r="C56">
        <v>15794.8043975169</v>
      </c>
      <c r="D56" s="9">
        <v>2</v>
      </c>
    </row>
    <row r="57" spans="1:4" x14ac:dyDescent="0.2">
      <c r="A57">
        <v>56</v>
      </c>
      <c r="B57">
        <v>28</v>
      </c>
      <c r="C57">
        <v>0</v>
      </c>
      <c r="D57" s="9">
        <v>2</v>
      </c>
    </row>
    <row r="58" spans="1:4" x14ac:dyDescent="0.2">
      <c r="A58">
        <v>57</v>
      </c>
      <c r="B58">
        <v>1</v>
      </c>
      <c r="C58">
        <v>23.893503109754299</v>
      </c>
      <c r="D58" s="9">
        <v>3</v>
      </c>
    </row>
    <row r="59" spans="1:4" x14ac:dyDescent="0.2">
      <c r="A59">
        <v>58</v>
      </c>
      <c r="B59">
        <v>2</v>
      </c>
      <c r="C59">
        <v>463.81494312976201</v>
      </c>
      <c r="D59" s="9">
        <v>3</v>
      </c>
    </row>
    <row r="60" spans="1:4" x14ac:dyDescent="0.2">
      <c r="A60">
        <v>59</v>
      </c>
      <c r="B60">
        <v>3</v>
      </c>
      <c r="C60">
        <v>1697.15543664953</v>
      </c>
      <c r="D60" s="9">
        <v>3</v>
      </c>
    </row>
    <row r="61" spans="1:4" x14ac:dyDescent="0.2">
      <c r="A61">
        <v>60</v>
      </c>
      <c r="B61">
        <v>4</v>
      </c>
      <c r="C61">
        <v>1443.6886690204899</v>
      </c>
      <c r="D61" s="9">
        <v>3</v>
      </c>
    </row>
    <row r="62" spans="1:4" x14ac:dyDescent="0.2">
      <c r="A62">
        <v>61</v>
      </c>
      <c r="B62">
        <v>5</v>
      </c>
      <c r="C62">
        <v>1066.86259317492</v>
      </c>
      <c r="D62" s="9">
        <v>3</v>
      </c>
    </row>
    <row r="63" spans="1:4" x14ac:dyDescent="0.2">
      <c r="A63">
        <v>62</v>
      </c>
      <c r="B63">
        <v>6</v>
      </c>
      <c r="C63">
        <v>790.20955887549997</v>
      </c>
      <c r="D63" s="9">
        <v>3</v>
      </c>
    </row>
    <row r="64" spans="1:4" x14ac:dyDescent="0.2">
      <c r="A64">
        <v>63</v>
      </c>
      <c r="B64">
        <v>7</v>
      </c>
      <c r="C64">
        <v>2751.6407860631598</v>
      </c>
      <c r="D64" s="9">
        <v>3</v>
      </c>
    </row>
    <row r="65" spans="1:4" x14ac:dyDescent="0.2">
      <c r="A65">
        <v>64</v>
      </c>
      <c r="B65">
        <v>8</v>
      </c>
      <c r="C65">
        <v>0</v>
      </c>
      <c r="D65" s="9">
        <v>3</v>
      </c>
    </row>
    <row r="66" spans="1:4" x14ac:dyDescent="0.2">
      <c r="A66">
        <v>65</v>
      </c>
      <c r="B66">
        <v>9</v>
      </c>
      <c r="C66">
        <v>170.82403479871701</v>
      </c>
      <c r="D66" s="9">
        <v>3</v>
      </c>
    </row>
    <row r="67" spans="1:4" x14ac:dyDescent="0.2">
      <c r="A67">
        <v>66</v>
      </c>
      <c r="B67">
        <v>10</v>
      </c>
      <c r="C67">
        <v>2258.8300104710402</v>
      </c>
      <c r="D67" s="9">
        <v>3</v>
      </c>
    </row>
    <row r="68" spans="1:4" x14ac:dyDescent="0.2">
      <c r="A68">
        <v>67</v>
      </c>
      <c r="B68">
        <v>11</v>
      </c>
      <c r="C68">
        <v>0</v>
      </c>
      <c r="D68" s="9">
        <v>3</v>
      </c>
    </row>
    <row r="69" spans="1:4" x14ac:dyDescent="0.2">
      <c r="A69">
        <v>68</v>
      </c>
      <c r="B69">
        <v>12</v>
      </c>
      <c r="C69">
        <v>1602.01107842804</v>
      </c>
      <c r="D69" s="9">
        <v>3</v>
      </c>
    </row>
    <row r="70" spans="1:4" x14ac:dyDescent="0.2">
      <c r="A70">
        <v>69</v>
      </c>
      <c r="B70">
        <v>13</v>
      </c>
      <c r="C70">
        <v>6844.4414210454297</v>
      </c>
      <c r="D70" s="9">
        <v>3</v>
      </c>
    </row>
    <row r="71" spans="1:4" x14ac:dyDescent="0.2">
      <c r="A71">
        <v>70</v>
      </c>
      <c r="B71">
        <v>14</v>
      </c>
      <c r="C71">
        <v>0</v>
      </c>
      <c r="D71" s="9">
        <v>3</v>
      </c>
    </row>
    <row r="72" spans="1:4" x14ac:dyDescent="0.2">
      <c r="A72">
        <v>71</v>
      </c>
      <c r="B72">
        <v>15</v>
      </c>
      <c r="C72">
        <v>10364.094228363199</v>
      </c>
      <c r="D72" s="9">
        <v>3</v>
      </c>
    </row>
    <row r="73" spans="1:4" x14ac:dyDescent="0.2">
      <c r="A73">
        <v>72</v>
      </c>
      <c r="B73">
        <v>16</v>
      </c>
      <c r="C73">
        <v>3693.8248734655499</v>
      </c>
      <c r="D73" s="9">
        <v>3</v>
      </c>
    </row>
    <row r="74" spans="1:4" x14ac:dyDescent="0.2">
      <c r="A74">
        <v>73</v>
      </c>
      <c r="B74">
        <v>17</v>
      </c>
      <c r="C74">
        <v>13257.899050681501</v>
      </c>
      <c r="D74" s="9">
        <v>3</v>
      </c>
    </row>
    <row r="75" spans="1:4" x14ac:dyDescent="0.2">
      <c r="A75">
        <v>74</v>
      </c>
      <c r="B75">
        <v>18</v>
      </c>
      <c r="C75">
        <v>4254.7313684383398</v>
      </c>
      <c r="D75" s="9">
        <v>3</v>
      </c>
    </row>
    <row r="76" spans="1:4" x14ac:dyDescent="0.2">
      <c r="A76">
        <v>75</v>
      </c>
      <c r="B76">
        <v>19</v>
      </c>
      <c r="C76">
        <v>8595.8248856628106</v>
      </c>
      <c r="D76" s="9">
        <v>3</v>
      </c>
    </row>
    <row r="77" spans="1:4" x14ac:dyDescent="0.2">
      <c r="A77">
        <v>76</v>
      </c>
      <c r="B77">
        <v>20</v>
      </c>
      <c r="C77">
        <v>4770.9676996067601</v>
      </c>
      <c r="D77" s="9">
        <v>3</v>
      </c>
    </row>
    <row r="78" spans="1:4" x14ac:dyDescent="0.2">
      <c r="A78">
        <v>77</v>
      </c>
      <c r="B78">
        <v>21</v>
      </c>
      <c r="C78">
        <v>9433.4897477206796</v>
      </c>
      <c r="D78" s="9">
        <v>3</v>
      </c>
    </row>
    <row r="79" spans="1:4" x14ac:dyDescent="0.2">
      <c r="A79">
        <v>78</v>
      </c>
      <c r="B79">
        <v>22</v>
      </c>
      <c r="C79">
        <v>625.23954047519305</v>
      </c>
      <c r="D79" s="9">
        <v>3</v>
      </c>
    </row>
    <row r="80" spans="1:4" x14ac:dyDescent="0.2">
      <c r="A80">
        <v>79</v>
      </c>
      <c r="B80">
        <v>23</v>
      </c>
      <c r="C80">
        <v>0</v>
      </c>
      <c r="D80" s="9">
        <v>3</v>
      </c>
    </row>
    <row r="81" spans="1:4" x14ac:dyDescent="0.2">
      <c r="A81">
        <v>80</v>
      </c>
      <c r="B81">
        <v>24</v>
      </c>
      <c r="C81">
        <v>4226.2499572651996</v>
      </c>
      <c r="D81" s="9">
        <v>3</v>
      </c>
    </row>
    <row r="82" spans="1:4" x14ac:dyDescent="0.2">
      <c r="A82">
        <v>81</v>
      </c>
      <c r="B82">
        <v>16</v>
      </c>
      <c r="C82">
        <v>9082.4995538604799</v>
      </c>
      <c r="D82" s="9">
        <v>3</v>
      </c>
    </row>
    <row r="83" spans="1:4" x14ac:dyDescent="0.2">
      <c r="A83">
        <v>82</v>
      </c>
      <c r="B83">
        <v>26</v>
      </c>
      <c r="C83">
        <v>5402.1482969106901</v>
      </c>
      <c r="D83" s="9">
        <v>3</v>
      </c>
    </row>
    <row r="84" spans="1:4" x14ac:dyDescent="0.2">
      <c r="A84">
        <v>83</v>
      </c>
      <c r="B84">
        <v>27</v>
      </c>
      <c r="C84">
        <v>15005.064177641099</v>
      </c>
      <c r="D84" s="9">
        <v>3</v>
      </c>
    </row>
    <row r="85" spans="1:4" x14ac:dyDescent="0.2">
      <c r="A85">
        <v>84</v>
      </c>
      <c r="B85">
        <v>28</v>
      </c>
      <c r="C85">
        <v>0</v>
      </c>
      <c r="D85" s="9">
        <v>3</v>
      </c>
    </row>
    <row r="86" spans="1:4" x14ac:dyDescent="0.2">
      <c r="A86">
        <v>85</v>
      </c>
      <c r="B86">
        <v>1</v>
      </c>
      <c r="C86">
        <v>22.698827954266498</v>
      </c>
      <c r="D86" s="9">
        <v>4</v>
      </c>
    </row>
    <row r="87" spans="1:4" x14ac:dyDescent="0.2">
      <c r="A87">
        <v>86</v>
      </c>
      <c r="B87">
        <v>2</v>
      </c>
      <c r="C87">
        <v>440.62419597327403</v>
      </c>
      <c r="D87" s="9">
        <v>4</v>
      </c>
    </row>
    <row r="88" spans="1:4" x14ac:dyDescent="0.2">
      <c r="A88">
        <v>87</v>
      </c>
      <c r="B88">
        <v>3</v>
      </c>
      <c r="C88">
        <v>1612.29766481705</v>
      </c>
      <c r="D88" s="9">
        <v>4</v>
      </c>
    </row>
    <row r="89" spans="1:4" x14ac:dyDescent="0.2">
      <c r="A89">
        <v>88</v>
      </c>
      <c r="B89">
        <v>4</v>
      </c>
      <c r="C89">
        <v>1371.50423556946</v>
      </c>
      <c r="D89" s="9">
        <v>4</v>
      </c>
    </row>
    <row r="90" spans="1:4" x14ac:dyDescent="0.2">
      <c r="A90">
        <v>89</v>
      </c>
      <c r="B90">
        <v>5</v>
      </c>
      <c r="C90">
        <v>1013.5194635161801</v>
      </c>
      <c r="D90" s="9">
        <v>4</v>
      </c>
    </row>
    <row r="91" spans="1:4" x14ac:dyDescent="0.2">
      <c r="A91">
        <v>90</v>
      </c>
      <c r="B91">
        <v>6</v>
      </c>
      <c r="C91">
        <v>829.72003681927504</v>
      </c>
      <c r="D91" s="9">
        <v>4</v>
      </c>
    </row>
    <row r="92" spans="1:4" x14ac:dyDescent="0.2">
      <c r="A92">
        <v>91</v>
      </c>
      <c r="B92">
        <v>7</v>
      </c>
      <c r="C92">
        <v>2614.0587467599998</v>
      </c>
      <c r="D92" s="9">
        <v>4</v>
      </c>
    </row>
    <row r="93" spans="1:4" x14ac:dyDescent="0.2">
      <c r="A93">
        <v>92</v>
      </c>
      <c r="B93">
        <v>8</v>
      </c>
      <c r="C93">
        <v>0</v>
      </c>
      <c r="D93" s="9">
        <v>4</v>
      </c>
    </row>
    <row r="94" spans="1:4" x14ac:dyDescent="0.2">
      <c r="A94">
        <v>93</v>
      </c>
      <c r="B94">
        <v>9</v>
      </c>
      <c r="C94">
        <v>162.28283305878099</v>
      </c>
      <c r="D94" s="9">
        <v>4</v>
      </c>
    </row>
    <row r="95" spans="1:4" x14ac:dyDescent="0.2">
      <c r="A95">
        <v>94</v>
      </c>
      <c r="B95">
        <v>10</v>
      </c>
      <c r="C95">
        <v>2145.8885099474901</v>
      </c>
      <c r="D95" s="9">
        <v>4</v>
      </c>
    </row>
    <row r="96" spans="1:4" x14ac:dyDescent="0.2">
      <c r="A96">
        <v>95</v>
      </c>
      <c r="B96">
        <v>11</v>
      </c>
      <c r="C96">
        <v>0</v>
      </c>
      <c r="D96" s="9">
        <v>4</v>
      </c>
    </row>
    <row r="97" spans="1:4" x14ac:dyDescent="0.2">
      <c r="A97">
        <v>96</v>
      </c>
      <c r="B97">
        <v>12</v>
      </c>
      <c r="C97">
        <v>1521.9105245066401</v>
      </c>
      <c r="D97" s="9">
        <v>4</v>
      </c>
    </row>
    <row r="98" spans="1:4" x14ac:dyDescent="0.2">
      <c r="A98">
        <v>97</v>
      </c>
      <c r="B98">
        <v>13</v>
      </c>
      <c r="C98">
        <v>6502.21934999316</v>
      </c>
      <c r="D98" s="9">
        <v>4</v>
      </c>
    </row>
    <row r="99" spans="1:4" x14ac:dyDescent="0.2">
      <c r="A99">
        <v>98</v>
      </c>
      <c r="B99">
        <v>14</v>
      </c>
      <c r="C99">
        <v>0</v>
      </c>
      <c r="D99" s="9">
        <v>4</v>
      </c>
    </row>
    <row r="100" spans="1:4" x14ac:dyDescent="0.2">
      <c r="A100">
        <v>99</v>
      </c>
      <c r="B100">
        <v>15</v>
      </c>
      <c r="C100">
        <v>9845.8895169450698</v>
      </c>
      <c r="D100" s="9">
        <v>4</v>
      </c>
    </row>
    <row r="101" spans="1:4" x14ac:dyDescent="0.2">
      <c r="A101">
        <v>100</v>
      </c>
      <c r="B101">
        <v>16</v>
      </c>
      <c r="C101">
        <v>3509.1336297922799</v>
      </c>
      <c r="D101" s="9">
        <v>4</v>
      </c>
    </row>
    <row r="102" spans="1:4" x14ac:dyDescent="0.2">
      <c r="A102">
        <v>101</v>
      </c>
      <c r="B102">
        <v>17</v>
      </c>
      <c r="C102">
        <v>12595.004098147399</v>
      </c>
      <c r="D102" s="9">
        <v>4</v>
      </c>
    </row>
    <row r="103" spans="1:4" x14ac:dyDescent="0.2">
      <c r="A103">
        <v>102</v>
      </c>
      <c r="B103">
        <v>18</v>
      </c>
      <c r="C103">
        <v>4041.99480001643</v>
      </c>
      <c r="D103" s="9">
        <v>4</v>
      </c>
    </row>
    <row r="104" spans="1:4" x14ac:dyDescent="0.2">
      <c r="A104">
        <v>103</v>
      </c>
      <c r="B104">
        <v>19</v>
      </c>
      <c r="C104">
        <v>8166.0336413796704</v>
      </c>
      <c r="D104" s="9">
        <v>4</v>
      </c>
    </row>
    <row r="105" spans="1:4" x14ac:dyDescent="0.2">
      <c r="A105">
        <v>104</v>
      </c>
      <c r="B105">
        <v>20</v>
      </c>
      <c r="C105">
        <v>5009.5160845870996</v>
      </c>
      <c r="D105" s="9">
        <v>4</v>
      </c>
    </row>
    <row r="106" spans="1:4" x14ac:dyDescent="0.2">
      <c r="A106">
        <v>105</v>
      </c>
      <c r="B106">
        <v>21</v>
      </c>
      <c r="C106">
        <v>9905.1642351067203</v>
      </c>
      <c r="D106" s="9">
        <v>4</v>
      </c>
    </row>
    <row r="107" spans="1:4" x14ac:dyDescent="0.2">
      <c r="A107">
        <v>106</v>
      </c>
      <c r="B107">
        <v>22</v>
      </c>
      <c r="C107">
        <v>593.97756345143398</v>
      </c>
      <c r="D107" s="9">
        <v>4</v>
      </c>
    </row>
    <row r="108" spans="1:4" x14ac:dyDescent="0.2">
      <c r="A108">
        <v>107</v>
      </c>
      <c r="B108">
        <v>23</v>
      </c>
      <c r="C108">
        <v>0</v>
      </c>
      <c r="D108" s="9">
        <v>4</v>
      </c>
    </row>
    <row r="109" spans="1:4" x14ac:dyDescent="0.2">
      <c r="A109">
        <v>108</v>
      </c>
      <c r="B109">
        <v>24</v>
      </c>
      <c r="C109">
        <v>4014.93745940194</v>
      </c>
      <c r="D109" s="9">
        <v>4</v>
      </c>
    </row>
    <row r="110" spans="1:4" x14ac:dyDescent="0.2">
      <c r="A110">
        <v>109</v>
      </c>
      <c r="B110">
        <v>16</v>
      </c>
      <c r="C110">
        <v>8628.37457616746</v>
      </c>
      <c r="D110" s="9">
        <v>4</v>
      </c>
    </row>
    <row r="111" spans="1:4" x14ac:dyDescent="0.2">
      <c r="A111">
        <v>110</v>
      </c>
      <c r="B111">
        <v>26</v>
      </c>
      <c r="C111">
        <v>5132.0408820651501</v>
      </c>
      <c r="D111" s="9">
        <v>4</v>
      </c>
    </row>
    <row r="112" spans="1:4" x14ac:dyDescent="0.2">
      <c r="A112">
        <v>111</v>
      </c>
      <c r="B112">
        <v>27</v>
      </c>
      <c r="C112">
        <v>14254.810968759</v>
      </c>
      <c r="D112" s="9">
        <v>4</v>
      </c>
    </row>
    <row r="113" spans="1:4" x14ac:dyDescent="0.2">
      <c r="A113">
        <v>112</v>
      </c>
      <c r="B113">
        <v>28</v>
      </c>
      <c r="C113">
        <v>0</v>
      </c>
      <c r="D113" s="9">
        <v>4</v>
      </c>
    </row>
    <row r="114" spans="1:4" x14ac:dyDescent="0.2">
      <c r="A114">
        <v>113</v>
      </c>
      <c r="B114">
        <v>1</v>
      </c>
      <c r="C114">
        <v>21.5638865565532</v>
      </c>
      <c r="D114" s="9">
        <v>5</v>
      </c>
    </row>
    <row r="115" spans="1:4" x14ac:dyDescent="0.2">
      <c r="A115">
        <v>114</v>
      </c>
      <c r="B115">
        <v>2</v>
      </c>
      <c r="C115">
        <v>418.59298617461002</v>
      </c>
      <c r="D115" s="9">
        <v>5</v>
      </c>
    </row>
    <row r="116" spans="1:4" x14ac:dyDescent="0.2">
      <c r="A116">
        <v>115</v>
      </c>
      <c r="B116">
        <v>3</v>
      </c>
      <c r="C116">
        <v>1531.6827815761999</v>
      </c>
      <c r="D116" s="9">
        <v>5</v>
      </c>
    </row>
    <row r="117" spans="1:4" x14ac:dyDescent="0.2">
      <c r="A117">
        <v>116</v>
      </c>
      <c r="B117">
        <v>4</v>
      </c>
      <c r="C117">
        <v>1302.92902379099</v>
      </c>
      <c r="D117" s="9">
        <v>5</v>
      </c>
    </row>
    <row r="118" spans="1:4" x14ac:dyDescent="0.2">
      <c r="A118">
        <v>117</v>
      </c>
      <c r="B118">
        <v>5</v>
      </c>
      <c r="C118">
        <v>962.84349034036802</v>
      </c>
      <c r="D118" s="9">
        <v>5</v>
      </c>
    </row>
    <row r="119" spans="1:4" x14ac:dyDescent="0.2">
      <c r="A119">
        <v>118</v>
      </c>
      <c r="B119">
        <v>6</v>
      </c>
      <c r="C119">
        <v>788.23403497831202</v>
      </c>
      <c r="D119" s="9">
        <v>5</v>
      </c>
    </row>
    <row r="120" spans="1:4" x14ac:dyDescent="0.2">
      <c r="A120">
        <v>119</v>
      </c>
      <c r="B120">
        <v>7</v>
      </c>
      <c r="C120">
        <v>2483.3558094220002</v>
      </c>
      <c r="D120" s="9">
        <v>5</v>
      </c>
    </row>
    <row r="121" spans="1:4" x14ac:dyDescent="0.2">
      <c r="A121">
        <v>120</v>
      </c>
      <c r="B121">
        <v>8</v>
      </c>
      <c r="C121">
        <v>0</v>
      </c>
      <c r="D121" s="9">
        <v>5</v>
      </c>
    </row>
    <row r="122" spans="1:4" x14ac:dyDescent="0.2">
      <c r="A122">
        <v>121</v>
      </c>
      <c r="B122">
        <v>9</v>
      </c>
      <c r="C122">
        <v>154.168691405842</v>
      </c>
      <c r="D122" s="9">
        <v>5</v>
      </c>
    </row>
    <row r="123" spans="1:4" x14ac:dyDescent="0.2">
      <c r="A123">
        <v>122</v>
      </c>
      <c r="B123">
        <v>10</v>
      </c>
      <c r="C123">
        <v>2038.5940844501199</v>
      </c>
      <c r="D123" s="9">
        <v>5</v>
      </c>
    </row>
    <row r="124" spans="1:4" x14ac:dyDescent="0.2">
      <c r="A124">
        <v>123</v>
      </c>
      <c r="B124">
        <v>11</v>
      </c>
      <c r="C124">
        <v>0</v>
      </c>
      <c r="D124" s="9">
        <v>5</v>
      </c>
    </row>
    <row r="125" spans="1:4" x14ac:dyDescent="0.2">
      <c r="A125">
        <v>124</v>
      </c>
      <c r="B125">
        <v>12</v>
      </c>
      <c r="C125">
        <v>1445.8149982812999</v>
      </c>
      <c r="D125" s="9">
        <v>5</v>
      </c>
    </row>
    <row r="126" spans="1:4" x14ac:dyDescent="0.2">
      <c r="A126">
        <v>125</v>
      </c>
      <c r="B126">
        <v>13</v>
      </c>
      <c r="C126">
        <v>6177.1083824935004</v>
      </c>
      <c r="D126" s="9">
        <v>5</v>
      </c>
    </row>
    <row r="127" spans="1:4" x14ac:dyDescent="0.2">
      <c r="A127">
        <v>126</v>
      </c>
      <c r="B127">
        <v>14</v>
      </c>
      <c r="C127">
        <v>0</v>
      </c>
      <c r="D127" s="9">
        <v>5</v>
      </c>
    </row>
    <row r="128" spans="1:4" x14ac:dyDescent="0.2">
      <c r="A128">
        <v>127</v>
      </c>
      <c r="B128">
        <v>15</v>
      </c>
      <c r="C128">
        <v>10338.183992792299</v>
      </c>
      <c r="D128" s="9">
        <v>5</v>
      </c>
    </row>
    <row r="129" spans="1:4" x14ac:dyDescent="0.2">
      <c r="A129">
        <v>128</v>
      </c>
      <c r="B129">
        <v>16</v>
      </c>
      <c r="C129">
        <v>3333.6769483026601</v>
      </c>
      <c r="D129" s="9">
        <v>5</v>
      </c>
    </row>
    <row r="130" spans="1:4" x14ac:dyDescent="0.2">
      <c r="A130">
        <v>129</v>
      </c>
      <c r="B130">
        <v>17</v>
      </c>
      <c r="C130">
        <v>11965.25389324</v>
      </c>
      <c r="D130" s="9">
        <v>5</v>
      </c>
    </row>
    <row r="131" spans="1:4" x14ac:dyDescent="0.2">
      <c r="A131">
        <v>130</v>
      </c>
      <c r="B131">
        <v>18</v>
      </c>
      <c r="C131">
        <v>4244.0945400172504</v>
      </c>
      <c r="D131" s="9">
        <v>5</v>
      </c>
    </row>
    <row r="132" spans="1:4" x14ac:dyDescent="0.2">
      <c r="A132">
        <v>131</v>
      </c>
      <c r="B132">
        <v>19</v>
      </c>
      <c r="C132">
        <v>7757.7319593106804</v>
      </c>
      <c r="D132" s="9">
        <v>5</v>
      </c>
    </row>
    <row r="133" spans="1:4" x14ac:dyDescent="0.2">
      <c r="A133">
        <v>132</v>
      </c>
      <c r="B133">
        <v>20</v>
      </c>
      <c r="C133">
        <v>4759.0402803577399</v>
      </c>
      <c r="D133" s="9">
        <v>5</v>
      </c>
    </row>
    <row r="134" spans="1:4" x14ac:dyDescent="0.2">
      <c r="A134">
        <v>133</v>
      </c>
      <c r="B134">
        <v>21</v>
      </c>
      <c r="C134">
        <v>9409.9060233513792</v>
      </c>
      <c r="D134" s="9">
        <v>5</v>
      </c>
    </row>
    <row r="135" spans="1:4" x14ac:dyDescent="0.2">
      <c r="A135">
        <v>134</v>
      </c>
      <c r="B135">
        <v>22</v>
      </c>
      <c r="C135">
        <v>564.27868527886199</v>
      </c>
      <c r="D135" s="9">
        <v>5</v>
      </c>
    </row>
    <row r="136" spans="1:4" x14ac:dyDescent="0.2">
      <c r="A136">
        <v>135</v>
      </c>
      <c r="B136">
        <v>23</v>
      </c>
      <c r="C136">
        <v>0</v>
      </c>
      <c r="D136" s="9">
        <v>5</v>
      </c>
    </row>
    <row r="137" spans="1:4" x14ac:dyDescent="0.2">
      <c r="A137">
        <v>136</v>
      </c>
      <c r="B137">
        <v>24</v>
      </c>
      <c r="C137">
        <v>3814.1905864318401</v>
      </c>
      <c r="D137" s="9">
        <v>5</v>
      </c>
    </row>
    <row r="138" spans="1:4" x14ac:dyDescent="0.2">
      <c r="A138">
        <v>137</v>
      </c>
      <c r="B138">
        <v>16</v>
      </c>
      <c r="C138">
        <v>8196.9558473590805</v>
      </c>
      <c r="D138" s="9">
        <v>5</v>
      </c>
    </row>
    <row r="139" spans="1:4" x14ac:dyDescent="0.2">
      <c r="A139">
        <v>138</v>
      </c>
      <c r="B139">
        <v>26</v>
      </c>
      <c r="C139">
        <v>4875.4388379619004</v>
      </c>
      <c r="D139" s="9">
        <v>5</v>
      </c>
    </row>
    <row r="140" spans="1:4" x14ac:dyDescent="0.2">
      <c r="A140">
        <v>139</v>
      </c>
      <c r="B140">
        <v>27</v>
      </c>
      <c r="C140">
        <v>13542.070420321101</v>
      </c>
      <c r="D140" s="9">
        <v>5</v>
      </c>
    </row>
    <row r="141" spans="1:4" x14ac:dyDescent="0.2">
      <c r="A141">
        <v>140</v>
      </c>
      <c r="B141">
        <v>28</v>
      </c>
      <c r="C141">
        <v>0</v>
      </c>
      <c r="D141" s="9">
        <v>5</v>
      </c>
    </row>
    <row r="142" spans="1:4" x14ac:dyDescent="0.2">
      <c r="A142">
        <v>141</v>
      </c>
      <c r="B142">
        <v>1</v>
      </c>
      <c r="C142">
        <v>20.4856922287256</v>
      </c>
      <c r="D142" s="9">
        <v>6</v>
      </c>
    </row>
    <row r="143" spans="1:4" x14ac:dyDescent="0.2">
      <c r="A143">
        <v>142</v>
      </c>
      <c r="B143">
        <v>2</v>
      </c>
      <c r="C143">
        <v>397.66333686587899</v>
      </c>
      <c r="D143" s="9">
        <v>6</v>
      </c>
    </row>
    <row r="144" spans="1:4" x14ac:dyDescent="0.2">
      <c r="A144">
        <v>143</v>
      </c>
      <c r="B144">
        <v>3</v>
      </c>
      <c r="C144">
        <v>1455.0986424973901</v>
      </c>
      <c r="D144" s="9">
        <v>6</v>
      </c>
    </row>
    <row r="145" spans="1:4" x14ac:dyDescent="0.2">
      <c r="A145">
        <v>144</v>
      </c>
      <c r="B145">
        <v>4</v>
      </c>
      <c r="C145">
        <v>1237.7825726014401</v>
      </c>
      <c r="D145" s="9">
        <v>6</v>
      </c>
    </row>
    <row r="146" spans="1:4" x14ac:dyDescent="0.2">
      <c r="A146">
        <v>145</v>
      </c>
      <c r="B146">
        <v>5</v>
      </c>
      <c r="C146">
        <v>914.70131582334898</v>
      </c>
      <c r="D146" s="9">
        <v>6</v>
      </c>
    </row>
    <row r="147" spans="1:4" x14ac:dyDescent="0.2">
      <c r="A147">
        <v>146</v>
      </c>
      <c r="B147">
        <v>6</v>
      </c>
      <c r="C147">
        <v>748.82233322939601</v>
      </c>
      <c r="D147" s="9">
        <v>6</v>
      </c>
    </row>
    <row r="148" spans="1:4" x14ac:dyDescent="0.2">
      <c r="A148">
        <v>147</v>
      </c>
      <c r="B148">
        <v>7</v>
      </c>
      <c r="C148">
        <v>2359.1880189509002</v>
      </c>
      <c r="D148" s="9">
        <v>6</v>
      </c>
    </row>
    <row r="149" spans="1:4" x14ac:dyDescent="0.2">
      <c r="A149">
        <v>148</v>
      </c>
      <c r="B149">
        <v>8</v>
      </c>
      <c r="C149">
        <v>0</v>
      </c>
      <c r="D149" s="9">
        <v>6</v>
      </c>
    </row>
    <row r="150" spans="1:4" x14ac:dyDescent="0.2">
      <c r="A150">
        <v>149</v>
      </c>
      <c r="B150">
        <v>9</v>
      </c>
      <c r="C150">
        <v>146.46025683555001</v>
      </c>
      <c r="D150" s="9">
        <v>6</v>
      </c>
    </row>
    <row r="151" spans="1:4" x14ac:dyDescent="0.2">
      <c r="A151">
        <v>150</v>
      </c>
      <c r="B151">
        <v>10</v>
      </c>
      <c r="C151">
        <v>1936.6643802276101</v>
      </c>
      <c r="D151" s="9">
        <v>6</v>
      </c>
    </row>
    <row r="152" spans="1:4" x14ac:dyDescent="0.2">
      <c r="A152">
        <v>151</v>
      </c>
      <c r="B152">
        <v>11</v>
      </c>
      <c r="C152">
        <v>0</v>
      </c>
      <c r="D152" s="9">
        <v>6</v>
      </c>
    </row>
    <row r="153" spans="1:4" x14ac:dyDescent="0.2">
      <c r="A153">
        <v>152</v>
      </c>
      <c r="B153">
        <v>12</v>
      </c>
      <c r="C153">
        <v>1373.52424836724</v>
      </c>
      <c r="D153" s="9">
        <v>6</v>
      </c>
    </row>
    <row r="154" spans="1:4" x14ac:dyDescent="0.2">
      <c r="A154">
        <v>153</v>
      </c>
      <c r="B154">
        <v>13</v>
      </c>
      <c r="C154">
        <v>5868.25296336883</v>
      </c>
      <c r="D154" s="9">
        <v>6</v>
      </c>
    </row>
    <row r="155" spans="1:4" x14ac:dyDescent="0.2">
      <c r="A155">
        <v>154</v>
      </c>
      <c r="B155">
        <v>14</v>
      </c>
      <c r="C155">
        <v>0</v>
      </c>
      <c r="D155" s="9">
        <v>6</v>
      </c>
    </row>
    <row r="156" spans="1:4" x14ac:dyDescent="0.2">
      <c r="A156">
        <v>155</v>
      </c>
      <c r="B156">
        <v>15</v>
      </c>
      <c r="C156">
        <v>9821.2747931527101</v>
      </c>
      <c r="D156" s="9">
        <v>6</v>
      </c>
    </row>
    <row r="157" spans="1:4" x14ac:dyDescent="0.2">
      <c r="A157">
        <v>156</v>
      </c>
      <c r="B157">
        <v>16</v>
      </c>
      <c r="C157">
        <v>3166.9931008875301</v>
      </c>
      <c r="D157" s="9">
        <v>6</v>
      </c>
    </row>
    <row r="158" spans="1:4" x14ac:dyDescent="0.2">
      <c r="A158">
        <v>157</v>
      </c>
      <c r="B158">
        <v>17</v>
      </c>
      <c r="C158">
        <v>11366.991198578</v>
      </c>
      <c r="D158" s="9">
        <v>6</v>
      </c>
    </row>
    <row r="159" spans="1:4" x14ac:dyDescent="0.2">
      <c r="A159">
        <v>158</v>
      </c>
      <c r="B159">
        <v>18</v>
      </c>
      <c r="C159">
        <v>4031.8898130163898</v>
      </c>
      <c r="D159" s="9">
        <v>6</v>
      </c>
    </row>
    <row r="160" spans="1:4" x14ac:dyDescent="0.2">
      <c r="A160">
        <v>159</v>
      </c>
      <c r="B160">
        <v>19</v>
      </c>
      <c r="C160">
        <v>8145.6185572762197</v>
      </c>
      <c r="D160" s="9">
        <v>6</v>
      </c>
    </row>
    <row r="161" spans="1:4" x14ac:dyDescent="0.2">
      <c r="A161">
        <v>160</v>
      </c>
      <c r="B161">
        <v>20</v>
      </c>
      <c r="C161">
        <v>4521.0882663398597</v>
      </c>
      <c r="D161" s="9">
        <v>6</v>
      </c>
    </row>
    <row r="162" spans="1:4" x14ac:dyDescent="0.2">
      <c r="A162">
        <v>161</v>
      </c>
      <c r="B162">
        <v>21</v>
      </c>
      <c r="C162">
        <v>8939.4107221838094</v>
      </c>
      <c r="D162" s="9">
        <v>6</v>
      </c>
    </row>
    <row r="163" spans="1:4" x14ac:dyDescent="0.2">
      <c r="A163">
        <v>162</v>
      </c>
      <c r="B163">
        <v>22</v>
      </c>
      <c r="C163">
        <v>536.06475101491901</v>
      </c>
      <c r="D163" s="9">
        <v>6</v>
      </c>
    </row>
    <row r="164" spans="1:4" x14ac:dyDescent="0.2">
      <c r="A164">
        <v>163</v>
      </c>
      <c r="B164">
        <v>23</v>
      </c>
      <c r="C164">
        <v>0</v>
      </c>
      <c r="D164" s="9">
        <v>6</v>
      </c>
    </row>
    <row r="165" spans="1:4" x14ac:dyDescent="0.2">
      <c r="A165">
        <v>164</v>
      </c>
      <c r="B165">
        <v>24</v>
      </c>
      <c r="C165">
        <v>3623.4810571102498</v>
      </c>
      <c r="D165" s="9">
        <v>6</v>
      </c>
    </row>
    <row r="166" spans="1:4" x14ac:dyDescent="0.2">
      <c r="A166">
        <v>165</v>
      </c>
      <c r="B166">
        <v>16</v>
      </c>
      <c r="C166">
        <v>7787.1080549911303</v>
      </c>
      <c r="D166" s="9">
        <v>6</v>
      </c>
    </row>
    <row r="167" spans="1:4" x14ac:dyDescent="0.2">
      <c r="A167">
        <v>166</v>
      </c>
      <c r="B167">
        <v>26</v>
      </c>
      <c r="C167">
        <v>4631.6668960637999</v>
      </c>
      <c r="D167" s="9">
        <v>6</v>
      </c>
    </row>
    <row r="168" spans="1:4" x14ac:dyDescent="0.2">
      <c r="A168">
        <v>167</v>
      </c>
      <c r="B168">
        <v>27</v>
      </c>
      <c r="C168">
        <v>12864.966899305</v>
      </c>
      <c r="D168" s="9">
        <v>6</v>
      </c>
    </row>
    <row r="169" spans="1:4" x14ac:dyDescent="0.2">
      <c r="A169">
        <v>168</v>
      </c>
      <c r="B169">
        <v>28</v>
      </c>
      <c r="C169">
        <v>0</v>
      </c>
      <c r="D169" s="9">
        <v>6</v>
      </c>
    </row>
    <row r="170" spans="1:4" x14ac:dyDescent="0.2">
      <c r="A170">
        <v>169</v>
      </c>
      <c r="B170">
        <v>1</v>
      </c>
      <c r="C170">
        <v>19.4614076172893</v>
      </c>
      <c r="D170" s="9">
        <v>7</v>
      </c>
    </row>
    <row r="171" spans="1:4" x14ac:dyDescent="0.2">
      <c r="A171">
        <v>170</v>
      </c>
      <c r="B171">
        <v>2</v>
      </c>
      <c r="C171">
        <v>377.78017002258503</v>
      </c>
      <c r="D171" s="9">
        <v>7</v>
      </c>
    </row>
    <row r="172" spans="1:4" x14ac:dyDescent="0.2">
      <c r="A172">
        <v>171</v>
      </c>
      <c r="B172">
        <v>3</v>
      </c>
      <c r="C172">
        <v>1382.34371037252</v>
      </c>
      <c r="D172" s="9">
        <v>7</v>
      </c>
    </row>
    <row r="173" spans="1:4" x14ac:dyDescent="0.2">
      <c r="A173">
        <v>172</v>
      </c>
      <c r="B173">
        <v>4</v>
      </c>
      <c r="C173">
        <v>1175.8934439713701</v>
      </c>
      <c r="D173" s="9">
        <v>7</v>
      </c>
    </row>
    <row r="174" spans="1:4" x14ac:dyDescent="0.2">
      <c r="A174">
        <v>173</v>
      </c>
      <c r="B174">
        <v>5</v>
      </c>
      <c r="C174">
        <v>868.96625003218196</v>
      </c>
      <c r="D174" s="9">
        <v>7</v>
      </c>
    </row>
    <row r="175" spans="1:4" x14ac:dyDescent="0.2">
      <c r="A175">
        <v>174</v>
      </c>
      <c r="B175">
        <v>6</v>
      </c>
      <c r="C175">
        <v>711.381216567926</v>
      </c>
      <c r="D175" s="9">
        <v>7</v>
      </c>
    </row>
    <row r="176" spans="1:4" x14ac:dyDescent="0.2">
      <c r="A176">
        <v>175</v>
      </c>
      <c r="B176">
        <v>7</v>
      </c>
      <c r="C176">
        <v>2241.2286180033502</v>
      </c>
      <c r="D176" s="9">
        <v>7</v>
      </c>
    </row>
    <row r="177" spans="1:4" x14ac:dyDescent="0.2">
      <c r="A177">
        <v>176</v>
      </c>
      <c r="B177">
        <v>8</v>
      </c>
      <c r="C177">
        <v>0</v>
      </c>
      <c r="D177" s="9">
        <v>7</v>
      </c>
    </row>
    <row r="178" spans="1:4" x14ac:dyDescent="0.2">
      <c r="A178">
        <v>177</v>
      </c>
      <c r="B178">
        <v>9</v>
      </c>
      <c r="C178">
        <v>139.13724399377199</v>
      </c>
      <c r="D178" s="9">
        <v>7</v>
      </c>
    </row>
    <row r="179" spans="1:4" x14ac:dyDescent="0.2">
      <c r="A179">
        <v>178</v>
      </c>
      <c r="B179">
        <v>10</v>
      </c>
      <c r="C179">
        <v>2033.49759923899</v>
      </c>
      <c r="D179" s="9">
        <v>7</v>
      </c>
    </row>
    <row r="180" spans="1:4" x14ac:dyDescent="0.2">
      <c r="A180">
        <v>179</v>
      </c>
      <c r="B180">
        <v>11</v>
      </c>
      <c r="C180">
        <v>0</v>
      </c>
      <c r="D180" s="9">
        <v>7</v>
      </c>
    </row>
    <row r="181" spans="1:4" x14ac:dyDescent="0.2">
      <c r="A181">
        <v>180</v>
      </c>
      <c r="B181">
        <v>12</v>
      </c>
      <c r="C181">
        <v>1304.8480359488799</v>
      </c>
      <c r="D181" s="9">
        <v>7</v>
      </c>
    </row>
    <row r="182" spans="1:4" x14ac:dyDescent="0.2">
      <c r="A182">
        <v>181</v>
      </c>
      <c r="B182">
        <v>13</v>
      </c>
      <c r="C182">
        <v>5574.8403152003802</v>
      </c>
      <c r="D182" s="9">
        <v>7</v>
      </c>
    </row>
    <row r="183" spans="1:4" x14ac:dyDescent="0.2">
      <c r="A183">
        <v>182</v>
      </c>
      <c r="B183">
        <v>14</v>
      </c>
      <c r="C183">
        <v>0</v>
      </c>
      <c r="D183" s="9">
        <v>7</v>
      </c>
    </row>
    <row r="184" spans="1:4" x14ac:dyDescent="0.2">
      <c r="A184">
        <v>183</v>
      </c>
      <c r="B184">
        <v>15</v>
      </c>
      <c r="C184">
        <v>9330.2110534950698</v>
      </c>
      <c r="D184" s="9">
        <v>7</v>
      </c>
    </row>
    <row r="185" spans="1:4" x14ac:dyDescent="0.2">
      <c r="A185">
        <v>184</v>
      </c>
      <c r="B185">
        <v>16</v>
      </c>
      <c r="C185">
        <v>3008.6434458431499</v>
      </c>
      <c r="D185" s="9">
        <v>7</v>
      </c>
    </row>
    <row r="186" spans="1:4" x14ac:dyDescent="0.2">
      <c r="A186">
        <v>185</v>
      </c>
      <c r="B186">
        <v>17</v>
      </c>
      <c r="C186">
        <v>10798.6416386491</v>
      </c>
      <c r="D186" s="9">
        <v>7</v>
      </c>
    </row>
    <row r="187" spans="1:4" x14ac:dyDescent="0.2">
      <c r="A187">
        <v>186</v>
      </c>
      <c r="B187">
        <v>18</v>
      </c>
      <c r="C187">
        <v>3830.29532236557</v>
      </c>
      <c r="D187" s="9">
        <v>7</v>
      </c>
    </row>
    <row r="188" spans="1:4" x14ac:dyDescent="0.2">
      <c r="A188">
        <v>187</v>
      </c>
      <c r="B188">
        <v>19</v>
      </c>
      <c r="C188">
        <v>7738.33762941241</v>
      </c>
      <c r="D188" s="9">
        <v>7</v>
      </c>
    </row>
    <row r="189" spans="1:4" x14ac:dyDescent="0.2">
      <c r="A189">
        <v>188</v>
      </c>
      <c r="B189">
        <v>20</v>
      </c>
      <c r="C189">
        <v>4295.0338530228601</v>
      </c>
      <c r="D189" s="9">
        <v>7</v>
      </c>
    </row>
    <row r="190" spans="1:4" x14ac:dyDescent="0.2">
      <c r="A190">
        <v>189</v>
      </c>
      <c r="B190">
        <v>21</v>
      </c>
      <c r="C190">
        <v>8492.4401860746202</v>
      </c>
      <c r="D190" s="9">
        <v>7</v>
      </c>
    </row>
    <row r="191" spans="1:4" x14ac:dyDescent="0.2">
      <c r="A191">
        <v>190</v>
      </c>
      <c r="B191">
        <v>22</v>
      </c>
      <c r="C191">
        <v>509.26151346417299</v>
      </c>
      <c r="D191" s="9">
        <v>7</v>
      </c>
    </row>
    <row r="192" spans="1:4" x14ac:dyDescent="0.2">
      <c r="A192">
        <v>191</v>
      </c>
      <c r="B192">
        <v>23</v>
      </c>
      <c r="C192">
        <v>0</v>
      </c>
      <c r="D192" s="9">
        <v>7</v>
      </c>
    </row>
    <row r="193" spans="1:4" x14ac:dyDescent="0.2">
      <c r="A193">
        <v>192</v>
      </c>
      <c r="B193">
        <v>24</v>
      </c>
      <c r="C193">
        <v>3442.3070042547401</v>
      </c>
      <c r="D193" s="9">
        <v>7</v>
      </c>
    </row>
    <row r="194" spans="1:4" x14ac:dyDescent="0.2">
      <c r="A194">
        <v>193</v>
      </c>
      <c r="B194">
        <v>16</v>
      </c>
      <c r="C194">
        <v>7397.7526522415701</v>
      </c>
      <c r="D194" s="9">
        <v>7</v>
      </c>
    </row>
    <row r="195" spans="1:4" x14ac:dyDescent="0.2">
      <c r="A195">
        <v>194</v>
      </c>
      <c r="B195">
        <v>26</v>
      </c>
      <c r="C195">
        <v>4400.08355126061</v>
      </c>
      <c r="D195" s="9">
        <v>7</v>
      </c>
    </row>
    <row r="196" spans="1:4" x14ac:dyDescent="0.2">
      <c r="A196">
        <v>195</v>
      </c>
      <c r="B196">
        <v>27</v>
      </c>
      <c r="C196">
        <v>12221.718554339801</v>
      </c>
      <c r="D196" s="9">
        <v>7</v>
      </c>
    </row>
    <row r="197" spans="1:4" x14ac:dyDescent="0.2">
      <c r="A197">
        <v>196</v>
      </c>
      <c r="B197">
        <v>28</v>
      </c>
      <c r="C197">
        <v>0</v>
      </c>
      <c r="D197" s="9">
        <v>7</v>
      </c>
    </row>
    <row r="198" spans="1:4" x14ac:dyDescent="0.2">
      <c r="A198">
        <v>197</v>
      </c>
      <c r="B198">
        <v>1</v>
      </c>
      <c r="C198">
        <v>18.488337236424801</v>
      </c>
      <c r="D198" s="9">
        <v>8</v>
      </c>
    </row>
    <row r="199" spans="1:4" x14ac:dyDescent="0.2">
      <c r="A199">
        <v>198</v>
      </c>
      <c r="B199">
        <v>2</v>
      </c>
      <c r="C199">
        <v>358.89116152145601</v>
      </c>
      <c r="D199" s="9">
        <v>8</v>
      </c>
    </row>
    <row r="200" spans="1:4" x14ac:dyDescent="0.2">
      <c r="A200">
        <v>199</v>
      </c>
      <c r="B200">
        <v>3</v>
      </c>
      <c r="C200">
        <v>1451.4608958911499</v>
      </c>
      <c r="D200" s="9">
        <v>8</v>
      </c>
    </row>
    <row r="201" spans="1:4" x14ac:dyDescent="0.2">
      <c r="A201">
        <v>200</v>
      </c>
      <c r="B201">
        <v>4</v>
      </c>
      <c r="C201">
        <v>1117.0987717728001</v>
      </c>
      <c r="D201" s="9">
        <v>8</v>
      </c>
    </row>
    <row r="202" spans="1:4" x14ac:dyDescent="0.2">
      <c r="A202">
        <v>201</v>
      </c>
      <c r="B202">
        <v>5</v>
      </c>
      <c r="C202">
        <v>825.51793753057302</v>
      </c>
      <c r="D202" s="9">
        <v>8</v>
      </c>
    </row>
    <row r="203" spans="1:4" x14ac:dyDescent="0.2">
      <c r="A203">
        <v>202</v>
      </c>
      <c r="B203">
        <v>6</v>
      </c>
      <c r="C203">
        <v>675.81215573953</v>
      </c>
      <c r="D203" s="9">
        <v>8</v>
      </c>
    </row>
    <row r="204" spans="1:4" x14ac:dyDescent="0.2">
      <c r="A204">
        <v>203</v>
      </c>
      <c r="B204">
        <v>7</v>
      </c>
      <c r="C204">
        <v>2129.1671871031799</v>
      </c>
      <c r="D204" s="9">
        <v>8</v>
      </c>
    </row>
    <row r="205" spans="1:4" x14ac:dyDescent="0.2">
      <c r="A205">
        <v>204</v>
      </c>
      <c r="B205">
        <v>8</v>
      </c>
      <c r="C205">
        <v>0</v>
      </c>
      <c r="D205" s="9">
        <v>8</v>
      </c>
    </row>
    <row r="206" spans="1:4" x14ac:dyDescent="0.2">
      <c r="A206">
        <v>205</v>
      </c>
      <c r="B206">
        <v>9</v>
      </c>
      <c r="C206">
        <v>132.18038179408401</v>
      </c>
      <c r="D206" s="9">
        <v>8</v>
      </c>
    </row>
    <row r="207" spans="1:4" x14ac:dyDescent="0.2">
      <c r="A207">
        <v>206</v>
      </c>
      <c r="B207">
        <v>10</v>
      </c>
      <c r="C207">
        <v>1931.8227192770401</v>
      </c>
      <c r="D207" s="9">
        <v>8</v>
      </c>
    </row>
    <row r="208" spans="1:4" x14ac:dyDescent="0.2">
      <c r="A208">
        <v>207</v>
      </c>
      <c r="B208">
        <v>11</v>
      </c>
      <c r="C208">
        <v>0</v>
      </c>
      <c r="D208" s="9">
        <v>8</v>
      </c>
    </row>
    <row r="209" spans="1:4" x14ac:dyDescent="0.2">
      <c r="A209">
        <v>208</v>
      </c>
      <c r="B209">
        <v>12</v>
      </c>
      <c r="C209">
        <v>1239.60563415143</v>
      </c>
      <c r="D209" s="9">
        <v>8</v>
      </c>
    </row>
    <row r="210" spans="1:4" x14ac:dyDescent="0.2">
      <c r="A210">
        <v>209</v>
      </c>
      <c r="B210">
        <v>13</v>
      </c>
      <c r="C210">
        <v>5853.5823309604002</v>
      </c>
      <c r="D210" s="9">
        <v>8</v>
      </c>
    </row>
    <row r="211" spans="1:4" x14ac:dyDescent="0.2">
      <c r="A211">
        <v>210</v>
      </c>
      <c r="B211">
        <v>14</v>
      </c>
      <c r="C211">
        <v>0</v>
      </c>
      <c r="D211" s="9">
        <v>8</v>
      </c>
    </row>
    <row r="212" spans="1:4" x14ac:dyDescent="0.2">
      <c r="A212">
        <v>211</v>
      </c>
      <c r="B212">
        <v>15</v>
      </c>
      <c r="C212">
        <v>8863.7005008203196</v>
      </c>
      <c r="D212" s="9">
        <v>8</v>
      </c>
    </row>
    <row r="213" spans="1:4" x14ac:dyDescent="0.2">
      <c r="A213">
        <v>212</v>
      </c>
      <c r="B213">
        <v>16</v>
      </c>
      <c r="C213">
        <v>2858.211273551</v>
      </c>
      <c r="D213" s="9">
        <v>8</v>
      </c>
    </row>
    <row r="214" spans="1:4" x14ac:dyDescent="0.2">
      <c r="A214">
        <v>213</v>
      </c>
      <c r="B214">
        <v>17</v>
      </c>
      <c r="C214">
        <v>10258.7095567167</v>
      </c>
      <c r="D214" s="9">
        <v>8</v>
      </c>
    </row>
    <row r="215" spans="1:4" x14ac:dyDescent="0.2">
      <c r="A215">
        <v>214</v>
      </c>
      <c r="B215">
        <v>18</v>
      </c>
      <c r="C215">
        <v>3638.78055624729</v>
      </c>
      <c r="D215" s="9">
        <v>8</v>
      </c>
    </row>
    <row r="216" spans="1:4" x14ac:dyDescent="0.2">
      <c r="A216">
        <v>215</v>
      </c>
      <c r="B216">
        <v>19</v>
      </c>
      <c r="C216">
        <v>7351.4207479417901</v>
      </c>
      <c r="D216" s="9">
        <v>8</v>
      </c>
    </row>
    <row r="217" spans="1:4" x14ac:dyDescent="0.2">
      <c r="A217">
        <v>216</v>
      </c>
      <c r="B217">
        <v>20</v>
      </c>
      <c r="C217">
        <v>4509.7855456740099</v>
      </c>
      <c r="D217" s="9">
        <v>8</v>
      </c>
    </row>
    <row r="218" spans="1:4" x14ac:dyDescent="0.2">
      <c r="A218">
        <v>217</v>
      </c>
      <c r="B218">
        <v>21</v>
      </c>
      <c r="C218">
        <v>8067.8181767708902</v>
      </c>
      <c r="D218" s="9">
        <v>8</v>
      </c>
    </row>
    <row r="219" spans="1:4" x14ac:dyDescent="0.2">
      <c r="A219">
        <v>218</v>
      </c>
      <c r="B219">
        <v>22</v>
      </c>
      <c r="C219">
        <v>534.72458913738205</v>
      </c>
      <c r="D219" s="9">
        <v>8</v>
      </c>
    </row>
    <row r="220" spans="1:4" x14ac:dyDescent="0.2">
      <c r="A220">
        <v>219</v>
      </c>
      <c r="B220">
        <v>23</v>
      </c>
      <c r="C220">
        <v>0</v>
      </c>
      <c r="D220" s="9">
        <v>8</v>
      </c>
    </row>
    <row r="221" spans="1:4" x14ac:dyDescent="0.2">
      <c r="A221">
        <v>220</v>
      </c>
      <c r="B221">
        <v>24</v>
      </c>
      <c r="C221">
        <v>3270.1916540420002</v>
      </c>
      <c r="D221" s="9">
        <v>8</v>
      </c>
    </row>
    <row r="222" spans="1:4" x14ac:dyDescent="0.2">
      <c r="A222">
        <v>221</v>
      </c>
      <c r="B222">
        <v>16</v>
      </c>
      <c r="C222">
        <v>7027.8650196294902</v>
      </c>
      <c r="D222" s="9">
        <v>8</v>
      </c>
    </row>
    <row r="223" spans="1:4" x14ac:dyDescent="0.2">
      <c r="A223">
        <v>222</v>
      </c>
      <c r="B223">
        <v>26</v>
      </c>
      <c r="C223">
        <v>4180.0793736975802</v>
      </c>
      <c r="D223" s="9">
        <v>8</v>
      </c>
    </row>
    <row r="224" spans="1:4" x14ac:dyDescent="0.2">
      <c r="A224">
        <v>223</v>
      </c>
      <c r="B224">
        <v>27</v>
      </c>
      <c r="C224">
        <v>11610.632626622801</v>
      </c>
      <c r="D224" s="9">
        <v>8</v>
      </c>
    </row>
    <row r="225" spans="1:4" x14ac:dyDescent="0.2">
      <c r="A225">
        <v>224</v>
      </c>
      <c r="B225">
        <v>28</v>
      </c>
      <c r="C225">
        <v>0</v>
      </c>
      <c r="D225" s="9">
        <v>8</v>
      </c>
    </row>
    <row r="226" spans="1:4" x14ac:dyDescent="0.2">
      <c r="A226">
        <v>225</v>
      </c>
      <c r="B226">
        <v>1</v>
      </c>
      <c r="C226">
        <v>17.563920374603601</v>
      </c>
      <c r="D226" s="9">
        <v>9</v>
      </c>
    </row>
    <row r="227" spans="1:4" x14ac:dyDescent="0.2">
      <c r="A227">
        <v>226</v>
      </c>
      <c r="B227">
        <v>2</v>
      </c>
      <c r="C227">
        <v>340.946603445383</v>
      </c>
      <c r="D227" s="9">
        <v>9</v>
      </c>
    </row>
    <row r="228" spans="1:4" x14ac:dyDescent="0.2">
      <c r="A228">
        <v>227</v>
      </c>
      <c r="B228">
        <v>3</v>
      </c>
      <c r="C228">
        <v>1378.8878510965901</v>
      </c>
      <c r="D228" s="9">
        <v>9</v>
      </c>
    </row>
    <row r="229" spans="1:4" x14ac:dyDescent="0.2">
      <c r="A229">
        <v>228</v>
      </c>
      <c r="B229">
        <v>4</v>
      </c>
      <c r="C229">
        <v>1061.2438331841599</v>
      </c>
      <c r="D229" s="9">
        <v>9</v>
      </c>
    </row>
    <row r="230" spans="1:4" x14ac:dyDescent="0.2">
      <c r="A230">
        <v>229</v>
      </c>
      <c r="B230">
        <v>5</v>
      </c>
      <c r="C230">
        <v>784.24204065404399</v>
      </c>
      <c r="D230" s="9">
        <v>9</v>
      </c>
    </row>
    <row r="231" spans="1:4" x14ac:dyDescent="0.2">
      <c r="A231">
        <v>230</v>
      </c>
      <c r="B231">
        <v>6</v>
      </c>
      <c r="C231">
        <v>642.02154795255296</v>
      </c>
      <c r="D231" s="9">
        <v>9</v>
      </c>
    </row>
    <row r="232" spans="1:4" x14ac:dyDescent="0.2">
      <c r="A232">
        <v>231</v>
      </c>
      <c r="B232">
        <v>7</v>
      </c>
      <c r="C232">
        <v>2022.70882774803</v>
      </c>
      <c r="D232" s="9">
        <v>9</v>
      </c>
    </row>
    <row r="233" spans="1:4" x14ac:dyDescent="0.2">
      <c r="A233">
        <v>232</v>
      </c>
      <c r="B233">
        <v>8</v>
      </c>
      <c r="C233">
        <v>0</v>
      </c>
      <c r="D233" s="9">
        <v>9</v>
      </c>
    </row>
    <row r="234" spans="1:4" x14ac:dyDescent="0.2">
      <c r="A234">
        <v>233</v>
      </c>
      <c r="B234">
        <v>9</v>
      </c>
      <c r="C234">
        <v>125.571362704379</v>
      </c>
      <c r="D234" s="9">
        <v>9</v>
      </c>
    </row>
    <row r="235" spans="1:4" x14ac:dyDescent="0.2">
      <c r="A235">
        <v>234</v>
      </c>
      <c r="B235">
        <v>10</v>
      </c>
      <c r="C235">
        <v>1835.23158331319</v>
      </c>
      <c r="D235" s="9">
        <v>9</v>
      </c>
    </row>
    <row r="236" spans="1:4" x14ac:dyDescent="0.2">
      <c r="A236">
        <v>235</v>
      </c>
      <c r="B236">
        <v>11</v>
      </c>
      <c r="C236">
        <v>0</v>
      </c>
      <c r="D236" s="9">
        <v>9</v>
      </c>
    </row>
    <row r="237" spans="1:4" x14ac:dyDescent="0.2">
      <c r="A237">
        <v>236</v>
      </c>
      <c r="B237">
        <v>12</v>
      </c>
      <c r="C237">
        <v>1177.62535244386</v>
      </c>
      <c r="D237" s="9">
        <v>9</v>
      </c>
    </row>
    <row r="238" spans="1:4" x14ac:dyDescent="0.2">
      <c r="A238">
        <v>237</v>
      </c>
      <c r="B238">
        <v>13</v>
      </c>
      <c r="C238">
        <v>5560.9032144123803</v>
      </c>
      <c r="D238" s="9">
        <v>9</v>
      </c>
    </row>
    <row r="239" spans="1:4" x14ac:dyDescent="0.2">
      <c r="A239">
        <v>238</v>
      </c>
      <c r="B239">
        <v>14</v>
      </c>
      <c r="C239">
        <v>0</v>
      </c>
      <c r="D239" s="9">
        <v>9</v>
      </c>
    </row>
    <row r="240" spans="1:4" x14ac:dyDescent="0.2">
      <c r="A240">
        <v>239</v>
      </c>
      <c r="B240">
        <v>15</v>
      </c>
      <c r="C240">
        <v>8420.5154757793007</v>
      </c>
      <c r="D240" s="9">
        <v>9</v>
      </c>
    </row>
    <row r="241" spans="1:4" x14ac:dyDescent="0.2">
      <c r="A241">
        <v>240</v>
      </c>
      <c r="B241">
        <v>16</v>
      </c>
      <c r="C241">
        <v>2715.3007098734502</v>
      </c>
      <c r="D241" s="9">
        <v>9</v>
      </c>
    </row>
    <row r="242" spans="1:4" x14ac:dyDescent="0.2">
      <c r="A242">
        <v>241</v>
      </c>
      <c r="B242">
        <v>17</v>
      </c>
      <c r="C242">
        <v>9745.7740788808205</v>
      </c>
      <c r="D242" s="9">
        <v>9</v>
      </c>
    </row>
    <row r="243" spans="1:4" x14ac:dyDescent="0.2">
      <c r="A243">
        <v>242</v>
      </c>
      <c r="B243">
        <v>18</v>
      </c>
      <c r="C243">
        <v>3456.8415284349198</v>
      </c>
      <c r="D243" s="9">
        <v>9</v>
      </c>
    </row>
    <row r="244" spans="1:4" x14ac:dyDescent="0.2">
      <c r="A244">
        <v>243</v>
      </c>
      <c r="B244">
        <v>19</v>
      </c>
      <c r="C244">
        <v>6983.8497105447004</v>
      </c>
      <c r="D244" s="9">
        <v>9</v>
      </c>
    </row>
    <row r="245" spans="1:4" x14ac:dyDescent="0.2">
      <c r="A245">
        <v>244</v>
      </c>
      <c r="B245">
        <v>20</v>
      </c>
      <c r="C245">
        <v>4284.2962683903097</v>
      </c>
      <c r="D245" s="9">
        <v>9</v>
      </c>
    </row>
    <row r="246" spans="1:4" x14ac:dyDescent="0.2">
      <c r="A246">
        <v>245</v>
      </c>
      <c r="B246">
        <v>21</v>
      </c>
      <c r="C246">
        <v>7664.4272679323403</v>
      </c>
      <c r="D246" s="9">
        <v>9</v>
      </c>
    </row>
    <row r="247" spans="1:4" x14ac:dyDescent="0.2">
      <c r="A247">
        <v>246</v>
      </c>
      <c r="B247">
        <v>22</v>
      </c>
      <c r="C247">
        <v>507.98835968051299</v>
      </c>
      <c r="D247" s="9">
        <v>9</v>
      </c>
    </row>
    <row r="248" spans="1:4" x14ac:dyDescent="0.2">
      <c r="A248">
        <v>247</v>
      </c>
      <c r="B248">
        <v>23</v>
      </c>
      <c r="C248">
        <v>0</v>
      </c>
      <c r="D248" s="9">
        <v>9</v>
      </c>
    </row>
    <row r="249" spans="1:4" x14ac:dyDescent="0.2">
      <c r="A249">
        <v>248</v>
      </c>
      <c r="B249">
        <v>24</v>
      </c>
      <c r="C249">
        <v>3106.6820713399002</v>
      </c>
      <c r="D249" s="9">
        <v>9</v>
      </c>
    </row>
    <row r="250" spans="1:4" x14ac:dyDescent="0.2">
      <c r="A250">
        <v>249</v>
      </c>
      <c r="B250">
        <v>16</v>
      </c>
      <c r="C250">
        <v>6676.4717686480199</v>
      </c>
      <c r="D250" s="9">
        <v>9</v>
      </c>
    </row>
    <row r="251" spans="1:4" x14ac:dyDescent="0.2">
      <c r="A251">
        <v>250</v>
      </c>
      <c r="B251">
        <v>26</v>
      </c>
      <c r="C251">
        <v>3971.0754050126998</v>
      </c>
      <c r="D251" s="9">
        <v>9</v>
      </c>
    </row>
    <row r="252" spans="1:4" x14ac:dyDescent="0.2">
      <c r="A252">
        <v>251</v>
      </c>
      <c r="B252">
        <v>27</v>
      </c>
      <c r="C252">
        <v>11030.100995291599</v>
      </c>
      <c r="D252" s="9">
        <v>9</v>
      </c>
    </row>
    <row r="253" spans="1:4" x14ac:dyDescent="0.2">
      <c r="A253">
        <v>252</v>
      </c>
      <c r="B253">
        <v>28</v>
      </c>
      <c r="C253">
        <v>0</v>
      </c>
      <c r="D253" s="9">
        <v>9</v>
      </c>
    </row>
    <row r="254" spans="1:4" x14ac:dyDescent="0.2">
      <c r="A254">
        <v>253</v>
      </c>
      <c r="B254">
        <v>1</v>
      </c>
      <c r="C254">
        <v>16.685724355873401</v>
      </c>
      <c r="D254" s="9">
        <v>10</v>
      </c>
    </row>
    <row r="255" spans="1:4" x14ac:dyDescent="0.2">
      <c r="A255">
        <v>254</v>
      </c>
      <c r="B255">
        <v>2</v>
      </c>
      <c r="C255">
        <v>323.89927327311398</v>
      </c>
      <c r="D255" s="9">
        <v>10</v>
      </c>
    </row>
    <row r="256" spans="1:4" x14ac:dyDescent="0.2">
      <c r="A256">
        <v>255</v>
      </c>
      <c r="B256">
        <v>3</v>
      </c>
      <c r="C256">
        <v>1309.94345854176</v>
      </c>
      <c r="D256" s="9">
        <v>10</v>
      </c>
    </row>
    <row r="257" spans="1:4" x14ac:dyDescent="0.2">
      <c r="A257">
        <v>256</v>
      </c>
      <c r="B257">
        <v>4</v>
      </c>
      <c r="C257">
        <v>1008.18164152495</v>
      </c>
      <c r="D257" s="9">
        <v>10</v>
      </c>
    </row>
    <row r="258" spans="1:4" x14ac:dyDescent="0.2">
      <c r="A258">
        <v>257</v>
      </c>
      <c r="B258">
        <v>5</v>
      </c>
      <c r="C258">
        <v>745.02993862134201</v>
      </c>
      <c r="D258" s="9">
        <v>10</v>
      </c>
    </row>
    <row r="259" spans="1:4" x14ac:dyDescent="0.2">
      <c r="A259">
        <v>258</v>
      </c>
      <c r="B259">
        <v>6</v>
      </c>
      <c r="C259">
        <v>609.92047055492606</v>
      </c>
      <c r="D259" s="9">
        <v>10</v>
      </c>
    </row>
    <row r="260" spans="1:4" x14ac:dyDescent="0.2">
      <c r="A260">
        <v>259</v>
      </c>
      <c r="B260">
        <v>7</v>
      </c>
      <c r="C260">
        <v>1921.5733863606199</v>
      </c>
      <c r="D260" s="9">
        <v>10</v>
      </c>
    </row>
    <row r="261" spans="1:4" x14ac:dyDescent="0.2">
      <c r="A261">
        <v>260</v>
      </c>
      <c r="B261">
        <v>8</v>
      </c>
      <c r="C261">
        <v>0</v>
      </c>
      <c r="D261" s="9">
        <v>10</v>
      </c>
    </row>
    <row r="262" spans="1:4" x14ac:dyDescent="0.2">
      <c r="A262">
        <v>261</v>
      </c>
      <c r="B262">
        <v>9</v>
      </c>
      <c r="C262">
        <v>119.29279456915999</v>
      </c>
      <c r="D262" s="9">
        <v>10</v>
      </c>
    </row>
    <row r="263" spans="1:4" x14ac:dyDescent="0.2">
      <c r="A263">
        <v>262</v>
      </c>
      <c r="B263">
        <v>10</v>
      </c>
      <c r="C263">
        <v>1743.4700041475301</v>
      </c>
      <c r="D263" s="9">
        <v>10</v>
      </c>
    </row>
    <row r="264" spans="1:4" x14ac:dyDescent="0.2">
      <c r="A264">
        <v>263</v>
      </c>
      <c r="B264">
        <v>11</v>
      </c>
      <c r="C264">
        <v>0</v>
      </c>
      <c r="D264" s="9">
        <v>10</v>
      </c>
    </row>
    <row r="265" spans="1:4" x14ac:dyDescent="0.2">
      <c r="A265">
        <v>264</v>
      </c>
      <c r="B265">
        <v>12</v>
      </c>
      <c r="C265">
        <v>1118.74408482167</v>
      </c>
      <c r="D265" s="9">
        <v>10</v>
      </c>
    </row>
    <row r="266" spans="1:4" x14ac:dyDescent="0.2">
      <c r="A266">
        <v>265</v>
      </c>
      <c r="B266">
        <v>13</v>
      </c>
      <c r="C266">
        <v>5282.8580536917598</v>
      </c>
      <c r="D266" s="9">
        <v>10</v>
      </c>
    </row>
    <row r="267" spans="1:4" x14ac:dyDescent="0.2">
      <c r="A267">
        <v>266</v>
      </c>
      <c r="B267">
        <v>14</v>
      </c>
      <c r="C267">
        <v>0</v>
      </c>
      <c r="D267" s="9">
        <v>10</v>
      </c>
    </row>
    <row r="268" spans="1:4" x14ac:dyDescent="0.2">
      <c r="A268">
        <v>267</v>
      </c>
      <c r="B268">
        <v>15</v>
      </c>
      <c r="C268">
        <v>7999.4897019903401</v>
      </c>
      <c r="D268" s="9">
        <v>10</v>
      </c>
    </row>
    <row r="269" spans="1:4" x14ac:dyDescent="0.2">
      <c r="A269">
        <v>268</v>
      </c>
      <c r="B269">
        <v>16</v>
      </c>
      <c r="C269">
        <v>2579.5356743797702</v>
      </c>
      <c r="D269" s="9">
        <v>10</v>
      </c>
    </row>
    <row r="270" spans="1:4" x14ac:dyDescent="0.2">
      <c r="A270">
        <v>269</v>
      </c>
      <c r="B270">
        <v>17</v>
      </c>
      <c r="C270">
        <v>9258.4853749367794</v>
      </c>
      <c r="D270" s="9">
        <v>10</v>
      </c>
    </row>
    <row r="271" spans="1:4" x14ac:dyDescent="0.2">
      <c r="A271">
        <v>270</v>
      </c>
      <c r="B271">
        <v>18</v>
      </c>
      <c r="C271">
        <v>3283.99945201318</v>
      </c>
      <c r="D271" s="9">
        <v>10</v>
      </c>
    </row>
    <row r="272" spans="1:4" x14ac:dyDescent="0.2">
      <c r="A272">
        <v>271</v>
      </c>
      <c r="B272">
        <v>19</v>
      </c>
      <c r="C272">
        <v>6634.6572250174604</v>
      </c>
      <c r="D272" s="9">
        <v>10</v>
      </c>
    </row>
    <row r="273" spans="1:4" x14ac:dyDescent="0.2">
      <c r="A273">
        <v>272</v>
      </c>
      <c r="B273">
        <v>20</v>
      </c>
      <c r="C273">
        <v>4070.0814549707902</v>
      </c>
      <c r="D273" s="9">
        <v>10</v>
      </c>
    </row>
    <row r="274" spans="1:4" x14ac:dyDescent="0.2">
      <c r="A274">
        <v>273</v>
      </c>
      <c r="B274">
        <v>21</v>
      </c>
      <c r="C274">
        <v>7281.20590453573</v>
      </c>
      <c r="D274" s="9">
        <v>10</v>
      </c>
    </row>
    <row r="275" spans="1:4" x14ac:dyDescent="0.2">
      <c r="A275">
        <v>274</v>
      </c>
      <c r="B275">
        <v>22</v>
      </c>
      <c r="C275">
        <v>482.58894169648698</v>
      </c>
      <c r="D275" s="9">
        <v>10</v>
      </c>
    </row>
    <row r="276" spans="1:4" x14ac:dyDescent="0.2">
      <c r="A276">
        <v>275</v>
      </c>
      <c r="B276">
        <v>23</v>
      </c>
      <c r="C276">
        <v>0</v>
      </c>
      <c r="D276" s="9">
        <v>10</v>
      </c>
    </row>
    <row r="277" spans="1:4" x14ac:dyDescent="0.2">
      <c r="A277">
        <v>276</v>
      </c>
      <c r="B277">
        <v>24</v>
      </c>
      <c r="C277">
        <v>2951.3479677729001</v>
      </c>
      <c r="D277" s="9">
        <v>10</v>
      </c>
    </row>
    <row r="278" spans="1:4" x14ac:dyDescent="0.2">
      <c r="A278">
        <v>277</v>
      </c>
      <c r="B278">
        <v>16</v>
      </c>
      <c r="C278">
        <v>6342.6481802156204</v>
      </c>
      <c r="D278" s="9">
        <v>10</v>
      </c>
    </row>
    <row r="279" spans="1:4" x14ac:dyDescent="0.2">
      <c r="A279">
        <v>278</v>
      </c>
      <c r="B279">
        <v>26</v>
      </c>
      <c r="C279">
        <v>4169.6291752633397</v>
      </c>
      <c r="D279" s="9">
        <v>10</v>
      </c>
    </row>
    <row r="280" spans="1:4" x14ac:dyDescent="0.2">
      <c r="A280">
        <v>279</v>
      </c>
      <c r="B280">
        <v>27</v>
      </c>
      <c r="C280">
        <v>10478.595945527</v>
      </c>
      <c r="D280" s="9">
        <v>10</v>
      </c>
    </row>
    <row r="281" spans="1:4" x14ac:dyDescent="0.2">
      <c r="A281">
        <v>280</v>
      </c>
      <c r="B281">
        <v>28</v>
      </c>
      <c r="C281">
        <v>0</v>
      </c>
      <c r="D281" s="9">
        <v>10</v>
      </c>
    </row>
    <row r="282" spans="1:4" x14ac:dyDescent="0.2">
      <c r="A282">
        <v>281</v>
      </c>
      <c r="B282">
        <v>1</v>
      </c>
      <c r="C282">
        <v>15.8514381380797</v>
      </c>
      <c r="D282" s="9">
        <v>11</v>
      </c>
    </row>
    <row r="283" spans="1:4" x14ac:dyDescent="0.2">
      <c r="A283">
        <v>282</v>
      </c>
      <c r="B283">
        <v>2</v>
      </c>
      <c r="C283">
        <v>307.70430960945799</v>
      </c>
      <c r="D283" s="9">
        <v>11</v>
      </c>
    </row>
    <row r="284" spans="1:4" x14ac:dyDescent="0.2">
      <c r="A284">
        <v>283</v>
      </c>
      <c r="B284">
        <v>3</v>
      </c>
      <c r="C284">
        <v>1244.4462856146699</v>
      </c>
      <c r="D284" s="9">
        <v>11</v>
      </c>
    </row>
    <row r="285" spans="1:4" x14ac:dyDescent="0.2">
      <c r="A285">
        <v>284</v>
      </c>
      <c r="B285">
        <v>4</v>
      </c>
      <c r="C285">
        <v>957.77255944870399</v>
      </c>
      <c r="D285" s="9">
        <v>11</v>
      </c>
    </row>
    <row r="286" spans="1:4" x14ac:dyDescent="0.2">
      <c r="A286">
        <v>285</v>
      </c>
      <c r="B286">
        <v>5</v>
      </c>
      <c r="C286">
        <v>707.77844169027503</v>
      </c>
      <c r="D286" s="9">
        <v>11</v>
      </c>
    </row>
    <row r="287" spans="1:4" x14ac:dyDescent="0.2">
      <c r="A287">
        <v>286</v>
      </c>
      <c r="B287">
        <v>6</v>
      </c>
      <c r="C287">
        <v>579.42444702717899</v>
      </c>
      <c r="D287" s="9">
        <v>11</v>
      </c>
    </row>
    <row r="288" spans="1:4" x14ac:dyDescent="0.2">
      <c r="A288">
        <v>287</v>
      </c>
      <c r="B288">
        <v>7</v>
      </c>
      <c r="C288">
        <v>1825.4947170425901</v>
      </c>
      <c r="D288" s="9">
        <v>11</v>
      </c>
    </row>
    <row r="289" spans="1:4" x14ac:dyDescent="0.2">
      <c r="A289">
        <v>288</v>
      </c>
      <c r="B289">
        <v>8</v>
      </c>
      <c r="C289">
        <v>0</v>
      </c>
      <c r="D289" s="9">
        <v>11</v>
      </c>
    </row>
    <row r="290" spans="1:4" x14ac:dyDescent="0.2">
      <c r="A290">
        <v>289</v>
      </c>
      <c r="B290">
        <v>9</v>
      </c>
      <c r="C290">
        <v>113.328154840702</v>
      </c>
      <c r="D290" s="9">
        <v>11</v>
      </c>
    </row>
    <row r="291" spans="1:4" x14ac:dyDescent="0.2">
      <c r="A291">
        <v>290</v>
      </c>
      <c r="B291">
        <v>10</v>
      </c>
      <c r="C291">
        <v>1656.2965039401499</v>
      </c>
      <c r="D291" s="9">
        <v>11</v>
      </c>
    </row>
    <row r="292" spans="1:4" x14ac:dyDescent="0.2">
      <c r="A292">
        <v>291</v>
      </c>
      <c r="B292">
        <v>11</v>
      </c>
      <c r="C292">
        <v>0</v>
      </c>
      <c r="D292" s="9">
        <v>11</v>
      </c>
    </row>
    <row r="293" spans="1:4" x14ac:dyDescent="0.2">
      <c r="A293">
        <v>292</v>
      </c>
      <c r="B293">
        <v>12</v>
      </c>
      <c r="C293">
        <v>1174.68128906275</v>
      </c>
      <c r="D293" s="9">
        <v>11</v>
      </c>
    </row>
    <row r="294" spans="1:4" x14ac:dyDescent="0.2">
      <c r="A294">
        <v>293</v>
      </c>
      <c r="B294">
        <v>13</v>
      </c>
      <c r="C294">
        <v>5018.7151510071699</v>
      </c>
      <c r="D294" s="9">
        <v>11</v>
      </c>
    </row>
    <row r="295" spans="1:4" x14ac:dyDescent="0.2">
      <c r="A295">
        <v>294</v>
      </c>
      <c r="B295">
        <v>14</v>
      </c>
      <c r="C295">
        <v>0</v>
      </c>
      <c r="D295" s="9">
        <v>11</v>
      </c>
    </row>
    <row r="296" spans="1:4" x14ac:dyDescent="0.2">
      <c r="A296">
        <v>295</v>
      </c>
      <c r="B296">
        <v>15</v>
      </c>
      <c r="C296">
        <v>7599.5152168908198</v>
      </c>
      <c r="D296" s="9">
        <v>11</v>
      </c>
    </row>
    <row r="297" spans="1:4" x14ac:dyDescent="0.2">
      <c r="A297">
        <v>296</v>
      </c>
      <c r="B297">
        <v>16</v>
      </c>
      <c r="C297">
        <v>2450.55889066078</v>
      </c>
      <c r="D297" s="9">
        <v>11</v>
      </c>
    </row>
    <row r="298" spans="1:4" x14ac:dyDescent="0.2">
      <c r="A298">
        <v>297</v>
      </c>
      <c r="B298">
        <v>17</v>
      </c>
      <c r="C298">
        <v>8795.5611061899399</v>
      </c>
      <c r="D298" s="9">
        <v>11</v>
      </c>
    </row>
    <row r="299" spans="1:4" x14ac:dyDescent="0.2">
      <c r="A299">
        <v>298</v>
      </c>
      <c r="B299">
        <v>18</v>
      </c>
      <c r="C299">
        <v>3119.7994794125202</v>
      </c>
      <c r="D299" s="9">
        <v>11</v>
      </c>
    </row>
    <row r="300" spans="1:4" x14ac:dyDescent="0.2">
      <c r="A300">
        <v>299</v>
      </c>
      <c r="B300">
        <v>19</v>
      </c>
      <c r="C300">
        <v>6302.9243637665904</v>
      </c>
      <c r="D300" s="9">
        <v>11</v>
      </c>
    </row>
    <row r="301" spans="1:4" x14ac:dyDescent="0.2">
      <c r="A301">
        <v>300</v>
      </c>
      <c r="B301">
        <v>20</v>
      </c>
      <c r="C301">
        <v>3866.57738222225</v>
      </c>
      <c r="D301" s="9">
        <v>11</v>
      </c>
    </row>
    <row r="302" spans="1:4" x14ac:dyDescent="0.2">
      <c r="A302">
        <v>301</v>
      </c>
      <c r="B302">
        <v>21</v>
      </c>
      <c r="C302">
        <v>7645.26619976251</v>
      </c>
      <c r="D302" s="9">
        <v>11</v>
      </c>
    </row>
    <row r="303" spans="1:4" x14ac:dyDescent="0.2">
      <c r="A303">
        <v>302</v>
      </c>
      <c r="B303">
        <v>22</v>
      </c>
      <c r="C303">
        <v>458.45949461166299</v>
      </c>
      <c r="D303" s="9">
        <v>11</v>
      </c>
    </row>
    <row r="304" spans="1:4" x14ac:dyDescent="0.2">
      <c r="A304">
        <v>303</v>
      </c>
      <c r="B304">
        <v>23</v>
      </c>
      <c r="C304">
        <v>0</v>
      </c>
      <c r="D304" s="9">
        <v>11</v>
      </c>
    </row>
    <row r="305" spans="1:4" x14ac:dyDescent="0.2">
      <c r="A305">
        <v>304</v>
      </c>
      <c r="B305">
        <v>24</v>
      </c>
      <c r="C305">
        <v>2803.7805693842602</v>
      </c>
      <c r="D305" s="9">
        <v>11</v>
      </c>
    </row>
    <row r="306" spans="1:4" x14ac:dyDescent="0.2">
      <c r="A306">
        <v>305</v>
      </c>
      <c r="B306">
        <v>16</v>
      </c>
      <c r="C306">
        <v>6025.5157712048403</v>
      </c>
      <c r="D306" s="9">
        <v>11</v>
      </c>
    </row>
    <row r="307" spans="1:4" x14ac:dyDescent="0.2">
      <c r="A307">
        <v>306</v>
      </c>
      <c r="B307">
        <v>26</v>
      </c>
      <c r="C307">
        <v>3961.1477165001702</v>
      </c>
      <c r="D307" s="9">
        <v>11</v>
      </c>
    </row>
    <row r="308" spans="1:4" x14ac:dyDescent="0.2">
      <c r="A308">
        <v>307</v>
      </c>
      <c r="B308">
        <v>27</v>
      </c>
      <c r="C308">
        <v>9954.6661482506897</v>
      </c>
      <c r="D308" s="9">
        <v>11</v>
      </c>
    </row>
    <row r="309" spans="1:4" x14ac:dyDescent="0.2">
      <c r="A309">
        <v>308</v>
      </c>
      <c r="B309">
        <v>28</v>
      </c>
      <c r="C309">
        <v>0</v>
      </c>
      <c r="D309" s="9">
        <v>11</v>
      </c>
    </row>
    <row r="310" spans="1:4" x14ac:dyDescent="0.2">
      <c r="A310">
        <v>309</v>
      </c>
      <c r="B310">
        <v>1</v>
      </c>
      <c r="C310">
        <v>15.058866231175699</v>
      </c>
      <c r="D310" s="9">
        <v>12</v>
      </c>
    </row>
    <row r="311" spans="1:4" x14ac:dyDescent="0.2">
      <c r="A311">
        <v>310</v>
      </c>
      <c r="B311">
        <v>2</v>
      </c>
      <c r="C311">
        <v>292.319094128985</v>
      </c>
      <c r="D311" s="9">
        <v>12</v>
      </c>
    </row>
    <row r="312" spans="1:4" x14ac:dyDescent="0.2">
      <c r="A312">
        <v>311</v>
      </c>
      <c r="B312">
        <v>3</v>
      </c>
      <c r="C312">
        <v>1182.22397133394</v>
      </c>
      <c r="D312" s="9">
        <v>12</v>
      </c>
    </row>
    <row r="313" spans="1:4" x14ac:dyDescent="0.2">
      <c r="A313">
        <v>312</v>
      </c>
      <c r="B313">
        <v>4</v>
      </c>
      <c r="C313">
        <v>909.88393147626903</v>
      </c>
      <c r="D313" s="9">
        <v>12</v>
      </c>
    </row>
    <row r="314" spans="1:4" x14ac:dyDescent="0.2">
      <c r="A314">
        <v>313</v>
      </c>
      <c r="B314">
        <v>5</v>
      </c>
      <c r="C314">
        <v>672.38951960576105</v>
      </c>
      <c r="D314" s="9">
        <v>12</v>
      </c>
    </row>
    <row r="315" spans="1:4" x14ac:dyDescent="0.2">
      <c r="A315">
        <v>314</v>
      </c>
      <c r="B315">
        <v>6</v>
      </c>
      <c r="C315">
        <v>550.45322467582002</v>
      </c>
      <c r="D315" s="9">
        <v>12</v>
      </c>
    </row>
    <row r="316" spans="1:4" x14ac:dyDescent="0.2">
      <c r="A316">
        <v>315</v>
      </c>
      <c r="B316">
        <v>7</v>
      </c>
      <c r="C316">
        <v>1734.21998119046</v>
      </c>
      <c r="D316" s="9">
        <v>12</v>
      </c>
    </row>
    <row r="317" spans="1:4" x14ac:dyDescent="0.2">
      <c r="A317">
        <v>316</v>
      </c>
      <c r="B317">
        <v>8</v>
      </c>
      <c r="C317">
        <v>0</v>
      </c>
      <c r="D317" s="9">
        <v>12</v>
      </c>
    </row>
    <row r="318" spans="1:4" x14ac:dyDescent="0.2">
      <c r="A318">
        <v>317</v>
      </c>
      <c r="B318">
        <v>9</v>
      </c>
      <c r="C318">
        <v>107.66174709866701</v>
      </c>
      <c r="D318" s="9">
        <v>12</v>
      </c>
    </row>
    <row r="319" spans="1:4" x14ac:dyDescent="0.2">
      <c r="A319">
        <v>318</v>
      </c>
      <c r="B319">
        <v>10</v>
      </c>
      <c r="C319">
        <v>1573.48167874315</v>
      </c>
      <c r="D319" s="9">
        <v>12</v>
      </c>
    </row>
    <row r="320" spans="1:4" x14ac:dyDescent="0.2">
      <c r="A320">
        <v>319</v>
      </c>
      <c r="B320">
        <v>11</v>
      </c>
      <c r="C320">
        <v>0</v>
      </c>
      <c r="D320" s="9">
        <v>12</v>
      </c>
    </row>
    <row r="321" spans="1:4" x14ac:dyDescent="0.2">
      <c r="A321">
        <v>320</v>
      </c>
      <c r="B321">
        <v>12</v>
      </c>
      <c r="C321">
        <v>1115.94722460961</v>
      </c>
      <c r="D321" s="9">
        <v>12</v>
      </c>
    </row>
    <row r="322" spans="1:4" x14ac:dyDescent="0.2">
      <c r="A322">
        <v>321</v>
      </c>
      <c r="B322">
        <v>13</v>
      </c>
      <c r="C322">
        <v>4767.7793934568199</v>
      </c>
      <c r="D322" s="9">
        <v>12</v>
      </c>
    </row>
    <row r="323" spans="1:4" x14ac:dyDescent="0.2">
      <c r="A323">
        <v>322</v>
      </c>
      <c r="B323">
        <v>14</v>
      </c>
      <c r="C323">
        <v>0</v>
      </c>
      <c r="D323" s="9">
        <v>12</v>
      </c>
    </row>
    <row r="324" spans="1:4" x14ac:dyDescent="0.2">
      <c r="A324">
        <v>323</v>
      </c>
      <c r="B324">
        <v>15</v>
      </c>
      <c r="C324">
        <v>7219.5394560462801</v>
      </c>
      <c r="D324" s="9">
        <v>12</v>
      </c>
    </row>
    <row r="325" spans="1:4" x14ac:dyDescent="0.2">
      <c r="A325">
        <v>324</v>
      </c>
      <c r="B325">
        <v>16</v>
      </c>
      <c r="C325">
        <v>2328.0309461277402</v>
      </c>
      <c r="D325" s="9">
        <v>12</v>
      </c>
    </row>
    <row r="326" spans="1:4" x14ac:dyDescent="0.2">
      <c r="A326">
        <v>325</v>
      </c>
      <c r="B326">
        <v>17</v>
      </c>
      <c r="C326">
        <v>8355.78305088044</v>
      </c>
      <c r="D326" s="9">
        <v>12</v>
      </c>
    </row>
    <row r="327" spans="1:4" x14ac:dyDescent="0.2">
      <c r="A327">
        <v>326</v>
      </c>
      <c r="B327">
        <v>18</v>
      </c>
      <c r="C327">
        <v>2963.80950544189</v>
      </c>
      <c r="D327" s="9">
        <v>12</v>
      </c>
    </row>
    <row r="328" spans="1:4" x14ac:dyDescent="0.2">
      <c r="A328">
        <v>327</v>
      </c>
      <c r="B328">
        <v>19</v>
      </c>
      <c r="C328">
        <v>5987.7781455782597</v>
      </c>
      <c r="D328" s="9">
        <v>12</v>
      </c>
    </row>
    <row r="329" spans="1:4" x14ac:dyDescent="0.2">
      <c r="A329">
        <v>328</v>
      </c>
      <c r="B329">
        <v>20</v>
      </c>
      <c r="C329">
        <v>3673.2485131111398</v>
      </c>
      <c r="D329" s="9">
        <v>12</v>
      </c>
    </row>
    <row r="330" spans="1:4" x14ac:dyDescent="0.2">
      <c r="A330">
        <v>329</v>
      </c>
      <c r="B330">
        <v>21</v>
      </c>
      <c r="C330">
        <v>7263.0028897743896</v>
      </c>
      <c r="D330" s="9">
        <v>12</v>
      </c>
    </row>
    <row r="331" spans="1:4" x14ac:dyDescent="0.2">
      <c r="A331">
        <v>330</v>
      </c>
      <c r="B331">
        <v>22</v>
      </c>
      <c r="C331">
        <v>435.53651988107902</v>
      </c>
      <c r="D331" s="9">
        <v>12</v>
      </c>
    </row>
    <row r="332" spans="1:4" x14ac:dyDescent="0.2">
      <c r="A332">
        <v>331</v>
      </c>
      <c r="B332">
        <v>23</v>
      </c>
      <c r="C332">
        <v>0</v>
      </c>
      <c r="D332" s="9">
        <v>12</v>
      </c>
    </row>
    <row r="333" spans="1:4" x14ac:dyDescent="0.2">
      <c r="A333">
        <v>332</v>
      </c>
      <c r="B333">
        <v>24</v>
      </c>
      <c r="C333">
        <v>2663.5915409150498</v>
      </c>
      <c r="D333" s="9">
        <v>12</v>
      </c>
    </row>
    <row r="334" spans="1:4" x14ac:dyDescent="0.2">
      <c r="A334">
        <v>333</v>
      </c>
      <c r="B334">
        <v>16</v>
      </c>
      <c r="C334">
        <v>5724.2399826445899</v>
      </c>
      <c r="D334" s="9">
        <v>12</v>
      </c>
    </row>
    <row r="335" spans="1:4" x14ac:dyDescent="0.2">
      <c r="A335">
        <v>334</v>
      </c>
      <c r="B335">
        <v>26</v>
      </c>
      <c r="C335">
        <v>3763.0903306751602</v>
      </c>
      <c r="D335" s="9">
        <v>12</v>
      </c>
    </row>
    <row r="336" spans="1:4" x14ac:dyDescent="0.2">
      <c r="A336">
        <v>335</v>
      </c>
      <c r="B336">
        <v>27</v>
      </c>
      <c r="C336">
        <v>9456.9328408381607</v>
      </c>
      <c r="D336" s="9">
        <v>12</v>
      </c>
    </row>
    <row r="337" spans="1:4" x14ac:dyDescent="0.2">
      <c r="A337">
        <v>336</v>
      </c>
      <c r="B337">
        <v>28</v>
      </c>
      <c r="C337">
        <v>0</v>
      </c>
      <c r="D337" s="9">
        <v>12</v>
      </c>
    </row>
    <row r="338" spans="1:4" x14ac:dyDescent="0.2">
      <c r="A338">
        <v>337</v>
      </c>
      <c r="B338">
        <v>1</v>
      </c>
      <c r="C338">
        <v>15.811809542734499</v>
      </c>
      <c r="D338" s="9">
        <v>13</v>
      </c>
    </row>
    <row r="339" spans="1:4" x14ac:dyDescent="0.2">
      <c r="A339">
        <v>338</v>
      </c>
      <c r="B339">
        <v>2</v>
      </c>
      <c r="C339">
        <v>277.70313942253603</v>
      </c>
      <c r="D339" s="9">
        <v>13</v>
      </c>
    </row>
    <row r="340" spans="1:4" x14ac:dyDescent="0.2">
      <c r="A340">
        <v>339</v>
      </c>
      <c r="B340">
        <v>3</v>
      </c>
      <c r="C340">
        <v>1123.1127727672399</v>
      </c>
      <c r="D340" s="9">
        <v>13</v>
      </c>
    </row>
    <row r="341" spans="1:4" x14ac:dyDescent="0.2">
      <c r="A341">
        <v>340</v>
      </c>
      <c r="B341">
        <v>4</v>
      </c>
      <c r="C341">
        <v>864.38973490245496</v>
      </c>
      <c r="D341" s="9">
        <v>13</v>
      </c>
    </row>
    <row r="342" spans="1:4" x14ac:dyDescent="0.2">
      <c r="A342">
        <v>341</v>
      </c>
      <c r="B342">
        <v>5</v>
      </c>
      <c r="C342">
        <v>638.77004362547302</v>
      </c>
      <c r="D342" s="9">
        <v>13</v>
      </c>
    </row>
    <row r="343" spans="1:4" x14ac:dyDescent="0.2">
      <c r="A343">
        <v>342</v>
      </c>
      <c r="B343">
        <v>6</v>
      </c>
      <c r="C343">
        <v>522.93056344202898</v>
      </c>
      <c r="D343" s="9">
        <v>13</v>
      </c>
    </row>
    <row r="344" spans="1:4" x14ac:dyDescent="0.2">
      <c r="A344">
        <v>343</v>
      </c>
      <c r="B344">
        <v>7</v>
      </c>
      <c r="C344">
        <v>1647.50898213094</v>
      </c>
      <c r="D344" s="9">
        <v>13</v>
      </c>
    </row>
    <row r="345" spans="1:4" x14ac:dyDescent="0.2">
      <c r="A345">
        <v>344</v>
      </c>
      <c r="B345">
        <v>8</v>
      </c>
      <c r="C345">
        <v>0</v>
      </c>
      <c r="D345" s="9">
        <v>13</v>
      </c>
    </row>
    <row r="346" spans="1:4" x14ac:dyDescent="0.2">
      <c r="A346">
        <v>345</v>
      </c>
      <c r="B346">
        <v>9</v>
      </c>
      <c r="C346">
        <v>102.278659743734</v>
      </c>
      <c r="D346" s="9">
        <v>13</v>
      </c>
    </row>
    <row r="347" spans="1:4" x14ac:dyDescent="0.2">
      <c r="A347">
        <v>346</v>
      </c>
      <c r="B347">
        <v>10</v>
      </c>
      <c r="C347">
        <v>1494.80759480599</v>
      </c>
      <c r="D347" s="9">
        <v>13</v>
      </c>
    </row>
    <row r="348" spans="1:4" x14ac:dyDescent="0.2">
      <c r="A348">
        <v>347</v>
      </c>
      <c r="B348">
        <v>11</v>
      </c>
      <c r="C348">
        <v>0</v>
      </c>
      <c r="D348" s="9">
        <v>13</v>
      </c>
    </row>
    <row r="349" spans="1:4" x14ac:dyDescent="0.2">
      <c r="A349">
        <v>348</v>
      </c>
      <c r="B349">
        <v>12</v>
      </c>
      <c r="C349">
        <v>1060.14986337913</v>
      </c>
      <c r="D349" s="9">
        <v>13</v>
      </c>
    </row>
    <row r="350" spans="1:4" x14ac:dyDescent="0.2">
      <c r="A350">
        <v>349</v>
      </c>
      <c r="B350">
        <v>13</v>
      </c>
      <c r="C350">
        <v>4529.3904237839697</v>
      </c>
      <c r="D350" s="9">
        <v>13</v>
      </c>
    </row>
    <row r="351" spans="1:4" x14ac:dyDescent="0.2">
      <c r="A351">
        <v>350</v>
      </c>
      <c r="B351">
        <v>14</v>
      </c>
      <c r="C351">
        <v>0</v>
      </c>
      <c r="D351" s="9">
        <v>13</v>
      </c>
    </row>
    <row r="352" spans="1:4" x14ac:dyDescent="0.2">
      <c r="A352">
        <v>351</v>
      </c>
      <c r="B352">
        <v>15</v>
      </c>
      <c r="C352">
        <v>6858.5624832439598</v>
      </c>
      <c r="D352" s="9">
        <v>13</v>
      </c>
    </row>
    <row r="353" spans="1:4" x14ac:dyDescent="0.2">
      <c r="A353">
        <v>352</v>
      </c>
      <c r="B353">
        <v>16</v>
      </c>
      <c r="C353">
        <v>2211.6293988213602</v>
      </c>
      <c r="D353" s="9">
        <v>13</v>
      </c>
    </row>
    <row r="354" spans="1:4" x14ac:dyDescent="0.2">
      <c r="A354">
        <v>353</v>
      </c>
      <c r="B354">
        <v>17</v>
      </c>
      <c r="C354">
        <v>7937.99389833642</v>
      </c>
      <c r="D354" s="9">
        <v>13</v>
      </c>
    </row>
    <row r="355" spans="1:4" x14ac:dyDescent="0.2">
      <c r="A355">
        <v>354</v>
      </c>
      <c r="B355">
        <v>18</v>
      </c>
      <c r="C355">
        <v>2815.6190301698002</v>
      </c>
      <c r="D355" s="9">
        <v>13</v>
      </c>
    </row>
    <row r="356" spans="1:4" x14ac:dyDescent="0.2">
      <c r="A356">
        <v>355</v>
      </c>
      <c r="B356">
        <v>19</v>
      </c>
      <c r="C356">
        <v>5688.3892382993399</v>
      </c>
      <c r="D356" s="9">
        <v>13</v>
      </c>
    </row>
    <row r="357" spans="1:4" x14ac:dyDescent="0.2">
      <c r="A357">
        <v>356</v>
      </c>
      <c r="B357">
        <v>20</v>
      </c>
      <c r="C357">
        <v>3489.5860874555801</v>
      </c>
      <c r="D357" s="9">
        <v>13</v>
      </c>
    </row>
    <row r="358" spans="1:4" x14ac:dyDescent="0.2">
      <c r="A358">
        <v>357</v>
      </c>
      <c r="B358">
        <v>21</v>
      </c>
      <c r="C358">
        <v>6899.8527452856697</v>
      </c>
      <c r="D358" s="9">
        <v>13</v>
      </c>
    </row>
    <row r="359" spans="1:4" x14ac:dyDescent="0.2">
      <c r="A359">
        <v>358</v>
      </c>
      <c r="B359">
        <v>22</v>
      </c>
      <c r="C359">
        <v>413.75969388702498</v>
      </c>
      <c r="D359" s="9">
        <v>13</v>
      </c>
    </row>
    <row r="360" spans="1:4" x14ac:dyDescent="0.2">
      <c r="A360">
        <v>359</v>
      </c>
      <c r="B360">
        <v>23</v>
      </c>
      <c r="C360">
        <v>0</v>
      </c>
      <c r="D360" s="9">
        <v>13</v>
      </c>
    </row>
    <row r="361" spans="1:4" x14ac:dyDescent="0.2">
      <c r="A361">
        <v>360</v>
      </c>
      <c r="B361">
        <v>24</v>
      </c>
      <c r="C361">
        <v>2530.41196386929</v>
      </c>
      <c r="D361" s="9">
        <v>13</v>
      </c>
    </row>
    <row r="362" spans="1:4" x14ac:dyDescent="0.2">
      <c r="A362">
        <v>361</v>
      </c>
      <c r="B362">
        <v>16</v>
      </c>
      <c r="C362">
        <v>5438.0279835123702</v>
      </c>
      <c r="D362" s="9">
        <v>13</v>
      </c>
    </row>
    <row r="363" spans="1:4" x14ac:dyDescent="0.2">
      <c r="A363">
        <v>362</v>
      </c>
      <c r="B363">
        <v>26</v>
      </c>
      <c r="C363">
        <v>3574.9358141414</v>
      </c>
      <c r="D363" s="9">
        <v>13</v>
      </c>
    </row>
    <row r="364" spans="1:4" x14ac:dyDescent="0.2">
      <c r="A364">
        <v>363</v>
      </c>
      <c r="B364">
        <v>27</v>
      </c>
      <c r="C364">
        <v>8984.0861987962508</v>
      </c>
      <c r="D364" s="9">
        <v>13</v>
      </c>
    </row>
    <row r="365" spans="1:4" x14ac:dyDescent="0.2">
      <c r="A365">
        <v>364</v>
      </c>
      <c r="B365">
        <v>28</v>
      </c>
      <c r="C365">
        <v>0</v>
      </c>
      <c r="D365" s="9">
        <v>13</v>
      </c>
    </row>
    <row r="366" spans="1:4" x14ac:dyDescent="0.2">
      <c r="A366">
        <v>365</v>
      </c>
      <c r="B366">
        <v>1</v>
      </c>
      <c r="C366">
        <v>15.0212190655978</v>
      </c>
      <c r="D366" s="9">
        <v>14</v>
      </c>
    </row>
    <row r="367" spans="1:4" x14ac:dyDescent="0.2">
      <c r="A367">
        <v>366</v>
      </c>
      <c r="B367">
        <v>2</v>
      </c>
      <c r="C367">
        <v>263.81798245140902</v>
      </c>
      <c r="D367" s="9">
        <v>14</v>
      </c>
    </row>
    <row r="368" spans="1:4" x14ac:dyDescent="0.2">
      <c r="A368">
        <v>367</v>
      </c>
      <c r="B368">
        <v>3</v>
      </c>
      <c r="C368">
        <v>1066.9571341288799</v>
      </c>
      <c r="D368" s="9">
        <v>14</v>
      </c>
    </row>
    <row r="369" spans="1:4" x14ac:dyDescent="0.2">
      <c r="A369">
        <v>368</v>
      </c>
      <c r="B369">
        <v>4</v>
      </c>
      <c r="C369">
        <v>821.17024815733305</v>
      </c>
      <c r="D369" s="9">
        <v>14</v>
      </c>
    </row>
    <row r="370" spans="1:4" x14ac:dyDescent="0.2">
      <c r="A370">
        <v>369</v>
      </c>
      <c r="B370">
        <v>5</v>
      </c>
      <c r="C370">
        <v>606.83154144419905</v>
      </c>
      <c r="D370" s="9">
        <v>14</v>
      </c>
    </row>
    <row r="371" spans="1:4" x14ac:dyDescent="0.2">
      <c r="A371">
        <v>370</v>
      </c>
      <c r="B371">
        <v>6</v>
      </c>
      <c r="C371">
        <v>496.78403526992798</v>
      </c>
      <c r="D371" s="9">
        <v>14</v>
      </c>
    </row>
    <row r="372" spans="1:4" x14ac:dyDescent="0.2">
      <c r="A372">
        <v>371</v>
      </c>
      <c r="B372">
        <v>7</v>
      </c>
      <c r="C372">
        <v>1565.1335330243901</v>
      </c>
      <c r="D372" s="9">
        <v>14</v>
      </c>
    </row>
    <row r="373" spans="1:4" x14ac:dyDescent="0.2">
      <c r="A373">
        <v>372</v>
      </c>
      <c r="B373">
        <v>8</v>
      </c>
      <c r="C373">
        <v>0</v>
      </c>
      <c r="D373" s="9">
        <v>14</v>
      </c>
    </row>
    <row r="374" spans="1:4" x14ac:dyDescent="0.2">
      <c r="A374">
        <v>373</v>
      </c>
      <c r="B374">
        <v>9</v>
      </c>
      <c r="C374">
        <v>97.164726756547296</v>
      </c>
      <c r="D374" s="9">
        <v>14</v>
      </c>
    </row>
    <row r="375" spans="1:4" x14ac:dyDescent="0.2">
      <c r="A375">
        <v>374</v>
      </c>
      <c r="B375">
        <v>10</v>
      </c>
      <c r="C375">
        <v>1420.0672150656901</v>
      </c>
      <c r="D375" s="9">
        <v>14</v>
      </c>
    </row>
    <row r="376" spans="1:4" x14ac:dyDescent="0.2">
      <c r="A376">
        <v>375</v>
      </c>
      <c r="B376">
        <v>11</v>
      </c>
      <c r="C376">
        <v>0</v>
      </c>
      <c r="D376" s="9">
        <v>14</v>
      </c>
    </row>
    <row r="377" spans="1:4" x14ac:dyDescent="0.2">
      <c r="A377">
        <v>376</v>
      </c>
      <c r="B377">
        <v>12</v>
      </c>
      <c r="C377">
        <v>1007.14237021018</v>
      </c>
      <c r="D377" s="9">
        <v>14</v>
      </c>
    </row>
    <row r="378" spans="1:4" x14ac:dyDescent="0.2">
      <c r="A378">
        <v>377</v>
      </c>
      <c r="B378">
        <v>13</v>
      </c>
      <c r="C378">
        <v>4302.9209025947803</v>
      </c>
      <c r="D378" s="9">
        <v>14</v>
      </c>
    </row>
    <row r="379" spans="1:4" x14ac:dyDescent="0.2">
      <c r="A379">
        <v>378</v>
      </c>
      <c r="B379">
        <v>14</v>
      </c>
      <c r="C379">
        <v>0</v>
      </c>
      <c r="D379" s="9">
        <v>14</v>
      </c>
    </row>
    <row r="380" spans="1:4" x14ac:dyDescent="0.2">
      <c r="A380">
        <v>379</v>
      </c>
      <c r="B380">
        <v>15</v>
      </c>
      <c r="C380">
        <v>6515.6343590817596</v>
      </c>
      <c r="D380" s="9">
        <v>14</v>
      </c>
    </row>
    <row r="381" spans="1:4" x14ac:dyDescent="0.2">
      <c r="A381">
        <v>380</v>
      </c>
      <c r="B381">
        <v>16</v>
      </c>
      <c r="C381">
        <v>2101.0479288802899</v>
      </c>
      <c r="D381" s="9">
        <v>14</v>
      </c>
    </row>
    <row r="382" spans="1:4" x14ac:dyDescent="0.2">
      <c r="A382">
        <v>381</v>
      </c>
      <c r="B382">
        <v>17</v>
      </c>
      <c r="C382">
        <v>7541.0942034195996</v>
      </c>
      <c r="D382" s="9">
        <v>14</v>
      </c>
    </row>
    <row r="383" spans="1:4" x14ac:dyDescent="0.2">
      <c r="A383">
        <v>382</v>
      </c>
      <c r="B383">
        <v>18</v>
      </c>
      <c r="C383">
        <v>2674.8380786613102</v>
      </c>
      <c r="D383" s="9">
        <v>14</v>
      </c>
    </row>
    <row r="384" spans="1:4" x14ac:dyDescent="0.2">
      <c r="A384">
        <v>383</v>
      </c>
      <c r="B384">
        <v>19</v>
      </c>
      <c r="C384">
        <v>5403.9697763843797</v>
      </c>
      <c r="D384" s="9">
        <v>14</v>
      </c>
    </row>
    <row r="385" spans="1:4" x14ac:dyDescent="0.2">
      <c r="A385">
        <v>384</v>
      </c>
      <c r="B385">
        <v>20</v>
      </c>
      <c r="C385">
        <v>3315.1067830828001</v>
      </c>
      <c r="D385" s="9">
        <v>14</v>
      </c>
    </row>
    <row r="386" spans="1:4" x14ac:dyDescent="0.2">
      <c r="A386">
        <v>385</v>
      </c>
      <c r="B386">
        <v>21</v>
      </c>
      <c r="C386">
        <v>6554.8601080213803</v>
      </c>
      <c r="D386" s="9">
        <v>14</v>
      </c>
    </row>
    <row r="387" spans="1:4" x14ac:dyDescent="0.2">
      <c r="A387">
        <v>386</v>
      </c>
      <c r="B387">
        <v>22</v>
      </c>
      <c r="C387">
        <v>393.07170919267401</v>
      </c>
      <c r="D387" s="9">
        <v>14</v>
      </c>
    </row>
    <row r="388" spans="1:4" x14ac:dyDescent="0.2">
      <c r="A388">
        <v>387</v>
      </c>
      <c r="B388">
        <v>23</v>
      </c>
      <c r="C388">
        <v>0</v>
      </c>
      <c r="D388" s="9">
        <v>14</v>
      </c>
    </row>
    <row r="389" spans="1:4" x14ac:dyDescent="0.2">
      <c r="A389">
        <v>388</v>
      </c>
      <c r="B389">
        <v>24</v>
      </c>
      <c r="C389">
        <v>2403.89136567583</v>
      </c>
      <c r="D389" s="9">
        <v>14</v>
      </c>
    </row>
    <row r="390" spans="1:4" x14ac:dyDescent="0.2">
      <c r="A390">
        <v>389</v>
      </c>
      <c r="B390">
        <v>16</v>
      </c>
      <c r="C390">
        <v>5166.1265843367501</v>
      </c>
      <c r="D390" s="9">
        <v>14</v>
      </c>
    </row>
    <row r="391" spans="1:4" x14ac:dyDescent="0.2">
      <c r="A391">
        <v>390</v>
      </c>
      <c r="B391">
        <v>26</v>
      </c>
      <c r="C391">
        <v>3396.18902343433</v>
      </c>
      <c r="D391" s="9">
        <v>14</v>
      </c>
    </row>
    <row r="392" spans="1:4" x14ac:dyDescent="0.2">
      <c r="A392">
        <v>391</v>
      </c>
      <c r="B392">
        <v>27</v>
      </c>
      <c r="C392">
        <v>8534.8818888564401</v>
      </c>
      <c r="D392" s="9">
        <v>14</v>
      </c>
    </row>
    <row r="393" spans="1:4" x14ac:dyDescent="0.2">
      <c r="A393">
        <v>392</v>
      </c>
      <c r="B393">
        <v>28</v>
      </c>
      <c r="C393">
        <v>0</v>
      </c>
      <c r="D393" s="9">
        <v>14</v>
      </c>
    </row>
    <row r="394" spans="1:4" x14ac:dyDescent="0.2">
      <c r="A394">
        <v>393</v>
      </c>
      <c r="B394">
        <v>1</v>
      </c>
      <c r="C394">
        <v>14.270158112317899</v>
      </c>
      <c r="D394" s="9">
        <v>15</v>
      </c>
    </row>
    <row r="395" spans="1:4" x14ac:dyDescent="0.2">
      <c r="A395">
        <v>394</v>
      </c>
      <c r="B395">
        <v>2</v>
      </c>
      <c r="C395">
        <v>250.62708332883901</v>
      </c>
      <c r="D395" s="9">
        <v>15</v>
      </c>
    </row>
    <row r="396" spans="1:4" x14ac:dyDescent="0.2">
      <c r="A396">
        <v>395</v>
      </c>
      <c r="B396">
        <v>3</v>
      </c>
      <c r="C396">
        <v>1013.60927742243</v>
      </c>
      <c r="D396" s="9">
        <v>15</v>
      </c>
    </row>
    <row r="397" spans="1:4" x14ac:dyDescent="0.2">
      <c r="A397">
        <v>396</v>
      </c>
      <c r="B397">
        <v>4</v>
      </c>
      <c r="C397">
        <v>780.11173574946599</v>
      </c>
      <c r="D397" s="9">
        <v>15</v>
      </c>
    </row>
    <row r="398" spans="1:4" x14ac:dyDescent="0.2">
      <c r="A398">
        <v>397</v>
      </c>
      <c r="B398">
        <v>5</v>
      </c>
      <c r="C398">
        <v>576.489964371989</v>
      </c>
      <c r="D398" s="9">
        <v>15</v>
      </c>
    </row>
    <row r="399" spans="1:4" x14ac:dyDescent="0.2">
      <c r="A399">
        <v>398</v>
      </c>
      <c r="B399">
        <v>6</v>
      </c>
      <c r="C399">
        <v>471.944833506431</v>
      </c>
      <c r="D399" s="9">
        <v>15</v>
      </c>
    </row>
    <row r="400" spans="1:4" x14ac:dyDescent="0.2">
      <c r="A400">
        <v>399</v>
      </c>
      <c r="B400">
        <v>7</v>
      </c>
      <c r="C400">
        <v>1486.8768563731701</v>
      </c>
      <c r="D400" s="9">
        <v>15</v>
      </c>
    </row>
    <row r="401" spans="1:4" x14ac:dyDescent="0.2">
      <c r="A401">
        <v>400</v>
      </c>
      <c r="B401">
        <v>8</v>
      </c>
      <c r="C401">
        <v>0</v>
      </c>
      <c r="D401" s="9">
        <v>15</v>
      </c>
    </row>
    <row r="402" spans="1:4" x14ac:dyDescent="0.2">
      <c r="A402">
        <v>401</v>
      </c>
      <c r="B402">
        <v>9</v>
      </c>
      <c r="C402">
        <v>92.306490418719903</v>
      </c>
      <c r="D402" s="9">
        <v>15</v>
      </c>
    </row>
    <row r="403" spans="1:4" x14ac:dyDescent="0.2">
      <c r="A403">
        <v>402</v>
      </c>
      <c r="B403">
        <v>10</v>
      </c>
      <c r="C403">
        <v>1349.0638543124001</v>
      </c>
      <c r="D403" s="9">
        <v>15</v>
      </c>
    </row>
    <row r="404" spans="1:4" x14ac:dyDescent="0.2">
      <c r="A404">
        <v>403</v>
      </c>
      <c r="B404">
        <v>11</v>
      </c>
      <c r="C404">
        <v>0</v>
      </c>
      <c r="D404" s="9">
        <v>15</v>
      </c>
    </row>
    <row r="405" spans="1:4" x14ac:dyDescent="0.2">
      <c r="A405">
        <v>404</v>
      </c>
      <c r="B405">
        <v>12</v>
      </c>
      <c r="C405">
        <v>956.78525169966804</v>
      </c>
      <c r="D405" s="9">
        <v>15</v>
      </c>
    </row>
    <row r="406" spans="1:4" x14ac:dyDescent="0.2">
      <c r="A406">
        <v>405</v>
      </c>
      <c r="B406">
        <v>13</v>
      </c>
      <c r="C406">
        <v>4087.77485746504</v>
      </c>
      <c r="D406" s="9">
        <v>15</v>
      </c>
    </row>
    <row r="407" spans="1:4" x14ac:dyDescent="0.2">
      <c r="A407">
        <v>406</v>
      </c>
      <c r="B407">
        <v>14</v>
      </c>
      <c r="C407">
        <v>0</v>
      </c>
      <c r="D407" s="9">
        <v>15</v>
      </c>
    </row>
    <row r="408" spans="1:4" x14ac:dyDescent="0.2">
      <c r="A408">
        <v>407</v>
      </c>
      <c r="B408">
        <v>15</v>
      </c>
      <c r="C408">
        <v>6189.8526411276798</v>
      </c>
      <c r="D408" s="9">
        <v>15</v>
      </c>
    </row>
    <row r="409" spans="1:4" x14ac:dyDescent="0.2">
      <c r="A409">
        <v>408</v>
      </c>
      <c r="B409">
        <v>16</v>
      </c>
      <c r="C409">
        <v>1995.99553243627</v>
      </c>
      <c r="D409" s="9">
        <v>15</v>
      </c>
    </row>
    <row r="410" spans="1:4" x14ac:dyDescent="0.2">
      <c r="A410">
        <v>409</v>
      </c>
      <c r="B410">
        <v>17</v>
      </c>
      <c r="C410">
        <v>7164.0394932486197</v>
      </c>
      <c r="D410" s="9">
        <v>15</v>
      </c>
    </row>
    <row r="411" spans="1:4" x14ac:dyDescent="0.2">
      <c r="A411">
        <v>410</v>
      </c>
      <c r="B411">
        <v>18</v>
      </c>
      <c r="C411">
        <v>2541.0961747282399</v>
      </c>
      <c r="D411" s="9">
        <v>15</v>
      </c>
    </row>
    <row r="412" spans="1:4" x14ac:dyDescent="0.2">
      <c r="A412">
        <v>411</v>
      </c>
      <c r="B412">
        <v>19</v>
      </c>
      <c r="C412">
        <v>5133.7712875651596</v>
      </c>
      <c r="D412" s="9">
        <v>15</v>
      </c>
    </row>
    <row r="413" spans="1:4" x14ac:dyDescent="0.2">
      <c r="A413">
        <v>412</v>
      </c>
      <c r="B413">
        <v>20</v>
      </c>
      <c r="C413">
        <v>3149.35144392866</v>
      </c>
      <c r="D413" s="9">
        <v>15</v>
      </c>
    </row>
    <row r="414" spans="1:4" x14ac:dyDescent="0.2">
      <c r="A414">
        <v>413</v>
      </c>
      <c r="B414">
        <v>21</v>
      </c>
      <c r="C414">
        <v>6227.1171026203101</v>
      </c>
      <c r="D414" s="9">
        <v>15</v>
      </c>
    </row>
    <row r="415" spans="1:4" x14ac:dyDescent="0.2">
      <c r="A415">
        <v>414</v>
      </c>
      <c r="B415">
        <v>22</v>
      </c>
      <c r="C415">
        <v>373.41812373303998</v>
      </c>
      <c r="D415" s="9">
        <v>15</v>
      </c>
    </row>
    <row r="416" spans="1:4" x14ac:dyDescent="0.2">
      <c r="A416">
        <v>415</v>
      </c>
      <c r="B416">
        <v>23</v>
      </c>
      <c r="C416">
        <v>0</v>
      </c>
      <c r="D416" s="9">
        <v>15</v>
      </c>
    </row>
    <row r="417" spans="1:4" x14ac:dyDescent="0.2">
      <c r="A417">
        <v>416</v>
      </c>
      <c r="B417">
        <v>24</v>
      </c>
      <c r="C417">
        <v>2283.69679739204</v>
      </c>
      <c r="D417" s="9">
        <v>15</v>
      </c>
    </row>
    <row r="418" spans="1:4" x14ac:dyDescent="0.2">
      <c r="A418">
        <v>417</v>
      </c>
      <c r="B418">
        <v>16</v>
      </c>
      <c r="C418">
        <v>4907.8202551199101</v>
      </c>
      <c r="D418" s="9">
        <v>15</v>
      </c>
    </row>
    <row r="419" spans="1:4" x14ac:dyDescent="0.2">
      <c r="A419">
        <v>418</v>
      </c>
      <c r="B419">
        <v>26</v>
      </c>
      <c r="C419">
        <v>3226.3795722626101</v>
      </c>
      <c r="D419" s="9">
        <v>15</v>
      </c>
    </row>
    <row r="420" spans="1:4" x14ac:dyDescent="0.2">
      <c r="A420">
        <v>419</v>
      </c>
      <c r="B420">
        <v>27</v>
      </c>
      <c r="C420">
        <v>8108.1377944136102</v>
      </c>
      <c r="D420" s="9">
        <v>15</v>
      </c>
    </row>
    <row r="421" spans="1:4" x14ac:dyDescent="0.2">
      <c r="A421">
        <v>420</v>
      </c>
      <c r="B421">
        <v>28</v>
      </c>
      <c r="C421">
        <v>0</v>
      </c>
      <c r="D421" s="9">
        <v>15</v>
      </c>
    </row>
    <row r="422" spans="1:4" x14ac:dyDescent="0.2">
      <c r="A422">
        <v>421</v>
      </c>
      <c r="B422">
        <v>1</v>
      </c>
      <c r="C422">
        <v>13.556650206702001</v>
      </c>
      <c r="D422" s="9">
        <v>16</v>
      </c>
    </row>
    <row r="423" spans="1:4" x14ac:dyDescent="0.2">
      <c r="A423">
        <v>422</v>
      </c>
      <c r="B423">
        <v>2</v>
      </c>
      <c r="C423">
        <v>238.09572916239699</v>
      </c>
      <c r="D423" s="9">
        <v>16</v>
      </c>
    </row>
    <row r="424" spans="1:4" x14ac:dyDescent="0.2">
      <c r="A424">
        <v>423</v>
      </c>
      <c r="B424">
        <v>3</v>
      </c>
      <c r="C424">
        <v>962.92881355131203</v>
      </c>
      <c r="D424" s="9">
        <v>16</v>
      </c>
    </row>
    <row r="425" spans="1:4" x14ac:dyDescent="0.2">
      <c r="A425">
        <v>424</v>
      </c>
      <c r="B425">
        <v>4</v>
      </c>
      <c r="C425">
        <v>741.10614896199195</v>
      </c>
      <c r="D425" s="9">
        <v>16</v>
      </c>
    </row>
    <row r="426" spans="1:4" x14ac:dyDescent="0.2">
      <c r="A426">
        <v>425</v>
      </c>
      <c r="B426">
        <v>5</v>
      </c>
      <c r="C426">
        <v>547.66546615338996</v>
      </c>
      <c r="D426" s="9">
        <v>16</v>
      </c>
    </row>
    <row r="427" spans="1:4" x14ac:dyDescent="0.2">
      <c r="A427">
        <v>426</v>
      </c>
      <c r="B427">
        <v>6</v>
      </c>
      <c r="C427">
        <v>448.34759183110998</v>
      </c>
      <c r="D427" s="9">
        <v>16</v>
      </c>
    </row>
    <row r="428" spans="1:4" x14ac:dyDescent="0.2">
      <c r="A428">
        <v>427</v>
      </c>
      <c r="B428">
        <v>7</v>
      </c>
      <c r="C428">
        <v>1412.53301355451</v>
      </c>
      <c r="D428" s="9">
        <v>16</v>
      </c>
    </row>
    <row r="429" spans="1:4" x14ac:dyDescent="0.2">
      <c r="A429">
        <v>428</v>
      </c>
      <c r="B429">
        <v>8</v>
      </c>
      <c r="C429">
        <v>0</v>
      </c>
      <c r="D429" s="9">
        <v>16</v>
      </c>
    </row>
    <row r="430" spans="1:4" x14ac:dyDescent="0.2">
      <c r="A430">
        <v>429</v>
      </c>
      <c r="B430">
        <v>9</v>
      </c>
      <c r="C430">
        <v>87.691165897783904</v>
      </c>
      <c r="D430" s="9">
        <v>16</v>
      </c>
    </row>
    <row r="431" spans="1:4" x14ac:dyDescent="0.2">
      <c r="A431">
        <v>430</v>
      </c>
      <c r="B431">
        <v>10</v>
      </c>
      <c r="C431">
        <v>1281.6106615967799</v>
      </c>
      <c r="D431" s="9">
        <v>16</v>
      </c>
    </row>
    <row r="432" spans="1:4" x14ac:dyDescent="0.2">
      <c r="A432">
        <v>431</v>
      </c>
      <c r="B432">
        <v>11</v>
      </c>
      <c r="C432">
        <v>0</v>
      </c>
      <c r="D432" s="9">
        <v>16</v>
      </c>
    </row>
    <row r="433" spans="1:4" x14ac:dyDescent="0.2">
      <c r="A433">
        <v>432</v>
      </c>
      <c r="B433">
        <v>12</v>
      </c>
      <c r="C433">
        <v>908.94598911468404</v>
      </c>
      <c r="D433" s="9">
        <v>16</v>
      </c>
    </row>
    <row r="434" spans="1:4" x14ac:dyDescent="0.2">
      <c r="A434">
        <v>433</v>
      </c>
      <c r="B434">
        <v>13</v>
      </c>
      <c r="C434">
        <v>3883.3861145917899</v>
      </c>
      <c r="D434" s="9">
        <v>16</v>
      </c>
    </row>
    <row r="435" spans="1:4" x14ac:dyDescent="0.2">
      <c r="A435">
        <v>434</v>
      </c>
      <c r="B435">
        <v>14</v>
      </c>
      <c r="C435">
        <v>0</v>
      </c>
      <c r="D435" s="9">
        <v>16</v>
      </c>
    </row>
    <row r="436" spans="1:4" x14ac:dyDescent="0.2">
      <c r="A436">
        <v>435</v>
      </c>
      <c r="B436">
        <v>15</v>
      </c>
      <c r="C436">
        <v>5880.3600090712898</v>
      </c>
      <c r="D436" s="9">
        <v>16</v>
      </c>
    </row>
    <row r="437" spans="1:4" x14ac:dyDescent="0.2">
      <c r="A437">
        <v>436</v>
      </c>
      <c r="B437">
        <v>16</v>
      </c>
      <c r="C437">
        <v>1896.19575581446</v>
      </c>
      <c r="D437" s="9">
        <v>16</v>
      </c>
    </row>
    <row r="438" spans="1:4" x14ac:dyDescent="0.2">
      <c r="A438">
        <v>437</v>
      </c>
      <c r="B438">
        <v>17</v>
      </c>
      <c r="C438">
        <v>7522.2414679110498</v>
      </c>
      <c r="D438" s="9">
        <v>16</v>
      </c>
    </row>
    <row r="439" spans="1:4" x14ac:dyDescent="0.2">
      <c r="A439">
        <v>438</v>
      </c>
      <c r="B439">
        <v>18</v>
      </c>
      <c r="C439">
        <v>2414.0413659918299</v>
      </c>
      <c r="D439" s="9">
        <v>16</v>
      </c>
    </row>
    <row r="440" spans="1:4" x14ac:dyDescent="0.2">
      <c r="A440">
        <v>439</v>
      </c>
      <c r="B440">
        <v>19</v>
      </c>
      <c r="C440">
        <v>4877.0827231868998</v>
      </c>
      <c r="D440" s="9">
        <v>16</v>
      </c>
    </row>
    <row r="441" spans="1:4" x14ac:dyDescent="0.2">
      <c r="A441">
        <v>440</v>
      </c>
      <c r="B441">
        <v>20</v>
      </c>
      <c r="C441">
        <v>2991.8838717322301</v>
      </c>
      <c r="D441" s="9">
        <v>16</v>
      </c>
    </row>
    <row r="442" spans="1:4" x14ac:dyDescent="0.2">
      <c r="A442">
        <v>441</v>
      </c>
      <c r="B442">
        <v>21</v>
      </c>
      <c r="C442">
        <v>5915.7612474893003</v>
      </c>
      <c r="D442" s="9">
        <v>16</v>
      </c>
    </row>
    <row r="443" spans="1:4" x14ac:dyDescent="0.2">
      <c r="A443">
        <v>442</v>
      </c>
      <c r="B443">
        <v>22</v>
      </c>
      <c r="C443">
        <v>354.74721754638801</v>
      </c>
      <c r="D443" s="9">
        <v>16</v>
      </c>
    </row>
    <row r="444" spans="1:4" x14ac:dyDescent="0.2">
      <c r="A444">
        <v>443</v>
      </c>
      <c r="B444">
        <v>23</v>
      </c>
      <c r="C444">
        <v>0</v>
      </c>
      <c r="D444" s="9">
        <v>16</v>
      </c>
    </row>
    <row r="445" spans="1:4" x14ac:dyDescent="0.2">
      <c r="A445">
        <v>444</v>
      </c>
      <c r="B445">
        <v>24</v>
      </c>
      <c r="C445">
        <v>2169.5119575224298</v>
      </c>
      <c r="D445" s="9">
        <v>16</v>
      </c>
    </row>
    <row r="446" spans="1:4" x14ac:dyDescent="0.2">
      <c r="A446">
        <v>445</v>
      </c>
      <c r="B446">
        <v>16</v>
      </c>
      <c r="C446">
        <v>4662.4292423639099</v>
      </c>
      <c r="D446" s="9">
        <v>16</v>
      </c>
    </row>
    <row r="447" spans="1:4" x14ac:dyDescent="0.2">
      <c r="A447">
        <v>446</v>
      </c>
      <c r="B447">
        <v>26</v>
      </c>
      <c r="C447">
        <v>3065.0605936494799</v>
      </c>
      <c r="D447" s="9">
        <v>16</v>
      </c>
    </row>
    <row r="448" spans="1:4" x14ac:dyDescent="0.2">
      <c r="A448">
        <v>447</v>
      </c>
      <c r="B448">
        <v>27</v>
      </c>
      <c r="C448">
        <v>7702.7309046929304</v>
      </c>
      <c r="D448" s="9">
        <v>16</v>
      </c>
    </row>
    <row r="449" spans="1:4" x14ac:dyDescent="0.2">
      <c r="A449">
        <v>448</v>
      </c>
      <c r="B449">
        <v>28</v>
      </c>
      <c r="C449">
        <v>0</v>
      </c>
      <c r="D449" s="9">
        <v>16</v>
      </c>
    </row>
    <row r="450" spans="1:4" x14ac:dyDescent="0.2">
      <c r="A450">
        <v>449</v>
      </c>
      <c r="B450">
        <v>1</v>
      </c>
      <c r="C450">
        <v>12.8788176963669</v>
      </c>
      <c r="D450" s="9">
        <v>17</v>
      </c>
    </row>
    <row r="451" spans="1:4" x14ac:dyDescent="0.2">
      <c r="A451">
        <v>450</v>
      </c>
      <c r="B451">
        <v>2</v>
      </c>
      <c r="C451">
        <v>226.19094270427701</v>
      </c>
      <c r="D451" s="9">
        <v>17</v>
      </c>
    </row>
    <row r="452" spans="1:4" x14ac:dyDescent="0.2">
      <c r="A452">
        <v>451</v>
      </c>
      <c r="B452">
        <v>3</v>
      </c>
      <c r="C452">
        <v>914.782372873746</v>
      </c>
      <c r="D452" s="9">
        <v>17</v>
      </c>
    </row>
    <row r="453" spans="1:4" x14ac:dyDescent="0.2">
      <c r="A453">
        <v>452</v>
      </c>
      <c r="B453">
        <v>4</v>
      </c>
      <c r="C453">
        <v>704.05084151389303</v>
      </c>
      <c r="D453" s="9">
        <v>17</v>
      </c>
    </row>
    <row r="454" spans="1:4" x14ac:dyDescent="0.2">
      <c r="A454">
        <v>453</v>
      </c>
      <c r="B454">
        <v>5</v>
      </c>
      <c r="C454">
        <v>520.28219284572003</v>
      </c>
      <c r="D454" s="9">
        <v>17</v>
      </c>
    </row>
    <row r="455" spans="1:4" x14ac:dyDescent="0.2">
      <c r="A455">
        <v>454</v>
      </c>
      <c r="B455">
        <v>6</v>
      </c>
      <c r="C455">
        <v>425.93021223955401</v>
      </c>
      <c r="D455" s="9">
        <v>17</v>
      </c>
    </row>
    <row r="456" spans="1:4" x14ac:dyDescent="0.2">
      <c r="A456">
        <v>455</v>
      </c>
      <c r="B456">
        <v>7</v>
      </c>
      <c r="C456">
        <v>1341.9063628767899</v>
      </c>
      <c r="D456" s="9">
        <v>17</v>
      </c>
    </row>
    <row r="457" spans="1:4" x14ac:dyDescent="0.2">
      <c r="A457">
        <v>456</v>
      </c>
      <c r="B457">
        <v>8</v>
      </c>
      <c r="C457">
        <v>0</v>
      </c>
      <c r="D457" s="9">
        <v>17</v>
      </c>
    </row>
    <row r="458" spans="1:4" x14ac:dyDescent="0.2">
      <c r="A458">
        <v>457</v>
      </c>
      <c r="B458">
        <v>9</v>
      </c>
      <c r="C458">
        <v>83.306607602894701</v>
      </c>
      <c r="D458" s="9">
        <v>17</v>
      </c>
    </row>
    <row r="459" spans="1:4" x14ac:dyDescent="0.2">
      <c r="A459">
        <v>458</v>
      </c>
      <c r="B459">
        <v>10</v>
      </c>
      <c r="C459">
        <v>1217.5301285169401</v>
      </c>
      <c r="D459" s="9">
        <v>17</v>
      </c>
    </row>
    <row r="460" spans="1:4" x14ac:dyDescent="0.2">
      <c r="A460">
        <v>459</v>
      </c>
      <c r="B460">
        <v>11</v>
      </c>
      <c r="C460">
        <v>0</v>
      </c>
      <c r="D460" s="9">
        <v>17</v>
      </c>
    </row>
    <row r="461" spans="1:4" x14ac:dyDescent="0.2">
      <c r="A461">
        <v>460</v>
      </c>
      <c r="B461">
        <v>12</v>
      </c>
      <c r="C461">
        <v>863.49868965894996</v>
      </c>
      <c r="D461" s="9">
        <v>17</v>
      </c>
    </row>
    <row r="462" spans="1:4" x14ac:dyDescent="0.2">
      <c r="A462">
        <v>461</v>
      </c>
      <c r="B462">
        <v>13</v>
      </c>
      <c r="C462">
        <v>3689.2168088622002</v>
      </c>
      <c r="D462" s="9">
        <v>17</v>
      </c>
    </row>
    <row r="463" spans="1:4" x14ac:dyDescent="0.2">
      <c r="A463">
        <v>462</v>
      </c>
      <c r="B463">
        <v>14</v>
      </c>
      <c r="C463">
        <v>0</v>
      </c>
      <c r="D463" s="9">
        <v>17</v>
      </c>
    </row>
    <row r="464" spans="1:4" x14ac:dyDescent="0.2">
      <c r="A464">
        <v>463</v>
      </c>
      <c r="B464">
        <v>15</v>
      </c>
      <c r="C464">
        <v>6174.3780095248603</v>
      </c>
      <c r="D464" s="9">
        <v>17</v>
      </c>
    </row>
    <row r="465" spans="1:4" x14ac:dyDescent="0.2">
      <c r="A465">
        <v>464</v>
      </c>
      <c r="B465">
        <v>16</v>
      </c>
      <c r="C465">
        <v>1801.3859680237399</v>
      </c>
      <c r="D465" s="9">
        <v>17</v>
      </c>
    </row>
    <row r="466" spans="1:4" x14ac:dyDescent="0.2">
      <c r="A466">
        <v>465</v>
      </c>
      <c r="B466">
        <v>17</v>
      </c>
      <c r="C466">
        <v>7146.1293945155003</v>
      </c>
      <c r="D466" s="9">
        <v>17</v>
      </c>
    </row>
    <row r="467" spans="1:4" x14ac:dyDescent="0.2">
      <c r="A467">
        <v>466</v>
      </c>
      <c r="B467">
        <v>18</v>
      </c>
      <c r="C467">
        <v>2293.3392976922401</v>
      </c>
      <c r="D467" s="9">
        <v>17</v>
      </c>
    </row>
    <row r="468" spans="1:4" x14ac:dyDescent="0.2">
      <c r="A468">
        <v>467</v>
      </c>
      <c r="B468">
        <v>19</v>
      </c>
      <c r="C468">
        <v>4633.22858702755</v>
      </c>
      <c r="D468" s="9">
        <v>17</v>
      </c>
    </row>
    <row r="469" spans="1:4" x14ac:dyDescent="0.2">
      <c r="A469">
        <v>468</v>
      </c>
      <c r="B469">
        <v>20</v>
      </c>
      <c r="C469">
        <v>2842.2896781456202</v>
      </c>
      <c r="D469" s="9">
        <v>17</v>
      </c>
    </row>
    <row r="470" spans="1:4" x14ac:dyDescent="0.2">
      <c r="A470">
        <v>469</v>
      </c>
      <c r="B470">
        <v>21</v>
      </c>
      <c r="C470">
        <v>5619.9731851148299</v>
      </c>
      <c r="D470" s="9">
        <v>17</v>
      </c>
    </row>
    <row r="471" spans="1:4" x14ac:dyDescent="0.2">
      <c r="A471">
        <v>470</v>
      </c>
      <c r="B471">
        <v>22</v>
      </c>
      <c r="C471">
        <v>337.00985666906899</v>
      </c>
      <c r="D471" s="9">
        <v>17</v>
      </c>
    </row>
    <row r="472" spans="1:4" x14ac:dyDescent="0.2">
      <c r="A472">
        <v>471</v>
      </c>
      <c r="B472">
        <v>23</v>
      </c>
      <c r="C472">
        <v>0</v>
      </c>
      <c r="D472" s="9">
        <v>17</v>
      </c>
    </row>
    <row r="473" spans="1:4" x14ac:dyDescent="0.2">
      <c r="A473">
        <v>472</v>
      </c>
      <c r="B473">
        <v>24</v>
      </c>
      <c r="C473">
        <v>2061.0363596463098</v>
      </c>
      <c r="D473" s="9">
        <v>17</v>
      </c>
    </row>
    <row r="474" spans="1:4" x14ac:dyDescent="0.2">
      <c r="A474">
        <v>473</v>
      </c>
      <c r="B474">
        <v>16</v>
      </c>
      <c r="C474">
        <v>4429.3077802457201</v>
      </c>
      <c r="D474" s="9">
        <v>17</v>
      </c>
    </row>
    <row r="475" spans="1:4" x14ac:dyDescent="0.2">
      <c r="A475">
        <v>474</v>
      </c>
      <c r="B475">
        <v>26</v>
      </c>
      <c r="C475">
        <v>2911.8075639670101</v>
      </c>
      <c r="D475" s="9">
        <v>17</v>
      </c>
    </row>
    <row r="476" spans="1:4" x14ac:dyDescent="0.2">
      <c r="A476">
        <v>475</v>
      </c>
      <c r="B476">
        <v>27</v>
      </c>
      <c r="C476">
        <v>7317.5943594582895</v>
      </c>
      <c r="D476" s="9">
        <v>17</v>
      </c>
    </row>
    <row r="477" spans="1:4" x14ac:dyDescent="0.2">
      <c r="A477">
        <v>476</v>
      </c>
      <c r="B477">
        <v>28</v>
      </c>
      <c r="C477">
        <v>0</v>
      </c>
      <c r="D477" s="9">
        <v>17</v>
      </c>
    </row>
    <row r="478" spans="1:4" x14ac:dyDescent="0.2">
      <c r="A478">
        <v>477</v>
      </c>
      <c r="B478">
        <v>1</v>
      </c>
      <c r="C478">
        <v>12.234876811548601</v>
      </c>
      <c r="D478" s="9">
        <v>18</v>
      </c>
    </row>
    <row r="479" spans="1:4" x14ac:dyDescent="0.2">
      <c r="A479">
        <v>478</v>
      </c>
      <c r="B479">
        <v>2</v>
      </c>
      <c r="C479">
        <v>214.88139556906299</v>
      </c>
      <c r="D479" s="9">
        <v>18</v>
      </c>
    </row>
    <row r="480" spans="1:4" x14ac:dyDescent="0.2">
      <c r="A480">
        <v>479</v>
      </c>
      <c r="B480">
        <v>3</v>
      </c>
      <c r="C480">
        <v>869.04325423005901</v>
      </c>
      <c r="D480" s="9">
        <v>18</v>
      </c>
    </row>
    <row r="481" spans="1:4" x14ac:dyDescent="0.2">
      <c r="A481">
        <v>480</v>
      </c>
      <c r="B481">
        <v>4</v>
      </c>
      <c r="C481">
        <v>739.25338358958697</v>
      </c>
      <c r="D481" s="9">
        <v>18</v>
      </c>
    </row>
    <row r="482" spans="1:4" x14ac:dyDescent="0.2">
      <c r="A482">
        <v>481</v>
      </c>
      <c r="B482">
        <v>5</v>
      </c>
      <c r="C482">
        <v>494.268083203434</v>
      </c>
      <c r="D482" s="9">
        <v>18</v>
      </c>
    </row>
    <row r="483" spans="1:4" x14ac:dyDescent="0.2">
      <c r="A483">
        <v>482</v>
      </c>
      <c r="B483">
        <v>6</v>
      </c>
      <c r="C483">
        <v>404.63370162757701</v>
      </c>
      <c r="D483" s="9">
        <v>18</v>
      </c>
    </row>
    <row r="484" spans="1:4" x14ac:dyDescent="0.2">
      <c r="A484">
        <v>483</v>
      </c>
      <c r="B484">
        <v>7</v>
      </c>
      <c r="C484">
        <v>1274.81104473295</v>
      </c>
      <c r="D484" s="9">
        <v>18</v>
      </c>
    </row>
    <row r="485" spans="1:4" x14ac:dyDescent="0.2">
      <c r="A485">
        <v>484</v>
      </c>
      <c r="B485">
        <v>8</v>
      </c>
      <c r="C485">
        <v>0</v>
      </c>
      <c r="D485" s="9">
        <v>18</v>
      </c>
    </row>
    <row r="486" spans="1:4" x14ac:dyDescent="0.2">
      <c r="A486">
        <v>485</v>
      </c>
      <c r="B486">
        <v>9</v>
      </c>
      <c r="C486">
        <v>79.141277222750006</v>
      </c>
      <c r="D486" s="9">
        <v>18</v>
      </c>
    </row>
    <row r="487" spans="1:4" x14ac:dyDescent="0.2">
      <c r="A487">
        <v>486</v>
      </c>
      <c r="B487">
        <v>10</v>
      </c>
      <c r="C487">
        <v>1156.6536220911</v>
      </c>
      <c r="D487" s="9">
        <v>18</v>
      </c>
    </row>
    <row r="488" spans="1:4" x14ac:dyDescent="0.2">
      <c r="A488">
        <v>487</v>
      </c>
      <c r="B488">
        <v>11</v>
      </c>
      <c r="C488">
        <v>0</v>
      </c>
      <c r="D488" s="9">
        <v>18</v>
      </c>
    </row>
    <row r="489" spans="1:4" x14ac:dyDescent="0.2">
      <c r="A489">
        <v>488</v>
      </c>
      <c r="B489">
        <v>12</v>
      </c>
      <c r="C489">
        <v>820.32375517600201</v>
      </c>
      <c r="D489" s="9">
        <v>18</v>
      </c>
    </row>
    <row r="490" spans="1:4" x14ac:dyDescent="0.2">
      <c r="A490">
        <v>489</v>
      </c>
      <c r="B490">
        <v>13</v>
      </c>
      <c r="C490">
        <v>3504.7559684190901</v>
      </c>
      <c r="D490" s="9">
        <v>18</v>
      </c>
    </row>
    <row r="491" spans="1:4" x14ac:dyDescent="0.2">
      <c r="A491">
        <v>490</v>
      </c>
      <c r="B491">
        <v>14</v>
      </c>
      <c r="C491">
        <v>0</v>
      </c>
      <c r="D491" s="9">
        <v>18</v>
      </c>
    </row>
    <row r="492" spans="1:4" x14ac:dyDescent="0.2">
      <c r="A492">
        <v>491</v>
      </c>
      <c r="B492">
        <v>15</v>
      </c>
      <c r="C492">
        <v>5865.6591090486099</v>
      </c>
      <c r="D492" s="9">
        <v>18</v>
      </c>
    </row>
    <row r="493" spans="1:4" x14ac:dyDescent="0.2">
      <c r="A493">
        <v>492</v>
      </c>
      <c r="B493">
        <v>16</v>
      </c>
      <c r="C493">
        <v>1711.3166696225501</v>
      </c>
      <c r="D493" s="9">
        <v>18</v>
      </c>
    </row>
    <row r="494" spans="1:4" x14ac:dyDescent="0.2">
      <c r="A494">
        <v>493</v>
      </c>
      <c r="B494">
        <v>17</v>
      </c>
      <c r="C494">
        <v>6788.8229247897198</v>
      </c>
      <c r="D494" s="9">
        <v>18</v>
      </c>
    </row>
    <row r="495" spans="1:4" x14ac:dyDescent="0.2">
      <c r="A495">
        <v>494</v>
      </c>
      <c r="B495">
        <v>18</v>
      </c>
      <c r="C495">
        <v>2178.67233280763</v>
      </c>
      <c r="D495" s="9">
        <v>18</v>
      </c>
    </row>
    <row r="496" spans="1:4" x14ac:dyDescent="0.2">
      <c r="A496">
        <v>495</v>
      </c>
      <c r="B496">
        <v>19</v>
      </c>
      <c r="C496">
        <v>4401.5671576761797</v>
      </c>
      <c r="D496" s="9">
        <v>18</v>
      </c>
    </row>
    <row r="497" spans="1:4" x14ac:dyDescent="0.2">
      <c r="A497">
        <v>496</v>
      </c>
      <c r="B497">
        <v>20</v>
      </c>
      <c r="C497">
        <v>2700.1751942383398</v>
      </c>
      <c r="D497" s="9">
        <v>18</v>
      </c>
    </row>
    <row r="498" spans="1:4" x14ac:dyDescent="0.2">
      <c r="A498">
        <v>497</v>
      </c>
      <c r="B498">
        <v>21</v>
      </c>
      <c r="C498">
        <v>5900.9718443705697</v>
      </c>
      <c r="D498" s="9">
        <v>18</v>
      </c>
    </row>
    <row r="499" spans="1:4" x14ac:dyDescent="0.2">
      <c r="A499">
        <v>498</v>
      </c>
      <c r="B499">
        <v>22</v>
      </c>
      <c r="C499">
        <v>320.15936383561501</v>
      </c>
      <c r="D499" s="9">
        <v>18</v>
      </c>
    </row>
    <row r="500" spans="1:4" x14ac:dyDescent="0.2">
      <c r="A500">
        <v>499</v>
      </c>
      <c r="B500">
        <v>23</v>
      </c>
      <c r="C500">
        <v>0</v>
      </c>
      <c r="D500" s="9">
        <v>18</v>
      </c>
    </row>
    <row r="501" spans="1:4" x14ac:dyDescent="0.2">
      <c r="A501">
        <v>500</v>
      </c>
      <c r="B501">
        <v>24</v>
      </c>
      <c r="C501">
        <v>1957.9845416640001</v>
      </c>
      <c r="D501" s="9">
        <v>18</v>
      </c>
    </row>
    <row r="502" spans="1:4" x14ac:dyDescent="0.2">
      <c r="A502">
        <v>501</v>
      </c>
      <c r="B502">
        <v>16</v>
      </c>
      <c r="C502">
        <v>4207.8423912334301</v>
      </c>
      <c r="D502" s="9">
        <v>18</v>
      </c>
    </row>
    <row r="503" spans="1:4" x14ac:dyDescent="0.2">
      <c r="A503">
        <v>502</v>
      </c>
      <c r="B503">
        <v>26</v>
      </c>
      <c r="C503">
        <v>2766.2171857686599</v>
      </c>
      <c r="D503" s="9">
        <v>18</v>
      </c>
    </row>
    <row r="504" spans="1:4" x14ac:dyDescent="0.2">
      <c r="A504">
        <v>503</v>
      </c>
      <c r="B504">
        <v>27</v>
      </c>
      <c r="C504">
        <v>6951.7146414853696</v>
      </c>
      <c r="D504" s="9">
        <v>18</v>
      </c>
    </row>
    <row r="505" spans="1:4" x14ac:dyDescent="0.2">
      <c r="A505">
        <v>504</v>
      </c>
      <c r="B505">
        <v>28</v>
      </c>
      <c r="C505">
        <v>0</v>
      </c>
      <c r="D505" s="9">
        <v>18</v>
      </c>
    </row>
    <row r="506" spans="1:4" x14ac:dyDescent="0.2">
      <c r="A506">
        <v>505</v>
      </c>
      <c r="B506">
        <v>1</v>
      </c>
      <c r="C506">
        <v>11.623132970971101</v>
      </c>
      <c r="D506" s="9">
        <v>19</v>
      </c>
    </row>
    <row r="507" spans="1:4" x14ac:dyDescent="0.2">
      <c r="A507">
        <v>506</v>
      </c>
      <c r="B507">
        <v>2</v>
      </c>
      <c r="C507">
        <v>204.13732579060999</v>
      </c>
      <c r="D507" s="9">
        <v>19</v>
      </c>
    </row>
    <row r="508" spans="1:4" x14ac:dyDescent="0.2">
      <c r="A508">
        <v>507</v>
      </c>
      <c r="B508">
        <v>3</v>
      </c>
      <c r="C508">
        <v>825.59109151855603</v>
      </c>
      <c r="D508" s="9">
        <v>19</v>
      </c>
    </row>
    <row r="509" spans="1:4" x14ac:dyDescent="0.2">
      <c r="A509">
        <v>508</v>
      </c>
      <c r="B509">
        <v>4</v>
      </c>
      <c r="C509">
        <v>702.29071441010797</v>
      </c>
      <c r="D509" s="9">
        <v>19</v>
      </c>
    </row>
    <row r="510" spans="1:4" x14ac:dyDescent="0.2">
      <c r="A510">
        <v>509</v>
      </c>
      <c r="B510">
        <v>5</v>
      </c>
      <c r="C510">
        <v>469.55467904326201</v>
      </c>
      <c r="D510" s="9">
        <v>19</v>
      </c>
    </row>
    <row r="511" spans="1:4" x14ac:dyDescent="0.2">
      <c r="A511">
        <v>510</v>
      </c>
      <c r="B511">
        <v>6</v>
      </c>
      <c r="C511">
        <v>384.40201654619801</v>
      </c>
      <c r="D511" s="9">
        <v>19</v>
      </c>
    </row>
    <row r="512" spans="1:4" x14ac:dyDescent="0.2">
      <c r="A512">
        <v>511</v>
      </c>
      <c r="B512">
        <v>7</v>
      </c>
      <c r="C512">
        <v>1338.5515969696</v>
      </c>
      <c r="D512" s="9">
        <v>19</v>
      </c>
    </row>
    <row r="513" spans="1:4" x14ac:dyDescent="0.2">
      <c r="A513">
        <v>512</v>
      </c>
      <c r="B513">
        <v>8</v>
      </c>
      <c r="C513">
        <v>0</v>
      </c>
      <c r="D513" s="9">
        <v>19</v>
      </c>
    </row>
    <row r="514" spans="1:4" x14ac:dyDescent="0.2">
      <c r="A514">
        <v>513</v>
      </c>
      <c r="B514">
        <v>9</v>
      </c>
      <c r="C514">
        <v>75.184213361612507</v>
      </c>
      <c r="D514" s="9">
        <v>19</v>
      </c>
    </row>
    <row r="515" spans="1:4" x14ac:dyDescent="0.2">
      <c r="A515">
        <v>514</v>
      </c>
      <c r="B515">
        <v>10</v>
      </c>
      <c r="C515">
        <v>1098.8209409865401</v>
      </c>
      <c r="D515" s="9">
        <v>19</v>
      </c>
    </row>
    <row r="516" spans="1:4" x14ac:dyDescent="0.2">
      <c r="A516">
        <v>515</v>
      </c>
      <c r="B516">
        <v>11</v>
      </c>
      <c r="C516">
        <v>0</v>
      </c>
      <c r="D516" s="9">
        <v>19</v>
      </c>
    </row>
    <row r="517" spans="1:4" x14ac:dyDescent="0.2">
      <c r="A517">
        <v>516</v>
      </c>
      <c r="B517">
        <v>12</v>
      </c>
      <c r="C517">
        <v>779.30756741720199</v>
      </c>
      <c r="D517" s="9">
        <v>19</v>
      </c>
    </row>
    <row r="518" spans="1:4" x14ac:dyDescent="0.2">
      <c r="A518">
        <v>517</v>
      </c>
      <c r="B518">
        <v>13</v>
      </c>
      <c r="C518">
        <v>3679.9937668400398</v>
      </c>
      <c r="D518" s="9">
        <v>19</v>
      </c>
    </row>
    <row r="519" spans="1:4" x14ac:dyDescent="0.2">
      <c r="A519">
        <v>518</v>
      </c>
      <c r="B519">
        <v>14</v>
      </c>
      <c r="C519">
        <v>0</v>
      </c>
      <c r="D519" s="9">
        <v>19</v>
      </c>
    </row>
    <row r="520" spans="1:4" x14ac:dyDescent="0.2">
      <c r="A520">
        <v>519</v>
      </c>
      <c r="B520">
        <v>15</v>
      </c>
      <c r="C520">
        <v>5572.3761535961803</v>
      </c>
      <c r="D520" s="9">
        <v>19</v>
      </c>
    </row>
    <row r="521" spans="1:4" x14ac:dyDescent="0.2">
      <c r="A521">
        <v>520</v>
      </c>
      <c r="B521">
        <v>16</v>
      </c>
      <c r="C521">
        <v>1625.75083614142</v>
      </c>
      <c r="D521" s="9">
        <v>19</v>
      </c>
    </row>
    <row r="522" spans="1:4" x14ac:dyDescent="0.2">
      <c r="A522">
        <v>521</v>
      </c>
      <c r="B522">
        <v>17</v>
      </c>
      <c r="C522">
        <v>6449.3817785502297</v>
      </c>
      <c r="D522" s="9">
        <v>19</v>
      </c>
    </row>
    <row r="523" spans="1:4" x14ac:dyDescent="0.2">
      <c r="A523">
        <v>522</v>
      </c>
      <c r="B523">
        <v>18</v>
      </c>
      <c r="C523">
        <v>2069.73871616724</v>
      </c>
      <c r="D523" s="9">
        <v>19</v>
      </c>
    </row>
    <row r="524" spans="1:4" x14ac:dyDescent="0.2">
      <c r="A524">
        <v>523</v>
      </c>
      <c r="B524">
        <v>19</v>
      </c>
      <c r="C524">
        <v>4181.4887997923697</v>
      </c>
      <c r="D524" s="9">
        <v>19</v>
      </c>
    </row>
    <row r="525" spans="1:4" x14ac:dyDescent="0.2">
      <c r="A525">
        <v>524</v>
      </c>
      <c r="B525">
        <v>20</v>
      </c>
      <c r="C525">
        <v>2565.1664345264198</v>
      </c>
      <c r="D525" s="9">
        <v>19</v>
      </c>
    </row>
    <row r="526" spans="1:4" x14ac:dyDescent="0.2">
      <c r="A526">
        <v>525</v>
      </c>
      <c r="B526">
        <v>21</v>
      </c>
      <c r="C526">
        <v>5605.9232521520398</v>
      </c>
      <c r="D526" s="9">
        <v>19</v>
      </c>
    </row>
    <row r="527" spans="1:4" x14ac:dyDescent="0.2">
      <c r="A527">
        <v>526</v>
      </c>
      <c r="B527">
        <v>22</v>
      </c>
      <c r="C527">
        <v>304.15139564383497</v>
      </c>
      <c r="D527" s="9">
        <v>19</v>
      </c>
    </row>
    <row r="528" spans="1:4" x14ac:dyDescent="0.2">
      <c r="A528">
        <v>527</v>
      </c>
      <c r="B528">
        <v>23</v>
      </c>
      <c r="C528">
        <v>0</v>
      </c>
      <c r="D528" s="9">
        <v>19</v>
      </c>
    </row>
    <row r="529" spans="1:4" x14ac:dyDescent="0.2">
      <c r="A529">
        <v>528</v>
      </c>
      <c r="B529">
        <v>24</v>
      </c>
      <c r="C529">
        <v>1860.0853145808001</v>
      </c>
      <c r="D529" s="9">
        <v>19</v>
      </c>
    </row>
    <row r="530" spans="1:4" x14ac:dyDescent="0.2">
      <c r="A530">
        <v>529</v>
      </c>
      <c r="B530">
        <v>16</v>
      </c>
      <c r="C530">
        <v>3997.4502716717602</v>
      </c>
      <c r="D530" s="9">
        <v>19</v>
      </c>
    </row>
    <row r="531" spans="1:4" x14ac:dyDescent="0.2">
      <c r="A531">
        <v>530</v>
      </c>
      <c r="B531">
        <v>26</v>
      </c>
      <c r="C531">
        <v>2627.9063264802298</v>
      </c>
      <c r="D531" s="9">
        <v>19</v>
      </c>
    </row>
    <row r="532" spans="1:4" x14ac:dyDescent="0.2">
      <c r="A532">
        <v>531</v>
      </c>
      <c r="B532">
        <v>27</v>
      </c>
      <c r="C532">
        <v>6604.1289094110998</v>
      </c>
      <c r="D532" s="9">
        <v>19</v>
      </c>
    </row>
    <row r="533" spans="1:4" x14ac:dyDescent="0.2">
      <c r="A533">
        <v>532</v>
      </c>
      <c r="B533">
        <v>28</v>
      </c>
      <c r="C533">
        <v>0</v>
      </c>
      <c r="D533" s="9">
        <v>19</v>
      </c>
    </row>
    <row r="534" spans="1:4" x14ac:dyDescent="0.2">
      <c r="A534">
        <v>533</v>
      </c>
      <c r="B534">
        <v>1</v>
      </c>
      <c r="C534">
        <v>11.041976322422601</v>
      </c>
      <c r="D534" s="9">
        <v>20</v>
      </c>
    </row>
    <row r="535" spans="1:4" x14ac:dyDescent="0.2">
      <c r="A535">
        <v>534</v>
      </c>
      <c r="B535">
        <v>2</v>
      </c>
      <c r="C535">
        <v>193.93045950108001</v>
      </c>
      <c r="D535" s="9">
        <v>20</v>
      </c>
    </row>
    <row r="536" spans="1:4" x14ac:dyDescent="0.2">
      <c r="A536">
        <v>535</v>
      </c>
      <c r="B536">
        <v>3</v>
      </c>
      <c r="C536">
        <v>784.31153694262798</v>
      </c>
      <c r="D536" s="9">
        <v>20</v>
      </c>
    </row>
    <row r="537" spans="1:4" x14ac:dyDescent="0.2">
      <c r="A537">
        <v>536</v>
      </c>
      <c r="B537">
        <v>4</v>
      </c>
      <c r="C537">
        <v>667.17617868960303</v>
      </c>
      <c r="D537" s="9">
        <v>20</v>
      </c>
    </row>
    <row r="538" spans="1:4" x14ac:dyDescent="0.2">
      <c r="A538">
        <v>537</v>
      </c>
      <c r="B538">
        <v>5</v>
      </c>
      <c r="C538">
        <v>446.07694509109899</v>
      </c>
      <c r="D538" s="9">
        <v>20</v>
      </c>
    </row>
    <row r="539" spans="1:4" x14ac:dyDescent="0.2">
      <c r="A539">
        <v>538</v>
      </c>
      <c r="B539">
        <v>6</v>
      </c>
      <c r="C539">
        <v>365.18191571888798</v>
      </c>
      <c r="D539" s="9">
        <v>20</v>
      </c>
    </row>
    <row r="540" spans="1:4" x14ac:dyDescent="0.2">
      <c r="A540">
        <v>539</v>
      </c>
      <c r="B540">
        <v>7</v>
      </c>
      <c r="C540">
        <v>1271.62401712112</v>
      </c>
      <c r="D540" s="9">
        <v>20</v>
      </c>
    </row>
    <row r="541" spans="1:4" x14ac:dyDescent="0.2">
      <c r="A541">
        <v>540</v>
      </c>
      <c r="B541">
        <v>8</v>
      </c>
      <c r="C541">
        <v>0</v>
      </c>
      <c r="D541" s="9">
        <v>20</v>
      </c>
    </row>
    <row r="542" spans="1:4" x14ac:dyDescent="0.2">
      <c r="A542">
        <v>541</v>
      </c>
      <c r="B542">
        <v>9</v>
      </c>
      <c r="C542">
        <v>71.425002693531795</v>
      </c>
      <c r="D542" s="9">
        <v>20</v>
      </c>
    </row>
    <row r="543" spans="1:4" x14ac:dyDescent="0.2">
      <c r="A543">
        <v>542</v>
      </c>
      <c r="B543">
        <v>10</v>
      </c>
      <c r="C543">
        <v>1043.87989393722</v>
      </c>
      <c r="D543" s="9">
        <v>20</v>
      </c>
    </row>
    <row r="544" spans="1:4" x14ac:dyDescent="0.2">
      <c r="A544">
        <v>543</v>
      </c>
      <c r="B544">
        <v>11</v>
      </c>
      <c r="C544">
        <v>0</v>
      </c>
      <c r="D544" s="9">
        <v>20</v>
      </c>
    </row>
    <row r="545" spans="1:4" x14ac:dyDescent="0.2">
      <c r="A545">
        <v>544</v>
      </c>
      <c r="B545">
        <v>12</v>
      </c>
      <c r="C545">
        <v>740.34218904634201</v>
      </c>
      <c r="D545" s="9">
        <v>20</v>
      </c>
    </row>
    <row r="546" spans="1:4" x14ac:dyDescent="0.2">
      <c r="A546">
        <v>545</v>
      </c>
      <c r="B546">
        <v>13</v>
      </c>
      <c r="C546">
        <v>3495.9940784980399</v>
      </c>
      <c r="D546" s="9">
        <v>20</v>
      </c>
    </row>
    <row r="547" spans="1:4" x14ac:dyDescent="0.2">
      <c r="A547">
        <v>546</v>
      </c>
      <c r="B547">
        <v>14</v>
      </c>
      <c r="C547">
        <v>0</v>
      </c>
      <c r="D547" s="9">
        <v>20</v>
      </c>
    </row>
    <row r="548" spans="1:4" x14ac:dyDescent="0.2">
      <c r="A548">
        <v>547</v>
      </c>
      <c r="B548">
        <v>15</v>
      </c>
      <c r="C548">
        <v>5293.7573459163696</v>
      </c>
      <c r="D548" s="9">
        <v>20</v>
      </c>
    </row>
    <row r="549" spans="1:4" x14ac:dyDescent="0.2">
      <c r="A549">
        <v>548</v>
      </c>
      <c r="B549">
        <v>16</v>
      </c>
      <c r="C549">
        <v>1544.4632943343499</v>
      </c>
      <c r="D549" s="9">
        <v>20</v>
      </c>
    </row>
    <row r="550" spans="1:4" x14ac:dyDescent="0.2">
      <c r="A550">
        <v>549</v>
      </c>
      <c r="B550">
        <v>17</v>
      </c>
      <c r="C550">
        <v>6126.9126896227199</v>
      </c>
      <c r="D550" s="9">
        <v>20</v>
      </c>
    </row>
    <row r="551" spans="1:4" x14ac:dyDescent="0.2">
      <c r="A551">
        <v>550</v>
      </c>
      <c r="B551">
        <v>18</v>
      </c>
      <c r="C551">
        <v>1966.2517803588801</v>
      </c>
      <c r="D551" s="9">
        <v>20</v>
      </c>
    </row>
    <row r="552" spans="1:4" x14ac:dyDescent="0.2">
      <c r="A552">
        <v>551</v>
      </c>
      <c r="B552">
        <v>19</v>
      </c>
      <c r="C552">
        <v>4390.56323978198</v>
      </c>
      <c r="D552" s="9">
        <v>20</v>
      </c>
    </row>
    <row r="553" spans="1:4" x14ac:dyDescent="0.2">
      <c r="A553">
        <v>552</v>
      </c>
      <c r="B553">
        <v>20</v>
      </c>
      <c r="C553">
        <v>2693.4247562527398</v>
      </c>
      <c r="D553" s="9">
        <v>20</v>
      </c>
    </row>
    <row r="554" spans="1:4" x14ac:dyDescent="0.2">
      <c r="A554">
        <v>553</v>
      </c>
      <c r="B554">
        <v>21</v>
      </c>
      <c r="C554">
        <v>5325.6270895444404</v>
      </c>
      <c r="D554" s="9">
        <v>20</v>
      </c>
    </row>
    <row r="555" spans="1:4" x14ac:dyDescent="0.2">
      <c r="A555">
        <v>554</v>
      </c>
      <c r="B555">
        <v>22</v>
      </c>
      <c r="C555">
        <v>288.94382586164301</v>
      </c>
      <c r="D555" s="9">
        <v>20</v>
      </c>
    </row>
    <row r="556" spans="1:4" x14ac:dyDescent="0.2">
      <c r="A556">
        <v>555</v>
      </c>
      <c r="B556">
        <v>23</v>
      </c>
      <c r="C556">
        <v>0</v>
      </c>
      <c r="D556" s="9">
        <v>20</v>
      </c>
    </row>
    <row r="557" spans="1:4" x14ac:dyDescent="0.2">
      <c r="A557">
        <v>556</v>
      </c>
      <c r="B557">
        <v>24</v>
      </c>
      <c r="C557">
        <v>1767.08104885176</v>
      </c>
      <c r="D557" s="9">
        <v>20</v>
      </c>
    </row>
    <row r="558" spans="1:4" x14ac:dyDescent="0.2">
      <c r="A558">
        <v>557</v>
      </c>
      <c r="B558">
        <v>16</v>
      </c>
      <c r="C558">
        <v>3797.57775808817</v>
      </c>
      <c r="D558" s="9">
        <v>20</v>
      </c>
    </row>
    <row r="559" spans="1:4" x14ac:dyDescent="0.2">
      <c r="A559">
        <v>558</v>
      </c>
      <c r="B559">
        <v>26</v>
      </c>
      <c r="C559">
        <v>2496.51101015621</v>
      </c>
      <c r="D559" s="9">
        <v>20</v>
      </c>
    </row>
    <row r="560" spans="1:4" x14ac:dyDescent="0.2">
      <c r="A560">
        <v>559</v>
      </c>
      <c r="B560">
        <v>27</v>
      </c>
      <c r="C560">
        <v>6273.9224639405502</v>
      </c>
      <c r="D560" s="9">
        <v>20</v>
      </c>
    </row>
    <row r="561" spans="1:4" x14ac:dyDescent="0.2">
      <c r="A561">
        <v>560</v>
      </c>
      <c r="B561">
        <v>28</v>
      </c>
      <c r="C561">
        <v>0</v>
      </c>
      <c r="D561" s="9">
        <v>20</v>
      </c>
    </row>
    <row r="562" spans="1:4" x14ac:dyDescent="0.2">
      <c r="A562">
        <v>561</v>
      </c>
      <c r="B562">
        <v>1</v>
      </c>
      <c r="C562">
        <v>10.489877506301401</v>
      </c>
      <c r="D562" s="9">
        <v>21</v>
      </c>
    </row>
    <row r="563" spans="1:4" x14ac:dyDescent="0.2">
      <c r="A563">
        <v>562</v>
      </c>
      <c r="B563">
        <v>2</v>
      </c>
      <c r="C563">
        <v>184.23393652602601</v>
      </c>
      <c r="D563" s="9">
        <v>21</v>
      </c>
    </row>
    <row r="564" spans="1:4" x14ac:dyDescent="0.2">
      <c r="A564">
        <v>563</v>
      </c>
      <c r="B564">
        <v>3</v>
      </c>
      <c r="C564">
        <v>745.09596009549705</v>
      </c>
      <c r="D564" s="9">
        <v>21</v>
      </c>
    </row>
    <row r="565" spans="1:4" x14ac:dyDescent="0.2">
      <c r="A565">
        <v>564</v>
      </c>
      <c r="B565">
        <v>4</v>
      </c>
      <c r="C565">
        <v>633.81736975512297</v>
      </c>
      <c r="D565" s="9">
        <v>21</v>
      </c>
    </row>
    <row r="566" spans="1:4" x14ac:dyDescent="0.2">
      <c r="A566">
        <v>565</v>
      </c>
      <c r="B566">
        <v>5</v>
      </c>
      <c r="C566">
        <v>423.77309783654403</v>
      </c>
      <c r="D566" s="9">
        <v>21</v>
      </c>
    </row>
    <row r="567" spans="1:4" x14ac:dyDescent="0.2">
      <c r="A567">
        <v>566</v>
      </c>
      <c r="B567">
        <v>6</v>
      </c>
      <c r="C567">
        <v>346.92281993294301</v>
      </c>
      <c r="D567" s="9">
        <v>21</v>
      </c>
    </row>
    <row r="568" spans="1:4" x14ac:dyDescent="0.2">
      <c r="A568">
        <v>567</v>
      </c>
      <c r="B568">
        <v>7</v>
      </c>
      <c r="C568">
        <v>1208.0428162650601</v>
      </c>
      <c r="D568" s="9">
        <v>21</v>
      </c>
    </row>
    <row r="569" spans="1:4" x14ac:dyDescent="0.2">
      <c r="A569">
        <v>568</v>
      </c>
      <c r="B569">
        <v>8</v>
      </c>
      <c r="C569">
        <v>0</v>
      </c>
      <c r="D569" s="9">
        <v>21</v>
      </c>
    </row>
    <row r="570" spans="1:4" x14ac:dyDescent="0.2">
      <c r="A570">
        <v>569</v>
      </c>
      <c r="B570">
        <v>9</v>
      </c>
      <c r="C570">
        <v>67.853752558855206</v>
      </c>
      <c r="D570" s="9">
        <v>21</v>
      </c>
    </row>
    <row r="571" spans="1:4" x14ac:dyDescent="0.2">
      <c r="A571">
        <v>570</v>
      </c>
      <c r="B571">
        <v>10</v>
      </c>
      <c r="C571">
        <v>991.68589924035405</v>
      </c>
      <c r="D571" s="9">
        <v>21</v>
      </c>
    </row>
    <row r="572" spans="1:4" x14ac:dyDescent="0.2">
      <c r="A572">
        <v>571</v>
      </c>
      <c r="B572">
        <v>11</v>
      </c>
      <c r="C572">
        <v>0</v>
      </c>
      <c r="D572" s="9">
        <v>21</v>
      </c>
    </row>
    <row r="573" spans="1:4" x14ac:dyDescent="0.2">
      <c r="A573">
        <v>572</v>
      </c>
      <c r="B573">
        <v>12</v>
      </c>
      <c r="C573">
        <v>703.32507959402506</v>
      </c>
      <c r="D573" s="9">
        <v>21</v>
      </c>
    </row>
    <row r="574" spans="1:4" x14ac:dyDescent="0.2">
      <c r="A574">
        <v>573</v>
      </c>
      <c r="B574">
        <v>13</v>
      </c>
      <c r="C574">
        <v>3321.1943745731401</v>
      </c>
      <c r="D574" s="9">
        <v>21</v>
      </c>
    </row>
    <row r="575" spans="1:4" x14ac:dyDescent="0.2">
      <c r="A575">
        <v>574</v>
      </c>
      <c r="B575">
        <v>14</v>
      </c>
      <c r="C575">
        <v>0</v>
      </c>
      <c r="D575" s="9">
        <v>21</v>
      </c>
    </row>
    <row r="576" spans="1:4" x14ac:dyDescent="0.2">
      <c r="A576">
        <v>575</v>
      </c>
      <c r="B576">
        <v>15</v>
      </c>
      <c r="C576">
        <v>5029.0694786205504</v>
      </c>
      <c r="D576" s="9">
        <v>21</v>
      </c>
    </row>
    <row r="577" spans="1:4" x14ac:dyDescent="0.2">
      <c r="A577">
        <v>576</v>
      </c>
      <c r="B577">
        <v>16</v>
      </c>
      <c r="C577">
        <v>1467.2401296176299</v>
      </c>
      <c r="D577" s="9">
        <v>21</v>
      </c>
    </row>
    <row r="578" spans="1:4" x14ac:dyDescent="0.2">
      <c r="A578">
        <v>577</v>
      </c>
      <c r="B578">
        <v>17</v>
      </c>
      <c r="C578">
        <v>5820.5670551415897</v>
      </c>
      <c r="D578" s="9">
        <v>21</v>
      </c>
    </row>
    <row r="579" spans="1:4" x14ac:dyDescent="0.2">
      <c r="A579">
        <v>578</v>
      </c>
      <c r="B579">
        <v>18</v>
      </c>
      <c r="C579">
        <v>1867.9391913409399</v>
      </c>
      <c r="D579" s="9">
        <v>21</v>
      </c>
    </row>
    <row r="580" spans="1:4" x14ac:dyDescent="0.2">
      <c r="A580">
        <v>579</v>
      </c>
      <c r="B580">
        <v>19</v>
      </c>
      <c r="C580">
        <v>4171.0350777928898</v>
      </c>
      <c r="D580" s="9">
        <v>21</v>
      </c>
    </row>
    <row r="581" spans="1:4" x14ac:dyDescent="0.2">
      <c r="A581">
        <v>580</v>
      </c>
      <c r="B581">
        <v>20</v>
      </c>
      <c r="C581">
        <v>2558.7535184400999</v>
      </c>
      <c r="D581" s="9">
        <v>21</v>
      </c>
    </row>
    <row r="582" spans="1:4" x14ac:dyDescent="0.2">
      <c r="A582">
        <v>581</v>
      </c>
      <c r="B582">
        <v>21</v>
      </c>
      <c r="C582">
        <v>5591.9084440216702</v>
      </c>
      <c r="D582" s="9">
        <v>21</v>
      </c>
    </row>
    <row r="583" spans="1:4" x14ac:dyDescent="0.2">
      <c r="A583">
        <v>582</v>
      </c>
      <c r="B583">
        <v>22</v>
      </c>
      <c r="C583">
        <v>274.49663456856098</v>
      </c>
      <c r="D583" s="9">
        <v>21</v>
      </c>
    </row>
    <row r="584" spans="1:4" x14ac:dyDescent="0.2">
      <c r="A584">
        <v>583</v>
      </c>
      <c r="B584">
        <v>23</v>
      </c>
      <c r="C584">
        <v>0</v>
      </c>
      <c r="D584" s="9">
        <v>21</v>
      </c>
    </row>
    <row r="585" spans="1:4" x14ac:dyDescent="0.2">
      <c r="A585">
        <v>584</v>
      </c>
      <c r="B585">
        <v>24</v>
      </c>
      <c r="C585">
        <v>1678.7269964091699</v>
      </c>
      <c r="D585" s="9">
        <v>21</v>
      </c>
    </row>
    <row r="586" spans="1:4" x14ac:dyDescent="0.2">
      <c r="A586">
        <v>585</v>
      </c>
      <c r="B586">
        <v>16</v>
      </c>
      <c r="C586">
        <v>3607.6988701837599</v>
      </c>
      <c r="D586" s="9">
        <v>21</v>
      </c>
    </row>
    <row r="587" spans="1:4" x14ac:dyDescent="0.2">
      <c r="A587">
        <v>586</v>
      </c>
      <c r="B587">
        <v>26</v>
      </c>
      <c r="C587">
        <v>2371.6854596484</v>
      </c>
      <c r="D587" s="9">
        <v>21</v>
      </c>
    </row>
    <row r="588" spans="1:4" x14ac:dyDescent="0.2">
      <c r="A588">
        <v>587</v>
      </c>
      <c r="B588">
        <v>27</v>
      </c>
      <c r="C588">
        <v>5960.2263407435203</v>
      </c>
      <c r="D588" s="9">
        <v>21</v>
      </c>
    </row>
    <row r="589" spans="1:4" x14ac:dyDescent="0.2">
      <c r="A589">
        <v>588</v>
      </c>
      <c r="B589">
        <v>28</v>
      </c>
      <c r="C589">
        <v>0</v>
      </c>
      <c r="D589" s="9">
        <v>21</v>
      </c>
    </row>
    <row r="590" spans="1:4" x14ac:dyDescent="0.2">
      <c r="A590">
        <v>589</v>
      </c>
      <c r="B590">
        <v>1</v>
      </c>
      <c r="C590">
        <v>9.9653836309863806</v>
      </c>
      <c r="D590" s="9">
        <v>22</v>
      </c>
    </row>
    <row r="591" spans="1:4" x14ac:dyDescent="0.2">
      <c r="A591">
        <v>590</v>
      </c>
      <c r="B591">
        <v>2</v>
      </c>
      <c r="C591">
        <v>175.022239699724</v>
      </c>
      <c r="D591" s="9">
        <v>22</v>
      </c>
    </row>
    <row r="592" spans="1:4" x14ac:dyDescent="0.2">
      <c r="A592">
        <v>591</v>
      </c>
      <c r="B592">
        <v>3</v>
      </c>
      <c r="C592">
        <v>707.84116209072204</v>
      </c>
      <c r="D592" s="9">
        <v>22</v>
      </c>
    </row>
    <row r="593" spans="1:4" x14ac:dyDescent="0.2">
      <c r="A593">
        <v>592</v>
      </c>
      <c r="B593">
        <v>4</v>
      </c>
      <c r="C593">
        <v>665.50823824287897</v>
      </c>
      <c r="D593" s="9">
        <v>22</v>
      </c>
    </row>
    <row r="594" spans="1:4" x14ac:dyDescent="0.2">
      <c r="A594">
        <v>593</v>
      </c>
      <c r="B594">
        <v>5</v>
      </c>
      <c r="C594">
        <v>402.58444294471701</v>
      </c>
      <c r="D594" s="9">
        <v>22</v>
      </c>
    </row>
    <row r="595" spans="1:4" x14ac:dyDescent="0.2">
      <c r="A595">
        <v>594</v>
      </c>
      <c r="B595">
        <v>6</v>
      </c>
      <c r="C595">
        <v>329.57667893629599</v>
      </c>
      <c r="D595" s="9">
        <v>22</v>
      </c>
    </row>
    <row r="596" spans="1:4" x14ac:dyDescent="0.2">
      <c r="A596">
        <v>595</v>
      </c>
      <c r="B596">
        <v>7</v>
      </c>
      <c r="C596">
        <v>1147.64067545181</v>
      </c>
      <c r="D596" s="9">
        <v>22</v>
      </c>
    </row>
    <row r="597" spans="1:4" x14ac:dyDescent="0.2">
      <c r="A597">
        <v>596</v>
      </c>
      <c r="B597">
        <v>8</v>
      </c>
      <c r="C597">
        <v>0</v>
      </c>
      <c r="D597" s="9">
        <v>22</v>
      </c>
    </row>
    <row r="598" spans="1:4" x14ac:dyDescent="0.2">
      <c r="A598">
        <v>597</v>
      </c>
      <c r="B598">
        <v>9</v>
      </c>
      <c r="C598">
        <v>64.461064930912499</v>
      </c>
      <c r="D598" s="9">
        <v>22</v>
      </c>
    </row>
    <row r="599" spans="1:4" x14ac:dyDescent="0.2">
      <c r="A599">
        <v>598</v>
      </c>
      <c r="B599">
        <v>10</v>
      </c>
      <c r="C599">
        <v>942.10160427833705</v>
      </c>
      <c r="D599" s="9">
        <v>22</v>
      </c>
    </row>
    <row r="600" spans="1:4" x14ac:dyDescent="0.2">
      <c r="A600">
        <v>599</v>
      </c>
      <c r="B600">
        <v>11</v>
      </c>
      <c r="C600">
        <v>0</v>
      </c>
      <c r="D600" s="9">
        <v>22</v>
      </c>
    </row>
    <row r="601" spans="1:4" x14ac:dyDescent="0.2">
      <c r="A601">
        <v>600</v>
      </c>
      <c r="B601">
        <v>12</v>
      </c>
      <c r="C601">
        <v>668.15882561432397</v>
      </c>
      <c r="D601" s="9">
        <v>22</v>
      </c>
    </row>
    <row r="602" spans="1:4" x14ac:dyDescent="0.2">
      <c r="A602">
        <v>601</v>
      </c>
      <c r="B602">
        <v>13</v>
      </c>
      <c r="C602">
        <v>3155.1346558444802</v>
      </c>
      <c r="D602" s="9">
        <v>22</v>
      </c>
    </row>
    <row r="603" spans="1:4" x14ac:dyDescent="0.2">
      <c r="A603">
        <v>602</v>
      </c>
      <c r="B603">
        <v>14</v>
      </c>
      <c r="C603">
        <v>0</v>
      </c>
      <c r="D603" s="9">
        <v>22</v>
      </c>
    </row>
    <row r="604" spans="1:4" x14ac:dyDescent="0.2">
      <c r="A604">
        <v>603</v>
      </c>
      <c r="B604">
        <v>15</v>
      </c>
      <c r="C604">
        <v>5280.5229525515797</v>
      </c>
      <c r="D604" s="9">
        <v>22</v>
      </c>
    </row>
    <row r="605" spans="1:4" x14ac:dyDescent="0.2">
      <c r="A605">
        <v>604</v>
      </c>
      <c r="B605">
        <v>16</v>
      </c>
      <c r="C605">
        <v>1393.87812313675</v>
      </c>
      <c r="D605" s="9">
        <v>22</v>
      </c>
    </row>
    <row r="606" spans="1:4" x14ac:dyDescent="0.2">
      <c r="A606">
        <v>605</v>
      </c>
      <c r="B606">
        <v>17</v>
      </c>
      <c r="C606">
        <v>5529.5387023845096</v>
      </c>
      <c r="D606" s="9">
        <v>22</v>
      </c>
    </row>
    <row r="607" spans="1:4" x14ac:dyDescent="0.2">
      <c r="A607">
        <v>606</v>
      </c>
      <c r="B607">
        <v>18</v>
      </c>
      <c r="C607">
        <v>1774.5422317738901</v>
      </c>
      <c r="D607" s="9">
        <v>22</v>
      </c>
    </row>
    <row r="608" spans="1:4" x14ac:dyDescent="0.2">
      <c r="A608">
        <v>607</v>
      </c>
      <c r="B608">
        <v>19</v>
      </c>
      <c r="C608">
        <v>3962.48332390324</v>
      </c>
      <c r="D608" s="9">
        <v>22</v>
      </c>
    </row>
    <row r="609" spans="1:4" x14ac:dyDescent="0.2">
      <c r="A609">
        <v>608</v>
      </c>
      <c r="B609">
        <v>20</v>
      </c>
      <c r="C609">
        <v>2430.8158425181</v>
      </c>
      <c r="D609" s="9">
        <v>22</v>
      </c>
    </row>
    <row r="610" spans="1:4" x14ac:dyDescent="0.2">
      <c r="A610">
        <v>609</v>
      </c>
      <c r="B610">
        <v>21</v>
      </c>
      <c r="C610">
        <v>5312.3130218205797</v>
      </c>
      <c r="D610" s="9">
        <v>22</v>
      </c>
    </row>
    <row r="611" spans="1:4" x14ac:dyDescent="0.2">
      <c r="A611">
        <v>610</v>
      </c>
      <c r="B611">
        <v>22</v>
      </c>
      <c r="C611">
        <v>260.77180284013298</v>
      </c>
      <c r="D611" s="9">
        <v>22</v>
      </c>
    </row>
    <row r="612" spans="1:4" x14ac:dyDescent="0.2">
      <c r="A612">
        <v>611</v>
      </c>
      <c r="B612">
        <v>23</v>
      </c>
      <c r="C612">
        <v>0</v>
      </c>
      <c r="D612" s="9">
        <v>22</v>
      </c>
    </row>
    <row r="613" spans="1:4" x14ac:dyDescent="0.2">
      <c r="A613">
        <v>612</v>
      </c>
      <c r="B613">
        <v>24</v>
      </c>
      <c r="C613">
        <v>1594.7906465887099</v>
      </c>
      <c r="D613" s="9">
        <v>22</v>
      </c>
    </row>
    <row r="614" spans="1:4" x14ac:dyDescent="0.2">
      <c r="A614">
        <v>613</v>
      </c>
      <c r="B614">
        <v>16</v>
      </c>
      <c r="C614">
        <v>3427.3139266745702</v>
      </c>
      <c r="D614" s="9">
        <v>22</v>
      </c>
    </row>
    <row r="615" spans="1:4" x14ac:dyDescent="0.2">
      <c r="A615">
        <v>614</v>
      </c>
      <c r="B615">
        <v>26</v>
      </c>
      <c r="C615">
        <v>2490.2697326308198</v>
      </c>
      <c r="D615" s="9">
        <v>22</v>
      </c>
    </row>
    <row r="616" spans="1:4" x14ac:dyDescent="0.2">
      <c r="A616">
        <v>615</v>
      </c>
      <c r="B616">
        <v>27</v>
      </c>
      <c r="C616">
        <v>5662.2150237063397</v>
      </c>
      <c r="D616" s="9">
        <v>22</v>
      </c>
    </row>
    <row r="617" spans="1:4" x14ac:dyDescent="0.2">
      <c r="A617">
        <v>616</v>
      </c>
      <c r="B617">
        <v>28</v>
      </c>
      <c r="C617">
        <v>0</v>
      </c>
      <c r="D617" s="9">
        <v>22</v>
      </c>
    </row>
    <row r="618" spans="1:4" x14ac:dyDescent="0.2">
      <c r="A618">
        <v>617</v>
      </c>
      <c r="B618">
        <v>1</v>
      </c>
      <c r="C618">
        <v>9.4671144494370605</v>
      </c>
      <c r="D618" s="9">
        <v>23</v>
      </c>
    </row>
    <row r="619" spans="1:4" x14ac:dyDescent="0.2">
      <c r="A619">
        <v>618</v>
      </c>
      <c r="B619">
        <v>2</v>
      </c>
      <c r="C619">
        <v>166.27112771473799</v>
      </c>
      <c r="D619" s="9">
        <v>23</v>
      </c>
    </row>
    <row r="620" spans="1:4" x14ac:dyDescent="0.2">
      <c r="A620">
        <v>619</v>
      </c>
      <c r="B620">
        <v>3</v>
      </c>
      <c r="C620">
        <v>743.23322019525801</v>
      </c>
      <c r="D620" s="9">
        <v>23</v>
      </c>
    </row>
    <row r="621" spans="1:4" x14ac:dyDescent="0.2">
      <c r="A621">
        <v>620</v>
      </c>
      <c r="B621">
        <v>4</v>
      </c>
      <c r="C621">
        <v>632.23282633073495</v>
      </c>
      <c r="D621" s="9">
        <v>23</v>
      </c>
    </row>
    <row r="622" spans="1:4" x14ac:dyDescent="0.2">
      <c r="A622">
        <v>621</v>
      </c>
      <c r="B622">
        <v>5</v>
      </c>
      <c r="C622">
        <v>382.45522079748099</v>
      </c>
      <c r="D622" s="9">
        <v>23</v>
      </c>
    </row>
    <row r="623" spans="1:4" x14ac:dyDescent="0.2">
      <c r="A623">
        <v>622</v>
      </c>
      <c r="B623">
        <v>6</v>
      </c>
      <c r="C623">
        <v>313.09784498948102</v>
      </c>
      <c r="D623" s="9">
        <v>23</v>
      </c>
    </row>
    <row r="624" spans="1:4" x14ac:dyDescent="0.2">
      <c r="A624">
        <v>623</v>
      </c>
      <c r="B624">
        <v>7</v>
      </c>
      <c r="C624">
        <v>1090.2586416792201</v>
      </c>
      <c r="D624" s="9">
        <v>23</v>
      </c>
    </row>
    <row r="625" spans="1:4" x14ac:dyDescent="0.2">
      <c r="A625">
        <v>624</v>
      </c>
      <c r="B625">
        <v>8</v>
      </c>
      <c r="C625">
        <v>0</v>
      </c>
      <c r="D625" s="9">
        <v>23</v>
      </c>
    </row>
    <row r="626" spans="1:4" x14ac:dyDescent="0.2">
      <c r="A626">
        <v>625</v>
      </c>
      <c r="B626">
        <v>9</v>
      </c>
      <c r="C626">
        <v>61.238011684366803</v>
      </c>
      <c r="D626" s="9">
        <v>23</v>
      </c>
    </row>
    <row r="627" spans="1:4" x14ac:dyDescent="0.2">
      <c r="A627">
        <v>626</v>
      </c>
      <c r="B627">
        <v>10</v>
      </c>
      <c r="C627">
        <v>894.99652406441999</v>
      </c>
      <c r="D627" s="9">
        <v>23</v>
      </c>
    </row>
    <row r="628" spans="1:4" x14ac:dyDescent="0.2">
      <c r="A628">
        <v>627</v>
      </c>
      <c r="B628">
        <v>11</v>
      </c>
      <c r="C628">
        <v>0</v>
      </c>
      <c r="D628" s="9">
        <v>23</v>
      </c>
    </row>
    <row r="629" spans="1:4" x14ac:dyDescent="0.2">
      <c r="A629">
        <v>628</v>
      </c>
      <c r="B629">
        <v>12</v>
      </c>
      <c r="C629">
        <v>634.75088433360804</v>
      </c>
      <c r="D629" s="9">
        <v>23</v>
      </c>
    </row>
    <row r="630" spans="1:4" x14ac:dyDescent="0.2">
      <c r="A630">
        <v>629</v>
      </c>
      <c r="B630">
        <v>13</v>
      </c>
      <c r="C630">
        <v>3312.8913886367</v>
      </c>
      <c r="D630" s="9">
        <v>23</v>
      </c>
    </row>
    <row r="631" spans="1:4" x14ac:dyDescent="0.2">
      <c r="A631">
        <v>630</v>
      </c>
      <c r="B631">
        <v>14</v>
      </c>
      <c r="C631">
        <v>0</v>
      </c>
      <c r="D631" s="9">
        <v>23</v>
      </c>
    </row>
    <row r="632" spans="1:4" x14ac:dyDescent="0.2">
      <c r="A632">
        <v>631</v>
      </c>
      <c r="B632">
        <v>15</v>
      </c>
      <c r="C632">
        <v>5016.4968049239997</v>
      </c>
      <c r="D632" s="9">
        <v>23</v>
      </c>
    </row>
    <row r="633" spans="1:4" x14ac:dyDescent="0.2">
      <c r="A633">
        <v>632</v>
      </c>
      <c r="B633">
        <v>16</v>
      </c>
      <c r="C633">
        <v>1324.1842169799199</v>
      </c>
      <c r="D633" s="9">
        <v>23</v>
      </c>
    </row>
    <row r="634" spans="1:4" x14ac:dyDescent="0.2">
      <c r="A634">
        <v>633</v>
      </c>
      <c r="B634">
        <v>17</v>
      </c>
      <c r="C634">
        <v>5253.0617672652797</v>
      </c>
      <c r="D634" s="9">
        <v>23</v>
      </c>
    </row>
    <row r="635" spans="1:4" x14ac:dyDescent="0.2">
      <c r="A635">
        <v>634</v>
      </c>
      <c r="B635">
        <v>18</v>
      </c>
      <c r="C635">
        <v>1685.8151201851999</v>
      </c>
      <c r="D635" s="9">
        <v>23</v>
      </c>
    </row>
    <row r="636" spans="1:4" x14ac:dyDescent="0.2">
      <c r="A636">
        <v>635</v>
      </c>
      <c r="B636">
        <v>19</v>
      </c>
      <c r="C636">
        <v>4160.6074900984004</v>
      </c>
      <c r="D636" s="9">
        <v>23</v>
      </c>
    </row>
    <row r="637" spans="1:4" x14ac:dyDescent="0.2">
      <c r="A637">
        <v>636</v>
      </c>
      <c r="B637">
        <v>20</v>
      </c>
      <c r="C637">
        <v>2309.2750503921902</v>
      </c>
      <c r="D637" s="9">
        <v>23</v>
      </c>
    </row>
    <row r="638" spans="1:4" x14ac:dyDescent="0.2">
      <c r="A638">
        <v>637</v>
      </c>
      <c r="B638">
        <v>21</v>
      </c>
      <c r="C638">
        <v>5046.6973707295501</v>
      </c>
      <c r="D638" s="9">
        <v>23</v>
      </c>
    </row>
    <row r="639" spans="1:4" x14ac:dyDescent="0.2">
      <c r="A639">
        <v>638</v>
      </c>
      <c r="B639">
        <v>22</v>
      </c>
      <c r="C639">
        <v>247.73321269812601</v>
      </c>
      <c r="D639" s="9">
        <v>23</v>
      </c>
    </row>
    <row r="640" spans="1:4" x14ac:dyDescent="0.2">
      <c r="A640">
        <v>639</v>
      </c>
      <c r="B640">
        <v>23</v>
      </c>
      <c r="C640">
        <v>0</v>
      </c>
      <c r="D640" s="9">
        <v>23</v>
      </c>
    </row>
    <row r="641" spans="1:4" x14ac:dyDescent="0.2">
      <c r="A641">
        <v>640</v>
      </c>
      <c r="B641">
        <v>24</v>
      </c>
      <c r="C641">
        <v>1515.05111425928</v>
      </c>
      <c r="D641" s="9">
        <v>23</v>
      </c>
    </row>
    <row r="642" spans="1:4" x14ac:dyDescent="0.2">
      <c r="A642">
        <v>641</v>
      </c>
      <c r="B642">
        <v>16</v>
      </c>
      <c r="C642">
        <v>3255.9482303408499</v>
      </c>
      <c r="D642" s="9">
        <v>23</v>
      </c>
    </row>
    <row r="643" spans="1:4" x14ac:dyDescent="0.2">
      <c r="A643">
        <v>642</v>
      </c>
      <c r="B643">
        <v>26</v>
      </c>
      <c r="C643">
        <v>2365.7562459992801</v>
      </c>
      <c r="D643" s="9">
        <v>23</v>
      </c>
    </row>
    <row r="644" spans="1:4" x14ac:dyDescent="0.2">
      <c r="A644">
        <v>643</v>
      </c>
      <c r="B644">
        <v>27</v>
      </c>
      <c r="C644">
        <v>5379.10427252103</v>
      </c>
      <c r="D644" s="9">
        <v>23</v>
      </c>
    </row>
    <row r="645" spans="1:4" x14ac:dyDescent="0.2">
      <c r="A645">
        <v>644</v>
      </c>
      <c r="B645">
        <v>28</v>
      </c>
      <c r="C645">
        <v>0</v>
      </c>
      <c r="D645" s="9">
        <v>23</v>
      </c>
    </row>
    <row r="646" spans="1:4" x14ac:dyDescent="0.2">
      <c r="A646">
        <v>645</v>
      </c>
      <c r="B646">
        <v>1</v>
      </c>
      <c r="C646">
        <v>8.9937587269652006</v>
      </c>
      <c r="D646" s="9">
        <v>24</v>
      </c>
    </row>
    <row r="647" spans="1:4" x14ac:dyDescent="0.2">
      <c r="A647">
        <v>646</v>
      </c>
      <c r="B647">
        <v>2</v>
      </c>
      <c r="C647">
        <v>174.58468410047499</v>
      </c>
      <c r="D647" s="9">
        <v>24</v>
      </c>
    </row>
    <row r="648" spans="1:4" x14ac:dyDescent="0.2">
      <c r="A648">
        <v>647</v>
      </c>
      <c r="B648">
        <v>3</v>
      </c>
      <c r="C648">
        <v>706.07155918549495</v>
      </c>
      <c r="D648" s="9">
        <v>24</v>
      </c>
    </row>
    <row r="649" spans="1:4" x14ac:dyDescent="0.2">
      <c r="A649">
        <v>648</v>
      </c>
      <c r="B649">
        <v>4</v>
      </c>
      <c r="C649">
        <v>600.62118501419798</v>
      </c>
      <c r="D649" s="9">
        <v>24</v>
      </c>
    </row>
    <row r="650" spans="1:4" x14ac:dyDescent="0.2">
      <c r="A650">
        <v>649</v>
      </c>
      <c r="B650">
        <v>5</v>
      </c>
      <c r="C650">
        <v>363.33245975760701</v>
      </c>
      <c r="D650" s="9">
        <v>24</v>
      </c>
    </row>
    <row r="651" spans="1:4" x14ac:dyDescent="0.2">
      <c r="A651">
        <v>650</v>
      </c>
      <c r="B651">
        <v>6</v>
      </c>
      <c r="C651">
        <v>297.442952740007</v>
      </c>
      <c r="D651" s="9">
        <v>24</v>
      </c>
    </row>
    <row r="652" spans="1:4" x14ac:dyDescent="0.2">
      <c r="A652">
        <v>651</v>
      </c>
      <c r="B652">
        <v>7</v>
      </c>
      <c r="C652">
        <v>1035.74570959526</v>
      </c>
      <c r="D652" s="9">
        <v>24</v>
      </c>
    </row>
    <row r="653" spans="1:4" x14ac:dyDescent="0.2">
      <c r="A653">
        <v>652</v>
      </c>
      <c r="B653">
        <v>8</v>
      </c>
      <c r="C653">
        <v>0</v>
      </c>
      <c r="D653" s="9">
        <v>24</v>
      </c>
    </row>
    <row r="654" spans="1:4" x14ac:dyDescent="0.2">
      <c r="A654">
        <v>653</v>
      </c>
      <c r="B654">
        <v>9</v>
      </c>
      <c r="C654">
        <v>58.176111100148503</v>
      </c>
      <c r="D654" s="9">
        <v>24</v>
      </c>
    </row>
    <row r="655" spans="1:4" x14ac:dyDescent="0.2">
      <c r="A655">
        <v>654</v>
      </c>
      <c r="B655">
        <v>10</v>
      </c>
      <c r="C655">
        <v>939.74635026764099</v>
      </c>
      <c r="D655" s="9">
        <v>24</v>
      </c>
    </row>
    <row r="656" spans="1:4" x14ac:dyDescent="0.2">
      <c r="A656">
        <v>655</v>
      </c>
      <c r="B656">
        <v>11</v>
      </c>
      <c r="C656">
        <v>0</v>
      </c>
      <c r="D656" s="9">
        <v>24</v>
      </c>
    </row>
    <row r="657" spans="1:4" x14ac:dyDescent="0.2">
      <c r="A657">
        <v>656</v>
      </c>
      <c r="B657">
        <v>12</v>
      </c>
      <c r="C657">
        <v>603.013340116927</v>
      </c>
      <c r="D657" s="9">
        <v>24</v>
      </c>
    </row>
    <row r="658" spans="1:4" x14ac:dyDescent="0.2">
      <c r="A658">
        <v>657</v>
      </c>
      <c r="B658">
        <v>13</v>
      </c>
      <c r="C658">
        <v>3147.24681920487</v>
      </c>
      <c r="D658" s="9">
        <v>24</v>
      </c>
    </row>
    <row r="659" spans="1:4" x14ac:dyDescent="0.2">
      <c r="A659">
        <v>658</v>
      </c>
      <c r="B659">
        <v>14</v>
      </c>
      <c r="C659">
        <v>0</v>
      </c>
      <c r="D659" s="9">
        <v>24</v>
      </c>
    </row>
    <row r="660" spans="1:4" x14ac:dyDescent="0.2">
      <c r="A660">
        <v>659</v>
      </c>
      <c r="B660">
        <v>15</v>
      </c>
      <c r="C660">
        <v>4765.6719646778001</v>
      </c>
      <c r="D660" s="9">
        <v>24</v>
      </c>
    </row>
    <row r="661" spans="1:4" x14ac:dyDescent="0.2">
      <c r="A661">
        <v>660</v>
      </c>
      <c r="B661">
        <v>16</v>
      </c>
      <c r="C661">
        <v>1257.9750061309201</v>
      </c>
      <c r="D661" s="9">
        <v>24</v>
      </c>
    </row>
    <row r="662" spans="1:4" x14ac:dyDescent="0.2">
      <c r="A662">
        <v>661</v>
      </c>
      <c r="B662">
        <v>17</v>
      </c>
      <c r="C662">
        <v>4990.4086789020203</v>
      </c>
      <c r="D662" s="9">
        <v>24</v>
      </c>
    </row>
    <row r="663" spans="1:4" x14ac:dyDescent="0.2">
      <c r="A663">
        <v>662</v>
      </c>
      <c r="B663">
        <v>18</v>
      </c>
      <c r="C663">
        <v>1601.52436417594</v>
      </c>
      <c r="D663" s="9">
        <v>24</v>
      </c>
    </row>
    <row r="664" spans="1:4" x14ac:dyDescent="0.2">
      <c r="A664">
        <v>663</v>
      </c>
      <c r="B664">
        <v>19</v>
      </c>
      <c r="C664">
        <v>3952.5771155934799</v>
      </c>
      <c r="D664" s="9">
        <v>24</v>
      </c>
    </row>
    <row r="665" spans="1:4" x14ac:dyDescent="0.2">
      <c r="A665">
        <v>664</v>
      </c>
      <c r="B665">
        <v>20</v>
      </c>
      <c r="C665">
        <v>2193.8112978725799</v>
      </c>
      <c r="D665" s="9">
        <v>24</v>
      </c>
    </row>
    <row r="666" spans="1:4" x14ac:dyDescent="0.2">
      <c r="A666">
        <v>665</v>
      </c>
      <c r="B666">
        <v>21</v>
      </c>
      <c r="C666">
        <v>4794.3625021930702</v>
      </c>
      <c r="D666" s="9">
        <v>24</v>
      </c>
    </row>
    <row r="667" spans="1:4" x14ac:dyDescent="0.2">
      <c r="A667">
        <v>666</v>
      </c>
      <c r="B667">
        <v>22</v>
      </c>
      <c r="C667">
        <v>235.34655206322</v>
      </c>
      <c r="D667" s="9">
        <v>24</v>
      </c>
    </row>
    <row r="668" spans="1:4" x14ac:dyDescent="0.2">
      <c r="A668">
        <v>667</v>
      </c>
      <c r="B668">
        <v>23</v>
      </c>
      <c r="C668">
        <v>0</v>
      </c>
      <c r="D668" s="9">
        <v>24</v>
      </c>
    </row>
    <row r="669" spans="1:4" x14ac:dyDescent="0.2">
      <c r="A669">
        <v>668</v>
      </c>
      <c r="B669">
        <v>24</v>
      </c>
      <c r="C669">
        <v>1590.80366997224</v>
      </c>
      <c r="D669" s="9">
        <v>24</v>
      </c>
    </row>
    <row r="670" spans="1:4" x14ac:dyDescent="0.2">
      <c r="A670">
        <v>669</v>
      </c>
      <c r="B670">
        <v>16</v>
      </c>
      <c r="C670">
        <v>3093.1508188237999</v>
      </c>
      <c r="D670" s="9">
        <v>24</v>
      </c>
    </row>
    <row r="671" spans="1:4" x14ac:dyDescent="0.2">
      <c r="A671">
        <v>670</v>
      </c>
      <c r="B671">
        <v>26</v>
      </c>
      <c r="C671">
        <v>2247.46843369932</v>
      </c>
      <c r="D671" s="9">
        <v>24</v>
      </c>
    </row>
    <row r="672" spans="1:4" x14ac:dyDescent="0.2">
      <c r="A672">
        <v>671</v>
      </c>
      <c r="B672">
        <v>27</v>
      </c>
      <c r="C672">
        <v>5648.05948614708</v>
      </c>
      <c r="D672" s="9">
        <v>24</v>
      </c>
    </row>
    <row r="673" spans="1:4" x14ac:dyDescent="0.2">
      <c r="A673">
        <v>672</v>
      </c>
      <c r="B673">
        <v>28</v>
      </c>
      <c r="C673">
        <v>0</v>
      </c>
      <c r="D673" s="9">
        <v>24</v>
      </c>
    </row>
    <row r="674" spans="1:4" x14ac:dyDescent="0.2">
      <c r="A674">
        <v>673</v>
      </c>
      <c r="B674">
        <v>1</v>
      </c>
      <c r="C674">
        <v>8.5440707906169404</v>
      </c>
      <c r="D674" s="9">
        <v>25</v>
      </c>
    </row>
    <row r="675" spans="1:4" x14ac:dyDescent="0.2">
      <c r="A675">
        <v>674</v>
      </c>
      <c r="B675">
        <v>2</v>
      </c>
      <c r="C675">
        <v>165.85544989545099</v>
      </c>
      <c r="D675" s="9">
        <v>25</v>
      </c>
    </row>
    <row r="676" spans="1:4" x14ac:dyDescent="0.2">
      <c r="A676">
        <v>675</v>
      </c>
      <c r="B676">
        <v>3</v>
      </c>
      <c r="C676">
        <v>670.76798122621994</v>
      </c>
      <c r="D676" s="9">
        <v>25</v>
      </c>
    </row>
    <row r="677" spans="1:4" x14ac:dyDescent="0.2">
      <c r="A677">
        <v>676</v>
      </c>
      <c r="B677">
        <v>4</v>
      </c>
      <c r="C677">
        <v>570.590125763488</v>
      </c>
      <c r="D677" s="9">
        <v>25</v>
      </c>
    </row>
    <row r="678" spans="1:4" x14ac:dyDescent="0.2">
      <c r="A678">
        <v>677</v>
      </c>
      <c r="B678">
        <v>5</v>
      </c>
      <c r="C678">
        <v>345.16583676972698</v>
      </c>
      <c r="D678" s="9">
        <v>25</v>
      </c>
    </row>
    <row r="679" spans="1:4" x14ac:dyDescent="0.2">
      <c r="A679">
        <v>678</v>
      </c>
      <c r="B679">
        <v>6</v>
      </c>
      <c r="C679">
        <v>282.57080510300699</v>
      </c>
      <c r="D679" s="9">
        <v>25</v>
      </c>
    </row>
    <row r="680" spans="1:4" x14ac:dyDescent="0.2">
      <c r="A680">
        <v>679</v>
      </c>
      <c r="B680">
        <v>7</v>
      </c>
      <c r="C680">
        <v>983.95842411549404</v>
      </c>
      <c r="D680" s="9">
        <v>25</v>
      </c>
    </row>
    <row r="681" spans="1:4" x14ac:dyDescent="0.2">
      <c r="A681">
        <v>680</v>
      </c>
      <c r="B681">
        <v>8</v>
      </c>
      <c r="C681">
        <v>0</v>
      </c>
      <c r="D681" s="9">
        <v>25</v>
      </c>
    </row>
    <row r="682" spans="1:4" x14ac:dyDescent="0.2">
      <c r="A682">
        <v>681</v>
      </c>
      <c r="B682">
        <v>9</v>
      </c>
      <c r="C682">
        <v>55.267305545141099</v>
      </c>
      <c r="D682" s="9">
        <v>25</v>
      </c>
    </row>
    <row r="683" spans="1:4" x14ac:dyDescent="0.2">
      <c r="A683">
        <v>682</v>
      </c>
      <c r="B683">
        <v>10</v>
      </c>
      <c r="C683">
        <v>892.75903275425901</v>
      </c>
      <c r="D683" s="9">
        <v>25</v>
      </c>
    </row>
    <row r="684" spans="1:4" x14ac:dyDescent="0.2">
      <c r="A684">
        <v>683</v>
      </c>
      <c r="B684">
        <v>11</v>
      </c>
      <c r="C684">
        <v>0</v>
      </c>
      <c r="D684" s="9">
        <v>25</v>
      </c>
    </row>
    <row r="685" spans="1:4" x14ac:dyDescent="0.2">
      <c r="A685">
        <v>684</v>
      </c>
      <c r="B685">
        <v>12</v>
      </c>
      <c r="C685">
        <v>572.86267311108099</v>
      </c>
      <c r="D685" s="9">
        <v>25</v>
      </c>
    </row>
    <row r="686" spans="1:4" x14ac:dyDescent="0.2">
      <c r="A686">
        <v>685</v>
      </c>
      <c r="B686">
        <v>13</v>
      </c>
      <c r="C686">
        <v>2989.8844782446199</v>
      </c>
      <c r="D686" s="9">
        <v>25</v>
      </c>
    </row>
    <row r="687" spans="1:4" x14ac:dyDescent="0.2">
      <c r="A687">
        <v>686</v>
      </c>
      <c r="B687">
        <v>14</v>
      </c>
      <c r="C687">
        <v>0</v>
      </c>
      <c r="D687" s="9">
        <v>25</v>
      </c>
    </row>
    <row r="688" spans="1:4" x14ac:dyDescent="0.2">
      <c r="A688">
        <v>687</v>
      </c>
      <c r="B688">
        <v>15</v>
      </c>
      <c r="C688">
        <v>4527.3883664439099</v>
      </c>
      <c r="D688" s="9">
        <v>25</v>
      </c>
    </row>
    <row r="689" spans="1:4" x14ac:dyDescent="0.2">
      <c r="A689">
        <v>688</v>
      </c>
      <c r="B689">
        <v>16</v>
      </c>
      <c r="C689">
        <v>1195.07625582437</v>
      </c>
      <c r="D689" s="9">
        <v>25</v>
      </c>
    </row>
    <row r="690" spans="1:4" x14ac:dyDescent="0.2">
      <c r="A690">
        <v>689</v>
      </c>
      <c r="B690">
        <v>17</v>
      </c>
      <c r="C690">
        <v>4740.8882449569201</v>
      </c>
      <c r="D690" s="9">
        <v>25</v>
      </c>
    </row>
    <row r="691" spans="1:4" x14ac:dyDescent="0.2">
      <c r="A691">
        <v>690</v>
      </c>
      <c r="B691">
        <v>18</v>
      </c>
      <c r="C691">
        <v>1521.4481459671399</v>
      </c>
      <c r="D691" s="9">
        <v>25</v>
      </c>
    </row>
    <row r="692" spans="1:4" x14ac:dyDescent="0.2">
      <c r="A692">
        <v>691</v>
      </c>
      <c r="B692">
        <v>19</v>
      </c>
      <c r="C692">
        <v>3754.9482598138102</v>
      </c>
      <c r="D692" s="9">
        <v>25</v>
      </c>
    </row>
    <row r="693" spans="1:4" x14ac:dyDescent="0.2">
      <c r="A693">
        <v>692</v>
      </c>
      <c r="B693">
        <v>20</v>
      </c>
      <c r="C693">
        <v>2084.1207329789499</v>
      </c>
      <c r="D693" s="9">
        <v>25</v>
      </c>
    </row>
    <row r="694" spans="1:4" x14ac:dyDescent="0.2">
      <c r="A694">
        <v>693</v>
      </c>
      <c r="B694">
        <v>21</v>
      </c>
      <c r="C694">
        <v>4554.6443770834203</v>
      </c>
      <c r="D694" s="9">
        <v>25</v>
      </c>
    </row>
    <row r="695" spans="1:4" x14ac:dyDescent="0.2">
      <c r="A695">
        <v>694</v>
      </c>
      <c r="B695">
        <v>22</v>
      </c>
      <c r="C695">
        <v>223.57922446005901</v>
      </c>
      <c r="D695" s="9">
        <v>25</v>
      </c>
    </row>
    <row r="696" spans="1:4" x14ac:dyDescent="0.2">
      <c r="A696">
        <v>695</v>
      </c>
      <c r="B696">
        <v>23</v>
      </c>
      <c r="C696">
        <v>0</v>
      </c>
      <c r="D696" s="9">
        <v>25</v>
      </c>
    </row>
    <row r="697" spans="1:4" x14ac:dyDescent="0.2">
      <c r="A697">
        <v>696</v>
      </c>
      <c r="B697">
        <v>24</v>
      </c>
      <c r="C697">
        <v>1511.2634864736301</v>
      </c>
      <c r="D697" s="9">
        <v>25</v>
      </c>
    </row>
    <row r="698" spans="1:4" x14ac:dyDescent="0.2">
      <c r="A698">
        <v>697</v>
      </c>
      <c r="B698">
        <v>16</v>
      </c>
      <c r="C698">
        <v>2938.4932778826101</v>
      </c>
      <c r="D698" s="9">
        <v>25</v>
      </c>
    </row>
    <row r="699" spans="1:4" x14ac:dyDescent="0.2">
      <c r="A699">
        <v>698</v>
      </c>
      <c r="B699">
        <v>26</v>
      </c>
      <c r="C699">
        <v>2135.0950120143498</v>
      </c>
      <c r="D699" s="9">
        <v>25</v>
      </c>
    </row>
    <row r="700" spans="1:4" x14ac:dyDescent="0.2">
      <c r="A700">
        <v>699</v>
      </c>
      <c r="B700">
        <v>27</v>
      </c>
      <c r="C700">
        <v>5365.6565118397202</v>
      </c>
      <c r="D700" s="9">
        <v>25</v>
      </c>
    </row>
    <row r="701" spans="1:4" x14ac:dyDescent="0.2">
      <c r="A701">
        <v>700</v>
      </c>
      <c r="B701">
        <v>28</v>
      </c>
      <c r="C701">
        <v>0</v>
      </c>
      <c r="D701" s="9">
        <v>25</v>
      </c>
    </row>
    <row r="702" spans="1:4" x14ac:dyDescent="0.2">
      <c r="A702">
        <v>701</v>
      </c>
      <c r="B702">
        <v>1</v>
      </c>
      <c r="C702">
        <v>8.9712743301477893</v>
      </c>
      <c r="D702" s="9">
        <v>26</v>
      </c>
    </row>
    <row r="703" spans="1:4" x14ac:dyDescent="0.2">
      <c r="A703">
        <v>702</v>
      </c>
      <c r="B703">
        <v>2</v>
      </c>
      <c r="C703">
        <v>157.56267740067901</v>
      </c>
      <c r="D703" s="9">
        <v>26</v>
      </c>
    </row>
    <row r="704" spans="1:4" x14ac:dyDescent="0.2">
      <c r="A704">
        <v>703</v>
      </c>
      <c r="B704">
        <v>3</v>
      </c>
      <c r="C704">
        <v>637.22958216490895</v>
      </c>
      <c r="D704" s="9">
        <v>26</v>
      </c>
    </row>
    <row r="705" spans="1:4" x14ac:dyDescent="0.2">
      <c r="A705">
        <v>704</v>
      </c>
      <c r="B705">
        <v>4</v>
      </c>
      <c r="C705">
        <v>542.06061947531396</v>
      </c>
      <c r="D705" s="9">
        <v>26</v>
      </c>
    </row>
    <row r="706" spans="1:4" x14ac:dyDescent="0.2">
      <c r="A706">
        <v>705</v>
      </c>
      <c r="B706">
        <v>5</v>
      </c>
      <c r="C706">
        <v>362.42412860821298</v>
      </c>
      <c r="D706" s="9">
        <v>26</v>
      </c>
    </row>
    <row r="707" spans="1:4" x14ac:dyDescent="0.2">
      <c r="A707">
        <v>706</v>
      </c>
      <c r="B707">
        <v>6</v>
      </c>
      <c r="C707">
        <v>268.44226484785702</v>
      </c>
      <c r="D707" s="9">
        <v>26</v>
      </c>
    </row>
    <row r="708" spans="1:4" x14ac:dyDescent="0.2">
      <c r="A708">
        <v>707</v>
      </c>
      <c r="B708">
        <v>7</v>
      </c>
      <c r="C708">
        <v>934.76050290971898</v>
      </c>
      <c r="D708" s="9">
        <v>26</v>
      </c>
    </row>
    <row r="709" spans="1:4" x14ac:dyDescent="0.2">
      <c r="A709">
        <v>708</v>
      </c>
      <c r="B709">
        <v>8</v>
      </c>
      <c r="C709">
        <v>0</v>
      </c>
      <c r="D709" s="9">
        <v>26</v>
      </c>
    </row>
    <row r="710" spans="1:4" x14ac:dyDescent="0.2">
      <c r="A710">
        <v>709</v>
      </c>
      <c r="B710">
        <v>9</v>
      </c>
      <c r="C710">
        <v>52.503940267883998</v>
      </c>
      <c r="D710" s="9">
        <v>26</v>
      </c>
    </row>
    <row r="711" spans="1:4" x14ac:dyDescent="0.2">
      <c r="A711">
        <v>710</v>
      </c>
      <c r="B711">
        <v>10</v>
      </c>
      <c r="C711">
        <v>848.12108111654595</v>
      </c>
      <c r="D711" s="9">
        <v>26</v>
      </c>
    </row>
    <row r="712" spans="1:4" x14ac:dyDescent="0.2">
      <c r="A712">
        <v>711</v>
      </c>
      <c r="B712">
        <v>11</v>
      </c>
      <c r="C712">
        <v>0</v>
      </c>
      <c r="D712" s="9">
        <v>26</v>
      </c>
    </row>
    <row r="713" spans="1:4" x14ac:dyDescent="0.2">
      <c r="A713">
        <v>712</v>
      </c>
      <c r="B713">
        <v>12</v>
      </c>
      <c r="C713">
        <v>544.21953945552696</v>
      </c>
      <c r="D713" s="9">
        <v>26</v>
      </c>
    </row>
    <row r="714" spans="1:4" x14ac:dyDescent="0.2">
      <c r="A714">
        <v>713</v>
      </c>
      <c r="B714">
        <v>13</v>
      </c>
      <c r="C714">
        <v>2840.3902543323902</v>
      </c>
      <c r="D714" s="9">
        <v>26</v>
      </c>
    </row>
    <row r="715" spans="1:4" x14ac:dyDescent="0.2">
      <c r="A715">
        <v>714</v>
      </c>
      <c r="B715">
        <v>14</v>
      </c>
      <c r="C715">
        <v>0</v>
      </c>
      <c r="D715" s="9">
        <v>26</v>
      </c>
    </row>
    <row r="716" spans="1:4" x14ac:dyDescent="0.2">
      <c r="A716">
        <v>715</v>
      </c>
      <c r="B716">
        <v>15</v>
      </c>
      <c r="C716">
        <v>4301.0189481217203</v>
      </c>
      <c r="D716" s="9">
        <v>26</v>
      </c>
    </row>
    <row r="717" spans="1:4" x14ac:dyDescent="0.2">
      <c r="A717">
        <v>716</v>
      </c>
      <c r="B717">
        <v>16</v>
      </c>
      <c r="C717">
        <v>1135.32244303315</v>
      </c>
      <c r="D717" s="9">
        <v>26</v>
      </c>
    </row>
    <row r="718" spans="1:4" x14ac:dyDescent="0.2">
      <c r="A718">
        <v>717</v>
      </c>
      <c r="B718">
        <v>17</v>
      </c>
      <c r="C718">
        <v>4503.8438327090698</v>
      </c>
      <c r="D718" s="9">
        <v>26</v>
      </c>
    </row>
    <row r="719" spans="1:4" x14ac:dyDescent="0.2">
      <c r="A719">
        <v>718</v>
      </c>
      <c r="B719">
        <v>18</v>
      </c>
      <c r="C719">
        <v>1445.3757386687801</v>
      </c>
      <c r="D719" s="9">
        <v>26</v>
      </c>
    </row>
    <row r="720" spans="1:4" x14ac:dyDescent="0.2">
      <c r="A720">
        <v>719</v>
      </c>
      <c r="B720">
        <v>19</v>
      </c>
      <c r="C720">
        <v>3942.6956728045002</v>
      </c>
      <c r="D720" s="9">
        <v>26</v>
      </c>
    </row>
    <row r="721" spans="1:4" x14ac:dyDescent="0.2">
      <c r="A721">
        <v>720</v>
      </c>
      <c r="B721">
        <v>20</v>
      </c>
      <c r="C721">
        <v>1979.91469633001</v>
      </c>
      <c r="D721" s="9">
        <v>26</v>
      </c>
    </row>
    <row r="722" spans="1:4" x14ac:dyDescent="0.2">
      <c r="A722">
        <v>721</v>
      </c>
      <c r="B722">
        <v>21</v>
      </c>
      <c r="C722">
        <v>4326.9121582292501</v>
      </c>
      <c r="D722" s="9">
        <v>26</v>
      </c>
    </row>
    <row r="723" spans="1:4" x14ac:dyDescent="0.2">
      <c r="A723">
        <v>722</v>
      </c>
      <c r="B723">
        <v>22</v>
      </c>
      <c r="C723">
        <v>234.75818568306201</v>
      </c>
      <c r="D723" s="9">
        <v>26</v>
      </c>
    </row>
    <row r="724" spans="1:4" x14ac:dyDescent="0.2">
      <c r="A724">
        <v>723</v>
      </c>
      <c r="B724">
        <v>23</v>
      </c>
      <c r="C724">
        <v>0</v>
      </c>
      <c r="D724" s="9">
        <v>26</v>
      </c>
    </row>
    <row r="725" spans="1:4" x14ac:dyDescent="0.2">
      <c r="A725">
        <v>724</v>
      </c>
      <c r="B725">
        <v>24</v>
      </c>
      <c r="C725">
        <v>1435.7003121499499</v>
      </c>
      <c r="D725" s="9">
        <v>26</v>
      </c>
    </row>
    <row r="726" spans="1:4" x14ac:dyDescent="0.2">
      <c r="A726">
        <v>725</v>
      </c>
      <c r="B726">
        <v>16</v>
      </c>
      <c r="C726">
        <v>2791.5686139884801</v>
      </c>
      <c r="D726" s="9">
        <v>26</v>
      </c>
    </row>
    <row r="727" spans="1:4" x14ac:dyDescent="0.2">
      <c r="A727">
        <v>726</v>
      </c>
      <c r="B727">
        <v>26</v>
      </c>
      <c r="C727">
        <v>2028.3402614136301</v>
      </c>
      <c r="D727" s="9">
        <v>26</v>
      </c>
    </row>
    <row r="728" spans="1:4" x14ac:dyDescent="0.2">
      <c r="A728">
        <v>727</v>
      </c>
      <c r="B728">
        <v>27</v>
      </c>
      <c r="C728">
        <v>5097.3736862477399</v>
      </c>
      <c r="D728" s="9">
        <v>26</v>
      </c>
    </row>
    <row r="729" spans="1:4" x14ac:dyDescent="0.2">
      <c r="A729">
        <v>728</v>
      </c>
      <c r="B729">
        <v>28</v>
      </c>
      <c r="C729">
        <v>0</v>
      </c>
      <c r="D729" s="9">
        <v>26</v>
      </c>
    </row>
    <row r="730" spans="1:4" x14ac:dyDescent="0.2">
      <c r="A730">
        <v>729</v>
      </c>
      <c r="B730">
        <v>1</v>
      </c>
      <c r="C730">
        <v>8.5227106136404007</v>
      </c>
      <c r="D730" s="9">
        <v>27</v>
      </c>
    </row>
    <row r="731" spans="1:4" x14ac:dyDescent="0.2">
      <c r="A731">
        <v>730</v>
      </c>
      <c r="B731">
        <v>2</v>
      </c>
      <c r="C731">
        <v>149.68454353064499</v>
      </c>
      <c r="D731" s="9">
        <v>27</v>
      </c>
    </row>
    <row r="732" spans="1:4" x14ac:dyDescent="0.2">
      <c r="A732">
        <v>731</v>
      </c>
      <c r="B732">
        <v>3</v>
      </c>
      <c r="C732">
        <v>605.36810305666404</v>
      </c>
      <c r="D732" s="9">
        <v>27</v>
      </c>
    </row>
    <row r="733" spans="1:4" x14ac:dyDescent="0.2">
      <c r="A733">
        <v>732</v>
      </c>
      <c r="B733">
        <v>4</v>
      </c>
      <c r="C733">
        <v>514.957588501548</v>
      </c>
      <c r="D733" s="9">
        <v>27</v>
      </c>
    </row>
    <row r="734" spans="1:4" x14ac:dyDescent="0.2">
      <c r="A734">
        <v>733</v>
      </c>
      <c r="B734">
        <v>5</v>
      </c>
      <c r="C734">
        <v>344.30292217780197</v>
      </c>
      <c r="D734" s="9">
        <v>27</v>
      </c>
    </row>
    <row r="735" spans="1:4" x14ac:dyDescent="0.2">
      <c r="A735">
        <v>734</v>
      </c>
      <c r="B735">
        <v>6</v>
      </c>
      <c r="C735">
        <v>255.02015160546401</v>
      </c>
      <c r="D735" s="9">
        <v>27</v>
      </c>
    </row>
    <row r="736" spans="1:4" x14ac:dyDescent="0.2">
      <c r="A736">
        <v>735</v>
      </c>
      <c r="B736">
        <v>7</v>
      </c>
      <c r="C736">
        <v>888.02247776423303</v>
      </c>
      <c r="D736" s="9">
        <v>27</v>
      </c>
    </row>
    <row r="737" spans="1:4" x14ac:dyDescent="0.2">
      <c r="A737">
        <v>736</v>
      </c>
      <c r="B737">
        <v>8</v>
      </c>
      <c r="C737">
        <v>0</v>
      </c>
      <c r="D737" s="9">
        <v>27</v>
      </c>
    </row>
    <row r="738" spans="1:4" x14ac:dyDescent="0.2">
      <c r="A738">
        <v>737</v>
      </c>
      <c r="B738">
        <v>9</v>
      </c>
      <c r="C738">
        <v>49.878743254489798</v>
      </c>
      <c r="D738" s="9">
        <v>27</v>
      </c>
    </row>
    <row r="739" spans="1:4" x14ac:dyDescent="0.2">
      <c r="A739">
        <v>738</v>
      </c>
      <c r="B739">
        <v>10</v>
      </c>
      <c r="C739">
        <v>805.71502706071794</v>
      </c>
      <c r="D739" s="9">
        <v>27</v>
      </c>
    </row>
    <row r="740" spans="1:4" x14ac:dyDescent="0.2">
      <c r="A740">
        <v>739</v>
      </c>
      <c r="B740">
        <v>11</v>
      </c>
      <c r="C740">
        <v>0</v>
      </c>
      <c r="D740" s="9">
        <v>27</v>
      </c>
    </row>
    <row r="741" spans="1:4" x14ac:dyDescent="0.2">
      <c r="A741">
        <v>740</v>
      </c>
      <c r="B741">
        <v>12</v>
      </c>
      <c r="C741">
        <v>517.00856248274999</v>
      </c>
      <c r="D741" s="9">
        <v>27</v>
      </c>
    </row>
    <row r="742" spans="1:4" x14ac:dyDescent="0.2">
      <c r="A742">
        <v>741</v>
      </c>
      <c r="B742">
        <v>13</v>
      </c>
      <c r="C742">
        <v>2698.3707416157699</v>
      </c>
      <c r="D742" s="9">
        <v>27</v>
      </c>
    </row>
    <row r="743" spans="1:4" x14ac:dyDescent="0.2">
      <c r="A743">
        <v>742</v>
      </c>
      <c r="B743">
        <v>14</v>
      </c>
      <c r="C743">
        <v>0</v>
      </c>
      <c r="D743" s="9">
        <v>27</v>
      </c>
    </row>
    <row r="744" spans="1:4" x14ac:dyDescent="0.2">
      <c r="A744">
        <v>743</v>
      </c>
      <c r="B744">
        <v>15</v>
      </c>
      <c r="C744">
        <v>4085.9680007156298</v>
      </c>
      <c r="D744" s="9">
        <v>27</v>
      </c>
    </row>
    <row r="745" spans="1:4" x14ac:dyDescent="0.2">
      <c r="A745">
        <v>744</v>
      </c>
      <c r="B745">
        <v>16</v>
      </c>
      <c r="C745">
        <v>1078.5563208814999</v>
      </c>
      <c r="D745" s="9">
        <v>27</v>
      </c>
    </row>
    <row r="746" spans="1:4" x14ac:dyDescent="0.2">
      <c r="A746">
        <v>745</v>
      </c>
      <c r="B746">
        <v>17</v>
      </c>
      <c r="C746">
        <v>4278.6516410736203</v>
      </c>
      <c r="D746" s="9">
        <v>27</v>
      </c>
    </row>
    <row r="747" spans="1:4" x14ac:dyDescent="0.2">
      <c r="A747">
        <v>746</v>
      </c>
      <c r="B747">
        <v>18</v>
      </c>
      <c r="C747">
        <v>1373.1069517353401</v>
      </c>
      <c r="D747" s="9">
        <v>27</v>
      </c>
    </row>
    <row r="748" spans="1:4" x14ac:dyDescent="0.2">
      <c r="A748">
        <v>747</v>
      </c>
      <c r="B748">
        <v>19</v>
      </c>
      <c r="C748">
        <v>3745.5608891642701</v>
      </c>
      <c r="D748" s="9">
        <v>27</v>
      </c>
    </row>
    <row r="749" spans="1:4" x14ac:dyDescent="0.2">
      <c r="A749">
        <v>748</v>
      </c>
      <c r="B749">
        <v>20</v>
      </c>
      <c r="C749">
        <v>1880.9189615135101</v>
      </c>
      <c r="D749" s="9">
        <v>27</v>
      </c>
    </row>
    <row r="750" spans="1:4" x14ac:dyDescent="0.2">
      <c r="A750">
        <v>749</v>
      </c>
      <c r="B750">
        <v>21</v>
      </c>
      <c r="C750">
        <v>4110.5665503177897</v>
      </c>
      <c r="D750" s="9">
        <v>27</v>
      </c>
    </row>
    <row r="751" spans="1:4" x14ac:dyDescent="0.2">
      <c r="A751">
        <v>750</v>
      </c>
      <c r="B751">
        <v>22</v>
      </c>
      <c r="C751">
        <v>223.020276398909</v>
      </c>
      <c r="D751" s="9">
        <v>27</v>
      </c>
    </row>
    <row r="752" spans="1:4" x14ac:dyDescent="0.2">
      <c r="A752">
        <v>751</v>
      </c>
      <c r="B752">
        <v>23</v>
      </c>
      <c r="C752">
        <v>0</v>
      </c>
      <c r="D752" s="9">
        <v>27</v>
      </c>
    </row>
    <row r="753" spans="1:4" x14ac:dyDescent="0.2">
      <c r="A753">
        <v>752</v>
      </c>
      <c r="B753">
        <v>24</v>
      </c>
      <c r="C753">
        <v>1363.9152965424501</v>
      </c>
      <c r="D753" s="9">
        <v>27</v>
      </c>
    </row>
    <row r="754" spans="1:4" x14ac:dyDescent="0.2">
      <c r="A754">
        <v>753</v>
      </c>
      <c r="B754">
        <v>16</v>
      </c>
      <c r="C754">
        <v>2651.99018328906</v>
      </c>
      <c r="D754" s="9">
        <v>27</v>
      </c>
    </row>
    <row r="755" spans="1:4" x14ac:dyDescent="0.2">
      <c r="A755">
        <v>754</v>
      </c>
      <c r="B755">
        <v>26</v>
      </c>
      <c r="C755">
        <v>1926.92324834295</v>
      </c>
      <c r="D755" s="9">
        <v>27</v>
      </c>
    </row>
    <row r="756" spans="1:4" x14ac:dyDescent="0.2">
      <c r="A756">
        <v>755</v>
      </c>
      <c r="B756">
        <v>27</v>
      </c>
      <c r="C756">
        <v>4842.5050019353503</v>
      </c>
      <c r="D756" s="9">
        <v>27</v>
      </c>
    </row>
    <row r="757" spans="1:4" x14ac:dyDescent="0.2">
      <c r="A757">
        <v>756</v>
      </c>
      <c r="B757">
        <v>28</v>
      </c>
      <c r="C757">
        <v>0</v>
      </c>
      <c r="D757" s="9">
        <v>27</v>
      </c>
    </row>
    <row r="758" spans="1:4" x14ac:dyDescent="0.2">
      <c r="A758">
        <v>757</v>
      </c>
      <c r="B758">
        <v>1</v>
      </c>
      <c r="C758">
        <v>8.0965750829583794</v>
      </c>
      <c r="D758" s="9">
        <v>28</v>
      </c>
    </row>
    <row r="759" spans="1:4" x14ac:dyDescent="0.2">
      <c r="A759">
        <v>758</v>
      </c>
      <c r="B759">
        <v>2</v>
      </c>
      <c r="C759">
        <v>142.200316354112</v>
      </c>
      <c r="D759" s="9">
        <v>28</v>
      </c>
    </row>
    <row r="760" spans="1:4" x14ac:dyDescent="0.2">
      <c r="A760">
        <v>759</v>
      </c>
      <c r="B760">
        <v>3</v>
      </c>
      <c r="C760">
        <v>575.09969790383104</v>
      </c>
      <c r="D760" s="9">
        <v>28</v>
      </c>
    </row>
    <row r="761" spans="1:4" x14ac:dyDescent="0.2">
      <c r="A761">
        <v>760</v>
      </c>
      <c r="B761">
        <v>4</v>
      </c>
      <c r="C761">
        <v>489.20970907647001</v>
      </c>
      <c r="D761" s="9">
        <v>28</v>
      </c>
    </row>
    <row r="762" spans="1:4" x14ac:dyDescent="0.2">
      <c r="A762">
        <v>761</v>
      </c>
      <c r="B762">
        <v>5</v>
      </c>
      <c r="C762">
        <v>327.08777606891198</v>
      </c>
      <c r="D762" s="9">
        <v>28</v>
      </c>
    </row>
    <row r="763" spans="1:4" x14ac:dyDescent="0.2">
      <c r="A763">
        <v>762</v>
      </c>
      <c r="B763">
        <v>6</v>
      </c>
      <c r="C763">
        <v>242.269144025191</v>
      </c>
      <c r="D763" s="9">
        <v>28</v>
      </c>
    </row>
    <row r="764" spans="1:4" x14ac:dyDescent="0.2">
      <c r="A764">
        <v>763</v>
      </c>
      <c r="B764">
        <v>7</v>
      </c>
      <c r="C764">
        <v>843.62135387602098</v>
      </c>
      <c r="D764" s="9">
        <v>28</v>
      </c>
    </row>
    <row r="765" spans="1:4" x14ac:dyDescent="0.2">
      <c r="A765">
        <v>764</v>
      </c>
      <c r="B765">
        <v>8</v>
      </c>
      <c r="C765">
        <v>0</v>
      </c>
      <c r="D765" s="9">
        <v>28</v>
      </c>
    </row>
    <row r="766" spans="1:4" x14ac:dyDescent="0.2">
      <c r="A766">
        <v>765</v>
      </c>
      <c r="B766">
        <v>9</v>
      </c>
      <c r="C766">
        <v>47.384806091765299</v>
      </c>
      <c r="D766" s="9">
        <v>28</v>
      </c>
    </row>
    <row r="767" spans="1:4" x14ac:dyDescent="0.2">
      <c r="A767">
        <v>766</v>
      </c>
      <c r="B767">
        <v>10</v>
      </c>
      <c r="C767">
        <v>765.42927570768302</v>
      </c>
      <c r="D767" s="9">
        <v>28</v>
      </c>
    </row>
    <row r="768" spans="1:4" x14ac:dyDescent="0.2">
      <c r="A768">
        <v>767</v>
      </c>
      <c r="B768">
        <v>11</v>
      </c>
      <c r="C768">
        <v>0</v>
      </c>
      <c r="D768" s="9">
        <v>28</v>
      </c>
    </row>
    <row r="769" spans="1:4" x14ac:dyDescent="0.2">
      <c r="A769">
        <v>768</v>
      </c>
      <c r="B769">
        <v>12</v>
      </c>
      <c r="C769">
        <v>491.15813435861298</v>
      </c>
      <c r="D769" s="9">
        <v>28</v>
      </c>
    </row>
    <row r="770" spans="1:4" x14ac:dyDescent="0.2">
      <c r="A770">
        <v>769</v>
      </c>
      <c r="B770">
        <v>13</v>
      </c>
      <c r="C770">
        <v>2563.45220453498</v>
      </c>
      <c r="D770" s="9">
        <v>28</v>
      </c>
    </row>
    <row r="771" spans="1:4" x14ac:dyDescent="0.2">
      <c r="A771">
        <v>770</v>
      </c>
      <c r="B771">
        <v>14</v>
      </c>
      <c r="C771">
        <v>0</v>
      </c>
      <c r="D771" s="9">
        <v>28</v>
      </c>
    </row>
    <row r="772" spans="1:4" x14ac:dyDescent="0.2">
      <c r="A772">
        <v>771</v>
      </c>
      <c r="B772">
        <v>15</v>
      </c>
      <c r="C772">
        <v>3881.6696006798502</v>
      </c>
      <c r="D772" s="9">
        <v>28</v>
      </c>
    </row>
    <row r="773" spans="1:4" x14ac:dyDescent="0.2">
      <c r="A773">
        <v>772</v>
      </c>
      <c r="B773">
        <v>16</v>
      </c>
      <c r="C773">
        <v>1132.4841369255701</v>
      </c>
      <c r="D773" s="9">
        <v>28</v>
      </c>
    </row>
    <row r="774" spans="1:4" x14ac:dyDescent="0.2">
      <c r="A774">
        <v>773</v>
      </c>
      <c r="B774">
        <v>17</v>
      </c>
      <c r="C774">
        <v>4064.7190590199398</v>
      </c>
      <c r="D774" s="9">
        <v>28</v>
      </c>
    </row>
    <row r="775" spans="1:4" x14ac:dyDescent="0.2">
      <c r="A775">
        <v>774</v>
      </c>
      <c r="B775">
        <v>18</v>
      </c>
      <c r="C775">
        <v>1304.4516041485799</v>
      </c>
      <c r="D775" s="9">
        <v>28</v>
      </c>
    </row>
    <row r="776" spans="1:4" x14ac:dyDescent="0.2">
      <c r="A776">
        <v>775</v>
      </c>
      <c r="B776">
        <v>19</v>
      </c>
      <c r="C776">
        <v>3558.2828447060601</v>
      </c>
      <c r="D776" s="9">
        <v>28</v>
      </c>
    </row>
    <row r="777" spans="1:4" x14ac:dyDescent="0.2">
      <c r="A777">
        <v>776</v>
      </c>
      <c r="B777">
        <v>20</v>
      </c>
      <c r="C777">
        <v>1786.87301343783</v>
      </c>
      <c r="D777" s="9">
        <v>28</v>
      </c>
    </row>
    <row r="778" spans="1:4" x14ac:dyDescent="0.2">
      <c r="A778">
        <v>777</v>
      </c>
      <c r="B778">
        <v>21</v>
      </c>
      <c r="C778">
        <v>3905.0382228018998</v>
      </c>
      <c r="D778" s="9">
        <v>28</v>
      </c>
    </row>
    <row r="779" spans="1:4" x14ac:dyDescent="0.2">
      <c r="A779">
        <v>778</v>
      </c>
      <c r="B779">
        <v>22</v>
      </c>
      <c r="C779">
        <v>211.869262578963</v>
      </c>
      <c r="D779" s="9">
        <v>28</v>
      </c>
    </row>
    <row r="780" spans="1:4" x14ac:dyDescent="0.2">
      <c r="A780">
        <v>779</v>
      </c>
      <c r="B780">
        <v>23</v>
      </c>
      <c r="C780">
        <v>0</v>
      </c>
      <c r="D780" s="9">
        <v>28</v>
      </c>
    </row>
    <row r="781" spans="1:4" x14ac:dyDescent="0.2">
      <c r="A781">
        <v>780</v>
      </c>
      <c r="B781">
        <v>24</v>
      </c>
      <c r="C781">
        <v>1295.71953171533</v>
      </c>
      <c r="D781" s="9">
        <v>28</v>
      </c>
    </row>
    <row r="782" spans="1:4" x14ac:dyDescent="0.2">
      <c r="A782">
        <v>781</v>
      </c>
      <c r="B782">
        <v>16</v>
      </c>
      <c r="C782">
        <v>2519.3906741246001</v>
      </c>
      <c r="D782" s="9">
        <v>28</v>
      </c>
    </row>
    <row r="783" spans="1:4" x14ac:dyDescent="0.2">
      <c r="A783">
        <v>782</v>
      </c>
      <c r="B783">
        <v>26</v>
      </c>
      <c r="C783">
        <v>1830.5770859258</v>
      </c>
      <c r="D783" s="9">
        <v>28</v>
      </c>
    </row>
    <row r="784" spans="1:4" x14ac:dyDescent="0.2">
      <c r="A784">
        <v>783</v>
      </c>
      <c r="B784">
        <v>27</v>
      </c>
      <c r="C784">
        <v>4600.37975183858</v>
      </c>
      <c r="D784" s="9">
        <v>28</v>
      </c>
    </row>
    <row r="785" spans="1:4" x14ac:dyDescent="0.2">
      <c r="A785">
        <v>784</v>
      </c>
      <c r="B785">
        <v>28</v>
      </c>
      <c r="C785">
        <v>0</v>
      </c>
      <c r="D785" s="9">
        <v>28</v>
      </c>
    </row>
    <row r="786" spans="1:4" x14ac:dyDescent="0.2">
      <c r="A786">
        <v>785</v>
      </c>
      <c r="B786">
        <v>1</v>
      </c>
      <c r="C786">
        <v>7.6917463288104599</v>
      </c>
      <c r="D786" s="9">
        <v>29</v>
      </c>
    </row>
    <row r="787" spans="1:4" x14ac:dyDescent="0.2">
      <c r="A787">
        <v>786</v>
      </c>
      <c r="B787">
        <v>2</v>
      </c>
      <c r="C787">
        <v>135.090300536407</v>
      </c>
      <c r="D787" s="9">
        <v>29</v>
      </c>
    </row>
    <row r="788" spans="1:4" x14ac:dyDescent="0.2">
      <c r="A788">
        <v>787</v>
      </c>
      <c r="B788">
        <v>3</v>
      </c>
      <c r="C788">
        <v>546.34471300863902</v>
      </c>
      <c r="D788" s="9">
        <v>29</v>
      </c>
    </row>
    <row r="789" spans="1:4" x14ac:dyDescent="0.2">
      <c r="A789">
        <v>788</v>
      </c>
      <c r="B789">
        <v>4</v>
      </c>
      <c r="C789">
        <v>464.74922362264698</v>
      </c>
      <c r="D789" s="9">
        <v>29</v>
      </c>
    </row>
    <row r="790" spans="1:4" x14ac:dyDescent="0.2">
      <c r="A790">
        <v>789</v>
      </c>
      <c r="B790">
        <v>5</v>
      </c>
      <c r="C790">
        <v>310.733387265467</v>
      </c>
      <c r="D790" s="9">
        <v>29</v>
      </c>
    </row>
    <row r="791" spans="1:4" x14ac:dyDescent="0.2">
      <c r="A791">
        <v>790</v>
      </c>
      <c r="B791">
        <v>6</v>
      </c>
      <c r="C791">
        <v>230.15568682393101</v>
      </c>
      <c r="D791" s="9">
        <v>29</v>
      </c>
    </row>
    <row r="792" spans="1:4" x14ac:dyDescent="0.2">
      <c r="A792">
        <v>791</v>
      </c>
      <c r="B792">
        <v>7</v>
      </c>
      <c r="C792">
        <v>801.44028618222001</v>
      </c>
      <c r="D792" s="9">
        <v>29</v>
      </c>
    </row>
    <row r="793" spans="1:4" x14ac:dyDescent="0.2">
      <c r="A793">
        <v>792</v>
      </c>
      <c r="B793">
        <v>8</v>
      </c>
      <c r="C793">
        <v>0</v>
      </c>
      <c r="D793" s="9">
        <v>29</v>
      </c>
    </row>
    <row r="794" spans="1:4" x14ac:dyDescent="0.2">
      <c r="A794">
        <v>793</v>
      </c>
      <c r="B794">
        <v>9</v>
      </c>
      <c r="C794">
        <v>45.015565787177103</v>
      </c>
      <c r="D794" s="9">
        <v>29</v>
      </c>
    </row>
    <row r="795" spans="1:4" x14ac:dyDescent="0.2">
      <c r="A795">
        <v>794</v>
      </c>
      <c r="B795">
        <v>10</v>
      </c>
      <c r="C795">
        <v>727.15781192229804</v>
      </c>
      <c r="D795" s="9">
        <v>29</v>
      </c>
    </row>
    <row r="796" spans="1:4" x14ac:dyDescent="0.2">
      <c r="A796">
        <v>795</v>
      </c>
      <c r="B796">
        <v>11</v>
      </c>
      <c r="C796">
        <v>0</v>
      </c>
      <c r="D796" s="9">
        <v>29</v>
      </c>
    </row>
    <row r="797" spans="1:4" x14ac:dyDescent="0.2">
      <c r="A797">
        <v>796</v>
      </c>
      <c r="B797">
        <v>12</v>
      </c>
      <c r="C797">
        <v>466.60022764068202</v>
      </c>
      <c r="D797" s="9">
        <v>29</v>
      </c>
    </row>
    <row r="798" spans="1:4" x14ac:dyDescent="0.2">
      <c r="A798">
        <v>797</v>
      </c>
      <c r="B798">
        <v>13</v>
      </c>
      <c r="C798">
        <v>2435.2795943082301</v>
      </c>
      <c r="D798" s="9">
        <v>29</v>
      </c>
    </row>
    <row r="799" spans="1:4" x14ac:dyDescent="0.2">
      <c r="A799">
        <v>798</v>
      </c>
      <c r="B799">
        <v>14</v>
      </c>
      <c r="C799">
        <v>0</v>
      </c>
      <c r="D799" s="9">
        <v>29</v>
      </c>
    </row>
    <row r="800" spans="1:4" x14ac:dyDescent="0.2">
      <c r="A800">
        <v>799</v>
      </c>
      <c r="B800">
        <v>15</v>
      </c>
      <c r="C800">
        <v>3687.5861206458599</v>
      </c>
      <c r="D800" s="9">
        <v>29</v>
      </c>
    </row>
    <row r="801" spans="1:4" x14ac:dyDescent="0.2">
      <c r="A801">
        <v>800</v>
      </c>
      <c r="B801">
        <v>16</v>
      </c>
      <c r="C801">
        <v>1075.8599300792901</v>
      </c>
      <c r="D801" s="9">
        <v>29</v>
      </c>
    </row>
    <row r="802" spans="1:4" x14ac:dyDescent="0.2">
      <c r="A802">
        <v>801</v>
      </c>
      <c r="B802">
        <v>17</v>
      </c>
      <c r="C802">
        <v>4267.9550119709302</v>
      </c>
      <c r="D802" s="9">
        <v>29</v>
      </c>
    </row>
    <row r="803" spans="1:4" x14ac:dyDescent="0.2">
      <c r="A803">
        <v>802</v>
      </c>
      <c r="B803">
        <v>18</v>
      </c>
      <c r="C803">
        <v>1239.22902394115</v>
      </c>
      <c r="D803" s="9">
        <v>29</v>
      </c>
    </row>
    <row r="804" spans="1:4" x14ac:dyDescent="0.2">
      <c r="A804">
        <v>803</v>
      </c>
      <c r="B804">
        <v>19</v>
      </c>
      <c r="C804">
        <v>3380.3687024707601</v>
      </c>
      <c r="D804" s="9">
        <v>29</v>
      </c>
    </row>
    <row r="805" spans="1:4" x14ac:dyDescent="0.2">
      <c r="A805">
        <v>804</v>
      </c>
      <c r="B805">
        <v>20</v>
      </c>
      <c r="C805">
        <v>1697.52936276594</v>
      </c>
      <c r="D805" s="9">
        <v>29</v>
      </c>
    </row>
    <row r="806" spans="1:4" x14ac:dyDescent="0.2">
      <c r="A806">
        <v>805</v>
      </c>
      <c r="B806">
        <v>21</v>
      </c>
      <c r="C806">
        <v>3709.7863116618</v>
      </c>
      <c r="D806" s="9">
        <v>29</v>
      </c>
    </row>
    <row r="807" spans="1:4" x14ac:dyDescent="0.2">
      <c r="A807">
        <v>806</v>
      </c>
      <c r="B807">
        <v>22</v>
      </c>
      <c r="C807">
        <v>201.275799450015</v>
      </c>
      <c r="D807" s="9">
        <v>29</v>
      </c>
    </row>
    <row r="808" spans="1:4" x14ac:dyDescent="0.2">
      <c r="A808">
        <v>807</v>
      </c>
      <c r="B808">
        <v>23</v>
      </c>
      <c r="C808">
        <v>0</v>
      </c>
      <c r="D808" s="9">
        <v>29</v>
      </c>
    </row>
    <row r="809" spans="1:4" x14ac:dyDescent="0.2">
      <c r="A809">
        <v>808</v>
      </c>
      <c r="B809">
        <v>24</v>
      </c>
      <c r="C809">
        <v>1360.50550830109</v>
      </c>
      <c r="D809" s="9">
        <v>29</v>
      </c>
    </row>
    <row r="810" spans="1:4" x14ac:dyDescent="0.2">
      <c r="A810">
        <v>809</v>
      </c>
      <c r="B810">
        <v>16</v>
      </c>
      <c r="C810">
        <v>2393.4211404183702</v>
      </c>
      <c r="D810" s="9">
        <v>29</v>
      </c>
    </row>
    <row r="811" spans="1:4" x14ac:dyDescent="0.2">
      <c r="A811">
        <v>810</v>
      </c>
      <c r="B811">
        <v>26</v>
      </c>
      <c r="C811">
        <v>1739.0482316295099</v>
      </c>
      <c r="D811" s="9">
        <v>29</v>
      </c>
    </row>
    <row r="812" spans="1:4" x14ac:dyDescent="0.2">
      <c r="A812">
        <v>811</v>
      </c>
      <c r="B812">
        <v>27</v>
      </c>
      <c r="C812">
        <v>4370.3607642466504</v>
      </c>
      <c r="D812" s="9">
        <v>29</v>
      </c>
    </row>
    <row r="813" spans="1:4" x14ac:dyDescent="0.2">
      <c r="A813">
        <v>812</v>
      </c>
      <c r="B813">
        <v>28</v>
      </c>
      <c r="C813">
        <v>0</v>
      </c>
      <c r="D813" s="9">
        <v>29</v>
      </c>
    </row>
    <row r="814" spans="1:4" x14ac:dyDescent="0.2">
      <c r="A814">
        <v>813</v>
      </c>
      <c r="B814">
        <v>1</v>
      </c>
      <c r="C814">
        <v>7.3071590123699401</v>
      </c>
      <c r="D814" s="9">
        <v>30</v>
      </c>
    </row>
    <row r="815" spans="1:4" x14ac:dyDescent="0.2">
      <c r="A815">
        <v>814</v>
      </c>
      <c r="B815">
        <v>2</v>
      </c>
      <c r="C815">
        <v>141.844815563227</v>
      </c>
      <c r="D815" s="9">
        <v>30</v>
      </c>
    </row>
    <row r="816" spans="1:4" x14ac:dyDescent="0.2">
      <c r="A816">
        <v>815</v>
      </c>
      <c r="B816">
        <v>3</v>
      </c>
      <c r="C816">
        <v>519.02747735820697</v>
      </c>
      <c r="D816" s="9">
        <v>30</v>
      </c>
    </row>
    <row r="817" spans="1:4" x14ac:dyDescent="0.2">
      <c r="A817">
        <v>816</v>
      </c>
      <c r="B817">
        <v>4</v>
      </c>
      <c r="C817">
        <v>441.51176244151497</v>
      </c>
      <c r="D817" s="9">
        <v>30</v>
      </c>
    </row>
    <row r="818" spans="1:4" x14ac:dyDescent="0.2">
      <c r="A818">
        <v>817</v>
      </c>
      <c r="B818">
        <v>5</v>
      </c>
      <c r="C818">
        <v>295.19671790219297</v>
      </c>
      <c r="D818" s="9">
        <v>30</v>
      </c>
    </row>
    <row r="819" spans="1:4" x14ac:dyDescent="0.2">
      <c r="A819">
        <v>818</v>
      </c>
      <c r="B819">
        <v>6</v>
      </c>
      <c r="C819">
        <v>218.647902482734</v>
      </c>
      <c r="D819" s="9">
        <v>30</v>
      </c>
    </row>
    <row r="820" spans="1:4" x14ac:dyDescent="0.2">
      <c r="A820">
        <v>819</v>
      </c>
      <c r="B820">
        <v>7</v>
      </c>
      <c r="C820">
        <v>761.36827187310905</v>
      </c>
      <c r="D820" s="9">
        <v>30</v>
      </c>
    </row>
    <row r="821" spans="1:4" x14ac:dyDescent="0.2">
      <c r="A821">
        <v>820</v>
      </c>
      <c r="B821">
        <v>8</v>
      </c>
      <c r="C821">
        <v>0</v>
      </c>
      <c r="D821" s="9">
        <v>30</v>
      </c>
    </row>
    <row r="822" spans="1:4" x14ac:dyDescent="0.2">
      <c r="A822">
        <v>821</v>
      </c>
      <c r="B822">
        <v>9</v>
      </c>
      <c r="C822">
        <v>42.764787497818197</v>
      </c>
      <c r="D822" s="9">
        <v>30</v>
      </c>
    </row>
    <row r="823" spans="1:4" x14ac:dyDescent="0.2">
      <c r="A823">
        <v>822</v>
      </c>
      <c r="B823">
        <v>10</v>
      </c>
      <c r="C823">
        <v>690.79992132618304</v>
      </c>
      <c r="D823" s="9">
        <v>30</v>
      </c>
    </row>
    <row r="824" spans="1:4" x14ac:dyDescent="0.2">
      <c r="A824">
        <v>823</v>
      </c>
      <c r="B824">
        <v>11</v>
      </c>
      <c r="C824">
        <v>0</v>
      </c>
      <c r="D824" s="9">
        <v>30</v>
      </c>
    </row>
    <row r="825" spans="1:4" x14ac:dyDescent="0.2">
      <c r="A825">
        <v>824</v>
      </c>
      <c r="B825">
        <v>12</v>
      </c>
      <c r="C825">
        <v>443.27021625864802</v>
      </c>
      <c r="D825" s="9">
        <v>30</v>
      </c>
    </row>
    <row r="826" spans="1:4" x14ac:dyDescent="0.2">
      <c r="A826">
        <v>825</v>
      </c>
      <c r="B826">
        <v>13</v>
      </c>
      <c r="C826">
        <v>2313.5156145928199</v>
      </c>
      <c r="D826" s="9">
        <v>30</v>
      </c>
    </row>
    <row r="827" spans="1:4" x14ac:dyDescent="0.2">
      <c r="A827">
        <v>826</v>
      </c>
      <c r="B827">
        <v>14</v>
      </c>
      <c r="C827">
        <v>0</v>
      </c>
      <c r="D827" s="9">
        <v>30</v>
      </c>
    </row>
    <row r="828" spans="1:4" x14ac:dyDescent="0.2">
      <c r="A828">
        <v>827</v>
      </c>
      <c r="B828">
        <v>15</v>
      </c>
      <c r="C828">
        <v>3503.2068146135598</v>
      </c>
      <c r="D828" s="9">
        <v>30</v>
      </c>
    </row>
    <row r="829" spans="1:4" x14ac:dyDescent="0.2">
      <c r="A829">
        <v>828</v>
      </c>
      <c r="B829">
        <v>16</v>
      </c>
      <c r="C829">
        <v>1022.06693357533</v>
      </c>
      <c r="D829" s="9">
        <v>30</v>
      </c>
    </row>
    <row r="830" spans="1:4" x14ac:dyDescent="0.2">
      <c r="A830">
        <v>829</v>
      </c>
      <c r="B830">
        <v>17</v>
      </c>
      <c r="C830">
        <v>4054.5572613723898</v>
      </c>
      <c r="D830" s="9">
        <v>30</v>
      </c>
    </row>
    <row r="831" spans="1:4" x14ac:dyDescent="0.2">
      <c r="A831">
        <v>830</v>
      </c>
      <c r="B831">
        <v>18</v>
      </c>
      <c r="C831">
        <v>1177.2675727440901</v>
      </c>
      <c r="D831" s="9">
        <v>30</v>
      </c>
    </row>
    <row r="832" spans="1:4" x14ac:dyDescent="0.2">
      <c r="A832">
        <v>831</v>
      </c>
      <c r="B832">
        <v>19</v>
      </c>
      <c r="C832">
        <v>3211.3502673472199</v>
      </c>
      <c r="D832" s="9">
        <v>30</v>
      </c>
    </row>
    <row r="833" spans="1:4" x14ac:dyDescent="0.2">
      <c r="A833">
        <v>832</v>
      </c>
      <c r="B833">
        <v>20</v>
      </c>
      <c r="C833">
        <v>1612.6528946276401</v>
      </c>
      <c r="D833" s="9">
        <v>30</v>
      </c>
    </row>
    <row r="834" spans="1:4" x14ac:dyDescent="0.2">
      <c r="A834">
        <v>833</v>
      </c>
      <c r="B834">
        <v>21</v>
      </c>
      <c r="C834">
        <v>3524.29699607871</v>
      </c>
      <c r="D834" s="9">
        <v>30</v>
      </c>
    </row>
    <row r="835" spans="1:4" x14ac:dyDescent="0.2">
      <c r="A835">
        <v>834</v>
      </c>
      <c r="B835">
        <v>22</v>
      </c>
      <c r="C835">
        <v>191.21200947751399</v>
      </c>
      <c r="D835" s="9">
        <v>30</v>
      </c>
    </row>
    <row r="836" spans="1:4" x14ac:dyDescent="0.2">
      <c r="A836">
        <v>835</v>
      </c>
      <c r="B836">
        <v>23</v>
      </c>
      <c r="C836">
        <v>0</v>
      </c>
      <c r="D836" s="9">
        <v>30</v>
      </c>
    </row>
    <row r="837" spans="1:4" x14ac:dyDescent="0.2">
      <c r="A837">
        <v>836</v>
      </c>
      <c r="B837">
        <v>24</v>
      </c>
      <c r="C837">
        <v>1292.4802328860401</v>
      </c>
      <c r="D837" s="9">
        <v>30</v>
      </c>
    </row>
    <row r="838" spans="1:4" x14ac:dyDescent="0.2">
      <c r="A838">
        <v>837</v>
      </c>
      <c r="B838">
        <v>16</v>
      </c>
      <c r="C838">
        <v>2273.75008339746</v>
      </c>
      <c r="D838" s="9">
        <v>30</v>
      </c>
    </row>
    <row r="839" spans="1:4" x14ac:dyDescent="0.2">
      <c r="A839">
        <v>838</v>
      </c>
      <c r="B839">
        <v>26</v>
      </c>
      <c r="C839">
        <v>1652.09582004804</v>
      </c>
      <c r="D839" s="9">
        <v>30</v>
      </c>
    </row>
    <row r="840" spans="1:4" x14ac:dyDescent="0.2">
      <c r="A840">
        <v>839</v>
      </c>
      <c r="B840">
        <v>27</v>
      </c>
      <c r="C840">
        <v>4151.8427260343196</v>
      </c>
      <c r="D840" s="9">
        <v>30</v>
      </c>
    </row>
    <row r="841" spans="1:4" x14ac:dyDescent="0.2">
      <c r="A841">
        <v>840</v>
      </c>
      <c r="B841">
        <v>28</v>
      </c>
      <c r="C841">
        <v>0</v>
      </c>
      <c r="D841" s="9">
        <v>30</v>
      </c>
    </row>
    <row r="842" spans="1:4" x14ac:dyDescent="0.2">
      <c r="A842">
        <v>841</v>
      </c>
      <c r="B842">
        <v>1</v>
      </c>
      <c r="C842">
        <v>6.9418010617514403</v>
      </c>
      <c r="D842" s="9">
        <v>31</v>
      </c>
    </row>
    <row r="843" spans="1:4" x14ac:dyDescent="0.2">
      <c r="A843">
        <v>842</v>
      </c>
      <c r="B843">
        <v>2</v>
      </c>
      <c r="C843">
        <v>134.752574785066</v>
      </c>
      <c r="D843" s="9">
        <v>31</v>
      </c>
    </row>
    <row r="844" spans="1:4" x14ac:dyDescent="0.2">
      <c r="A844">
        <v>843</v>
      </c>
      <c r="B844">
        <v>3</v>
      </c>
      <c r="C844">
        <v>493.07610349029699</v>
      </c>
      <c r="D844" s="9">
        <v>31</v>
      </c>
    </row>
    <row r="845" spans="1:4" x14ac:dyDescent="0.2">
      <c r="A845">
        <v>844</v>
      </c>
      <c r="B845">
        <v>4</v>
      </c>
      <c r="C845">
        <v>419.43617431943898</v>
      </c>
      <c r="D845" s="9">
        <v>31</v>
      </c>
    </row>
    <row r="846" spans="1:4" x14ac:dyDescent="0.2">
      <c r="A846">
        <v>845</v>
      </c>
      <c r="B846">
        <v>5</v>
      </c>
      <c r="C846">
        <v>280.43688200708402</v>
      </c>
      <c r="D846" s="9">
        <v>31</v>
      </c>
    </row>
    <row r="847" spans="1:4" x14ac:dyDescent="0.2">
      <c r="A847">
        <v>846</v>
      </c>
      <c r="B847">
        <v>6</v>
      </c>
      <c r="C847">
        <v>229.580297606871</v>
      </c>
      <c r="D847" s="9">
        <v>31</v>
      </c>
    </row>
    <row r="848" spans="1:4" x14ac:dyDescent="0.2">
      <c r="A848">
        <v>847</v>
      </c>
      <c r="B848">
        <v>7</v>
      </c>
      <c r="C848">
        <v>723.29985827945404</v>
      </c>
      <c r="D848" s="9">
        <v>31</v>
      </c>
    </row>
    <row r="849" spans="1:4" x14ac:dyDescent="0.2">
      <c r="A849">
        <v>848</v>
      </c>
      <c r="B849">
        <v>8</v>
      </c>
      <c r="C849">
        <v>0</v>
      </c>
      <c r="D849" s="9">
        <v>31</v>
      </c>
    </row>
    <row r="850" spans="1:4" x14ac:dyDescent="0.2">
      <c r="A850">
        <v>849</v>
      </c>
      <c r="B850">
        <v>9</v>
      </c>
      <c r="C850">
        <v>40.626548122927304</v>
      </c>
      <c r="D850" s="9">
        <v>31</v>
      </c>
    </row>
    <row r="851" spans="1:4" x14ac:dyDescent="0.2">
      <c r="A851">
        <v>850</v>
      </c>
      <c r="B851">
        <v>10</v>
      </c>
      <c r="C851">
        <v>656.25992525987397</v>
      </c>
      <c r="D851" s="9">
        <v>31</v>
      </c>
    </row>
    <row r="852" spans="1:4" x14ac:dyDescent="0.2">
      <c r="A852">
        <v>851</v>
      </c>
      <c r="B852">
        <v>11</v>
      </c>
      <c r="C852">
        <v>0</v>
      </c>
      <c r="D852" s="9">
        <v>31</v>
      </c>
    </row>
    <row r="853" spans="1:4" x14ac:dyDescent="0.2">
      <c r="A853">
        <v>852</v>
      </c>
      <c r="B853">
        <v>12</v>
      </c>
      <c r="C853">
        <v>421.10670544571599</v>
      </c>
      <c r="D853" s="9">
        <v>31</v>
      </c>
    </row>
    <row r="854" spans="1:4" x14ac:dyDescent="0.2">
      <c r="A854">
        <v>853</v>
      </c>
      <c r="B854">
        <v>13</v>
      </c>
      <c r="C854">
        <v>2197.83983386318</v>
      </c>
      <c r="D854" s="9">
        <v>31</v>
      </c>
    </row>
    <row r="855" spans="1:4" x14ac:dyDescent="0.2">
      <c r="A855">
        <v>854</v>
      </c>
      <c r="B855">
        <v>14</v>
      </c>
      <c r="C855">
        <v>0</v>
      </c>
      <c r="D855" s="9">
        <v>31</v>
      </c>
    </row>
    <row r="856" spans="1:4" x14ac:dyDescent="0.2">
      <c r="A856">
        <v>855</v>
      </c>
      <c r="B856">
        <v>15</v>
      </c>
      <c r="C856">
        <v>3328.04647388288</v>
      </c>
      <c r="D856" s="9">
        <v>31</v>
      </c>
    </row>
    <row r="857" spans="1:4" x14ac:dyDescent="0.2">
      <c r="A857">
        <v>856</v>
      </c>
      <c r="B857">
        <v>16</v>
      </c>
      <c r="C857">
        <v>970.96358689656199</v>
      </c>
      <c r="D857" s="9">
        <v>31</v>
      </c>
    </row>
    <row r="858" spans="1:4" x14ac:dyDescent="0.2">
      <c r="A858">
        <v>857</v>
      </c>
      <c r="B858">
        <v>17</v>
      </c>
      <c r="C858">
        <v>3851.8293983037702</v>
      </c>
      <c r="D858" s="9">
        <v>31</v>
      </c>
    </row>
    <row r="859" spans="1:4" x14ac:dyDescent="0.2">
      <c r="A859">
        <v>858</v>
      </c>
      <c r="B859">
        <v>18</v>
      </c>
      <c r="C859">
        <v>1118.4041941068899</v>
      </c>
      <c r="D859" s="9">
        <v>31</v>
      </c>
    </row>
    <row r="860" spans="1:4" x14ac:dyDescent="0.2">
      <c r="A860">
        <v>859</v>
      </c>
      <c r="B860">
        <v>19</v>
      </c>
      <c r="C860">
        <v>3050.78275397986</v>
      </c>
      <c r="D860" s="9">
        <v>31</v>
      </c>
    </row>
    <row r="861" spans="1:4" x14ac:dyDescent="0.2">
      <c r="A861">
        <v>860</v>
      </c>
      <c r="B861">
        <v>20</v>
      </c>
      <c r="C861">
        <v>1532.0202498962601</v>
      </c>
      <c r="D861" s="9">
        <v>31</v>
      </c>
    </row>
    <row r="862" spans="1:4" x14ac:dyDescent="0.2">
      <c r="A862">
        <v>861</v>
      </c>
      <c r="B862">
        <v>21</v>
      </c>
      <c r="C862">
        <v>3348.0821462747799</v>
      </c>
      <c r="D862" s="9">
        <v>31</v>
      </c>
    </row>
    <row r="863" spans="1:4" x14ac:dyDescent="0.2">
      <c r="A863">
        <v>862</v>
      </c>
      <c r="B863">
        <v>22</v>
      </c>
      <c r="C863">
        <v>181.651409003639</v>
      </c>
      <c r="D863" s="9">
        <v>31</v>
      </c>
    </row>
    <row r="864" spans="1:4" x14ac:dyDescent="0.2">
      <c r="A864">
        <v>863</v>
      </c>
      <c r="B864">
        <v>23</v>
      </c>
      <c r="C864">
        <v>0</v>
      </c>
      <c r="D864" s="9">
        <v>31</v>
      </c>
    </row>
    <row r="865" spans="1:4" x14ac:dyDescent="0.2">
      <c r="A865">
        <v>864</v>
      </c>
      <c r="B865">
        <v>24</v>
      </c>
      <c r="C865">
        <v>1227.8562212417401</v>
      </c>
      <c r="D865" s="9">
        <v>31</v>
      </c>
    </row>
    <row r="866" spans="1:4" x14ac:dyDescent="0.2">
      <c r="A866">
        <v>865</v>
      </c>
      <c r="B866">
        <v>16</v>
      </c>
      <c r="C866">
        <v>2160.06257922758</v>
      </c>
      <c r="D866" s="9">
        <v>31</v>
      </c>
    </row>
    <row r="867" spans="1:4" x14ac:dyDescent="0.2">
      <c r="A867">
        <v>866</v>
      </c>
      <c r="B867">
        <v>26</v>
      </c>
      <c r="C867">
        <v>1569.4910290456401</v>
      </c>
      <c r="D867" s="9">
        <v>31</v>
      </c>
    </row>
    <row r="868" spans="1:4" x14ac:dyDescent="0.2">
      <c r="A868">
        <v>867</v>
      </c>
      <c r="B868">
        <v>27</v>
      </c>
      <c r="C868">
        <v>3944.2505897326</v>
      </c>
      <c r="D868" s="9">
        <v>31</v>
      </c>
    </row>
    <row r="869" spans="1:4" x14ac:dyDescent="0.2">
      <c r="A869">
        <v>868</v>
      </c>
      <c r="B869">
        <v>28</v>
      </c>
      <c r="C869">
        <v>0</v>
      </c>
      <c r="D869" s="9">
        <v>31</v>
      </c>
    </row>
    <row r="870" spans="1:4" x14ac:dyDescent="0.2">
      <c r="A870">
        <v>869</v>
      </c>
      <c r="B870">
        <v>1</v>
      </c>
      <c r="C870">
        <v>7.2888911148390099</v>
      </c>
      <c r="D870" s="9">
        <v>32</v>
      </c>
    </row>
    <row r="871" spans="1:4" x14ac:dyDescent="0.2">
      <c r="A871">
        <v>870</v>
      </c>
      <c r="B871">
        <v>2</v>
      </c>
      <c r="C871">
        <v>128.01494604581299</v>
      </c>
      <c r="D871" s="9">
        <v>32</v>
      </c>
    </row>
    <row r="872" spans="1:4" x14ac:dyDescent="0.2">
      <c r="A872">
        <v>871</v>
      </c>
      <c r="B872">
        <v>3</v>
      </c>
      <c r="C872">
        <v>468.42229831578197</v>
      </c>
      <c r="D872" s="9">
        <v>32</v>
      </c>
    </row>
    <row r="873" spans="1:4" x14ac:dyDescent="0.2">
      <c r="A873">
        <v>872</v>
      </c>
      <c r="B873">
        <v>4</v>
      </c>
      <c r="C873">
        <v>398.464365603467</v>
      </c>
      <c r="D873" s="9">
        <v>32</v>
      </c>
    </row>
    <row r="874" spans="1:4" x14ac:dyDescent="0.2">
      <c r="A874">
        <v>873</v>
      </c>
      <c r="B874">
        <v>5</v>
      </c>
      <c r="C874">
        <v>266.41503790672903</v>
      </c>
      <c r="D874" s="9">
        <v>32</v>
      </c>
    </row>
    <row r="875" spans="1:4" x14ac:dyDescent="0.2">
      <c r="A875">
        <v>874</v>
      </c>
      <c r="B875">
        <v>6</v>
      </c>
      <c r="C875">
        <v>218.10128272652801</v>
      </c>
      <c r="D875" s="9">
        <v>32</v>
      </c>
    </row>
    <row r="876" spans="1:4" x14ac:dyDescent="0.2">
      <c r="A876">
        <v>875</v>
      </c>
      <c r="B876">
        <v>7</v>
      </c>
      <c r="C876">
        <v>687.13486536548101</v>
      </c>
      <c r="D876" s="9">
        <v>32</v>
      </c>
    </row>
    <row r="877" spans="1:4" x14ac:dyDescent="0.2">
      <c r="A877">
        <v>876</v>
      </c>
      <c r="B877">
        <v>8</v>
      </c>
      <c r="C877">
        <v>0</v>
      </c>
      <c r="D877" s="9">
        <v>32</v>
      </c>
    </row>
    <row r="878" spans="1:4" x14ac:dyDescent="0.2">
      <c r="A878">
        <v>877</v>
      </c>
      <c r="B878">
        <v>9</v>
      </c>
      <c r="C878">
        <v>38.595220716780901</v>
      </c>
      <c r="D878" s="9">
        <v>32</v>
      </c>
    </row>
    <row r="879" spans="1:4" x14ac:dyDescent="0.2">
      <c r="A879">
        <v>878</v>
      </c>
      <c r="B879">
        <v>10</v>
      </c>
      <c r="C879">
        <v>689.072921522868</v>
      </c>
      <c r="D879" s="9">
        <v>32</v>
      </c>
    </row>
    <row r="880" spans="1:4" x14ac:dyDescent="0.2">
      <c r="A880">
        <v>879</v>
      </c>
      <c r="B880">
        <v>11</v>
      </c>
      <c r="C880">
        <v>0</v>
      </c>
      <c r="D880" s="9">
        <v>32</v>
      </c>
    </row>
    <row r="881" spans="1:4" x14ac:dyDescent="0.2">
      <c r="A881">
        <v>880</v>
      </c>
      <c r="B881">
        <v>12</v>
      </c>
      <c r="C881">
        <v>400.05137017342997</v>
      </c>
      <c r="D881" s="9">
        <v>32</v>
      </c>
    </row>
    <row r="882" spans="1:4" x14ac:dyDescent="0.2">
      <c r="A882">
        <v>881</v>
      </c>
      <c r="B882">
        <v>13</v>
      </c>
      <c r="C882">
        <v>2087.9478421700201</v>
      </c>
      <c r="D882" s="9">
        <v>32</v>
      </c>
    </row>
    <row r="883" spans="1:4" x14ac:dyDescent="0.2">
      <c r="A883">
        <v>882</v>
      </c>
      <c r="B883">
        <v>14</v>
      </c>
      <c r="C883">
        <v>0</v>
      </c>
      <c r="D883" s="9">
        <v>32</v>
      </c>
    </row>
    <row r="884" spans="1:4" x14ac:dyDescent="0.2">
      <c r="A884">
        <v>883</v>
      </c>
      <c r="B884">
        <v>15</v>
      </c>
      <c r="C884">
        <v>3494.4487975770298</v>
      </c>
      <c r="D884" s="9">
        <v>32</v>
      </c>
    </row>
    <row r="885" spans="1:4" x14ac:dyDescent="0.2">
      <c r="A885">
        <v>884</v>
      </c>
      <c r="B885">
        <v>16</v>
      </c>
      <c r="C885">
        <v>922.41540755173401</v>
      </c>
      <c r="D885" s="9">
        <v>32</v>
      </c>
    </row>
    <row r="886" spans="1:4" x14ac:dyDescent="0.2">
      <c r="A886">
        <v>885</v>
      </c>
      <c r="B886">
        <v>17</v>
      </c>
      <c r="C886">
        <v>3659.2379283885798</v>
      </c>
      <c r="D886" s="9">
        <v>32</v>
      </c>
    </row>
    <row r="887" spans="1:4" x14ac:dyDescent="0.2">
      <c r="A887">
        <v>886</v>
      </c>
      <c r="B887">
        <v>18</v>
      </c>
      <c r="C887">
        <v>1062.4839844015401</v>
      </c>
      <c r="D887" s="9">
        <v>32</v>
      </c>
    </row>
    <row r="888" spans="1:4" x14ac:dyDescent="0.2">
      <c r="A888">
        <v>887</v>
      </c>
      <c r="B888">
        <v>19</v>
      </c>
      <c r="C888">
        <v>2898.2436162808599</v>
      </c>
      <c r="D888" s="9">
        <v>32</v>
      </c>
    </row>
    <row r="889" spans="1:4" x14ac:dyDescent="0.2">
      <c r="A889">
        <v>888</v>
      </c>
      <c r="B889">
        <v>20</v>
      </c>
      <c r="C889">
        <v>1455.4192374014499</v>
      </c>
      <c r="D889" s="9">
        <v>32</v>
      </c>
    </row>
    <row r="890" spans="1:4" x14ac:dyDescent="0.2">
      <c r="A890">
        <v>889</v>
      </c>
      <c r="B890">
        <v>21</v>
      </c>
      <c r="C890">
        <v>3180.6780389610399</v>
      </c>
      <c r="D890" s="9">
        <v>32</v>
      </c>
    </row>
    <row r="891" spans="1:4" x14ac:dyDescent="0.2">
      <c r="A891">
        <v>890</v>
      </c>
      <c r="B891">
        <v>22</v>
      </c>
      <c r="C891">
        <v>172.568838553457</v>
      </c>
      <c r="D891" s="9">
        <v>32</v>
      </c>
    </row>
    <row r="892" spans="1:4" x14ac:dyDescent="0.2">
      <c r="A892">
        <v>891</v>
      </c>
      <c r="B892">
        <v>23</v>
      </c>
      <c r="C892">
        <v>0</v>
      </c>
      <c r="D892" s="9">
        <v>32</v>
      </c>
    </row>
    <row r="893" spans="1:4" x14ac:dyDescent="0.2">
      <c r="A893">
        <v>892</v>
      </c>
      <c r="B893">
        <v>24</v>
      </c>
      <c r="C893">
        <v>1166.4634101796501</v>
      </c>
      <c r="D893" s="9">
        <v>32</v>
      </c>
    </row>
    <row r="894" spans="1:4" x14ac:dyDescent="0.2">
      <c r="A894">
        <v>893</v>
      </c>
      <c r="B894">
        <v>16</v>
      </c>
      <c r="C894">
        <v>2052.0594502662002</v>
      </c>
      <c r="D894" s="9">
        <v>32</v>
      </c>
    </row>
    <row r="895" spans="1:4" x14ac:dyDescent="0.2">
      <c r="A895">
        <v>894</v>
      </c>
      <c r="B895">
        <v>26</v>
      </c>
      <c r="C895">
        <v>1491.0164775933499</v>
      </c>
      <c r="D895" s="9">
        <v>32</v>
      </c>
    </row>
    <row r="896" spans="1:4" x14ac:dyDescent="0.2">
      <c r="A896">
        <v>895</v>
      </c>
      <c r="B896">
        <v>27</v>
      </c>
      <c r="C896">
        <v>3747.03806024597</v>
      </c>
      <c r="D896" s="9">
        <v>32</v>
      </c>
    </row>
    <row r="897" spans="1:4" x14ac:dyDescent="0.2">
      <c r="A897">
        <v>896</v>
      </c>
      <c r="B897">
        <v>28</v>
      </c>
      <c r="C897">
        <v>0</v>
      </c>
      <c r="D897" s="9">
        <v>32</v>
      </c>
    </row>
    <row r="898" spans="1:4" x14ac:dyDescent="0.2">
      <c r="A898">
        <v>897</v>
      </c>
      <c r="B898">
        <v>1</v>
      </c>
      <c r="C898">
        <v>6.9244465590970599</v>
      </c>
      <c r="D898" s="9">
        <v>33</v>
      </c>
    </row>
    <row r="899" spans="1:4" x14ac:dyDescent="0.2">
      <c r="A899">
        <v>898</v>
      </c>
      <c r="B899">
        <v>2</v>
      </c>
      <c r="C899">
        <v>121.614198743522</v>
      </c>
      <c r="D899" s="9">
        <v>33</v>
      </c>
    </row>
    <row r="900" spans="1:4" x14ac:dyDescent="0.2">
      <c r="A900">
        <v>899</v>
      </c>
      <c r="B900">
        <v>3</v>
      </c>
      <c r="C900">
        <v>445.00118339999301</v>
      </c>
      <c r="D900" s="9">
        <v>33</v>
      </c>
    </row>
    <row r="901" spans="1:4" x14ac:dyDescent="0.2">
      <c r="A901">
        <v>900</v>
      </c>
      <c r="B901">
        <v>4</v>
      </c>
      <c r="C901">
        <v>378.54114732329299</v>
      </c>
      <c r="D901" s="9">
        <v>33</v>
      </c>
    </row>
    <row r="902" spans="1:4" x14ac:dyDescent="0.2">
      <c r="A902">
        <v>901</v>
      </c>
      <c r="B902">
        <v>5</v>
      </c>
      <c r="C902">
        <v>253.094286011393</v>
      </c>
      <c r="D902" s="9">
        <v>33</v>
      </c>
    </row>
    <row r="903" spans="1:4" x14ac:dyDescent="0.2">
      <c r="A903">
        <v>902</v>
      </c>
      <c r="B903">
        <v>6</v>
      </c>
      <c r="C903">
        <v>207.196218590201</v>
      </c>
      <c r="D903" s="9">
        <v>33</v>
      </c>
    </row>
    <row r="904" spans="1:4" x14ac:dyDescent="0.2">
      <c r="A904">
        <v>903</v>
      </c>
      <c r="B904">
        <v>7</v>
      </c>
      <c r="C904">
        <v>652.77812209720696</v>
      </c>
      <c r="D904" s="9">
        <v>33</v>
      </c>
    </row>
    <row r="905" spans="1:4" x14ac:dyDescent="0.2">
      <c r="A905">
        <v>904</v>
      </c>
      <c r="B905">
        <v>8</v>
      </c>
      <c r="C905">
        <v>0</v>
      </c>
      <c r="D905" s="9">
        <v>33</v>
      </c>
    </row>
    <row r="906" spans="1:4" x14ac:dyDescent="0.2">
      <c r="A906">
        <v>905</v>
      </c>
      <c r="B906">
        <v>9</v>
      </c>
      <c r="C906">
        <v>36.6654596809419</v>
      </c>
      <c r="D906" s="9">
        <v>33</v>
      </c>
    </row>
    <row r="907" spans="1:4" x14ac:dyDescent="0.2">
      <c r="A907">
        <v>906</v>
      </c>
      <c r="B907">
        <v>10</v>
      </c>
      <c r="C907">
        <v>654.61927544672403</v>
      </c>
      <c r="D907" s="9">
        <v>33</v>
      </c>
    </row>
    <row r="908" spans="1:4" x14ac:dyDescent="0.2">
      <c r="A908">
        <v>907</v>
      </c>
      <c r="B908">
        <v>11</v>
      </c>
      <c r="C908">
        <v>0</v>
      </c>
      <c r="D908" s="9">
        <v>33</v>
      </c>
    </row>
    <row r="909" spans="1:4" x14ac:dyDescent="0.2">
      <c r="A909">
        <v>908</v>
      </c>
      <c r="B909">
        <v>12</v>
      </c>
      <c r="C909">
        <v>380.048801664758</v>
      </c>
      <c r="D909" s="9">
        <v>33</v>
      </c>
    </row>
    <row r="910" spans="1:4" x14ac:dyDescent="0.2">
      <c r="A910">
        <v>909</v>
      </c>
      <c r="B910">
        <v>13</v>
      </c>
      <c r="C910">
        <v>1983.55045006152</v>
      </c>
      <c r="D910" s="9">
        <v>33</v>
      </c>
    </row>
    <row r="911" spans="1:4" x14ac:dyDescent="0.2">
      <c r="A911">
        <v>910</v>
      </c>
      <c r="B911">
        <v>14</v>
      </c>
      <c r="C911">
        <v>0</v>
      </c>
      <c r="D911" s="9">
        <v>33</v>
      </c>
    </row>
    <row r="912" spans="1:4" x14ac:dyDescent="0.2">
      <c r="A912">
        <v>911</v>
      </c>
      <c r="B912">
        <v>15</v>
      </c>
      <c r="C912">
        <v>3319.72635769818</v>
      </c>
      <c r="D912" s="9">
        <v>33</v>
      </c>
    </row>
    <row r="913" spans="1:4" x14ac:dyDescent="0.2">
      <c r="A913">
        <v>912</v>
      </c>
      <c r="B913">
        <v>16</v>
      </c>
      <c r="C913">
        <v>876.29463717414706</v>
      </c>
      <c r="D913" s="9">
        <v>33</v>
      </c>
    </row>
    <row r="914" spans="1:4" x14ac:dyDescent="0.2">
      <c r="A914">
        <v>913</v>
      </c>
      <c r="B914">
        <v>17</v>
      </c>
      <c r="C914">
        <v>3476.2760319691502</v>
      </c>
      <c r="D914" s="9">
        <v>33</v>
      </c>
    </row>
    <row r="915" spans="1:4" x14ac:dyDescent="0.2">
      <c r="A915">
        <v>914</v>
      </c>
      <c r="B915">
        <v>18</v>
      </c>
      <c r="C915">
        <v>1009.35978518146</v>
      </c>
      <c r="D915" s="9">
        <v>33</v>
      </c>
    </row>
    <row r="916" spans="1:4" x14ac:dyDescent="0.2">
      <c r="A916">
        <v>915</v>
      </c>
      <c r="B916">
        <v>19</v>
      </c>
      <c r="C916">
        <v>2753.33143546682</v>
      </c>
      <c r="D916" s="9">
        <v>33</v>
      </c>
    </row>
    <row r="917" spans="1:4" x14ac:dyDescent="0.2">
      <c r="A917">
        <v>916</v>
      </c>
      <c r="B917">
        <v>20</v>
      </c>
      <c r="C917">
        <v>1382.64827553137</v>
      </c>
      <c r="D917" s="9">
        <v>33</v>
      </c>
    </row>
    <row r="918" spans="1:4" x14ac:dyDescent="0.2">
      <c r="A918">
        <v>917</v>
      </c>
      <c r="B918">
        <v>21</v>
      </c>
      <c r="C918">
        <v>3021.6441370129801</v>
      </c>
      <c r="D918" s="9">
        <v>33</v>
      </c>
    </row>
    <row r="919" spans="1:4" x14ac:dyDescent="0.2">
      <c r="A919">
        <v>918</v>
      </c>
      <c r="B919">
        <v>22</v>
      </c>
      <c r="C919">
        <v>163.94039662578399</v>
      </c>
      <c r="D919" s="9">
        <v>33</v>
      </c>
    </row>
    <row r="920" spans="1:4" x14ac:dyDescent="0.2">
      <c r="A920">
        <v>919</v>
      </c>
      <c r="B920">
        <v>23</v>
      </c>
      <c r="C920">
        <v>0</v>
      </c>
      <c r="D920" s="9">
        <v>33</v>
      </c>
    </row>
    <row r="921" spans="1:4" x14ac:dyDescent="0.2">
      <c r="A921">
        <v>920</v>
      </c>
      <c r="B921">
        <v>24</v>
      </c>
      <c r="C921">
        <v>1108.1402396706701</v>
      </c>
      <c r="D921" s="9">
        <v>33</v>
      </c>
    </row>
    <row r="922" spans="1:4" x14ac:dyDescent="0.2">
      <c r="A922">
        <v>921</v>
      </c>
      <c r="B922">
        <v>16</v>
      </c>
      <c r="C922">
        <v>1949.4564777528899</v>
      </c>
      <c r="D922" s="9">
        <v>33</v>
      </c>
    </row>
    <row r="923" spans="1:4" x14ac:dyDescent="0.2">
      <c r="A923">
        <v>922</v>
      </c>
      <c r="B923">
        <v>26</v>
      </c>
      <c r="C923">
        <v>1416.46565371369</v>
      </c>
      <c r="D923" s="9">
        <v>33</v>
      </c>
    </row>
    <row r="924" spans="1:4" x14ac:dyDescent="0.2">
      <c r="A924">
        <v>923</v>
      </c>
      <c r="B924">
        <v>27</v>
      </c>
      <c r="C924">
        <v>3559.6861572336702</v>
      </c>
      <c r="D924" s="9">
        <v>33</v>
      </c>
    </row>
    <row r="925" spans="1:4" x14ac:dyDescent="0.2">
      <c r="A925">
        <v>924</v>
      </c>
      <c r="B925">
        <v>28</v>
      </c>
      <c r="C925">
        <v>0</v>
      </c>
      <c r="D925" s="9">
        <v>33</v>
      </c>
    </row>
    <row r="926" spans="1:4" x14ac:dyDescent="0.2">
      <c r="A926">
        <v>925</v>
      </c>
      <c r="B926">
        <v>1</v>
      </c>
      <c r="C926">
        <v>7.2706688870519196</v>
      </c>
      <c r="D926" s="9">
        <v>34</v>
      </c>
    </row>
    <row r="927" spans="1:4" x14ac:dyDescent="0.2">
      <c r="A927">
        <v>926</v>
      </c>
      <c r="B927">
        <v>2</v>
      </c>
      <c r="C927">
        <v>127.69490868069801</v>
      </c>
      <c r="D927" s="9">
        <v>34</v>
      </c>
    </row>
    <row r="928" spans="1:4" x14ac:dyDescent="0.2">
      <c r="A928">
        <v>927</v>
      </c>
      <c r="B928">
        <v>3</v>
      </c>
      <c r="C928">
        <v>422.75112422999302</v>
      </c>
      <c r="D928" s="9">
        <v>34</v>
      </c>
    </row>
    <row r="929" spans="1:4" x14ac:dyDescent="0.2">
      <c r="A929">
        <v>928</v>
      </c>
      <c r="B929">
        <v>4</v>
      </c>
      <c r="C929">
        <v>359.61408995712901</v>
      </c>
      <c r="D929" s="9">
        <v>34</v>
      </c>
    </row>
    <row r="930" spans="1:4" x14ac:dyDescent="0.2">
      <c r="A930">
        <v>929</v>
      </c>
      <c r="B930">
        <v>5</v>
      </c>
      <c r="C930">
        <v>240.439571710823</v>
      </c>
      <c r="D930" s="9">
        <v>34</v>
      </c>
    </row>
    <row r="931" spans="1:4" x14ac:dyDescent="0.2">
      <c r="A931">
        <v>930</v>
      </c>
      <c r="B931">
        <v>6</v>
      </c>
      <c r="C931">
        <v>196.83640766069101</v>
      </c>
      <c r="D931" s="9">
        <v>34</v>
      </c>
    </row>
    <row r="932" spans="1:4" x14ac:dyDescent="0.2">
      <c r="A932">
        <v>931</v>
      </c>
      <c r="B932">
        <v>7</v>
      </c>
      <c r="C932">
        <v>685.41702820206694</v>
      </c>
      <c r="D932" s="9">
        <v>34</v>
      </c>
    </row>
    <row r="933" spans="1:4" x14ac:dyDescent="0.2">
      <c r="A933">
        <v>932</v>
      </c>
      <c r="B933">
        <v>8</v>
      </c>
      <c r="C933">
        <v>0</v>
      </c>
      <c r="D933" s="9">
        <v>34</v>
      </c>
    </row>
    <row r="934" spans="1:4" x14ac:dyDescent="0.2">
      <c r="A934">
        <v>933</v>
      </c>
      <c r="B934">
        <v>9</v>
      </c>
      <c r="C934">
        <v>34.832186696894802</v>
      </c>
      <c r="D934" s="9">
        <v>34</v>
      </c>
    </row>
    <row r="935" spans="1:4" x14ac:dyDescent="0.2">
      <c r="A935">
        <v>934</v>
      </c>
      <c r="B935">
        <v>10</v>
      </c>
      <c r="C935">
        <v>621.88831167438798</v>
      </c>
      <c r="D935" s="9">
        <v>34</v>
      </c>
    </row>
    <row r="936" spans="1:4" x14ac:dyDescent="0.2">
      <c r="A936">
        <v>935</v>
      </c>
      <c r="B936">
        <v>11</v>
      </c>
      <c r="C936">
        <v>0</v>
      </c>
      <c r="D936" s="9">
        <v>34</v>
      </c>
    </row>
    <row r="937" spans="1:4" x14ac:dyDescent="0.2">
      <c r="A937">
        <v>936</v>
      </c>
      <c r="B937">
        <v>12</v>
      </c>
      <c r="C937">
        <v>361.04636158151999</v>
      </c>
      <c r="D937" s="9">
        <v>34</v>
      </c>
    </row>
    <row r="938" spans="1:4" x14ac:dyDescent="0.2">
      <c r="A938">
        <v>937</v>
      </c>
      <c r="B938">
        <v>13</v>
      </c>
      <c r="C938">
        <v>1884.3729275584401</v>
      </c>
      <c r="D938" s="9">
        <v>34</v>
      </c>
    </row>
    <row r="939" spans="1:4" x14ac:dyDescent="0.2">
      <c r="A939">
        <v>938</v>
      </c>
      <c r="B939">
        <v>14</v>
      </c>
      <c r="C939">
        <v>0</v>
      </c>
      <c r="D939" s="9">
        <v>34</v>
      </c>
    </row>
    <row r="940" spans="1:4" x14ac:dyDescent="0.2">
      <c r="A940">
        <v>939</v>
      </c>
      <c r="B940">
        <v>15</v>
      </c>
      <c r="C940">
        <v>3153.74003981327</v>
      </c>
      <c r="D940" s="9">
        <v>34</v>
      </c>
    </row>
    <row r="941" spans="1:4" x14ac:dyDescent="0.2">
      <c r="A941">
        <v>940</v>
      </c>
      <c r="B941">
        <v>16</v>
      </c>
      <c r="C941">
        <v>832.47990531543996</v>
      </c>
      <c r="D941" s="9">
        <v>34</v>
      </c>
    </row>
    <row r="942" spans="1:4" x14ac:dyDescent="0.2">
      <c r="A942">
        <v>941</v>
      </c>
      <c r="B942">
        <v>17</v>
      </c>
      <c r="C942">
        <v>3302.4622303706901</v>
      </c>
      <c r="D942" s="9">
        <v>34</v>
      </c>
    </row>
    <row r="943" spans="1:4" x14ac:dyDescent="0.2">
      <c r="A943">
        <v>942</v>
      </c>
      <c r="B943">
        <v>18</v>
      </c>
      <c r="C943">
        <v>958.89179592238997</v>
      </c>
      <c r="D943" s="9">
        <v>34</v>
      </c>
    </row>
    <row r="944" spans="1:4" x14ac:dyDescent="0.2">
      <c r="A944">
        <v>943</v>
      </c>
      <c r="B944">
        <v>19</v>
      </c>
      <c r="C944">
        <v>2615.6648636934801</v>
      </c>
      <c r="D944" s="9">
        <v>34</v>
      </c>
    </row>
    <row r="945" spans="1:4" x14ac:dyDescent="0.2">
      <c r="A945">
        <v>944</v>
      </c>
      <c r="B945">
        <v>20</v>
      </c>
      <c r="C945">
        <v>1313.51586175481</v>
      </c>
      <c r="D945" s="9">
        <v>34</v>
      </c>
    </row>
    <row r="946" spans="1:4" x14ac:dyDescent="0.2">
      <c r="A946">
        <v>945</v>
      </c>
      <c r="B946">
        <v>21</v>
      </c>
      <c r="C946">
        <v>2870.5619301623401</v>
      </c>
      <c r="D946" s="9">
        <v>34</v>
      </c>
    </row>
    <row r="947" spans="1:4" x14ac:dyDescent="0.2">
      <c r="A947">
        <v>946</v>
      </c>
      <c r="B947">
        <v>22</v>
      </c>
      <c r="C947">
        <v>155.74337679449499</v>
      </c>
      <c r="D947" s="9">
        <v>34</v>
      </c>
    </row>
    <row r="948" spans="1:4" x14ac:dyDescent="0.2">
      <c r="A948">
        <v>947</v>
      </c>
      <c r="B948">
        <v>23</v>
      </c>
      <c r="C948">
        <v>0</v>
      </c>
      <c r="D948" s="9">
        <v>34</v>
      </c>
    </row>
    <row r="949" spans="1:4" x14ac:dyDescent="0.2">
      <c r="A949">
        <v>948</v>
      </c>
      <c r="B949">
        <v>24</v>
      </c>
      <c r="C949">
        <v>1052.73322768713</v>
      </c>
      <c r="D949" s="9">
        <v>34</v>
      </c>
    </row>
    <row r="950" spans="1:4" x14ac:dyDescent="0.2">
      <c r="A950">
        <v>949</v>
      </c>
      <c r="B950">
        <v>16</v>
      </c>
      <c r="C950">
        <v>1851.9836538652501</v>
      </c>
      <c r="D950" s="9">
        <v>34</v>
      </c>
    </row>
    <row r="951" spans="1:4" x14ac:dyDescent="0.2">
      <c r="A951">
        <v>950</v>
      </c>
      <c r="B951">
        <v>26</v>
      </c>
      <c r="C951">
        <v>1345.6423710280001</v>
      </c>
      <c r="D951" s="9">
        <v>34</v>
      </c>
    </row>
    <row r="952" spans="1:4" x14ac:dyDescent="0.2">
      <c r="A952">
        <v>951</v>
      </c>
      <c r="B952">
        <v>27</v>
      </c>
      <c r="C952">
        <v>3381.7018493719902</v>
      </c>
      <c r="D952" s="9">
        <v>34</v>
      </c>
    </row>
    <row r="953" spans="1:4" x14ac:dyDescent="0.2">
      <c r="A953">
        <v>952</v>
      </c>
      <c r="B953">
        <v>28</v>
      </c>
      <c r="C953">
        <v>0</v>
      </c>
      <c r="D953" s="9">
        <v>34</v>
      </c>
    </row>
    <row r="954" spans="1:4" x14ac:dyDescent="0.2">
      <c r="A954">
        <v>953</v>
      </c>
      <c r="B954">
        <v>1</v>
      </c>
      <c r="C954">
        <v>6.9071354426993201</v>
      </c>
      <c r="D954" s="9">
        <v>35</v>
      </c>
    </row>
    <row r="955" spans="1:4" x14ac:dyDescent="0.2">
      <c r="A955">
        <v>954</v>
      </c>
      <c r="B955">
        <v>2</v>
      </c>
      <c r="C955">
        <v>121.310163246663</v>
      </c>
      <c r="D955" s="9">
        <v>35</v>
      </c>
    </row>
    <row r="956" spans="1:4" x14ac:dyDescent="0.2">
      <c r="A956">
        <v>955</v>
      </c>
      <c r="B956">
        <v>3</v>
      </c>
      <c r="C956">
        <v>401.61356801849303</v>
      </c>
      <c r="D956" s="9">
        <v>35</v>
      </c>
    </row>
    <row r="957" spans="1:4" x14ac:dyDescent="0.2">
      <c r="A957">
        <v>956</v>
      </c>
      <c r="B957">
        <v>4</v>
      </c>
      <c r="C957">
        <v>341.63338545927201</v>
      </c>
      <c r="D957" s="9">
        <v>35</v>
      </c>
    </row>
    <row r="958" spans="1:4" x14ac:dyDescent="0.2">
      <c r="A958">
        <v>957</v>
      </c>
      <c r="B958">
        <v>5</v>
      </c>
      <c r="C958">
        <v>228.417593125282</v>
      </c>
      <c r="D958" s="9">
        <v>35</v>
      </c>
    </row>
    <row r="959" spans="1:4" x14ac:dyDescent="0.2">
      <c r="A959">
        <v>958</v>
      </c>
      <c r="B959">
        <v>6</v>
      </c>
      <c r="C959">
        <v>186.99458727765699</v>
      </c>
      <c r="D959" s="9">
        <v>35</v>
      </c>
    </row>
    <row r="960" spans="1:4" x14ac:dyDescent="0.2">
      <c r="A960">
        <v>959</v>
      </c>
      <c r="B960">
        <v>7</v>
      </c>
      <c r="C960">
        <v>651.14617679196397</v>
      </c>
      <c r="D960" s="9">
        <v>35</v>
      </c>
    </row>
    <row r="961" spans="1:4" x14ac:dyDescent="0.2">
      <c r="A961">
        <v>960</v>
      </c>
      <c r="B961">
        <v>8</v>
      </c>
      <c r="C961">
        <v>0</v>
      </c>
      <c r="D961" s="9">
        <v>35</v>
      </c>
    </row>
    <row r="962" spans="1:4" x14ac:dyDescent="0.2">
      <c r="A962">
        <v>961</v>
      </c>
      <c r="B962">
        <v>9</v>
      </c>
      <c r="C962">
        <v>33.090577362049999</v>
      </c>
      <c r="D962" s="9">
        <v>35</v>
      </c>
    </row>
    <row r="963" spans="1:4" x14ac:dyDescent="0.2">
      <c r="A963">
        <v>962</v>
      </c>
      <c r="B963">
        <v>10</v>
      </c>
      <c r="C963">
        <v>590.79389609066902</v>
      </c>
      <c r="D963" s="9">
        <v>35</v>
      </c>
    </row>
    <row r="964" spans="1:4" x14ac:dyDescent="0.2">
      <c r="A964">
        <v>963</v>
      </c>
      <c r="B964">
        <v>11</v>
      </c>
      <c r="C964">
        <v>0</v>
      </c>
      <c r="D964" s="9">
        <v>35</v>
      </c>
    </row>
    <row r="965" spans="1:4" x14ac:dyDescent="0.2">
      <c r="A965">
        <v>964</v>
      </c>
      <c r="B965">
        <v>12</v>
      </c>
      <c r="C965">
        <v>342.99404350244401</v>
      </c>
      <c r="D965" s="9">
        <v>35</v>
      </c>
    </row>
    <row r="966" spans="1:4" x14ac:dyDescent="0.2">
      <c r="A966">
        <v>965</v>
      </c>
      <c r="B966">
        <v>13</v>
      </c>
      <c r="C966">
        <v>1790.15428118052</v>
      </c>
      <c r="D966" s="9">
        <v>35</v>
      </c>
    </row>
    <row r="967" spans="1:4" x14ac:dyDescent="0.2">
      <c r="A967">
        <v>966</v>
      </c>
      <c r="B967">
        <v>14</v>
      </c>
      <c r="C967">
        <v>0</v>
      </c>
      <c r="D967" s="9">
        <v>35</v>
      </c>
    </row>
    <row r="968" spans="1:4" x14ac:dyDescent="0.2">
      <c r="A968">
        <v>967</v>
      </c>
      <c r="B968">
        <v>15</v>
      </c>
      <c r="C968">
        <v>2996.0530378225999</v>
      </c>
      <c r="D968" s="9">
        <v>35</v>
      </c>
    </row>
    <row r="969" spans="1:4" x14ac:dyDescent="0.2">
      <c r="A969">
        <v>968</v>
      </c>
      <c r="B969">
        <v>16</v>
      </c>
      <c r="C969">
        <v>790.85591004966795</v>
      </c>
      <c r="D969" s="9">
        <v>35</v>
      </c>
    </row>
    <row r="970" spans="1:4" x14ac:dyDescent="0.2">
      <c r="A970">
        <v>969</v>
      </c>
      <c r="B970">
        <v>17</v>
      </c>
      <c r="C970">
        <v>3137.33911885216</v>
      </c>
      <c r="D970" s="9">
        <v>35</v>
      </c>
    </row>
    <row r="971" spans="1:4" x14ac:dyDescent="0.2">
      <c r="A971">
        <v>970</v>
      </c>
      <c r="B971">
        <v>18</v>
      </c>
      <c r="C971">
        <v>910.947206126271</v>
      </c>
      <c r="D971" s="9">
        <v>35</v>
      </c>
    </row>
    <row r="972" spans="1:4" x14ac:dyDescent="0.2">
      <c r="A972">
        <v>971</v>
      </c>
      <c r="B972">
        <v>19</v>
      </c>
      <c r="C972">
        <v>2484.8816205088101</v>
      </c>
      <c r="D972" s="9">
        <v>35</v>
      </c>
    </row>
    <row r="973" spans="1:4" x14ac:dyDescent="0.2">
      <c r="A973">
        <v>972</v>
      </c>
      <c r="B973">
        <v>20</v>
      </c>
      <c r="C973">
        <v>1247.84006866707</v>
      </c>
      <c r="D973" s="9">
        <v>35</v>
      </c>
    </row>
    <row r="974" spans="1:4" x14ac:dyDescent="0.2">
      <c r="A974">
        <v>973</v>
      </c>
      <c r="B974">
        <v>21</v>
      </c>
      <c r="C974">
        <v>3014.0900266704498</v>
      </c>
      <c r="D974" s="9">
        <v>35</v>
      </c>
    </row>
    <row r="975" spans="1:4" x14ac:dyDescent="0.2">
      <c r="A975">
        <v>974</v>
      </c>
      <c r="B975">
        <v>22</v>
      </c>
      <c r="C975">
        <v>147.95620795477001</v>
      </c>
      <c r="D975" s="9">
        <v>35</v>
      </c>
    </row>
    <row r="976" spans="1:4" x14ac:dyDescent="0.2">
      <c r="A976">
        <v>975</v>
      </c>
      <c r="B976">
        <v>23</v>
      </c>
      <c r="C976">
        <v>0</v>
      </c>
      <c r="D976" s="9">
        <v>35</v>
      </c>
    </row>
    <row r="977" spans="1:4" x14ac:dyDescent="0.2">
      <c r="A977">
        <v>976</v>
      </c>
      <c r="B977">
        <v>24</v>
      </c>
      <c r="C977">
        <v>1000.09656630278</v>
      </c>
      <c r="D977" s="9">
        <v>35</v>
      </c>
    </row>
    <row r="978" spans="1:4" x14ac:dyDescent="0.2">
      <c r="A978">
        <v>977</v>
      </c>
      <c r="B978">
        <v>16</v>
      </c>
      <c r="C978">
        <v>1759.3844711719901</v>
      </c>
      <c r="D978" s="9">
        <v>35</v>
      </c>
    </row>
    <row r="979" spans="1:4" x14ac:dyDescent="0.2">
      <c r="A979">
        <v>978</v>
      </c>
      <c r="B979">
        <v>26</v>
      </c>
      <c r="C979">
        <v>1278.3602524766</v>
      </c>
      <c r="D979" s="9">
        <v>35</v>
      </c>
    </row>
    <row r="980" spans="1:4" x14ac:dyDescent="0.2">
      <c r="A980">
        <v>979</v>
      </c>
      <c r="B980">
        <v>27</v>
      </c>
      <c r="C980">
        <v>3212.6167569033901</v>
      </c>
      <c r="D980" s="9">
        <v>35</v>
      </c>
    </row>
    <row r="981" spans="1:4" x14ac:dyDescent="0.2">
      <c r="A981">
        <v>980</v>
      </c>
      <c r="B981">
        <v>28</v>
      </c>
      <c r="C981">
        <v>0</v>
      </c>
      <c r="D981" s="9">
        <v>35</v>
      </c>
    </row>
    <row r="982" spans="1:4" x14ac:dyDescent="0.2">
      <c r="A982">
        <v>981</v>
      </c>
      <c r="B982">
        <v>1</v>
      </c>
      <c r="C982">
        <v>6.5617786705643502</v>
      </c>
      <c r="D982" s="9">
        <v>36</v>
      </c>
    </row>
    <row r="983" spans="1:4" x14ac:dyDescent="0.2">
      <c r="A983">
        <v>982</v>
      </c>
      <c r="B983">
        <v>2</v>
      </c>
      <c r="C983">
        <v>115.24465508433001</v>
      </c>
      <c r="D983" s="9">
        <v>36</v>
      </c>
    </row>
    <row r="984" spans="1:4" x14ac:dyDescent="0.2">
      <c r="A984">
        <v>983</v>
      </c>
      <c r="B984">
        <v>3</v>
      </c>
      <c r="C984">
        <v>381.53288961756903</v>
      </c>
      <c r="D984" s="9">
        <v>36</v>
      </c>
    </row>
    <row r="985" spans="1:4" x14ac:dyDescent="0.2">
      <c r="A985">
        <v>984</v>
      </c>
      <c r="B985">
        <v>4</v>
      </c>
      <c r="C985">
        <v>324.55171618630902</v>
      </c>
      <c r="D985" s="9">
        <v>36</v>
      </c>
    </row>
    <row r="986" spans="1:4" x14ac:dyDescent="0.2">
      <c r="A986">
        <v>985</v>
      </c>
      <c r="B986">
        <v>5</v>
      </c>
      <c r="C986">
        <v>216.996713469018</v>
      </c>
      <c r="D986" s="9">
        <v>36</v>
      </c>
    </row>
    <row r="987" spans="1:4" x14ac:dyDescent="0.2">
      <c r="A987">
        <v>986</v>
      </c>
      <c r="B987">
        <v>6</v>
      </c>
      <c r="C987">
        <v>177.64485791377399</v>
      </c>
      <c r="D987" s="9">
        <v>36</v>
      </c>
    </row>
    <row r="988" spans="1:4" x14ac:dyDescent="0.2">
      <c r="A988">
        <v>987</v>
      </c>
      <c r="B988">
        <v>7</v>
      </c>
      <c r="C988">
        <v>618.58886795236594</v>
      </c>
      <c r="D988" s="9">
        <v>36</v>
      </c>
    </row>
    <row r="989" spans="1:4" x14ac:dyDescent="0.2">
      <c r="A989">
        <v>988</v>
      </c>
      <c r="B989">
        <v>8</v>
      </c>
      <c r="C989">
        <v>0</v>
      </c>
      <c r="D989" s="9">
        <v>36</v>
      </c>
    </row>
    <row r="990" spans="1:4" x14ac:dyDescent="0.2">
      <c r="A990">
        <v>989</v>
      </c>
      <c r="B990">
        <v>9</v>
      </c>
      <c r="C990">
        <v>31.436048493947499</v>
      </c>
      <c r="D990" s="9">
        <v>36</v>
      </c>
    </row>
    <row r="991" spans="1:4" x14ac:dyDescent="0.2">
      <c r="A991">
        <v>990</v>
      </c>
      <c r="B991">
        <v>10</v>
      </c>
      <c r="C991">
        <v>561.25420128613496</v>
      </c>
      <c r="D991" s="9">
        <v>36</v>
      </c>
    </row>
    <row r="992" spans="1:4" x14ac:dyDescent="0.2">
      <c r="A992">
        <v>991</v>
      </c>
      <c r="B992">
        <v>11</v>
      </c>
      <c r="C992">
        <v>0</v>
      </c>
      <c r="D992" s="9">
        <v>36</v>
      </c>
    </row>
    <row r="993" spans="1:4" x14ac:dyDescent="0.2">
      <c r="A993">
        <v>992</v>
      </c>
      <c r="B993">
        <v>12</v>
      </c>
      <c r="C993">
        <v>325.84434132732201</v>
      </c>
      <c r="D993" s="9">
        <v>36</v>
      </c>
    </row>
    <row r="994" spans="1:4" x14ac:dyDescent="0.2">
      <c r="A994">
        <v>993</v>
      </c>
      <c r="B994">
        <v>13</v>
      </c>
      <c r="C994">
        <v>1700.6465671215001</v>
      </c>
      <c r="D994" s="9">
        <v>36</v>
      </c>
    </row>
    <row r="995" spans="1:4" x14ac:dyDescent="0.2">
      <c r="A995">
        <v>994</v>
      </c>
      <c r="B995">
        <v>14</v>
      </c>
      <c r="C995">
        <v>0</v>
      </c>
      <c r="D995" s="9">
        <v>36</v>
      </c>
    </row>
    <row r="996" spans="1:4" x14ac:dyDescent="0.2">
      <c r="A996">
        <v>995</v>
      </c>
      <c r="B996">
        <v>15</v>
      </c>
      <c r="C996">
        <v>2846.2503859314702</v>
      </c>
      <c r="D996" s="9">
        <v>36</v>
      </c>
    </row>
    <row r="997" spans="1:4" x14ac:dyDescent="0.2">
      <c r="A997">
        <v>996</v>
      </c>
      <c r="B997">
        <v>16</v>
      </c>
      <c r="C997">
        <v>751.313114547184</v>
      </c>
      <c r="D997" s="9">
        <v>36</v>
      </c>
    </row>
    <row r="998" spans="1:4" x14ac:dyDescent="0.2">
      <c r="A998">
        <v>997</v>
      </c>
      <c r="B998">
        <v>17</v>
      </c>
      <c r="C998">
        <v>2980.4721629095502</v>
      </c>
      <c r="D998" s="9">
        <v>36</v>
      </c>
    </row>
    <row r="999" spans="1:4" x14ac:dyDescent="0.2">
      <c r="A999">
        <v>998</v>
      </c>
      <c r="B999">
        <v>18</v>
      </c>
      <c r="C999">
        <v>865.39984581995702</v>
      </c>
      <c r="D999" s="9">
        <v>36</v>
      </c>
    </row>
    <row r="1000" spans="1:4" x14ac:dyDescent="0.2">
      <c r="A1000">
        <v>999</v>
      </c>
      <c r="B1000">
        <v>19</v>
      </c>
      <c r="C1000">
        <v>2360.6375394833699</v>
      </c>
      <c r="D1000" s="9">
        <v>36</v>
      </c>
    </row>
    <row r="1001" spans="1:4" x14ac:dyDescent="0.2">
      <c r="A1001">
        <v>1000</v>
      </c>
      <c r="B1001">
        <v>20</v>
      </c>
      <c r="C1001">
        <v>1185.4480652337099</v>
      </c>
      <c r="D1001" s="9">
        <v>36</v>
      </c>
    </row>
    <row r="1002" spans="1:4" x14ac:dyDescent="0.2">
      <c r="A1002">
        <v>1001</v>
      </c>
      <c r="B1002">
        <v>21</v>
      </c>
      <c r="C1002">
        <v>2863.3855253369302</v>
      </c>
      <c r="D1002" s="9">
        <v>36</v>
      </c>
    </row>
    <row r="1003" spans="1:4" x14ac:dyDescent="0.2">
      <c r="A1003">
        <v>1002</v>
      </c>
      <c r="B1003">
        <v>22</v>
      </c>
      <c r="C1003">
        <v>140.55839755703099</v>
      </c>
      <c r="D1003" s="9">
        <v>36</v>
      </c>
    </row>
    <row r="1004" spans="1:4" x14ac:dyDescent="0.2">
      <c r="A1004">
        <v>1003</v>
      </c>
      <c r="B1004">
        <v>23</v>
      </c>
      <c r="C1004">
        <v>0</v>
      </c>
      <c r="D1004" s="9">
        <v>36</v>
      </c>
    </row>
    <row r="1005" spans="1:4" x14ac:dyDescent="0.2">
      <c r="A1005">
        <v>1004</v>
      </c>
      <c r="B1005">
        <v>24</v>
      </c>
      <c r="C1005">
        <v>1050.10139461791</v>
      </c>
      <c r="D1005" s="9">
        <v>36</v>
      </c>
    </row>
    <row r="1006" spans="1:4" x14ac:dyDescent="0.2">
      <c r="A1006">
        <v>1005</v>
      </c>
      <c r="B1006">
        <v>16</v>
      </c>
      <c r="C1006">
        <v>1671.41524761339</v>
      </c>
      <c r="D1006" s="9">
        <v>36</v>
      </c>
    </row>
    <row r="1007" spans="1:4" x14ac:dyDescent="0.2">
      <c r="A1007">
        <v>1006</v>
      </c>
      <c r="B1007">
        <v>26</v>
      </c>
      <c r="C1007">
        <v>1214.4422398527699</v>
      </c>
      <c r="D1007" s="9">
        <v>36</v>
      </c>
    </row>
    <row r="1008" spans="1:4" x14ac:dyDescent="0.2">
      <c r="A1008">
        <v>1007</v>
      </c>
      <c r="B1008">
        <v>27</v>
      </c>
      <c r="C1008">
        <v>3051.9859190582201</v>
      </c>
      <c r="D1008" s="9">
        <v>36</v>
      </c>
    </row>
    <row r="1009" spans="1:4" x14ac:dyDescent="0.2">
      <c r="A1009">
        <v>1008</v>
      </c>
      <c r="B1009">
        <v>28</v>
      </c>
      <c r="C1009">
        <v>0</v>
      </c>
      <c r="D1009" s="9">
        <v>36</v>
      </c>
    </row>
    <row r="1010" spans="1:4" x14ac:dyDescent="0.2">
      <c r="A1010">
        <v>1009</v>
      </c>
      <c r="B1010">
        <v>1</v>
      </c>
      <c r="C1010">
        <v>6.2336897370361397</v>
      </c>
      <c r="D1010" s="9">
        <v>37</v>
      </c>
    </row>
    <row r="1011" spans="1:4" x14ac:dyDescent="0.2">
      <c r="A1011">
        <v>1010</v>
      </c>
      <c r="B1011">
        <v>2</v>
      </c>
      <c r="C1011">
        <v>109.482422330113</v>
      </c>
      <c r="D1011" s="9">
        <v>37</v>
      </c>
    </row>
    <row r="1012" spans="1:4" x14ac:dyDescent="0.2">
      <c r="A1012">
        <v>1011</v>
      </c>
      <c r="B1012">
        <v>3</v>
      </c>
      <c r="C1012">
        <v>362.45624513668997</v>
      </c>
      <c r="D1012" s="9">
        <v>37</v>
      </c>
    </row>
    <row r="1013" spans="1:4" x14ac:dyDescent="0.2">
      <c r="A1013">
        <v>1012</v>
      </c>
      <c r="B1013">
        <v>4</v>
      </c>
      <c r="C1013">
        <v>340.779301995624</v>
      </c>
      <c r="D1013" s="9">
        <v>37</v>
      </c>
    </row>
    <row r="1014" spans="1:4" x14ac:dyDescent="0.2">
      <c r="A1014">
        <v>1013</v>
      </c>
      <c r="B1014">
        <v>5</v>
      </c>
      <c r="C1014">
        <v>206.14687779556701</v>
      </c>
      <c r="D1014" s="9">
        <v>37</v>
      </c>
    </row>
    <row r="1015" spans="1:4" x14ac:dyDescent="0.2">
      <c r="A1015">
        <v>1014</v>
      </c>
      <c r="B1015">
        <v>6</v>
      </c>
      <c r="C1015">
        <v>168.762615018085</v>
      </c>
      <c r="D1015" s="9">
        <v>37</v>
      </c>
    </row>
    <row r="1016" spans="1:4" x14ac:dyDescent="0.2">
      <c r="A1016">
        <v>1015</v>
      </c>
      <c r="B1016">
        <v>7</v>
      </c>
      <c r="C1016">
        <v>587.65942455474703</v>
      </c>
      <c r="D1016" s="9">
        <v>37</v>
      </c>
    </row>
    <row r="1017" spans="1:4" x14ac:dyDescent="0.2">
      <c r="A1017">
        <v>1016</v>
      </c>
      <c r="B1017">
        <v>8</v>
      </c>
      <c r="C1017">
        <v>0</v>
      </c>
      <c r="D1017" s="9">
        <v>37</v>
      </c>
    </row>
    <row r="1018" spans="1:4" x14ac:dyDescent="0.2">
      <c r="A1018">
        <v>1017</v>
      </c>
      <c r="B1018">
        <v>9</v>
      </c>
      <c r="C1018">
        <v>29.8642460692502</v>
      </c>
      <c r="D1018" s="9">
        <v>37</v>
      </c>
    </row>
    <row r="1019" spans="1:4" x14ac:dyDescent="0.2">
      <c r="A1019">
        <v>1018</v>
      </c>
      <c r="B1019">
        <v>10</v>
      </c>
      <c r="C1019">
        <v>533.19149122182796</v>
      </c>
      <c r="D1019" s="9">
        <v>37</v>
      </c>
    </row>
    <row r="1020" spans="1:4" x14ac:dyDescent="0.2">
      <c r="A1020">
        <v>1019</v>
      </c>
      <c r="B1020">
        <v>11</v>
      </c>
      <c r="C1020">
        <v>0</v>
      </c>
      <c r="D1020" s="9">
        <v>37</v>
      </c>
    </row>
    <row r="1021" spans="1:4" x14ac:dyDescent="0.2">
      <c r="A1021">
        <v>1020</v>
      </c>
      <c r="B1021">
        <v>12</v>
      </c>
      <c r="C1021">
        <v>309.55212426095602</v>
      </c>
      <c r="D1021" s="9">
        <v>37</v>
      </c>
    </row>
    <row r="1022" spans="1:4" x14ac:dyDescent="0.2">
      <c r="A1022">
        <v>1021</v>
      </c>
      <c r="B1022">
        <v>13</v>
      </c>
      <c r="C1022">
        <v>1615.6142387654199</v>
      </c>
      <c r="D1022" s="9">
        <v>37</v>
      </c>
    </row>
    <row r="1023" spans="1:4" x14ac:dyDescent="0.2">
      <c r="A1023">
        <v>1022</v>
      </c>
      <c r="B1023">
        <v>14</v>
      </c>
      <c r="C1023">
        <v>0</v>
      </c>
      <c r="D1023" s="9">
        <v>37</v>
      </c>
    </row>
    <row r="1024" spans="1:4" x14ac:dyDescent="0.2">
      <c r="A1024">
        <v>1023</v>
      </c>
      <c r="B1024">
        <v>15</v>
      </c>
      <c r="C1024">
        <v>2703.9378666348998</v>
      </c>
      <c r="D1024" s="9">
        <v>37</v>
      </c>
    </row>
    <row r="1025" spans="1:4" x14ac:dyDescent="0.2">
      <c r="A1025">
        <v>1024</v>
      </c>
      <c r="B1025">
        <v>16</v>
      </c>
      <c r="C1025">
        <v>713.74745881982506</v>
      </c>
      <c r="D1025" s="9">
        <v>37</v>
      </c>
    </row>
    <row r="1026" spans="1:4" x14ac:dyDescent="0.2">
      <c r="A1026">
        <v>1025</v>
      </c>
      <c r="B1026">
        <v>17</v>
      </c>
      <c r="C1026">
        <v>2831.4485547640702</v>
      </c>
      <c r="D1026" s="9">
        <v>37</v>
      </c>
    </row>
    <row r="1027" spans="1:4" x14ac:dyDescent="0.2">
      <c r="A1027">
        <v>1026</v>
      </c>
      <c r="B1027">
        <v>18</v>
      </c>
      <c r="C1027">
        <v>822.12985352895896</v>
      </c>
      <c r="D1027" s="9">
        <v>37</v>
      </c>
    </row>
    <row r="1028" spans="1:4" x14ac:dyDescent="0.2">
      <c r="A1028">
        <v>1027</v>
      </c>
      <c r="B1028">
        <v>19</v>
      </c>
      <c r="C1028">
        <v>2242.6056625092001</v>
      </c>
      <c r="D1028" s="9">
        <v>37</v>
      </c>
    </row>
    <row r="1029" spans="1:4" x14ac:dyDescent="0.2">
      <c r="A1029">
        <v>1028</v>
      </c>
      <c r="B1029">
        <v>20</v>
      </c>
      <c r="C1029">
        <v>1126.17566197203</v>
      </c>
      <c r="D1029" s="9">
        <v>37</v>
      </c>
    </row>
    <row r="1030" spans="1:4" x14ac:dyDescent="0.2">
      <c r="A1030">
        <v>1029</v>
      </c>
      <c r="B1030">
        <v>21</v>
      </c>
      <c r="C1030">
        <v>2720.2162490700798</v>
      </c>
      <c r="D1030" s="9">
        <v>37</v>
      </c>
    </row>
    <row r="1031" spans="1:4" x14ac:dyDescent="0.2">
      <c r="A1031">
        <v>1030</v>
      </c>
      <c r="B1031">
        <v>22</v>
      </c>
      <c r="C1031">
        <v>133.53047767918</v>
      </c>
      <c r="D1031" s="9">
        <v>37</v>
      </c>
    </row>
    <row r="1032" spans="1:4" x14ac:dyDescent="0.2">
      <c r="A1032">
        <v>1031</v>
      </c>
      <c r="B1032">
        <v>23</v>
      </c>
      <c r="C1032">
        <v>0</v>
      </c>
      <c r="D1032" s="9">
        <v>37</v>
      </c>
    </row>
    <row r="1033" spans="1:4" x14ac:dyDescent="0.2">
      <c r="A1033">
        <v>1032</v>
      </c>
      <c r="B1033">
        <v>24</v>
      </c>
      <c r="C1033">
        <v>997.59632488701902</v>
      </c>
      <c r="D1033" s="9">
        <v>37</v>
      </c>
    </row>
    <row r="1034" spans="1:4" x14ac:dyDescent="0.2">
      <c r="A1034">
        <v>1033</v>
      </c>
      <c r="B1034">
        <v>16</v>
      </c>
      <c r="C1034">
        <v>1587.84448523272</v>
      </c>
      <c r="D1034" s="9">
        <v>37</v>
      </c>
    </row>
    <row r="1035" spans="1:4" x14ac:dyDescent="0.2">
      <c r="A1035">
        <v>1034</v>
      </c>
      <c r="B1035">
        <v>26</v>
      </c>
      <c r="C1035">
        <v>1153.7201278601301</v>
      </c>
      <c r="D1035" s="9">
        <v>37</v>
      </c>
    </row>
    <row r="1036" spans="1:4" x14ac:dyDescent="0.2">
      <c r="A1036">
        <v>1035</v>
      </c>
      <c r="B1036">
        <v>27</v>
      </c>
      <c r="C1036">
        <v>2899.3866231053098</v>
      </c>
      <c r="D1036" s="9">
        <v>37</v>
      </c>
    </row>
    <row r="1037" spans="1:4" x14ac:dyDescent="0.2">
      <c r="A1037">
        <v>1036</v>
      </c>
      <c r="B1037">
        <v>28</v>
      </c>
      <c r="C1037">
        <v>0</v>
      </c>
      <c r="D1037" s="9">
        <v>37</v>
      </c>
    </row>
    <row r="1038" spans="1:4" x14ac:dyDescent="0.2">
      <c r="A1038">
        <v>1037</v>
      </c>
      <c r="B1038">
        <v>1</v>
      </c>
      <c r="C1038">
        <v>5.9220052501843297</v>
      </c>
      <c r="D1038" s="9">
        <v>38</v>
      </c>
    </row>
    <row r="1039" spans="1:4" x14ac:dyDescent="0.2">
      <c r="A1039">
        <v>1038</v>
      </c>
      <c r="B1039">
        <v>2</v>
      </c>
      <c r="C1039">
        <v>104.00830121360799</v>
      </c>
      <c r="D1039" s="9">
        <v>38</v>
      </c>
    </row>
    <row r="1040" spans="1:4" x14ac:dyDescent="0.2">
      <c r="A1040">
        <v>1039</v>
      </c>
      <c r="B1040">
        <v>3</v>
      </c>
      <c r="C1040">
        <v>380.57905739352498</v>
      </c>
      <c r="D1040" s="9">
        <v>38</v>
      </c>
    </row>
    <row r="1041" spans="1:4" x14ac:dyDescent="0.2">
      <c r="A1041">
        <v>1040</v>
      </c>
      <c r="B1041">
        <v>4</v>
      </c>
      <c r="C1041">
        <v>323.74033689584297</v>
      </c>
      <c r="D1041" s="9">
        <v>38</v>
      </c>
    </row>
    <row r="1042" spans="1:4" x14ac:dyDescent="0.2">
      <c r="A1042">
        <v>1041</v>
      </c>
      <c r="B1042">
        <v>5</v>
      </c>
      <c r="C1042">
        <v>195.83953390578901</v>
      </c>
      <c r="D1042" s="9">
        <v>38</v>
      </c>
    </row>
    <row r="1043" spans="1:4" x14ac:dyDescent="0.2">
      <c r="A1043">
        <v>1042</v>
      </c>
      <c r="B1043">
        <v>6</v>
      </c>
      <c r="C1043">
        <v>160.32448426718099</v>
      </c>
      <c r="D1043" s="9">
        <v>38</v>
      </c>
    </row>
    <row r="1044" spans="1:4" x14ac:dyDescent="0.2">
      <c r="A1044">
        <v>1043</v>
      </c>
      <c r="B1044">
        <v>7</v>
      </c>
      <c r="C1044">
        <v>558.27645332701002</v>
      </c>
      <c r="D1044" s="9">
        <v>38</v>
      </c>
    </row>
    <row r="1045" spans="1:4" x14ac:dyDescent="0.2">
      <c r="A1045">
        <v>1044</v>
      </c>
      <c r="B1045">
        <v>8</v>
      </c>
      <c r="C1045">
        <v>0</v>
      </c>
      <c r="D1045" s="9">
        <v>38</v>
      </c>
    </row>
    <row r="1046" spans="1:4" x14ac:dyDescent="0.2">
      <c r="A1046">
        <v>1045</v>
      </c>
      <c r="B1046">
        <v>9</v>
      </c>
      <c r="C1046">
        <v>28.371033765787601</v>
      </c>
      <c r="D1046" s="9">
        <v>38</v>
      </c>
    </row>
    <row r="1047" spans="1:4" x14ac:dyDescent="0.2">
      <c r="A1047">
        <v>1046</v>
      </c>
      <c r="B1047">
        <v>10</v>
      </c>
      <c r="C1047">
        <v>506.53191666073701</v>
      </c>
      <c r="D1047" s="9">
        <v>38</v>
      </c>
    </row>
    <row r="1048" spans="1:4" x14ac:dyDescent="0.2">
      <c r="A1048">
        <v>1047</v>
      </c>
      <c r="B1048">
        <v>11</v>
      </c>
      <c r="C1048">
        <v>0</v>
      </c>
      <c r="D1048" s="9">
        <v>38</v>
      </c>
    </row>
    <row r="1049" spans="1:4" x14ac:dyDescent="0.2">
      <c r="A1049">
        <v>1048</v>
      </c>
      <c r="B1049">
        <v>12</v>
      </c>
      <c r="C1049">
        <v>294.07451804790799</v>
      </c>
      <c r="D1049" s="9">
        <v>38</v>
      </c>
    </row>
    <row r="1050" spans="1:4" x14ac:dyDescent="0.2">
      <c r="A1050">
        <v>1049</v>
      </c>
      <c r="B1050">
        <v>13</v>
      </c>
      <c r="C1050">
        <v>1696.39495070369</v>
      </c>
      <c r="D1050" s="9">
        <v>38</v>
      </c>
    </row>
    <row r="1051" spans="1:4" x14ac:dyDescent="0.2">
      <c r="A1051">
        <v>1050</v>
      </c>
      <c r="B1051">
        <v>14</v>
      </c>
      <c r="C1051">
        <v>0</v>
      </c>
      <c r="D1051" s="9">
        <v>38</v>
      </c>
    </row>
    <row r="1052" spans="1:4" x14ac:dyDescent="0.2">
      <c r="A1052">
        <v>1051</v>
      </c>
      <c r="B1052">
        <v>15</v>
      </c>
      <c r="C1052">
        <v>2568.74097330316</v>
      </c>
      <c r="D1052" s="9">
        <v>38</v>
      </c>
    </row>
    <row r="1053" spans="1:4" x14ac:dyDescent="0.2">
      <c r="A1053">
        <v>1052</v>
      </c>
      <c r="B1053">
        <v>16</v>
      </c>
      <c r="C1053">
        <v>678.060085878834</v>
      </c>
      <c r="D1053" s="9">
        <v>38</v>
      </c>
    </row>
    <row r="1054" spans="1:4" x14ac:dyDescent="0.2">
      <c r="A1054">
        <v>1053</v>
      </c>
      <c r="B1054">
        <v>17</v>
      </c>
      <c r="C1054">
        <v>2973.0209825022698</v>
      </c>
      <c r="D1054" s="9">
        <v>38</v>
      </c>
    </row>
    <row r="1055" spans="1:4" x14ac:dyDescent="0.2">
      <c r="A1055">
        <v>1054</v>
      </c>
      <c r="B1055">
        <v>18</v>
      </c>
      <c r="C1055">
        <v>781.02336085251102</v>
      </c>
      <c r="D1055" s="9">
        <v>38</v>
      </c>
    </row>
    <row r="1056" spans="1:4" x14ac:dyDescent="0.2">
      <c r="A1056">
        <v>1055</v>
      </c>
      <c r="B1056">
        <v>19</v>
      </c>
      <c r="C1056">
        <v>2130.4753793837399</v>
      </c>
      <c r="D1056" s="9">
        <v>38</v>
      </c>
    </row>
    <row r="1057" spans="1:4" x14ac:dyDescent="0.2">
      <c r="A1057">
        <v>1056</v>
      </c>
      <c r="B1057">
        <v>20</v>
      </c>
      <c r="C1057">
        <v>1182.48444507063</v>
      </c>
      <c r="D1057" s="9">
        <v>38</v>
      </c>
    </row>
    <row r="1058" spans="1:4" x14ac:dyDescent="0.2">
      <c r="A1058">
        <v>1057</v>
      </c>
      <c r="B1058">
        <v>21</v>
      </c>
      <c r="C1058">
        <v>2584.2054366165798</v>
      </c>
      <c r="D1058" s="9">
        <v>38</v>
      </c>
    </row>
    <row r="1059" spans="1:4" x14ac:dyDescent="0.2">
      <c r="A1059">
        <v>1058</v>
      </c>
      <c r="B1059">
        <v>22</v>
      </c>
      <c r="C1059">
        <v>126.853953795221</v>
      </c>
      <c r="D1059" s="9">
        <v>38</v>
      </c>
    </row>
    <row r="1060" spans="1:4" x14ac:dyDescent="0.2">
      <c r="A1060">
        <v>1059</v>
      </c>
      <c r="B1060">
        <v>23</v>
      </c>
      <c r="C1060">
        <v>0</v>
      </c>
      <c r="D1060" s="9">
        <v>38</v>
      </c>
    </row>
    <row r="1061" spans="1:4" x14ac:dyDescent="0.2">
      <c r="A1061">
        <v>1060</v>
      </c>
      <c r="B1061">
        <v>24</v>
      </c>
      <c r="C1061">
        <v>947.71650864266803</v>
      </c>
      <c r="D1061" s="9">
        <v>38</v>
      </c>
    </row>
    <row r="1062" spans="1:4" x14ac:dyDescent="0.2">
      <c r="A1062">
        <v>1061</v>
      </c>
      <c r="B1062">
        <v>16</v>
      </c>
      <c r="C1062">
        <v>1508.45226097108</v>
      </c>
      <c r="D1062" s="9">
        <v>38</v>
      </c>
    </row>
    <row r="1063" spans="1:4" x14ac:dyDescent="0.2">
      <c r="A1063">
        <v>1062</v>
      </c>
      <c r="B1063">
        <v>26</v>
      </c>
      <c r="C1063">
        <v>1096.03412146713</v>
      </c>
      <c r="D1063" s="9">
        <v>38</v>
      </c>
    </row>
    <row r="1064" spans="1:4" x14ac:dyDescent="0.2">
      <c r="A1064">
        <v>1063</v>
      </c>
      <c r="B1064">
        <v>27</v>
      </c>
      <c r="C1064">
        <v>2754.4172919500402</v>
      </c>
      <c r="D1064" s="9">
        <v>38</v>
      </c>
    </row>
    <row r="1065" spans="1:4" x14ac:dyDescent="0.2">
      <c r="A1065">
        <v>1064</v>
      </c>
      <c r="B1065">
        <v>28</v>
      </c>
      <c r="C1065">
        <v>0</v>
      </c>
      <c r="D1065" s="9">
        <v>38</v>
      </c>
    </row>
    <row r="1066" spans="1:4" x14ac:dyDescent="0.2">
      <c r="A1066">
        <v>1065</v>
      </c>
      <c r="B1066">
        <v>1</v>
      </c>
      <c r="C1066">
        <v>5.6259049876751099</v>
      </c>
      <c r="D1066" s="9">
        <v>39</v>
      </c>
    </row>
    <row r="1067" spans="1:4" x14ac:dyDescent="0.2">
      <c r="A1067">
        <v>1066</v>
      </c>
      <c r="B1067">
        <v>2</v>
      </c>
      <c r="C1067">
        <v>98.807886152927395</v>
      </c>
      <c r="D1067" s="9">
        <v>39</v>
      </c>
    </row>
    <row r="1068" spans="1:4" x14ac:dyDescent="0.2">
      <c r="A1068">
        <v>1067</v>
      </c>
      <c r="B1068">
        <v>3</v>
      </c>
      <c r="C1068">
        <v>361.55010452384897</v>
      </c>
      <c r="D1068" s="9">
        <v>39</v>
      </c>
    </row>
    <row r="1069" spans="1:4" x14ac:dyDescent="0.2">
      <c r="A1069">
        <v>1068</v>
      </c>
      <c r="B1069">
        <v>4</v>
      </c>
      <c r="C1069">
        <v>307.553320051051</v>
      </c>
      <c r="D1069" s="9">
        <v>39</v>
      </c>
    </row>
    <row r="1070" spans="1:4" x14ac:dyDescent="0.2">
      <c r="A1070">
        <v>1069</v>
      </c>
      <c r="B1070">
        <v>5</v>
      </c>
      <c r="C1070">
        <v>186.04755721049901</v>
      </c>
      <c r="D1070" s="9">
        <v>39</v>
      </c>
    </row>
    <row r="1071" spans="1:4" x14ac:dyDescent="0.2">
      <c r="A1071">
        <v>1070</v>
      </c>
      <c r="B1071">
        <v>6</v>
      </c>
      <c r="C1071">
        <v>168.34070848054</v>
      </c>
      <c r="D1071" s="9">
        <v>39</v>
      </c>
    </row>
    <row r="1072" spans="1:4" x14ac:dyDescent="0.2">
      <c r="A1072">
        <v>1071</v>
      </c>
      <c r="B1072">
        <v>7</v>
      </c>
      <c r="C1072">
        <v>530.36263066065897</v>
      </c>
      <c r="D1072" s="9">
        <v>39</v>
      </c>
    </row>
    <row r="1073" spans="1:4" x14ac:dyDescent="0.2">
      <c r="A1073">
        <v>1072</v>
      </c>
      <c r="B1073">
        <v>8</v>
      </c>
      <c r="C1073">
        <v>0</v>
      </c>
      <c r="D1073" s="9">
        <v>39</v>
      </c>
    </row>
    <row r="1074" spans="1:4" x14ac:dyDescent="0.2">
      <c r="A1074">
        <v>1073</v>
      </c>
      <c r="B1074">
        <v>9</v>
      </c>
      <c r="C1074">
        <v>26.952482077498299</v>
      </c>
      <c r="D1074" s="9">
        <v>39</v>
      </c>
    </row>
    <row r="1075" spans="1:4" x14ac:dyDescent="0.2">
      <c r="A1075">
        <v>1074</v>
      </c>
      <c r="B1075">
        <v>10</v>
      </c>
      <c r="C1075">
        <v>481.20532082770001</v>
      </c>
      <c r="D1075" s="9">
        <v>39</v>
      </c>
    </row>
    <row r="1076" spans="1:4" x14ac:dyDescent="0.2">
      <c r="A1076">
        <v>1075</v>
      </c>
      <c r="B1076">
        <v>11</v>
      </c>
      <c r="C1076">
        <v>0</v>
      </c>
      <c r="D1076" s="9">
        <v>39</v>
      </c>
    </row>
    <row r="1077" spans="1:4" x14ac:dyDescent="0.2">
      <c r="A1077">
        <v>1076</v>
      </c>
      <c r="B1077">
        <v>12</v>
      </c>
      <c r="C1077">
        <v>279.37079214551301</v>
      </c>
      <c r="D1077" s="9">
        <v>39</v>
      </c>
    </row>
    <row r="1078" spans="1:4" x14ac:dyDescent="0.2">
      <c r="A1078">
        <v>1077</v>
      </c>
      <c r="B1078">
        <v>13</v>
      </c>
      <c r="C1078">
        <v>1611.5752031685099</v>
      </c>
      <c r="D1078" s="9">
        <v>39</v>
      </c>
    </row>
    <row r="1079" spans="1:4" x14ac:dyDescent="0.2">
      <c r="A1079">
        <v>1078</v>
      </c>
      <c r="B1079">
        <v>14</v>
      </c>
      <c r="C1079">
        <v>0</v>
      </c>
      <c r="D1079" s="9">
        <v>39</v>
      </c>
    </row>
    <row r="1080" spans="1:4" x14ac:dyDescent="0.2">
      <c r="A1080">
        <v>1079</v>
      </c>
      <c r="B1080">
        <v>15</v>
      </c>
      <c r="C1080">
        <v>2440.3039246379999</v>
      </c>
      <c r="D1080" s="9">
        <v>39</v>
      </c>
    </row>
    <row r="1081" spans="1:4" x14ac:dyDescent="0.2">
      <c r="A1081">
        <v>1080</v>
      </c>
      <c r="B1081">
        <v>16</v>
      </c>
      <c r="C1081">
        <v>644.15708158489201</v>
      </c>
      <c r="D1081" s="9">
        <v>39</v>
      </c>
    </row>
    <row r="1082" spans="1:4" x14ac:dyDescent="0.2">
      <c r="A1082">
        <v>1081</v>
      </c>
      <c r="B1082">
        <v>17</v>
      </c>
      <c r="C1082">
        <v>2824.3699333771601</v>
      </c>
      <c r="D1082" s="9">
        <v>39</v>
      </c>
    </row>
    <row r="1083" spans="1:4" x14ac:dyDescent="0.2">
      <c r="A1083">
        <v>1082</v>
      </c>
      <c r="B1083">
        <v>18</v>
      </c>
      <c r="C1083">
        <v>741.972192809886</v>
      </c>
      <c r="D1083" s="9">
        <v>39</v>
      </c>
    </row>
    <row r="1084" spans="1:4" x14ac:dyDescent="0.2">
      <c r="A1084">
        <v>1083</v>
      </c>
      <c r="B1084">
        <v>19</v>
      </c>
      <c r="C1084">
        <v>2023.95161041455</v>
      </c>
      <c r="D1084" s="9">
        <v>39</v>
      </c>
    </row>
    <row r="1085" spans="1:4" x14ac:dyDescent="0.2">
      <c r="A1085">
        <v>1084</v>
      </c>
      <c r="B1085">
        <v>20</v>
      </c>
      <c r="C1085">
        <v>1123.3602228171001</v>
      </c>
      <c r="D1085" s="9">
        <v>39</v>
      </c>
    </row>
    <row r="1086" spans="1:4" x14ac:dyDescent="0.2">
      <c r="A1086">
        <v>1085</v>
      </c>
      <c r="B1086">
        <v>21</v>
      </c>
      <c r="C1086">
        <v>2454.9951647857501</v>
      </c>
      <c r="D1086" s="9">
        <v>39</v>
      </c>
    </row>
    <row r="1087" spans="1:4" x14ac:dyDescent="0.2">
      <c r="A1087">
        <v>1086</v>
      </c>
      <c r="B1087">
        <v>22</v>
      </c>
      <c r="C1087">
        <v>120.51125610546001</v>
      </c>
      <c r="D1087" s="9">
        <v>39</v>
      </c>
    </row>
    <row r="1088" spans="1:4" x14ac:dyDescent="0.2">
      <c r="A1088">
        <v>1087</v>
      </c>
      <c r="B1088">
        <v>23</v>
      </c>
      <c r="C1088">
        <v>0</v>
      </c>
      <c r="D1088" s="9">
        <v>39</v>
      </c>
    </row>
    <row r="1089" spans="1:4" x14ac:dyDescent="0.2">
      <c r="A1089">
        <v>1088</v>
      </c>
      <c r="B1089">
        <v>24</v>
      </c>
      <c r="C1089">
        <v>900.33068321053497</v>
      </c>
      <c r="D1089" s="9">
        <v>39</v>
      </c>
    </row>
    <row r="1090" spans="1:4" x14ac:dyDescent="0.2">
      <c r="A1090">
        <v>1089</v>
      </c>
      <c r="B1090">
        <v>16</v>
      </c>
      <c r="C1090">
        <v>1433.0296479225301</v>
      </c>
      <c r="D1090" s="9">
        <v>39</v>
      </c>
    </row>
    <row r="1091" spans="1:4" x14ac:dyDescent="0.2">
      <c r="A1091">
        <v>1090</v>
      </c>
      <c r="B1091">
        <v>26</v>
      </c>
      <c r="C1091">
        <v>1041.23241539377</v>
      </c>
      <c r="D1091" s="9">
        <v>39</v>
      </c>
    </row>
    <row r="1092" spans="1:4" x14ac:dyDescent="0.2">
      <c r="A1092">
        <v>1091</v>
      </c>
      <c r="B1092">
        <v>27</v>
      </c>
      <c r="C1092">
        <v>2616.69642735254</v>
      </c>
      <c r="D1092" s="9">
        <v>39</v>
      </c>
    </row>
    <row r="1093" spans="1:4" x14ac:dyDescent="0.2">
      <c r="A1093">
        <v>1092</v>
      </c>
      <c r="B1093">
        <v>28</v>
      </c>
      <c r="C1093">
        <v>0</v>
      </c>
      <c r="D1093" s="9">
        <v>39</v>
      </c>
    </row>
    <row r="1094" spans="1:4" x14ac:dyDescent="0.2">
      <c r="A1094">
        <v>1093</v>
      </c>
      <c r="B1094">
        <v>1</v>
      </c>
      <c r="C1094">
        <v>5.3446097382913598</v>
      </c>
      <c r="D1094" s="9">
        <v>40</v>
      </c>
    </row>
    <row r="1095" spans="1:4" x14ac:dyDescent="0.2">
      <c r="A1095">
        <v>1094</v>
      </c>
      <c r="B1095">
        <v>2</v>
      </c>
      <c r="C1095">
        <v>93.867491845280995</v>
      </c>
      <c r="D1095" s="9">
        <v>40</v>
      </c>
    </row>
    <row r="1096" spans="1:4" x14ac:dyDescent="0.2">
      <c r="A1096">
        <v>1095</v>
      </c>
      <c r="B1096">
        <v>3</v>
      </c>
      <c r="C1096">
        <v>343.47259929765602</v>
      </c>
      <c r="D1096" s="9">
        <v>40</v>
      </c>
    </row>
    <row r="1097" spans="1:4" x14ac:dyDescent="0.2">
      <c r="A1097">
        <v>1096</v>
      </c>
      <c r="B1097">
        <v>4</v>
      </c>
      <c r="C1097">
        <v>292.17565404849802</v>
      </c>
      <c r="D1097" s="9">
        <v>40</v>
      </c>
    </row>
    <row r="1098" spans="1:4" x14ac:dyDescent="0.2">
      <c r="A1098">
        <v>1097</v>
      </c>
      <c r="B1098">
        <v>5</v>
      </c>
      <c r="C1098">
        <v>195.34993507102399</v>
      </c>
      <c r="D1098" s="9">
        <v>40</v>
      </c>
    </row>
    <row r="1099" spans="1:4" x14ac:dyDescent="0.2">
      <c r="A1099">
        <v>1098</v>
      </c>
      <c r="B1099">
        <v>6</v>
      </c>
      <c r="C1099">
        <v>159.923673056513</v>
      </c>
      <c r="D1099" s="9">
        <v>40</v>
      </c>
    </row>
    <row r="1100" spans="1:4" x14ac:dyDescent="0.2">
      <c r="A1100">
        <v>1099</v>
      </c>
      <c r="B1100">
        <v>7</v>
      </c>
      <c r="C1100">
        <v>503.84449912762602</v>
      </c>
      <c r="D1100" s="9">
        <v>40</v>
      </c>
    </row>
    <row r="1101" spans="1:4" x14ac:dyDescent="0.2">
      <c r="A1101">
        <v>1100</v>
      </c>
      <c r="B1101">
        <v>8</v>
      </c>
      <c r="C1101">
        <v>0</v>
      </c>
      <c r="D1101" s="9">
        <v>40</v>
      </c>
    </row>
    <row r="1102" spans="1:4" x14ac:dyDescent="0.2">
      <c r="A1102">
        <v>1101</v>
      </c>
      <c r="B1102">
        <v>9</v>
      </c>
      <c r="C1102">
        <v>25.6048579736233</v>
      </c>
      <c r="D1102" s="9">
        <v>40</v>
      </c>
    </row>
    <row r="1103" spans="1:4" x14ac:dyDescent="0.2">
      <c r="A1103">
        <v>1102</v>
      </c>
      <c r="B1103">
        <v>10</v>
      </c>
      <c r="C1103">
        <v>457.14505478631497</v>
      </c>
      <c r="D1103" s="9">
        <v>40</v>
      </c>
    </row>
    <row r="1104" spans="1:4" x14ac:dyDescent="0.2">
      <c r="A1104">
        <v>1103</v>
      </c>
      <c r="B1104">
        <v>11</v>
      </c>
      <c r="C1104">
        <v>0</v>
      </c>
      <c r="D1104" s="9">
        <v>40</v>
      </c>
    </row>
    <row r="1105" spans="1:4" x14ac:dyDescent="0.2">
      <c r="A1105">
        <v>1104</v>
      </c>
      <c r="B1105">
        <v>12</v>
      </c>
      <c r="C1105">
        <v>265.40225253823701</v>
      </c>
      <c r="D1105" s="9">
        <v>40</v>
      </c>
    </row>
    <row r="1106" spans="1:4" x14ac:dyDescent="0.2">
      <c r="A1106">
        <v>1105</v>
      </c>
      <c r="B1106">
        <v>13</v>
      </c>
      <c r="C1106">
        <v>1530.9964430100799</v>
      </c>
      <c r="D1106" s="9">
        <v>40</v>
      </c>
    </row>
    <row r="1107" spans="1:4" x14ac:dyDescent="0.2">
      <c r="A1107">
        <v>1106</v>
      </c>
      <c r="B1107">
        <v>14</v>
      </c>
      <c r="C1107">
        <v>0</v>
      </c>
      <c r="D1107" s="9">
        <v>40</v>
      </c>
    </row>
    <row r="1108" spans="1:4" x14ac:dyDescent="0.2">
      <c r="A1108">
        <v>1107</v>
      </c>
      <c r="B1108">
        <v>15</v>
      </c>
      <c r="C1108">
        <v>2318.2887284060998</v>
      </c>
      <c r="D1108" s="9">
        <v>40</v>
      </c>
    </row>
    <row r="1109" spans="1:4" x14ac:dyDescent="0.2">
      <c r="A1109">
        <v>1108</v>
      </c>
      <c r="B1109">
        <v>16</v>
      </c>
      <c r="C1109">
        <v>611.94922750564695</v>
      </c>
      <c r="D1109" s="9">
        <v>40</v>
      </c>
    </row>
    <row r="1110" spans="1:4" x14ac:dyDescent="0.2">
      <c r="A1110">
        <v>1109</v>
      </c>
      <c r="B1110">
        <v>17</v>
      </c>
      <c r="C1110">
        <v>2683.1514367083</v>
      </c>
      <c r="D1110" s="9">
        <v>40</v>
      </c>
    </row>
    <row r="1111" spans="1:4" x14ac:dyDescent="0.2">
      <c r="A1111">
        <v>1110</v>
      </c>
      <c r="B1111">
        <v>18</v>
      </c>
      <c r="C1111">
        <v>704.87358316939105</v>
      </c>
      <c r="D1111" s="9">
        <v>40</v>
      </c>
    </row>
    <row r="1112" spans="1:4" x14ac:dyDescent="0.2">
      <c r="A1112">
        <v>1111</v>
      </c>
      <c r="B1112">
        <v>19</v>
      </c>
      <c r="C1112">
        <v>1922.75402989382</v>
      </c>
      <c r="D1112" s="9">
        <v>40</v>
      </c>
    </row>
    <row r="1113" spans="1:4" x14ac:dyDescent="0.2">
      <c r="A1113">
        <v>1112</v>
      </c>
      <c r="B1113">
        <v>20</v>
      </c>
      <c r="C1113">
        <v>1067.19221167624</v>
      </c>
      <c r="D1113" s="9">
        <v>40</v>
      </c>
    </row>
    <row r="1114" spans="1:4" x14ac:dyDescent="0.2">
      <c r="A1114">
        <v>1113</v>
      </c>
      <c r="B1114">
        <v>21</v>
      </c>
      <c r="C1114">
        <v>2332.2454065464599</v>
      </c>
      <c r="D1114" s="9">
        <v>40</v>
      </c>
    </row>
    <row r="1115" spans="1:4" x14ac:dyDescent="0.2">
      <c r="A1115">
        <v>1114</v>
      </c>
      <c r="B1115">
        <v>22</v>
      </c>
      <c r="C1115">
        <v>114.48569330018699</v>
      </c>
      <c r="D1115" s="9">
        <v>40</v>
      </c>
    </row>
    <row r="1116" spans="1:4" x14ac:dyDescent="0.2">
      <c r="A1116">
        <v>1115</v>
      </c>
      <c r="B1116">
        <v>23</v>
      </c>
      <c r="C1116">
        <v>0</v>
      </c>
      <c r="D1116" s="9">
        <v>40</v>
      </c>
    </row>
    <row r="1117" spans="1:4" x14ac:dyDescent="0.2">
      <c r="A1117">
        <v>1116</v>
      </c>
      <c r="B1117">
        <v>24</v>
      </c>
      <c r="C1117">
        <v>855.31414905000804</v>
      </c>
      <c r="D1117" s="9">
        <v>40</v>
      </c>
    </row>
    <row r="1118" spans="1:4" x14ac:dyDescent="0.2">
      <c r="A1118">
        <v>1117</v>
      </c>
      <c r="B1118">
        <v>16</v>
      </c>
      <c r="C1118">
        <v>1361.3781655263999</v>
      </c>
      <c r="D1118" s="9">
        <v>40</v>
      </c>
    </row>
    <row r="1119" spans="1:4" x14ac:dyDescent="0.2">
      <c r="A1119">
        <v>1118</v>
      </c>
      <c r="B1119">
        <v>26</v>
      </c>
      <c r="C1119">
        <v>989.17079462408196</v>
      </c>
      <c r="D1119" s="9">
        <v>40</v>
      </c>
    </row>
    <row r="1120" spans="1:4" x14ac:dyDescent="0.2">
      <c r="A1120">
        <v>1119</v>
      </c>
      <c r="B1120">
        <v>27</v>
      </c>
      <c r="C1120">
        <v>2485.8616059849201</v>
      </c>
      <c r="D1120" s="9">
        <v>40</v>
      </c>
    </row>
    <row r="1121" spans="1:4" x14ac:dyDescent="0.2">
      <c r="A1121">
        <v>1120</v>
      </c>
      <c r="B1121">
        <v>28</v>
      </c>
      <c r="C1121">
        <v>0</v>
      </c>
      <c r="D1121" s="9">
        <v>40</v>
      </c>
    </row>
    <row r="1122" spans="1:4" x14ac:dyDescent="0.2">
      <c r="A1122">
        <v>1121</v>
      </c>
      <c r="B1122">
        <v>1</v>
      </c>
      <c r="C1122">
        <v>5.0773792513767901</v>
      </c>
      <c r="D1122" s="9">
        <v>41</v>
      </c>
    </row>
    <row r="1123" spans="1:4" x14ac:dyDescent="0.2">
      <c r="A1123">
        <v>1122</v>
      </c>
      <c r="B1123">
        <v>2</v>
      </c>
      <c r="C1123">
        <v>89.174117253016902</v>
      </c>
      <c r="D1123" s="9">
        <v>41</v>
      </c>
    </row>
    <row r="1124" spans="1:4" x14ac:dyDescent="0.2">
      <c r="A1124">
        <v>1123</v>
      </c>
      <c r="B1124">
        <v>3</v>
      </c>
      <c r="C1124">
        <v>326.29896933277303</v>
      </c>
      <c r="D1124" s="9">
        <v>41</v>
      </c>
    </row>
    <row r="1125" spans="1:4" x14ac:dyDescent="0.2">
      <c r="A1125">
        <v>1124</v>
      </c>
      <c r="B1125">
        <v>4</v>
      </c>
      <c r="C1125">
        <v>277.56687134607301</v>
      </c>
      <c r="D1125" s="9">
        <v>41</v>
      </c>
    </row>
    <row r="1126" spans="1:4" x14ac:dyDescent="0.2">
      <c r="A1126">
        <v>1125</v>
      </c>
      <c r="B1126">
        <v>5</v>
      </c>
      <c r="C1126">
        <v>185.58243831747299</v>
      </c>
      <c r="D1126" s="9">
        <v>41</v>
      </c>
    </row>
    <row r="1127" spans="1:4" x14ac:dyDescent="0.2">
      <c r="A1127">
        <v>1126</v>
      </c>
      <c r="B1127">
        <v>6</v>
      </c>
      <c r="C1127">
        <v>151.92748940368699</v>
      </c>
      <c r="D1127" s="9">
        <v>41</v>
      </c>
    </row>
    <row r="1128" spans="1:4" x14ac:dyDescent="0.2">
      <c r="A1128">
        <v>1127</v>
      </c>
      <c r="B1128">
        <v>7</v>
      </c>
      <c r="C1128">
        <v>478.65227417124498</v>
      </c>
      <c r="D1128" s="9">
        <v>41</v>
      </c>
    </row>
    <row r="1129" spans="1:4" x14ac:dyDescent="0.2">
      <c r="A1129">
        <v>1128</v>
      </c>
      <c r="B1129">
        <v>8</v>
      </c>
      <c r="C1129">
        <v>0</v>
      </c>
      <c r="D1129" s="9">
        <v>41</v>
      </c>
    </row>
    <row r="1130" spans="1:4" x14ac:dyDescent="0.2">
      <c r="A1130">
        <v>1129</v>
      </c>
      <c r="B1130">
        <v>9</v>
      </c>
      <c r="C1130">
        <v>24.324615074942201</v>
      </c>
      <c r="D1130" s="9">
        <v>41</v>
      </c>
    </row>
    <row r="1131" spans="1:4" x14ac:dyDescent="0.2">
      <c r="A1131">
        <v>1130</v>
      </c>
      <c r="B1131">
        <v>10</v>
      </c>
      <c r="C1131">
        <v>434.28780204699899</v>
      </c>
      <c r="D1131" s="9">
        <v>41</v>
      </c>
    </row>
    <row r="1132" spans="1:4" x14ac:dyDescent="0.2">
      <c r="A1132">
        <v>1131</v>
      </c>
      <c r="B1132">
        <v>11</v>
      </c>
      <c r="C1132">
        <v>0</v>
      </c>
      <c r="D1132" s="9">
        <v>41</v>
      </c>
    </row>
    <row r="1133" spans="1:4" x14ac:dyDescent="0.2">
      <c r="A1133">
        <v>1132</v>
      </c>
      <c r="B1133">
        <v>12</v>
      </c>
      <c r="C1133">
        <v>252.132139911325</v>
      </c>
      <c r="D1133" s="9">
        <v>41</v>
      </c>
    </row>
    <row r="1134" spans="1:4" x14ac:dyDescent="0.2">
      <c r="A1134">
        <v>1133</v>
      </c>
      <c r="B1134">
        <v>13</v>
      </c>
      <c r="C1134">
        <v>1454.44662085958</v>
      </c>
      <c r="D1134" s="9">
        <v>41</v>
      </c>
    </row>
    <row r="1135" spans="1:4" x14ac:dyDescent="0.2">
      <c r="A1135">
        <v>1134</v>
      </c>
      <c r="B1135">
        <v>14</v>
      </c>
      <c r="C1135">
        <v>0</v>
      </c>
      <c r="D1135" s="9">
        <v>41</v>
      </c>
    </row>
    <row r="1136" spans="1:4" x14ac:dyDescent="0.2">
      <c r="A1136">
        <v>1135</v>
      </c>
      <c r="B1136">
        <v>15</v>
      </c>
      <c r="C1136">
        <v>2202.37429198579</v>
      </c>
      <c r="D1136" s="9">
        <v>41</v>
      </c>
    </row>
    <row r="1137" spans="1:4" x14ac:dyDescent="0.2">
      <c r="A1137">
        <v>1136</v>
      </c>
      <c r="B1137">
        <v>16</v>
      </c>
      <c r="C1137">
        <v>581.35176613036504</v>
      </c>
      <c r="D1137" s="9">
        <v>41</v>
      </c>
    </row>
    <row r="1138" spans="1:4" x14ac:dyDescent="0.2">
      <c r="A1138">
        <v>1137</v>
      </c>
      <c r="B1138">
        <v>17</v>
      </c>
      <c r="C1138">
        <v>2548.9938648728898</v>
      </c>
      <c r="D1138" s="9">
        <v>41</v>
      </c>
    </row>
    <row r="1139" spans="1:4" x14ac:dyDescent="0.2">
      <c r="A1139">
        <v>1138</v>
      </c>
      <c r="B1139">
        <v>18</v>
      </c>
      <c r="C1139">
        <v>669.62990401092202</v>
      </c>
      <c r="D1139" s="9">
        <v>41</v>
      </c>
    </row>
    <row r="1140" spans="1:4" x14ac:dyDescent="0.2">
      <c r="A1140">
        <v>1139</v>
      </c>
      <c r="B1140">
        <v>19</v>
      </c>
      <c r="C1140">
        <v>1826.61632839913</v>
      </c>
      <c r="D1140" s="9">
        <v>41</v>
      </c>
    </row>
    <row r="1141" spans="1:4" x14ac:dyDescent="0.2">
      <c r="A1141">
        <v>1140</v>
      </c>
      <c r="B1141">
        <v>20</v>
      </c>
      <c r="C1141">
        <v>1013.83260109243</v>
      </c>
      <c r="D1141" s="9">
        <v>41</v>
      </c>
    </row>
    <row r="1142" spans="1:4" x14ac:dyDescent="0.2">
      <c r="A1142">
        <v>1141</v>
      </c>
      <c r="B1142">
        <v>21</v>
      </c>
      <c r="C1142">
        <v>2215.6331362191399</v>
      </c>
      <c r="D1142" s="9">
        <v>41</v>
      </c>
    </row>
    <row r="1143" spans="1:4" x14ac:dyDescent="0.2">
      <c r="A1143">
        <v>1142</v>
      </c>
      <c r="B1143">
        <v>22</v>
      </c>
      <c r="C1143">
        <v>108.76140863517701</v>
      </c>
      <c r="D1143" s="9">
        <v>41</v>
      </c>
    </row>
    <row r="1144" spans="1:4" x14ac:dyDescent="0.2">
      <c r="A1144">
        <v>1143</v>
      </c>
      <c r="B1144">
        <v>23</v>
      </c>
      <c r="C1144">
        <v>0</v>
      </c>
      <c r="D1144" s="9">
        <v>41</v>
      </c>
    </row>
    <row r="1145" spans="1:4" x14ac:dyDescent="0.2">
      <c r="A1145">
        <v>1144</v>
      </c>
      <c r="B1145">
        <v>24</v>
      </c>
      <c r="C1145">
        <v>812.54844159750701</v>
      </c>
      <c r="D1145" s="9">
        <v>41</v>
      </c>
    </row>
    <row r="1146" spans="1:4" x14ac:dyDescent="0.2">
      <c r="A1146">
        <v>1145</v>
      </c>
      <c r="B1146">
        <v>16</v>
      </c>
      <c r="C1146">
        <v>1429.4470738027201</v>
      </c>
      <c r="D1146" s="9">
        <v>41</v>
      </c>
    </row>
    <row r="1147" spans="1:4" x14ac:dyDescent="0.2">
      <c r="A1147">
        <v>1146</v>
      </c>
      <c r="B1147">
        <v>26</v>
      </c>
      <c r="C1147">
        <v>1038.62933435529</v>
      </c>
      <c r="D1147" s="9">
        <v>41</v>
      </c>
    </row>
    <row r="1148" spans="1:4" x14ac:dyDescent="0.2">
      <c r="A1148">
        <v>1147</v>
      </c>
      <c r="B1148">
        <v>27</v>
      </c>
      <c r="C1148">
        <v>2361.56852568567</v>
      </c>
      <c r="D1148" s="9">
        <v>41</v>
      </c>
    </row>
    <row r="1149" spans="1:4" x14ac:dyDescent="0.2">
      <c r="A1149">
        <v>1148</v>
      </c>
      <c r="B1149">
        <v>28</v>
      </c>
      <c r="C1149">
        <v>0</v>
      </c>
      <c r="D1149" s="9">
        <v>41</v>
      </c>
    </row>
    <row r="1150" spans="1:4" x14ac:dyDescent="0.2">
      <c r="A1150">
        <v>1149</v>
      </c>
      <c r="B1150">
        <v>1</v>
      </c>
      <c r="C1150">
        <v>4.8235102888079497</v>
      </c>
      <c r="D1150" s="9">
        <v>42</v>
      </c>
    </row>
    <row r="1151" spans="1:4" x14ac:dyDescent="0.2">
      <c r="A1151">
        <v>1150</v>
      </c>
      <c r="B1151">
        <v>2</v>
      </c>
      <c r="C1151">
        <v>84.7154113903661</v>
      </c>
      <c r="D1151" s="9">
        <v>42</v>
      </c>
    </row>
    <row r="1152" spans="1:4" x14ac:dyDescent="0.2">
      <c r="A1152">
        <v>1151</v>
      </c>
      <c r="B1152">
        <v>3</v>
      </c>
      <c r="C1152">
        <v>309.98402086613498</v>
      </c>
      <c r="D1152" s="9">
        <v>42</v>
      </c>
    </row>
    <row r="1153" spans="1:4" x14ac:dyDescent="0.2">
      <c r="A1153">
        <v>1152</v>
      </c>
      <c r="B1153">
        <v>4</v>
      </c>
      <c r="C1153">
        <v>263.68852777876998</v>
      </c>
      <c r="D1153" s="9">
        <v>42</v>
      </c>
    </row>
    <row r="1154" spans="1:4" x14ac:dyDescent="0.2">
      <c r="A1154">
        <v>1153</v>
      </c>
      <c r="B1154">
        <v>5</v>
      </c>
      <c r="C1154">
        <v>176.30331640159901</v>
      </c>
      <c r="D1154" s="9">
        <v>42</v>
      </c>
    </row>
    <row r="1155" spans="1:4" x14ac:dyDescent="0.2">
      <c r="A1155">
        <v>1154</v>
      </c>
      <c r="B1155">
        <v>6</v>
      </c>
      <c r="C1155">
        <v>144.33111493350299</v>
      </c>
      <c r="D1155" s="9">
        <v>42</v>
      </c>
    </row>
    <row r="1156" spans="1:4" x14ac:dyDescent="0.2">
      <c r="A1156">
        <v>1155</v>
      </c>
      <c r="B1156">
        <v>7</v>
      </c>
      <c r="C1156">
        <v>502.58488787980701</v>
      </c>
      <c r="D1156" s="9">
        <v>42</v>
      </c>
    </row>
    <row r="1157" spans="1:4" x14ac:dyDescent="0.2">
      <c r="A1157">
        <v>1156</v>
      </c>
      <c r="B1157">
        <v>8</v>
      </c>
      <c r="C1157">
        <v>0</v>
      </c>
      <c r="D1157" s="9">
        <v>42</v>
      </c>
    </row>
    <row r="1158" spans="1:4" x14ac:dyDescent="0.2">
      <c r="A1158">
        <v>1157</v>
      </c>
      <c r="B1158">
        <v>9</v>
      </c>
      <c r="C1158">
        <v>23.1083843211951</v>
      </c>
      <c r="D1158" s="9">
        <v>42</v>
      </c>
    </row>
    <row r="1159" spans="1:4" x14ac:dyDescent="0.2">
      <c r="A1159">
        <v>1158</v>
      </c>
      <c r="B1159">
        <v>10</v>
      </c>
      <c r="C1159">
        <v>412.57341194464902</v>
      </c>
      <c r="D1159" s="9">
        <v>42</v>
      </c>
    </row>
    <row r="1160" spans="1:4" x14ac:dyDescent="0.2">
      <c r="A1160">
        <v>1159</v>
      </c>
      <c r="B1160">
        <v>11</v>
      </c>
      <c r="C1160">
        <v>0</v>
      </c>
      <c r="D1160" s="9">
        <v>42</v>
      </c>
    </row>
    <row r="1161" spans="1:4" x14ac:dyDescent="0.2">
      <c r="A1161">
        <v>1160</v>
      </c>
      <c r="B1161">
        <v>12</v>
      </c>
      <c r="C1161">
        <v>239.52553291575899</v>
      </c>
      <c r="D1161" s="9">
        <v>42</v>
      </c>
    </row>
    <row r="1162" spans="1:4" x14ac:dyDescent="0.2">
      <c r="A1162">
        <v>1161</v>
      </c>
      <c r="B1162">
        <v>13</v>
      </c>
      <c r="C1162">
        <v>1381.7242898166</v>
      </c>
      <c r="D1162" s="9">
        <v>42</v>
      </c>
    </row>
    <row r="1163" spans="1:4" x14ac:dyDescent="0.2">
      <c r="A1163">
        <v>1162</v>
      </c>
      <c r="B1163">
        <v>14</v>
      </c>
      <c r="C1163">
        <v>0</v>
      </c>
      <c r="D1163" s="9">
        <v>42</v>
      </c>
    </row>
    <row r="1164" spans="1:4" x14ac:dyDescent="0.2">
      <c r="A1164">
        <v>1163</v>
      </c>
      <c r="B1164">
        <v>15</v>
      </c>
      <c r="C1164">
        <v>2092.2555773865001</v>
      </c>
      <c r="D1164" s="9">
        <v>42</v>
      </c>
    </row>
    <row r="1165" spans="1:4" x14ac:dyDescent="0.2">
      <c r="A1165">
        <v>1164</v>
      </c>
      <c r="B1165">
        <v>16</v>
      </c>
      <c r="C1165">
        <v>552.28417782384702</v>
      </c>
      <c r="D1165" s="9">
        <v>42</v>
      </c>
    </row>
    <row r="1166" spans="1:4" x14ac:dyDescent="0.2">
      <c r="A1166">
        <v>1165</v>
      </c>
      <c r="B1166">
        <v>17</v>
      </c>
      <c r="C1166">
        <v>2421.5441716292398</v>
      </c>
      <c r="D1166" s="9">
        <v>42</v>
      </c>
    </row>
    <row r="1167" spans="1:4" x14ac:dyDescent="0.2">
      <c r="A1167">
        <v>1166</v>
      </c>
      <c r="B1167">
        <v>18</v>
      </c>
      <c r="C1167">
        <v>636.14840881037605</v>
      </c>
      <c r="D1167" s="9">
        <v>42</v>
      </c>
    </row>
    <row r="1168" spans="1:4" x14ac:dyDescent="0.2">
      <c r="A1168">
        <v>1167</v>
      </c>
      <c r="B1168">
        <v>19</v>
      </c>
      <c r="C1168">
        <v>1735.28551197917</v>
      </c>
      <c r="D1168" s="9">
        <v>42</v>
      </c>
    </row>
    <row r="1169" spans="1:4" x14ac:dyDescent="0.2">
      <c r="A1169">
        <v>1168</v>
      </c>
      <c r="B1169">
        <v>20</v>
      </c>
      <c r="C1169">
        <v>963.14097103780796</v>
      </c>
      <c r="D1169" s="9">
        <v>42</v>
      </c>
    </row>
    <row r="1170" spans="1:4" x14ac:dyDescent="0.2">
      <c r="A1170">
        <v>1169</v>
      </c>
      <c r="B1170">
        <v>21</v>
      </c>
      <c r="C1170">
        <v>2104.8514794081798</v>
      </c>
      <c r="D1170" s="9">
        <v>42</v>
      </c>
    </row>
    <row r="1171" spans="1:4" x14ac:dyDescent="0.2">
      <c r="A1171">
        <v>1170</v>
      </c>
      <c r="B1171">
        <v>22</v>
      </c>
      <c r="C1171">
        <v>103.323338203419</v>
      </c>
      <c r="D1171" s="9">
        <v>42</v>
      </c>
    </row>
    <row r="1172" spans="1:4" x14ac:dyDescent="0.2">
      <c r="A1172">
        <v>1171</v>
      </c>
      <c r="B1172">
        <v>23</v>
      </c>
      <c r="C1172">
        <v>0</v>
      </c>
      <c r="D1172" s="9">
        <v>42</v>
      </c>
    </row>
    <row r="1173" spans="1:4" x14ac:dyDescent="0.2">
      <c r="A1173">
        <v>1172</v>
      </c>
      <c r="B1173">
        <v>24</v>
      </c>
      <c r="C1173">
        <v>771.92101951763198</v>
      </c>
      <c r="D1173" s="9">
        <v>42</v>
      </c>
    </row>
    <row r="1174" spans="1:4" x14ac:dyDescent="0.2">
      <c r="A1174">
        <v>1173</v>
      </c>
      <c r="B1174">
        <v>16</v>
      </c>
      <c r="C1174">
        <v>1357.9747201125899</v>
      </c>
      <c r="D1174" s="9">
        <v>42</v>
      </c>
    </row>
    <row r="1175" spans="1:4" x14ac:dyDescent="0.2">
      <c r="A1175">
        <v>1174</v>
      </c>
      <c r="B1175">
        <v>26</v>
      </c>
      <c r="C1175">
        <v>986.69786763752097</v>
      </c>
      <c r="D1175" s="9">
        <v>42</v>
      </c>
    </row>
    <row r="1176" spans="1:4" x14ac:dyDescent="0.2">
      <c r="A1176">
        <v>1175</v>
      </c>
      <c r="B1176">
        <v>27</v>
      </c>
      <c r="C1176">
        <v>2243.4900994013901</v>
      </c>
      <c r="D1176" s="9">
        <v>42</v>
      </c>
    </row>
    <row r="1177" spans="1:4" x14ac:dyDescent="0.2">
      <c r="A1177">
        <v>1176</v>
      </c>
      <c r="B1177">
        <v>28</v>
      </c>
      <c r="C1177">
        <v>0</v>
      </c>
      <c r="D1177" s="9">
        <v>42</v>
      </c>
    </row>
    <row r="1178" spans="1:4" x14ac:dyDescent="0.2">
      <c r="A1178">
        <f>A1177+1</f>
        <v>1177</v>
      </c>
      <c r="B1178">
        <v>29</v>
      </c>
      <c r="C1178">
        <v>50000</v>
      </c>
      <c r="D1178">
        <v>1</v>
      </c>
    </row>
    <row r="1179" spans="1:4" x14ac:dyDescent="0.2">
      <c r="A1179">
        <f t="shared" ref="A1179:A1242" si="0">A1178+1</f>
        <v>1178</v>
      </c>
      <c r="B1179">
        <v>29</v>
      </c>
      <c r="C1179">
        <v>99954.25</v>
      </c>
      <c r="D1179">
        <v>2</v>
      </c>
    </row>
    <row r="1180" spans="1:4" x14ac:dyDescent="0.2">
      <c r="A1180">
        <f t="shared" si="0"/>
        <v>1179</v>
      </c>
      <c r="B1180">
        <v>29</v>
      </c>
      <c r="C1180">
        <v>99880</v>
      </c>
      <c r="D1180">
        <v>3</v>
      </c>
    </row>
    <row r="1181" spans="1:4" x14ac:dyDescent="0.2">
      <c r="A1181">
        <f t="shared" si="0"/>
        <v>1180</v>
      </c>
      <c r="B1181">
        <v>29</v>
      </c>
      <c r="C1181">
        <v>99800</v>
      </c>
      <c r="D1181">
        <v>4</v>
      </c>
    </row>
    <row r="1182" spans="1:4" x14ac:dyDescent="0.2">
      <c r="A1182">
        <f t="shared" si="0"/>
        <v>1181</v>
      </c>
      <c r="B1182">
        <v>29</v>
      </c>
      <c r="C1182">
        <v>99550</v>
      </c>
      <c r="D1182">
        <v>5</v>
      </c>
    </row>
    <row r="1183" spans="1:4" x14ac:dyDescent="0.2">
      <c r="A1183">
        <f t="shared" si="0"/>
        <v>1182</v>
      </c>
      <c r="B1183">
        <v>29</v>
      </c>
      <c r="C1183">
        <v>99650</v>
      </c>
      <c r="D1183">
        <v>6</v>
      </c>
    </row>
    <row r="1184" spans="1:4" x14ac:dyDescent="0.2">
      <c r="A1184">
        <f t="shared" si="0"/>
        <v>1183</v>
      </c>
      <c r="B1184">
        <v>29</v>
      </c>
      <c r="C1184">
        <v>85000</v>
      </c>
      <c r="D1184">
        <v>7</v>
      </c>
    </row>
    <row r="1185" spans="1:4" x14ac:dyDescent="0.2">
      <c r="A1185">
        <f t="shared" si="0"/>
        <v>1184</v>
      </c>
      <c r="B1185">
        <v>29</v>
      </c>
      <c r="C1185">
        <v>25000</v>
      </c>
      <c r="D1185">
        <v>8</v>
      </c>
    </row>
    <row r="1186" spans="1:4" x14ac:dyDescent="0.2">
      <c r="A1186">
        <f t="shared" si="0"/>
        <v>1185</v>
      </c>
      <c r="B1186">
        <v>29</v>
      </c>
      <c r="C1186">
        <v>99500</v>
      </c>
      <c r="D1186">
        <v>9</v>
      </c>
    </row>
    <row r="1187" spans="1:4" x14ac:dyDescent="0.2">
      <c r="A1187">
        <f t="shared" si="0"/>
        <v>1186</v>
      </c>
      <c r="B1187">
        <v>29</v>
      </c>
      <c r="C1187">
        <v>90000</v>
      </c>
      <c r="D1187">
        <v>10</v>
      </c>
    </row>
    <row r="1188" spans="1:4" x14ac:dyDescent="0.2">
      <c r="A1188">
        <f t="shared" si="0"/>
        <v>1187</v>
      </c>
      <c r="B1188">
        <v>29</v>
      </c>
      <c r="C1188">
        <v>99790</v>
      </c>
      <c r="D1188">
        <v>11</v>
      </c>
    </row>
    <row r="1189" spans="1:4" x14ac:dyDescent="0.2">
      <c r="A1189">
        <f t="shared" si="0"/>
        <v>1188</v>
      </c>
      <c r="B1189">
        <v>29</v>
      </c>
      <c r="C1189">
        <v>99700</v>
      </c>
      <c r="D1189">
        <v>12</v>
      </c>
    </row>
    <row r="1190" spans="1:4" x14ac:dyDescent="0.2">
      <c r="A1190">
        <f t="shared" si="0"/>
        <v>1189</v>
      </c>
      <c r="B1190">
        <v>29</v>
      </c>
      <c r="C1190">
        <v>98500</v>
      </c>
      <c r="D1190">
        <v>13</v>
      </c>
    </row>
    <row r="1191" spans="1:4" x14ac:dyDescent="0.2">
      <c r="A1191">
        <f t="shared" si="0"/>
        <v>1190</v>
      </c>
      <c r="B1191">
        <v>29</v>
      </c>
      <c r="C1191">
        <v>98800</v>
      </c>
      <c r="D1191">
        <v>14</v>
      </c>
    </row>
    <row r="1192" spans="1:4" x14ac:dyDescent="0.2">
      <c r="A1192">
        <f t="shared" si="0"/>
        <v>1191</v>
      </c>
      <c r="B1192">
        <v>29</v>
      </c>
      <c r="C1192">
        <v>99750</v>
      </c>
      <c r="D1192">
        <v>15</v>
      </c>
    </row>
    <row r="1193" spans="1:4" x14ac:dyDescent="0.2">
      <c r="A1193">
        <f t="shared" si="0"/>
        <v>1192</v>
      </c>
      <c r="B1193">
        <v>29</v>
      </c>
      <c r="C1193">
        <v>99915</v>
      </c>
      <c r="D1193">
        <v>16</v>
      </c>
    </row>
    <row r="1194" spans="1:4" x14ac:dyDescent="0.2">
      <c r="A1194">
        <f t="shared" si="0"/>
        <v>1193</v>
      </c>
      <c r="B1194">
        <v>29</v>
      </c>
      <c r="C1194">
        <v>0</v>
      </c>
      <c r="D1194">
        <v>17</v>
      </c>
    </row>
    <row r="1195" spans="1:4" x14ac:dyDescent="0.2">
      <c r="A1195">
        <f t="shared" si="0"/>
        <v>1194</v>
      </c>
      <c r="B1195">
        <v>29</v>
      </c>
      <c r="C1195">
        <v>97000</v>
      </c>
      <c r="D1195">
        <v>18</v>
      </c>
    </row>
    <row r="1196" spans="1:4" x14ac:dyDescent="0.2">
      <c r="A1196">
        <f t="shared" si="0"/>
        <v>1195</v>
      </c>
      <c r="B1196">
        <v>29</v>
      </c>
      <c r="C1196">
        <v>99500</v>
      </c>
      <c r="D1196">
        <v>19</v>
      </c>
    </row>
    <row r="1197" spans="1:4" x14ac:dyDescent="0.2">
      <c r="A1197">
        <f t="shared" si="0"/>
        <v>1196</v>
      </c>
      <c r="B1197">
        <v>29</v>
      </c>
      <c r="C1197">
        <v>350000</v>
      </c>
      <c r="D1197">
        <v>20</v>
      </c>
    </row>
    <row r="1198" spans="1:4" x14ac:dyDescent="0.2">
      <c r="A1198">
        <f t="shared" si="0"/>
        <v>1197</v>
      </c>
      <c r="B1198">
        <v>29</v>
      </c>
      <c r="C1198">
        <v>99250</v>
      </c>
      <c r="D1198">
        <v>21</v>
      </c>
    </row>
    <row r="1199" spans="1:4" x14ac:dyDescent="0.2">
      <c r="A1199">
        <f t="shared" si="0"/>
        <v>1198</v>
      </c>
      <c r="B1199">
        <v>29</v>
      </c>
      <c r="C1199">
        <v>99940</v>
      </c>
      <c r="D1199">
        <v>22</v>
      </c>
    </row>
    <row r="1200" spans="1:4" x14ac:dyDescent="0.2">
      <c r="A1200">
        <f t="shared" si="0"/>
        <v>1199</v>
      </c>
      <c r="B1200">
        <v>29</v>
      </c>
      <c r="C1200">
        <v>99820</v>
      </c>
      <c r="D1200">
        <v>23</v>
      </c>
    </row>
    <row r="1201" spans="1:4" x14ac:dyDescent="0.2">
      <c r="A1201">
        <f t="shared" si="0"/>
        <v>1200</v>
      </c>
      <c r="B1201">
        <v>29</v>
      </c>
      <c r="C1201">
        <v>75000</v>
      </c>
      <c r="D1201">
        <v>24</v>
      </c>
    </row>
    <row r="1202" spans="1:4" x14ac:dyDescent="0.2">
      <c r="A1202">
        <f t="shared" si="0"/>
        <v>1201</v>
      </c>
      <c r="B1202">
        <v>29</v>
      </c>
      <c r="C1202">
        <v>99920</v>
      </c>
      <c r="D1202">
        <v>25</v>
      </c>
    </row>
    <row r="1203" spans="1:4" x14ac:dyDescent="0.2">
      <c r="A1203">
        <f t="shared" si="0"/>
        <v>1202</v>
      </c>
      <c r="B1203">
        <v>29</v>
      </c>
      <c r="C1203">
        <v>99350</v>
      </c>
      <c r="D1203">
        <v>26</v>
      </c>
    </row>
    <row r="1204" spans="1:4" x14ac:dyDescent="0.2">
      <c r="A1204">
        <f t="shared" si="0"/>
        <v>1203</v>
      </c>
      <c r="B1204">
        <v>29</v>
      </c>
      <c r="C1204">
        <v>101500</v>
      </c>
      <c r="D1204">
        <v>27</v>
      </c>
    </row>
    <row r="1205" spans="1:4" x14ac:dyDescent="0.2">
      <c r="A1205">
        <f t="shared" si="0"/>
        <v>1204</v>
      </c>
      <c r="B1205">
        <v>29</v>
      </c>
      <c r="C1205">
        <v>99750</v>
      </c>
      <c r="D1205">
        <v>28</v>
      </c>
    </row>
    <row r="1206" spans="1:4" x14ac:dyDescent="0.2">
      <c r="A1206">
        <f t="shared" si="0"/>
        <v>1205</v>
      </c>
      <c r="B1206">
        <v>29</v>
      </c>
      <c r="C1206">
        <v>50000</v>
      </c>
      <c r="D1206">
        <v>29</v>
      </c>
    </row>
    <row r="1207" spans="1:4" x14ac:dyDescent="0.2">
      <c r="A1207">
        <f t="shared" si="0"/>
        <v>1206</v>
      </c>
      <c r="B1207">
        <v>29</v>
      </c>
      <c r="C1207">
        <v>99960</v>
      </c>
      <c r="D1207">
        <v>30</v>
      </c>
    </row>
    <row r="1208" spans="1:4" x14ac:dyDescent="0.2">
      <c r="A1208">
        <f t="shared" si="0"/>
        <v>1207</v>
      </c>
      <c r="B1208">
        <v>29</v>
      </c>
      <c r="C1208">
        <v>99300</v>
      </c>
      <c r="D1208">
        <v>31</v>
      </c>
    </row>
    <row r="1209" spans="1:4" x14ac:dyDescent="0.2">
      <c r="A1209">
        <f t="shared" si="0"/>
        <v>1208</v>
      </c>
      <c r="B1209">
        <v>29</v>
      </c>
      <c r="C1209">
        <v>99679.5</v>
      </c>
      <c r="D1209">
        <v>32</v>
      </c>
    </row>
    <row r="1210" spans="1:4" x14ac:dyDescent="0.2">
      <c r="A1210">
        <f t="shared" si="0"/>
        <v>1209</v>
      </c>
      <c r="B1210">
        <v>29</v>
      </c>
      <c r="C1210">
        <v>99950</v>
      </c>
      <c r="D1210">
        <v>33</v>
      </c>
    </row>
    <row r="1211" spans="1:4" x14ac:dyDescent="0.2">
      <c r="A1211">
        <f t="shared" si="0"/>
        <v>1210</v>
      </c>
      <c r="B1211">
        <v>29</v>
      </c>
      <c r="C1211">
        <v>350000</v>
      </c>
      <c r="D1211">
        <v>34</v>
      </c>
    </row>
    <row r="1212" spans="1:4" x14ac:dyDescent="0.2">
      <c r="A1212">
        <f t="shared" si="0"/>
        <v>1211</v>
      </c>
      <c r="B1212">
        <v>29</v>
      </c>
      <c r="C1212">
        <v>99850</v>
      </c>
      <c r="D1212">
        <v>35</v>
      </c>
    </row>
    <row r="1213" spans="1:4" x14ac:dyDescent="0.2">
      <c r="A1213">
        <f t="shared" si="0"/>
        <v>1212</v>
      </c>
      <c r="B1213">
        <v>29</v>
      </c>
      <c r="C1213">
        <v>75000</v>
      </c>
      <c r="D1213">
        <v>36</v>
      </c>
    </row>
    <row r="1214" spans="1:4" x14ac:dyDescent="0.2">
      <c r="A1214">
        <f t="shared" si="0"/>
        <v>1213</v>
      </c>
      <c r="B1214">
        <v>29</v>
      </c>
      <c r="C1214">
        <v>99800</v>
      </c>
      <c r="D1214">
        <v>37</v>
      </c>
    </row>
    <row r="1215" spans="1:4" x14ac:dyDescent="0.2">
      <c r="A1215">
        <f t="shared" si="0"/>
        <v>1214</v>
      </c>
      <c r="B1215">
        <v>29</v>
      </c>
      <c r="C1215">
        <v>99922</v>
      </c>
      <c r="D1215">
        <v>38</v>
      </c>
    </row>
    <row r="1216" spans="1:4" x14ac:dyDescent="0.2">
      <c r="A1216">
        <f t="shared" si="0"/>
        <v>1215</v>
      </c>
      <c r="B1216">
        <v>29</v>
      </c>
      <c r="C1216">
        <v>99480</v>
      </c>
      <c r="D1216">
        <v>39</v>
      </c>
    </row>
    <row r="1217" spans="1:4" x14ac:dyDescent="0.2">
      <c r="A1217">
        <f t="shared" si="0"/>
        <v>1216</v>
      </c>
      <c r="B1217">
        <v>29</v>
      </c>
      <c r="C1217">
        <v>101500</v>
      </c>
      <c r="D1217">
        <v>40</v>
      </c>
    </row>
    <row r="1218" spans="1:4" x14ac:dyDescent="0.2">
      <c r="A1218">
        <f t="shared" si="0"/>
        <v>1217</v>
      </c>
      <c r="B1218">
        <v>29</v>
      </c>
      <c r="C1218">
        <v>99620</v>
      </c>
      <c r="D1218">
        <v>41</v>
      </c>
    </row>
    <row r="1219" spans="1:4" x14ac:dyDescent="0.2">
      <c r="A1219">
        <f t="shared" si="0"/>
        <v>1218</v>
      </c>
      <c r="B1219">
        <v>29</v>
      </c>
      <c r="C1219">
        <v>85000</v>
      </c>
      <c r="D1219">
        <v>42</v>
      </c>
    </row>
    <row r="1220" spans="1:4" x14ac:dyDescent="0.2">
      <c r="A1220">
        <f t="shared" si="0"/>
        <v>1219</v>
      </c>
      <c r="B1220">
        <v>29</v>
      </c>
      <c r="C1220">
        <v>20000</v>
      </c>
      <c r="D1220">
        <v>43</v>
      </c>
    </row>
    <row r="1221" spans="1:4" x14ac:dyDescent="0.2">
      <c r="A1221">
        <f t="shared" si="0"/>
        <v>1220</v>
      </c>
      <c r="B1221">
        <v>29</v>
      </c>
      <c r="C1221">
        <v>99965</v>
      </c>
      <c r="D1221">
        <v>44</v>
      </c>
    </row>
    <row r="1222" spans="1:4" x14ac:dyDescent="0.2">
      <c r="A1222">
        <f t="shared" si="0"/>
        <v>1221</v>
      </c>
      <c r="B1222">
        <v>29</v>
      </c>
      <c r="C1222">
        <v>99450</v>
      </c>
      <c r="D1222">
        <v>45</v>
      </c>
    </row>
    <row r="1223" spans="1:4" x14ac:dyDescent="0.2">
      <c r="A1223">
        <f t="shared" si="0"/>
        <v>1222</v>
      </c>
      <c r="B1223">
        <v>29</v>
      </c>
      <c r="C1223">
        <v>88000</v>
      </c>
      <c r="D1223">
        <v>46</v>
      </c>
    </row>
    <row r="1224" spans="1:4" x14ac:dyDescent="0.2">
      <c r="A1224">
        <f t="shared" si="0"/>
        <v>1223</v>
      </c>
      <c r="B1224">
        <v>29</v>
      </c>
      <c r="C1224">
        <v>99780</v>
      </c>
      <c r="D1224">
        <v>47</v>
      </c>
    </row>
    <row r="1225" spans="1:4" x14ac:dyDescent="0.2">
      <c r="A1225">
        <f t="shared" si="0"/>
        <v>1224</v>
      </c>
      <c r="B1225">
        <v>29</v>
      </c>
      <c r="C1225">
        <v>99680</v>
      </c>
      <c r="D1225">
        <v>48</v>
      </c>
    </row>
    <row r="1226" spans="1:4" x14ac:dyDescent="0.2">
      <c r="A1226">
        <f t="shared" si="0"/>
        <v>1225</v>
      </c>
      <c r="B1226">
        <v>29</v>
      </c>
      <c r="C1226">
        <v>98200</v>
      </c>
      <c r="D1226">
        <v>49</v>
      </c>
    </row>
    <row r="1227" spans="1:4" x14ac:dyDescent="0.2">
      <c r="A1227">
        <f t="shared" si="0"/>
        <v>1226</v>
      </c>
      <c r="B1227">
        <v>29</v>
      </c>
      <c r="C1227">
        <v>98700</v>
      </c>
      <c r="D1227">
        <v>50</v>
      </c>
    </row>
    <row r="1228" spans="1:4" x14ac:dyDescent="0.2">
      <c r="A1228">
        <f t="shared" si="0"/>
        <v>1227</v>
      </c>
      <c r="B1228">
        <v>29</v>
      </c>
      <c r="C1228">
        <v>99750</v>
      </c>
      <c r="D1228">
        <v>51</v>
      </c>
    </row>
    <row r="1229" spans="1:4" x14ac:dyDescent="0.2">
      <c r="A1229">
        <f t="shared" si="0"/>
        <v>1228</v>
      </c>
      <c r="B1229">
        <v>29</v>
      </c>
      <c r="C1229">
        <v>99910</v>
      </c>
      <c r="D1229">
        <v>52</v>
      </c>
    </row>
    <row r="1230" spans="1:4" x14ac:dyDescent="0.2">
      <c r="A1230">
        <f t="shared" si="0"/>
        <v>1229</v>
      </c>
      <c r="B1230">
        <v>29</v>
      </c>
      <c r="C1230">
        <v>-10000</v>
      </c>
      <c r="D1230">
        <v>53</v>
      </c>
    </row>
    <row r="1231" spans="1:4" x14ac:dyDescent="0.2">
      <c r="A1231">
        <f t="shared" si="0"/>
        <v>1230</v>
      </c>
      <c r="B1231">
        <v>29</v>
      </c>
      <c r="C1231">
        <v>96800</v>
      </c>
      <c r="D1231">
        <v>54</v>
      </c>
    </row>
    <row r="1232" spans="1:4" x14ac:dyDescent="0.2">
      <c r="A1232">
        <f t="shared" si="0"/>
        <v>1231</v>
      </c>
      <c r="B1232">
        <v>29</v>
      </c>
      <c r="C1232">
        <v>99480</v>
      </c>
      <c r="D1232">
        <v>55</v>
      </c>
    </row>
    <row r="1233" spans="1:4" x14ac:dyDescent="0.2">
      <c r="A1233">
        <f t="shared" si="0"/>
        <v>1232</v>
      </c>
      <c r="B1233">
        <v>29</v>
      </c>
      <c r="C1233">
        <v>350000</v>
      </c>
      <c r="D1233">
        <v>56</v>
      </c>
    </row>
    <row r="1234" spans="1:4" x14ac:dyDescent="0.2">
      <c r="A1234">
        <f t="shared" si="0"/>
        <v>1233</v>
      </c>
      <c r="B1234">
        <v>29</v>
      </c>
      <c r="C1234">
        <v>99200</v>
      </c>
      <c r="D1234">
        <v>57</v>
      </c>
    </row>
    <row r="1235" spans="1:4" x14ac:dyDescent="0.2">
      <c r="A1235">
        <f t="shared" si="0"/>
        <v>1234</v>
      </c>
      <c r="B1235">
        <v>29</v>
      </c>
      <c r="C1235">
        <v>99935</v>
      </c>
      <c r="D1235">
        <v>58</v>
      </c>
    </row>
    <row r="1236" spans="1:4" x14ac:dyDescent="0.2">
      <c r="A1236">
        <f t="shared" si="0"/>
        <v>1235</v>
      </c>
      <c r="B1236">
        <v>29</v>
      </c>
      <c r="C1236">
        <v>99810</v>
      </c>
      <c r="D1236">
        <v>59</v>
      </c>
    </row>
    <row r="1237" spans="1:4" x14ac:dyDescent="0.2">
      <c r="A1237">
        <f t="shared" si="0"/>
        <v>1236</v>
      </c>
      <c r="B1237">
        <v>29</v>
      </c>
      <c r="C1237">
        <v>75000</v>
      </c>
      <c r="D1237">
        <v>60</v>
      </c>
    </row>
    <row r="1238" spans="1:4" x14ac:dyDescent="0.2">
      <c r="A1238">
        <f t="shared" si="0"/>
        <v>1237</v>
      </c>
      <c r="B1238">
        <v>29</v>
      </c>
      <c r="C1238">
        <v>99918</v>
      </c>
      <c r="D1238">
        <v>61</v>
      </c>
    </row>
    <row r="1239" spans="1:4" x14ac:dyDescent="0.2">
      <c r="A1239">
        <f t="shared" si="0"/>
        <v>1238</v>
      </c>
      <c r="B1239">
        <v>29</v>
      </c>
      <c r="C1239">
        <v>99679.5</v>
      </c>
      <c r="D1239">
        <v>62</v>
      </c>
    </row>
    <row r="1240" spans="1:4" x14ac:dyDescent="0.2">
      <c r="A1240">
        <f t="shared" si="0"/>
        <v>1239</v>
      </c>
      <c r="B1240">
        <v>29</v>
      </c>
      <c r="C1240">
        <v>99945</v>
      </c>
      <c r="D1240">
        <v>63</v>
      </c>
    </row>
    <row r="1241" spans="1:4" x14ac:dyDescent="0.2">
      <c r="A1241">
        <f t="shared" si="0"/>
        <v>1240</v>
      </c>
      <c r="B1241">
        <v>29</v>
      </c>
      <c r="C1241">
        <v>350000</v>
      </c>
      <c r="D1241">
        <v>64</v>
      </c>
    </row>
    <row r="1242" spans="1:4" x14ac:dyDescent="0.2">
      <c r="A1242">
        <f t="shared" si="0"/>
        <v>1241</v>
      </c>
      <c r="B1242">
        <v>29</v>
      </c>
      <c r="C1242">
        <v>99840</v>
      </c>
      <c r="D1242">
        <v>65</v>
      </c>
    </row>
    <row r="1243" spans="1:4" x14ac:dyDescent="0.2">
      <c r="A1243">
        <f t="shared" ref="A1243:A1270" si="1">A1242+1</f>
        <v>1242</v>
      </c>
      <c r="B1243">
        <v>29</v>
      </c>
      <c r="C1243">
        <v>75000</v>
      </c>
      <c r="D1243">
        <v>66</v>
      </c>
    </row>
    <row r="1244" spans="1:4" x14ac:dyDescent="0.2">
      <c r="A1244">
        <f t="shared" si="1"/>
        <v>1243</v>
      </c>
      <c r="B1244">
        <v>29</v>
      </c>
      <c r="C1244">
        <v>99800</v>
      </c>
      <c r="D1244">
        <v>67</v>
      </c>
    </row>
    <row r="1245" spans="1:4" x14ac:dyDescent="0.2">
      <c r="A1245">
        <f t="shared" si="1"/>
        <v>1244</v>
      </c>
      <c r="B1245">
        <v>29</v>
      </c>
      <c r="C1245">
        <v>99919</v>
      </c>
      <c r="D1245">
        <v>68</v>
      </c>
    </row>
    <row r="1246" spans="1:4" x14ac:dyDescent="0.2">
      <c r="A1246">
        <f t="shared" si="1"/>
        <v>1245</v>
      </c>
      <c r="B1246">
        <v>29</v>
      </c>
      <c r="C1246">
        <v>99460</v>
      </c>
      <c r="D1246">
        <v>69</v>
      </c>
    </row>
    <row r="1247" spans="1:4" x14ac:dyDescent="0.2">
      <c r="A1247">
        <f t="shared" si="1"/>
        <v>1246</v>
      </c>
      <c r="B1247">
        <v>29</v>
      </c>
      <c r="C1247">
        <v>101500</v>
      </c>
      <c r="D1247">
        <v>70</v>
      </c>
    </row>
    <row r="1248" spans="1:4" x14ac:dyDescent="0.2">
      <c r="A1248">
        <f t="shared" si="1"/>
        <v>1247</v>
      </c>
      <c r="B1248">
        <v>29</v>
      </c>
      <c r="C1248">
        <v>99610</v>
      </c>
      <c r="D1248">
        <v>71</v>
      </c>
    </row>
    <row r="1249" spans="1:4" x14ac:dyDescent="0.2">
      <c r="A1249">
        <f t="shared" si="1"/>
        <v>1248</v>
      </c>
      <c r="B1249">
        <v>29</v>
      </c>
      <c r="C1249">
        <v>85000</v>
      </c>
      <c r="D1249">
        <v>72</v>
      </c>
    </row>
    <row r="1250" spans="1:4" x14ac:dyDescent="0.2">
      <c r="A1250">
        <f t="shared" si="1"/>
        <v>1249</v>
      </c>
      <c r="B1250">
        <v>29</v>
      </c>
      <c r="C1250">
        <v>15000</v>
      </c>
      <c r="D1250">
        <v>73</v>
      </c>
    </row>
    <row r="1251" spans="1:4" x14ac:dyDescent="0.2">
      <c r="A1251">
        <f t="shared" si="1"/>
        <v>1250</v>
      </c>
      <c r="B1251">
        <v>29</v>
      </c>
      <c r="C1251">
        <v>99960</v>
      </c>
      <c r="D1251">
        <v>74</v>
      </c>
    </row>
    <row r="1252" spans="1:4" x14ac:dyDescent="0.2">
      <c r="A1252">
        <f t="shared" si="1"/>
        <v>1251</v>
      </c>
      <c r="B1252">
        <v>29</v>
      </c>
      <c r="C1252">
        <v>99400</v>
      </c>
      <c r="D1252">
        <v>75</v>
      </c>
    </row>
    <row r="1253" spans="1:4" x14ac:dyDescent="0.2">
      <c r="A1253">
        <f t="shared" si="1"/>
        <v>1252</v>
      </c>
      <c r="B1253">
        <v>29</v>
      </c>
      <c r="C1253">
        <v>87000</v>
      </c>
      <c r="D1253">
        <v>76</v>
      </c>
    </row>
    <row r="1254" spans="1:4" x14ac:dyDescent="0.2">
      <c r="A1254">
        <f t="shared" si="1"/>
        <v>1253</v>
      </c>
      <c r="B1254">
        <v>29</v>
      </c>
      <c r="C1254">
        <v>99770</v>
      </c>
      <c r="D1254">
        <v>77</v>
      </c>
    </row>
    <row r="1255" spans="1:4" x14ac:dyDescent="0.2">
      <c r="A1255">
        <f t="shared" si="1"/>
        <v>1254</v>
      </c>
      <c r="B1255">
        <v>29</v>
      </c>
      <c r="C1255">
        <v>99660</v>
      </c>
      <c r="D1255">
        <v>78</v>
      </c>
    </row>
    <row r="1256" spans="1:4" x14ac:dyDescent="0.2">
      <c r="A1256">
        <f t="shared" si="1"/>
        <v>1255</v>
      </c>
      <c r="B1256">
        <v>29</v>
      </c>
      <c r="C1256">
        <v>98100</v>
      </c>
      <c r="D1256">
        <v>79</v>
      </c>
    </row>
    <row r="1257" spans="1:4" x14ac:dyDescent="0.2">
      <c r="A1257">
        <f t="shared" si="1"/>
        <v>1256</v>
      </c>
      <c r="B1257">
        <v>29</v>
      </c>
      <c r="C1257">
        <v>98600</v>
      </c>
      <c r="D1257">
        <v>80</v>
      </c>
    </row>
    <row r="1258" spans="1:4" x14ac:dyDescent="0.2">
      <c r="A1258">
        <f t="shared" si="1"/>
        <v>1257</v>
      </c>
      <c r="B1258">
        <v>29</v>
      </c>
      <c r="C1258">
        <v>99750</v>
      </c>
      <c r="D1258">
        <v>81</v>
      </c>
    </row>
    <row r="1259" spans="1:4" x14ac:dyDescent="0.2">
      <c r="A1259">
        <f t="shared" si="1"/>
        <v>1258</v>
      </c>
      <c r="B1259">
        <v>29</v>
      </c>
      <c r="C1259">
        <v>99905</v>
      </c>
      <c r="D1259">
        <v>82</v>
      </c>
    </row>
    <row r="1260" spans="1:4" x14ac:dyDescent="0.2">
      <c r="A1260">
        <f t="shared" si="1"/>
        <v>1259</v>
      </c>
      <c r="B1260">
        <v>29</v>
      </c>
      <c r="C1260">
        <v>-20000</v>
      </c>
      <c r="D1260">
        <v>83</v>
      </c>
    </row>
    <row r="1261" spans="1:4" x14ac:dyDescent="0.2">
      <c r="A1261">
        <f t="shared" si="1"/>
        <v>1260</v>
      </c>
      <c r="B1261">
        <v>29</v>
      </c>
      <c r="C1261">
        <v>96600</v>
      </c>
      <c r="D1261">
        <v>84</v>
      </c>
    </row>
    <row r="1262" spans="1:4" x14ac:dyDescent="0.2">
      <c r="A1262">
        <f t="shared" si="1"/>
        <v>1261</v>
      </c>
      <c r="B1262">
        <v>29</v>
      </c>
      <c r="C1262">
        <v>99460</v>
      </c>
      <c r="D1262">
        <v>85</v>
      </c>
    </row>
    <row r="1263" spans="1:4" x14ac:dyDescent="0.2">
      <c r="A1263">
        <f t="shared" si="1"/>
        <v>1262</v>
      </c>
      <c r="B1263">
        <v>29</v>
      </c>
      <c r="C1263">
        <v>350000</v>
      </c>
      <c r="D1263">
        <v>86</v>
      </c>
    </row>
    <row r="1264" spans="1:4" x14ac:dyDescent="0.2">
      <c r="A1264">
        <f t="shared" si="1"/>
        <v>1263</v>
      </c>
      <c r="B1264">
        <v>29</v>
      </c>
      <c r="C1264">
        <v>99150</v>
      </c>
      <c r="D1264">
        <v>87</v>
      </c>
    </row>
    <row r="1265" spans="1:4" x14ac:dyDescent="0.2">
      <c r="A1265">
        <f t="shared" si="1"/>
        <v>1264</v>
      </c>
      <c r="B1265">
        <v>29</v>
      </c>
      <c r="C1265">
        <v>99930</v>
      </c>
      <c r="D1265">
        <v>88</v>
      </c>
    </row>
    <row r="1266" spans="1:4" x14ac:dyDescent="0.2">
      <c r="A1266">
        <f t="shared" si="1"/>
        <v>1265</v>
      </c>
      <c r="B1266">
        <v>29</v>
      </c>
      <c r="C1266">
        <v>99800</v>
      </c>
      <c r="D1266">
        <v>89</v>
      </c>
    </row>
    <row r="1267" spans="1:4" x14ac:dyDescent="0.2">
      <c r="A1267">
        <f t="shared" si="1"/>
        <v>1266</v>
      </c>
      <c r="B1267">
        <v>29</v>
      </c>
      <c r="C1267">
        <v>75000</v>
      </c>
      <c r="D1267">
        <v>90</v>
      </c>
    </row>
    <row r="1268" spans="1:4" x14ac:dyDescent="0.2">
      <c r="A1268">
        <f t="shared" si="1"/>
        <v>1267</v>
      </c>
      <c r="B1268">
        <v>29</v>
      </c>
      <c r="C1268">
        <v>99916</v>
      </c>
      <c r="D1268">
        <v>91</v>
      </c>
    </row>
    <row r="1269" spans="1:4" x14ac:dyDescent="0.2">
      <c r="A1269">
        <f t="shared" si="1"/>
        <v>1268</v>
      </c>
      <c r="B1269">
        <v>29</v>
      </c>
      <c r="C1269">
        <v>99679.5</v>
      </c>
      <c r="D1269">
        <v>92</v>
      </c>
    </row>
    <row r="1270" spans="1:4" x14ac:dyDescent="0.2">
      <c r="A1270">
        <f t="shared" si="1"/>
        <v>1269</v>
      </c>
      <c r="B1270">
        <v>29</v>
      </c>
      <c r="C1270">
        <v>99940</v>
      </c>
      <c r="D1270">
        <v>93</v>
      </c>
    </row>
    <row r="1271" spans="1:4" x14ac:dyDescent="0.2">
      <c r="A1271">
        <f>A1270+1</f>
        <v>1270</v>
      </c>
      <c r="B1271">
        <v>30</v>
      </c>
      <c r="C1271">
        <v>100000</v>
      </c>
      <c r="D1271">
        <v>1</v>
      </c>
    </row>
    <row r="1272" spans="1:4" x14ac:dyDescent="0.2">
      <c r="A1272">
        <f>A1271+1</f>
        <v>1271</v>
      </c>
      <c r="B1272">
        <v>30</v>
      </c>
      <c r="C1272">
        <v>50000</v>
      </c>
      <c r="D1272">
        <v>2</v>
      </c>
    </row>
    <row r="1273" spans="1:4" x14ac:dyDescent="0.2">
      <c r="A1273">
        <f t="shared" ref="A1273:A1336" si="2">A1272+1</f>
        <v>1272</v>
      </c>
      <c r="B1273">
        <v>30</v>
      </c>
      <c r="C1273">
        <v>50000</v>
      </c>
      <c r="D1273">
        <v>3</v>
      </c>
    </row>
    <row r="1274" spans="1:4" x14ac:dyDescent="0.2">
      <c r="A1274">
        <f t="shared" si="2"/>
        <v>1273</v>
      </c>
      <c r="B1274">
        <v>30</v>
      </c>
      <c r="C1274">
        <v>50000</v>
      </c>
      <c r="D1274">
        <v>4</v>
      </c>
    </row>
    <row r="1275" spans="1:4" x14ac:dyDescent="0.2">
      <c r="A1275">
        <f t="shared" si="2"/>
        <v>1274</v>
      </c>
      <c r="B1275">
        <v>30</v>
      </c>
      <c r="C1275">
        <v>50000</v>
      </c>
      <c r="D1275">
        <v>5</v>
      </c>
    </row>
    <row r="1276" spans="1:4" x14ac:dyDescent="0.2">
      <c r="A1276">
        <f t="shared" si="2"/>
        <v>1275</v>
      </c>
      <c r="B1276">
        <v>30</v>
      </c>
      <c r="C1276">
        <v>50000</v>
      </c>
      <c r="D1276">
        <v>6</v>
      </c>
    </row>
    <row r="1277" spans="1:4" x14ac:dyDescent="0.2">
      <c r="A1277">
        <f t="shared" si="2"/>
        <v>1276</v>
      </c>
      <c r="B1277">
        <v>30</v>
      </c>
      <c r="C1277">
        <v>50000</v>
      </c>
      <c r="D1277">
        <v>7</v>
      </c>
    </row>
    <row r="1278" spans="1:4" x14ac:dyDescent="0.2">
      <c r="A1278">
        <f t="shared" si="2"/>
        <v>1277</v>
      </c>
      <c r="B1278">
        <v>30</v>
      </c>
      <c r="C1278">
        <v>50000</v>
      </c>
      <c r="D1278">
        <v>8</v>
      </c>
    </row>
    <row r="1279" spans="1:4" x14ac:dyDescent="0.2">
      <c r="A1279">
        <f t="shared" si="2"/>
        <v>1278</v>
      </c>
      <c r="B1279">
        <v>30</v>
      </c>
      <c r="C1279">
        <v>50000</v>
      </c>
      <c r="D1279">
        <v>9</v>
      </c>
    </row>
    <row r="1280" spans="1:4" x14ac:dyDescent="0.2">
      <c r="A1280">
        <f t="shared" si="2"/>
        <v>1279</v>
      </c>
      <c r="B1280">
        <v>30</v>
      </c>
      <c r="C1280">
        <v>50000</v>
      </c>
      <c r="D1280">
        <v>10</v>
      </c>
    </row>
    <row r="1281" spans="1:4" x14ac:dyDescent="0.2">
      <c r="A1281">
        <f t="shared" si="2"/>
        <v>1280</v>
      </c>
      <c r="B1281">
        <v>30</v>
      </c>
      <c r="C1281">
        <v>50000</v>
      </c>
      <c r="D1281">
        <v>11</v>
      </c>
    </row>
    <row r="1282" spans="1:4" x14ac:dyDescent="0.2">
      <c r="A1282">
        <f t="shared" si="2"/>
        <v>1281</v>
      </c>
      <c r="B1282">
        <v>30</v>
      </c>
      <c r="C1282">
        <v>50000</v>
      </c>
      <c r="D1282">
        <v>12</v>
      </c>
    </row>
    <row r="1283" spans="1:4" x14ac:dyDescent="0.2">
      <c r="A1283">
        <f t="shared" si="2"/>
        <v>1282</v>
      </c>
      <c r="B1283">
        <v>30</v>
      </c>
      <c r="C1283">
        <v>50000</v>
      </c>
      <c r="D1283">
        <v>13</v>
      </c>
    </row>
    <row r="1284" spans="1:4" x14ac:dyDescent="0.2">
      <c r="A1284">
        <f t="shared" si="2"/>
        <v>1283</v>
      </c>
      <c r="B1284">
        <v>30</v>
      </c>
      <c r="C1284">
        <v>50000</v>
      </c>
      <c r="D1284">
        <v>14</v>
      </c>
    </row>
    <row r="1285" spans="1:4" x14ac:dyDescent="0.2">
      <c r="A1285">
        <f t="shared" si="2"/>
        <v>1284</v>
      </c>
      <c r="B1285">
        <v>30</v>
      </c>
      <c r="C1285">
        <v>50000</v>
      </c>
      <c r="D1285">
        <v>15</v>
      </c>
    </row>
    <row r="1286" spans="1:4" x14ac:dyDescent="0.2">
      <c r="A1286">
        <f t="shared" si="2"/>
        <v>1285</v>
      </c>
      <c r="B1286">
        <v>30</v>
      </c>
      <c r="C1286">
        <v>50000</v>
      </c>
      <c r="D1286">
        <v>16</v>
      </c>
    </row>
    <row r="1287" spans="1:4" x14ac:dyDescent="0.2">
      <c r="A1287">
        <f t="shared" si="2"/>
        <v>1286</v>
      </c>
      <c r="B1287">
        <v>30</v>
      </c>
      <c r="C1287">
        <v>50000</v>
      </c>
      <c r="D1287">
        <v>17</v>
      </c>
    </row>
    <row r="1288" spans="1:4" x14ac:dyDescent="0.2">
      <c r="A1288">
        <f t="shared" si="2"/>
        <v>1287</v>
      </c>
      <c r="B1288">
        <v>30</v>
      </c>
      <c r="C1288">
        <v>50000</v>
      </c>
      <c r="D1288">
        <v>18</v>
      </c>
    </row>
    <row r="1289" spans="1:4" x14ac:dyDescent="0.2">
      <c r="A1289">
        <f t="shared" si="2"/>
        <v>1288</v>
      </c>
      <c r="B1289">
        <v>30</v>
      </c>
      <c r="C1289">
        <v>50000</v>
      </c>
      <c r="D1289">
        <v>19</v>
      </c>
    </row>
    <row r="1290" spans="1:4" x14ac:dyDescent="0.2">
      <c r="A1290">
        <f t="shared" si="2"/>
        <v>1289</v>
      </c>
      <c r="B1290">
        <v>30</v>
      </c>
      <c r="C1290">
        <v>50000</v>
      </c>
      <c r="D1290">
        <v>20</v>
      </c>
    </row>
    <row r="1291" spans="1:4" x14ac:dyDescent="0.2">
      <c r="A1291">
        <f t="shared" si="2"/>
        <v>1290</v>
      </c>
      <c r="B1291">
        <v>30</v>
      </c>
      <c r="C1291">
        <v>50000</v>
      </c>
      <c r="D1291">
        <v>21</v>
      </c>
    </row>
    <row r="1292" spans="1:4" x14ac:dyDescent="0.2">
      <c r="A1292">
        <f t="shared" si="2"/>
        <v>1291</v>
      </c>
      <c r="B1292">
        <v>30</v>
      </c>
      <c r="C1292">
        <v>50000</v>
      </c>
      <c r="D1292">
        <v>22</v>
      </c>
    </row>
    <row r="1293" spans="1:4" x14ac:dyDescent="0.2">
      <c r="A1293">
        <f t="shared" si="2"/>
        <v>1292</v>
      </c>
      <c r="B1293">
        <v>30</v>
      </c>
      <c r="C1293">
        <v>50000</v>
      </c>
      <c r="D1293">
        <v>23</v>
      </c>
    </row>
    <row r="1294" spans="1:4" x14ac:dyDescent="0.2">
      <c r="A1294">
        <f t="shared" si="2"/>
        <v>1293</v>
      </c>
      <c r="B1294">
        <v>30</v>
      </c>
      <c r="C1294">
        <v>50000</v>
      </c>
      <c r="D1294">
        <v>24</v>
      </c>
    </row>
    <row r="1295" spans="1:4" x14ac:dyDescent="0.2">
      <c r="A1295">
        <f t="shared" si="2"/>
        <v>1294</v>
      </c>
      <c r="B1295">
        <v>30</v>
      </c>
      <c r="C1295">
        <v>50000</v>
      </c>
      <c r="D1295">
        <v>25</v>
      </c>
    </row>
    <row r="1296" spans="1:4" x14ac:dyDescent="0.2">
      <c r="A1296">
        <f t="shared" si="2"/>
        <v>1295</v>
      </c>
      <c r="B1296">
        <v>30</v>
      </c>
      <c r="C1296">
        <v>50000</v>
      </c>
      <c r="D1296">
        <v>26</v>
      </c>
    </row>
    <row r="1297" spans="1:4" x14ac:dyDescent="0.2">
      <c r="A1297">
        <f t="shared" si="2"/>
        <v>1296</v>
      </c>
      <c r="B1297">
        <v>30</v>
      </c>
      <c r="C1297">
        <v>50000</v>
      </c>
      <c r="D1297">
        <v>27</v>
      </c>
    </row>
    <row r="1298" spans="1:4" x14ac:dyDescent="0.2">
      <c r="A1298">
        <f t="shared" si="2"/>
        <v>1297</v>
      </c>
      <c r="B1298">
        <v>30</v>
      </c>
      <c r="C1298">
        <v>50000</v>
      </c>
      <c r="D1298">
        <v>28</v>
      </c>
    </row>
    <row r="1299" spans="1:4" x14ac:dyDescent="0.2">
      <c r="A1299">
        <f t="shared" si="2"/>
        <v>1298</v>
      </c>
      <c r="B1299">
        <v>30</v>
      </c>
      <c r="C1299">
        <v>50000</v>
      </c>
      <c r="D1299">
        <v>29</v>
      </c>
    </row>
    <row r="1300" spans="1:4" x14ac:dyDescent="0.2">
      <c r="A1300">
        <f t="shared" si="2"/>
        <v>1299</v>
      </c>
      <c r="B1300">
        <v>30</v>
      </c>
      <c r="C1300">
        <v>50000</v>
      </c>
      <c r="D1300">
        <v>30</v>
      </c>
    </row>
    <row r="1301" spans="1:4" x14ac:dyDescent="0.2">
      <c r="A1301">
        <f t="shared" si="2"/>
        <v>1300</v>
      </c>
      <c r="B1301">
        <v>30</v>
      </c>
      <c r="C1301">
        <v>50000</v>
      </c>
      <c r="D1301">
        <v>31</v>
      </c>
    </row>
    <row r="1302" spans="1:4" x14ac:dyDescent="0.2">
      <c r="A1302">
        <f t="shared" si="2"/>
        <v>1301</v>
      </c>
      <c r="B1302">
        <v>30</v>
      </c>
      <c r="C1302">
        <v>50000</v>
      </c>
      <c r="D1302">
        <v>32</v>
      </c>
    </row>
    <row r="1303" spans="1:4" x14ac:dyDescent="0.2">
      <c r="A1303">
        <f t="shared" si="2"/>
        <v>1302</v>
      </c>
      <c r="B1303">
        <v>30</v>
      </c>
      <c r="C1303">
        <v>50000</v>
      </c>
      <c r="D1303">
        <v>33</v>
      </c>
    </row>
    <row r="1304" spans="1:4" x14ac:dyDescent="0.2">
      <c r="A1304">
        <f t="shared" si="2"/>
        <v>1303</v>
      </c>
      <c r="B1304">
        <v>30</v>
      </c>
      <c r="C1304">
        <v>50000</v>
      </c>
      <c r="D1304">
        <v>34</v>
      </c>
    </row>
    <row r="1305" spans="1:4" x14ac:dyDescent="0.2">
      <c r="A1305">
        <f t="shared" si="2"/>
        <v>1304</v>
      </c>
      <c r="B1305">
        <v>30</v>
      </c>
      <c r="C1305">
        <v>50000</v>
      </c>
      <c r="D1305">
        <v>35</v>
      </c>
    </row>
    <row r="1306" spans="1:4" x14ac:dyDescent="0.2">
      <c r="A1306">
        <f t="shared" si="2"/>
        <v>1305</v>
      </c>
      <c r="B1306">
        <v>30</v>
      </c>
      <c r="C1306">
        <v>50000</v>
      </c>
      <c r="D1306">
        <v>36</v>
      </c>
    </row>
    <row r="1307" spans="1:4" x14ac:dyDescent="0.2">
      <c r="A1307">
        <f t="shared" si="2"/>
        <v>1306</v>
      </c>
      <c r="B1307">
        <v>30</v>
      </c>
      <c r="C1307">
        <v>50000</v>
      </c>
      <c r="D1307">
        <v>37</v>
      </c>
    </row>
    <row r="1308" spans="1:4" x14ac:dyDescent="0.2">
      <c r="A1308">
        <f t="shared" si="2"/>
        <v>1307</v>
      </c>
      <c r="B1308">
        <v>30</v>
      </c>
      <c r="C1308">
        <v>50000</v>
      </c>
      <c r="D1308">
        <v>38</v>
      </c>
    </row>
    <row r="1309" spans="1:4" x14ac:dyDescent="0.2">
      <c r="A1309">
        <f t="shared" si="2"/>
        <v>1308</v>
      </c>
      <c r="B1309">
        <v>30</v>
      </c>
      <c r="C1309">
        <v>50000</v>
      </c>
      <c r="D1309">
        <v>39</v>
      </c>
    </row>
    <row r="1310" spans="1:4" x14ac:dyDescent="0.2">
      <c r="A1310">
        <f t="shared" si="2"/>
        <v>1309</v>
      </c>
      <c r="B1310">
        <v>30</v>
      </c>
      <c r="C1310">
        <v>50000</v>
      </c>
      <c r="D1310">
        <v>40</v>
      </c>
    </row>
    <row r="1311" spans="1:4" x14ac:dyDescent="0.2">
      <c r="A1311">
        <f t="shared" si="2"/>
        <v>1310</v>
      </c>
      <c r="B1311">
        <v>30</v>
      </c>
      <c r="C1311">
        <v>50000</v>
      </c>
      <c r="D1311">
        <v>41</v>
      </c>
    </row>
    <row r="1312" spans="1:4" x14ac:dyDescent="0.2">
      <c r="A1312">
        <f t="shared" si="2"/>
        <v>1311</v>
      </c>
      <c r="B1312">
        <v>30</v>
      </c>
      <c r="C1312">
        <v>50000</v>
      </c>
      <c r="D1312">
        <v>42</v>
      </c>
    </row>
    <row r="1313" spans="1:4" x14ac:dyDescent="0.2">
      <c r="A1313">
        <f t="shared" si="2"/>
        <v>1312</v>
      </c>
      <c r="B1313">
        <v>30</v>
      </c>
      <c r="C1313">
        <v>50000</v>
      </c>
      <c r="D1313">
        <v>43</v>
      </c>
    </row>
    <row r="1314" spans="1:4" x14ac:dyDescent="0.2">
      <c r="A1314">
        <f t="shared" si="2"/>
        <v>1313</v>
      </c>
      <c r="B1314">
        <v>30</v>
      </c>
      <c r="C1314">
        <v>50000</v>
      </c>
      <c r="D1314">
        <v>44</v>
      </c>
    </row>
    <row r="1315" spans="1:4" x14ac:dyDescent="0.2">
      <c r="A1315">
        <f t="shared" si="2"/>
        <v>1314</v>
      </c>
      <c r="B1315">
        <v>30</v>
      </c>
      <c r="C1315">
        <v>50000</v>
      </c>
      <c r="D1315">
        <v>45</v>
      </c>
    </row>
    <row r="1316" spans="1:4" x14ac:dyDescent="0.2">
      <c r="A1316">
        <f t="shared" si="2"/>
        <v>1315</v>
      </c>
      <c r="B1316">
        <v>30</v>
      </c>
      <c r="C1316">
        <v>50000</v>
      </c>
      <c r="D1316">
        <v>46</v>
      </c>
    </row>
    <row r="1317" spans="1:4" x14ac:dyDescent="0.2">
      <c r="A1317">
        <f t="shared" si="2"/>
        <v>1316</v>
      </c>
      <c r="B1317">
        <v>30</v>
      </c>
      <c r="C1317">
        <v>50000</v>
      </c>
      <c r="D1317">
        <v>47</v>
      </c>
    </row>
    <row r="1318" spans="1:4" x14ac:dyDescent="0.2">
      <c r="A1318">
        <f t="shared" si="2"/>
        <v>1317</v>
      </c>
      <c r="B1318">
        <v>30</v>
      </c>
      <c r="C1318">
        <v>50000</v>
      </c>
      <c r="D1318">
        <v>48</v>
      </c>
    </row>
    <row r="1319" spans="1:4" x14ac:dyDescent="0.2">
      <c r="A1319">
        <f t="shared" si="2"/>
        <v>1318</v>
      </c>
      <c r="B1319">
        <v>30</v>
      </c>
      <c r="C1319">
        <v>50000</v>
      </c>
      <c r="D1319">
        <v>49</v>
      </c>
    </row>
    <row r="1320" spans="1:4" x14ac:dyDescent="0.2">
      <c r="A1320">
        <f t="shared" si="2"/>
        <v>1319</v>
      </c>
      <c r="B1320">
        <v>30</v>
      </c>
      <c r="C1320">
        <v>50000</v>
      </c>
      <c r="D1320">
        <v>50</v>
      </c>
    </row>
    <row r="1321" spans="1:4" x14ac:dyDescent="0.2">
      <c r="A1321">
        <f t="shared" si="2"/>
        <v>1320</v>
      </c>
      <c r="B1321">
        <v>30</v>
      </c>
      <c r="C1321">
        <v>50000</v>
      </c>
      <c r="D1321">
        <v>51</v>
      </c>
    </row>
    <row r="1322" spans="1:4" x14ac:dyDescent="0.2">
      <c r="A1322">
        <f t="shared" si="2"/>
        <v>1321</v>
      </c>
      <c r="B1322">
        <v>30</v>
      </c>
      <c r="C1322">
        <v>50000</v>
      </c>
      <c r="D1322">
        <v>52</v>
      </c>
    </row>
    <row r="1323" spans="1:4" x14ac:dyDescent="0.2">
      <c r="A1323">
        <f t="shared" si="2"/>
        <v>1322</v>
      </c>
      <c r="B1323">
        <v>30</v>
      </c>
      <c r="C1323">
        <v>50000</v>
      </c>
      <c r="D1323">
        <v>53</v>
      </c>
    </row>
    <row r="1324" spans="1:4" x14ac:dyDescent="0.2">
      <c r="A1324">
        <f t="shared" si="2"/>
        <v>1323</v>
      </c>
      <c r="B1324">
        <v>30</v>
      </c>
      <c r="C1324">
        <v>50000</v>
      </c>
      <c r="D1324">
        <v>54</v>
      </c>
    </row>
    <row r="1325" spans="1:4" x14ac:dyDescent="0.2">
      <c r="A1325">
        <f t="shared" si="2"/>
        <v>1324</v>
      </c>
      <c r="B1325">
        <v>30</v>
      </c>
      <c r="C1325">
        <v>50000</v>
      </c>
      <c r="D1325">
        <v>55</v>
      </c>
    </row>
    <row r="1326" spans="1:4" x14ac:dyDescent="0.2">
      <c r="A1326">
        <f t="shared" si="2"/>
        <v>1325</v>
      </c>
      <c r="B1326">
        <v>30</v>
      </c>
      <c r="C1326">
        <v>50000</v>
      </c>
      <c r="D1326">
        <v>56</v>
      </c>
    </row>
    <row r="1327" spans="1:4" x14ac:dyDescent="0.2">
      <c r="A1327">
        <f t="shared" si="2"/>
        <v>1326</v>
      </c>
      <c r="B1327">
        <v>30</v>
      </c>
      <c r="C1327">
        <v>50000</v>
      </c>
      <c r="D1327">
        <v>57</v>
      </c>
    </row>
    <row r="1328" spans="1:4" x14ac:dyDescent="0.2">
      <c r="A1328">
        <f t="shared" si="2"/>
        <v>1327</v>
      </c>
      <c r="B1328">
        <v>30</v>
      </c>
      <c r="C1328">
        <v>50000</v>
      </c>
      <c r="D1328">
        <v>58</v>
      </c>
    </row>
    <row r="1329" spans="1:4" x14ac:dyDescent="0.2">
      <c r="A1329">
        <f t="shared" si="2"/>
        <v>1328</v>
      </c>
      <c r="B1329">
        <v>30</v>
      </c>
      <c r="C1329">
        <v>50000</v>
      </c>
      <c r="D1329">
        <v>59</v>
      </c>
    </row>
    <row r="1330" spans="1:4" x14ac:dyDescent="0.2">
      <c r="A1330">
        <f t="shared" si="2"/>
        <v>1329</v>
      </c>
      <c r="B1330">
        <v>30</v>
      </c>
      <c r="C1330">
        <v>50000</v>
      </c>
      <c r="D1330">
        <v>60</v>
      </c>
    </row>
    <row r="1331" spans="1:4" x14ac:dyDescent="0.2">
      <c r="A1331">
        <f t="shared" si="2"/>
        <v>1330</v>
      </c>
      <c r="B1331">
        <v>30</v>
      </c>
      <c r="C1331">
        <v>50000</v>
      </c>
      <c r="D1331">
        <v>61</v>
      </c>
    </row>
    <row r="1332" spans="1:4" x14ac:dyDescent="0.2">
      <c r="A1332">
        <f t="shared" si="2"/>
        <v>1331</v>
      </c>
      <c r="B1332">
        <v>30</v>
      </c>
      <c r="C1332">
        <v>50000</v>
      </c>
      <c r="D1332">
        <v>62</v>
      </c>
    </row>
    <row r="1333" spans="1:4" x14ac:dyDescent="0.2">
      <c r="A1333">
        <f t="shared" si="2"/>
        <v>1332</v>
      </c>
      <c r="B1333">
        <v>30</v>
      </c>
      <c r="C1333">
        <v>50000</v>
      </c>
      <c r="D1333">
        <v>63</v>
      </c>
    </row>
    <row r="1334" spans="1:4" x14ac:dyDescent="0.2">
      <c r="A1334">
        <f t="shared" si="2"/>
        <v>1333</v>
      </c>
      <c r="B1334">
        <v>30</v>
      </c>
      <c r="C1334">
        <v>50000</v>
      </c>
      <c r="D1334">
        <v>64</v>
      </c>
    </row>
    <row r="1335" spans="1:4" x14ac:dyDescent="0.2">
      <c r="A1335">
        <f t="shared" si="2"/>
        <v>1334</v>
      </c>
      <c r="B1335">
        <v>30</v>
      </c>
      <c r="C1335">
        <v>50000</v>
      </c>
      <c r="D1335">
        <v>65</v>
      </c>
    </row>
    <row r="1336" spans="1:4" x14ac:dyDescent="0.2">
      <c r="A1336">
        <f t="shared" si="2"/>
        <v>1335</v>
      </c>
      <c r="B1336">
        <v>30</v>
      </c>
      <c r="C1336">
        <v>50000</v>
      </c>
      <c r="D1336">
        <v>66</v>
      </c>
    </row>
    <row r="1337" spans="1:4" x14ac:dyDescent="0.2">
      <c r="A1337">
        <f t="shared" ref="A1337:A1400" si="3">A1336+1</f>
        <v>1336</v>
      </c>
      <c r="B1337">
        <v>30</v>
      </c>
      <c r="C1337">
        <v>50000</v>
      </c>
      <c r="D1337">
        <v>67</v>
      </c>
    </row>
    <row r="1338" spans="1:4" x14ac:dyDescent="0.2">
      <c r="A1338">
        <f t="shared" si="3"/>
        <v>1337</v>
      </c>
      <c r="B1338">
        <v>30</v>
      </c>
      <c r="C1338">
        <v>50000</v>
      </c>
      <c r="D1338">
        <v>68</v>
      </c>
    </row>
    <row r="1339" spans="1:4" x14ac:dyDescent="0.2">
      <c r="A1339">
        <f t="shared" si="3"/>
        <v>1338</v>
      </c>
      <c r="B1339">
        <v>30</v>
      </c>
      <c r="C1339">
        <v>50000</v>
      </c>
      <c r="D1339">
        <v>69</v>
      </c>
    </row>
    <row r="1340" spans="1:4" x14ac:dyDescent="0.2">
      <c r="A1340">
        <f t="shared" si="3"/>
        <v>1339</v>
      </c>
      <c r="B1340">
        <v>30</v>
      </c>
      <c r="C1340">
        <v>50000</v>
      </c>
      <c r="D1340">
        <v>70</v>
      </c>
    </row>
    <row r="1341" spans="1:4" x14ac:dyDescent="0.2">
      <c r="A1341">
        <f t="shared" si="3"/>
        <v>1340</v>
      </c>
      <c r="B1341">
        <v>30</v>
      </c>
      <c r="C1341">
        <v>50000</v>
      </c>
      <c r="D1341">
        <v>71</v>
      </c>
    </row>
    <row r="1342" spans="1:4" x14ac:dyDescent="0.2">
      <c r="A1342">
        <f t="shared" si="3"/>
        <v>1341</v>
      </c>
      <c r="B1342">
        <v>30</v>
      </c>
      <c r="C1342">
        <v>50000</v>
      </c>
      <c r="D1342">
        <v>72</v>
      </c>
    </row>
    <row r="1343" spans="1:4" x14ac:dyDescent="0.2">
      <c r="A1343">
        <f t="shared" si="3"/>
        <v>1342</v>
      </c>
      <c r="B1343">
        <v>30</v>
      </c>
      <c r="C1343">
        <v>50000</v>
      </c>
      <c r="D1343">
        <v>73</v>
      </c>
    </row>
    <row r="1344" spans="1:4" x14ac:dyDescent="0.2">
      <c r="A1344">
        <f t="shared" si="3"/>
        <v>1343</v>
      </c>
      <c r="B1344">
        <v>30</v>
      </c>
      <c r="C1344">
        <v>50000</v>
      </c>
      <c r="D1344">
        <v>74</v>
      </c>
    </row>
    <row r="1345" spans="1:4" x14ac:dyDescent="0.2">
      <c r="A1345">
        <f t="shared" si="3"/>
        <v>1344</v>
      </c>
      <c r="B1345">
        <v>30</v>
      </c>
      <c r="C1345">
        <v>50000</v>
      </c>
      <c r="D1345">
        <v>75</v>
      </c>
    </row>
    <row r="1346" spans="1:4" x14ac:dyDescent="0.2">
      <c r="A1346">
        <f t="shared" si="3"/>
        <v>1345</v>
      </c>
      <c r="B1346">
        <v>30</v>
      </c>
      <c r="C1346">
        <v>50000</v>
      </c>
      <c r="D1346">
        <v>76</v>
      </c>
    </row>
    <row r="1347" spans="1:4" x14ac:dyDescent="0.2">
      <c r="A1347">
        <f t="shared" si="3"/>
        <v>1346</v>
      </c>
      <c r="B1347">
        <v>30</v>
      </c>
      <c r="C1347">
        <v>50000</v>
      </c>
      <c r="D1347">
        <v>77</v>
      </c>
    </row>
    <row r="1348" spans="1:4" x14ac:dyDescent="0.2">
      <c r="A1348">
        <f t="shared" si="3"/>
        <v>1347</v>
      </c>
      <c r="B1348">
        <v>30</v>
      </c>
      <c r="C1348">
        <v>50000</v>
      </c>
      <c r="D1348">
        <v>78</v>
      </c>
    </row>
    <row r="1349" spans="1:4" x14ac:dyDescent="0.2">
      <c r="A1349">
        <f t="shared" si="3"/>
        <v>1348</v>
      </c>
      <c r="B1349">
        <v>30</v>
      </c>
      <c r="C1349">
        <v>50000</v>
      </c>
      <c r="D1349">
        <v>79</v>
      </c>
    </row>
    <row r="1350" spans="1:4" x14ac:dyDescent="0.2">
      <c r="A1350">
        <f t="shared" si="3"/>
        <v>1349</v>
      </c>
      <c r="B1350">
        <v>30</v>
      </c>
      <c r="C1350">
        <v>50000</v>
      </c>
      <c r="D1350">
        <v>80</v>
      </c>
    </row>
    <row r="1351" spans="1:4" x14ac:dyDescent="0.2">
      <c r="A1351">
        <f t="shared" si="3"/>
        <v>1350</v>
      </c>
      <c r="B1351">
        <v>30</v>
      </c>
      <c r="C1351">
        <v>50000</v>
      </c>
      <c r="D1351">
        <v>81</v>
      </c>
    </row>
    <row r="1352" spans="1:4" x14ac:dyDescent="0.2">
      <c r="A1352">
        <f t="shared" si="3"/>
        <v>1351</v>
      </c>
      <c r="B1352">
        <v>30</v>
      </c>
      <c r="C1352">
        <v>50000</v>
      </c>
      <c r="D1352">
        <v>82</v>
      </c>
    </row>
    <row r="1353" spans="1:4" x14ac:dyDescent="0.2">
      <c r="A1353">
        <f t="shared" si="3"/>
        <v>1352</v>
      </c>
      <c r="B1353">
        <v>30</v>
      </c>
      <c r="C1353">
        <v>50000</v>
      </c>
      <c r="D1353">
        <v>83</v>
      </c>
    </row>
    <row r="1354" spans="1:4" x14ac:dyDescent="0.2">
      <c r="A1354">
        <f t="shared" si="3"/>
        <v>1353</v>
      </c>
      <c r="B1354">
        <v>30</v>
      </c>
      <c r="C1354">
        <v>50000</v>
      </c>
      <c r="D1354">
        <v>84</v>
      </c>
    </row>
    <row r="1355" spans="1:4" x14ac:dyDescent="0.2">
      <c r="A1355">
        <f t="shared" si="3"/>
        <v>1354</v>
      </c>
      <c r="B1355">
        <v>30</v>
      </c>
      <c r="C1355">
        <v>50000</v>
      </c>
      <c r="D1355">
        <v>85</v>
      </c>
    </row>
    <row r="1356" spans="1:4" x14ac:dyDescent="0.2">
      <c r="A1356">
        <f t="shared" si="3"/>
        <v>1355</v>
      </c>
      <c r="B1356">
        <v>30</v>
      </c>
      <c r="C1356">
        <v>50000</v>
      </c>
      <c r="D1356">
        <v>86</v>
      </c>
    </row>
    <row r="1357" spans="1:4" x14ac:dyDescent="0.2">
      <c r="A1357">
        <f t="shared" si="3"/>
        <v>1356</v>
      </c>
      <c r="B1357">
        <v>30</v>
      </c>
      <c r="C1357">
        <v>50000</v>
      </c>
      <c r="D1357">
        <v>87</v>
      </c>
    </row>
    <row r="1358" spans="1:4" x14ac:dyDescent="0.2">
      <c r="A1358">
        <f t="shared" si="3"/>
        <v>1357</v>
      </c>
      <c r="B1358">
        <v>30</v>
      </c>
      <c r="C1358">
        <v>50000</v>
      </c>
      <c r="D1358">
        <v>88</v>
      </c>
    </row>
    <row r="1359" spans="1:4" x14ac:dyDescent="0.2">
      <c r="A1359">
        <f t="shared" si="3"/>
        <v>1358</v>
      </c>
      <c r="B1359">
        <v>30</v>
      </c>
      <c r="C1359">
        <v>50000</v>
      </c>
      <c r="D1359">
        <v>89</v>
      </c>
    </row>
    <row r="1360" spans="1:4" x14ac:dyDescent="0.2">
      <c r="A1360">
        <f t="shared" si="3"/>
        <v>1359</v>
      </c>
      <c r="B1360">
        <v>30</v>
      </c>
      <c r="C1360">
        <v>50000</v>
      </c>
      <c r="D1360">
        <v>90</v>
      </c>
    </row>
    <row r="1361" spans="1:4" x14ac:dyDescent="0.2">
      <c r="A1361">
        <f t="shared" si="3"/>
        <v>1360</v>
      </c>
      <c r="B1361">
        <v>30</v>
      </c>
      <c r="C1361">
        <v>50000</v>
      </c>
      <c r="D1361">
        <v>91</v>
      </c>
    </row>
    <row r="1362" spans="1:4" x14ac:dyDescent="0.2">
      <c r="A1362">
        <f t="shared" si="3"/>
        <v>1361</v>
      </c>
      <c r="B1362">
        <v>30</v>
      </c>
      <c r="C1362">
        <v>50000</v>
      </c>
      <c r="D1362">
        <v>92</v>
      </c>
    </row>
    <row r="1363" spans="1:4" x14ac:dyDescent="0.2">
      <c r="A1363">
        <f t="shared" si="3"/>
        <v>1362</v>
      </c>
      <c r="B1363">
        <v>30</v>
      </c>
      <c r="C1363">
        <v>50000</v>
      </c>
      <c r="D1363">
        <v>93</v>
      </c>
    </row>
    <row r="1364" spans="1:4" x14ac:dyDescent="0.2">
      <c r="A1364">
        <f t="shared" si="3"/>
        <v>1363</v>
      </c>
      <c r="B1364">
        <v>31</v>
      </c>
      <c r="C1364">
        <v>99880</v>
      </c>
      <c r="D1364">
        <v>1</v>
      </c>
    </row>
    <row r="1365" spans="1:4" x14ac:dyDescent="0.2">
      <c r="A1365">
        <f t="shared" si="3"/>
        <v>1364</v>
      </c>
      <c r="B1365">
        <v>31</v>
      </c>
      <c r="C1365">
        <v>99344.2</v>
      </c>
      <c r="D1365">
        <v>2</v>
      </c>
    </row>
    <row r="1366" spans="1:4" x14ac:dyDescent="0.2">
      <c r="A1366">
        <f t="shared" si="3"/>
        <v>1365</v>
      </c>
      <c r="B1366">
        <v>31</v>
      </c>
      <c r="C1366">
        <v>99133.8</v>
      </c>
      <c r="D1366">
        <v>3</v>
      </c>
    </row>
    <row r="1367" spans="1:4" x14ac:dyDescent="0.2">
      <c r="A1367">
        <f t="shared" si="3"/>
        <v>1366</v>
      </c>
      <c r="B1367">
        <v>31</v>
      </c>
      <c r="C1367">
        <v>98833.8</v>
      </c>
      <c r="D1367">
        <v>4</v>
      </c>
    </row>
    <row r="1368" spans="1:4" x14ac:dyDescent="0.2">
      <c r="A1368">
        <f t="shared" si="3"/>
        <v>1367</v>
      </c>
      <c r="B1368">
        <v>31</v>
      </c>
      <c r="C1368">
        <v>98743.8</v>
      </c>
      <c r="D1368">
        <v>5</v>
      </c>
    </row>
    <row r="1369" spans="1:4" x14ac:dyDescent="0.2">
      <c r="A1369">
        <f t="shared" si="3"/>
        <v>1368</v>
      </c>
      <c r="B1369">
        <v>31</v>
      </c>
      <c r="C1369">
        <v>98678.8</v>
      </c>
      <c r="D1369">
        <v>6</v>
      </c>
    </row>
    <row r="1370" spans="1:4" x14ac:dyDescent="0.2">
      <c r="A1370">
        <f t="shared" si="3"/>
        <v>1369</v>
      </c>
      <c r="B1370">
        <v>31</v>
      </c>
      <c r="C1370">
        <v>98428.800000000003</v>
      </c>
      <c r="D1370">
        <v>7</v>
      </c>
    </row>
    <row r="1371" spans="1:4" x14ac:dyDescent="0.2">
      <c r="A1371">
        <f t="shared" si="3"/>
        <v>1370</v>
      </c>
      <c r="B1371">
        <v>31</v>
      </c>
      <c r="C1371">
        <v>98318.3</v>
      </c>
      <c r="D1371">
        <v>8</v>
      </c>
    </row>
    <row r="1372" spans="1:4" x14ac:dyDescent="0.2">
      <c r="A1372">
        <f t="shared" si="3"/>
        <v>1371</v>
      </c>
      <c r="B1372">
        <v>31</v>
      </c>
      <c r="C1372">
        <v>97318.3</v>
      </c>
      <c r="D1372">
        <v>9</v>
      </c>
    </row>
    <row r="1373" spans="1:4" x14ac:dyDescent="0.2">
      <c r="A1373">
        <f t="shared" si="3"/>
        <v>1372</v>
      </c>
      <c r="B1373">
        <v>31</v>
      </c>
      <c r="C1373">
        <v>97268.3</v>
      </c>
      <c r="D1373">
        <v>10</v>
      </c>
    </row>
    <row r="1374" spans="1:4" x14ac:dyDescent="0.2">
      <c r="A1374">
        <f t="shared" si="3"/>
        <v>1373</v>
      </c>
      <c r="B1374">
        <v>31</v>
      </c>
      <c r="C1374">
        <v>97256.3</v>
      </c>
      <c r="D1374">
        <v>11</v>
      </c>
    </row>
    <row r="1375" spans="1:4" x14ac:dyDescent="0.2">
      <c r="A1375">
        <f t="shared" si="3"/>
        <v>1374</v>
      </c>
      <c r="B1375">
        <v>31</v>
      </c>
      <c r="C1375">
        <v>97196.3</v>
      </c>
      <c r="D1375">
        <v>12</v>
      </c>
    </row>
    <row r="1376" spans="1:4" x14ac:dyDescent="0.2">
      <c r="A1376">
        <f t="shared" si="3"/>
        <v>1375</v>
      </c>
      <c r="B1376">
        <v>31</v>
      </c>
      <c r="C1376">
        <v>97046.3</v>
      </c>
      <c r="D1376">
        <v>13</v>
      </c>
    </row>
    <row r="1377" spans="1:4" x14ac:dyDescent="0.2">
      <c r="A1377">
        <f t="shared" si="3"/>
        <v>1376</v>
      </c>
      <c r="B1377">
        <v>31</v>
      </c>
      <c r="C1377">
        <v>96746.3</v>
      </c>
      <c r="D1377">
        <v>14</v>
      </c>
    </row>
    <row r="1378" spans="1:4" x14ac:dyDescent="0.2">
      <c r="A1378">
        <f t="shared" si="3"/>
        <v>1377</v>
      </c>
      <c r="B1378">
        <v>31</v>
      </c>
      <c r="C1378">
        <v>96246.3</v>
      </c>
      <c r="D1378">
        <v>15</v>
      </c>
    </row>
    <row r="1379" spans="1:4" x14ac:dyDescent="0.2">
      <c r="A1379">
        <f t="shared" si="3"/>
        <v>1378</v>
      </c>
      <c r="B1379">
        <v>31</v>
      </c>
      <c r="C1379">
        <v>96206.3</v>
      </c>
      <c r="D1379">
        <v>16</v>
      </c>
    </row>
    <row r="1380" spans="1:4" x14ac:dyDescent="0.2">
      <c r="A1380">
        <f t="shared" si="3"/>
        <v>1379</v>
      </c>
      <c r="B1380">
        <v>31</v>
      </c>
      <c r="C1380">
        <v>96126.3</v>
      </c>
      <c r="D1380">
        <v>17</v>
      </c>
    </row>
    <row r="1381" spans="1:4" x14ac:dyDescent="0.2">
      <c r="A1381">
        <f t="shared" si="3"/>
        <v>1380</v>
      </c>
      <c r="B1381">
        <v>31</v>
      </c>
      <c r="C1381">
        <v>96101.3</v>
      </c>
      <c r="D1381">
        <v>18</v>
      </c>
    </row>
    <row r="1382" spans="1:4" x14ac:dyDescent="0.2">
      <c r="A1382">
        <f t="shared" si="3"/>
        <v>1381</v>
      </c>
      <c r="B1382">
        <v>31</v>
      </c>
      <c r="C1382">
        <v>95881.3</v>
      </c>
      <c r="D1382">
        <v>19</v>
      </c>
    </row>
    <row r="1383" spans="1:4" x14ac:dyDescent="0.2">
      <c r="A1383">
        <f t="shared" si="3"/>
        <v>1382</v>
      </c>
      <c r="B1383">
        <v>31</v>
      </c>
      <c r="C1383">
        <v>95866.3</v>
      </c>
      <c r="D1383">
        <v>20</v>
      </c>
    </row>
    <row r="1384" spans="1:4" x14ac:dyDescent="0.2">
      <c r="A1384">
        <f t="shared" si="3"/>
        <v>1383</v>
      </c>
      <c r="B1384">
        <v>31</v>
      </c>
      <c r="C1384">
        <v>95796.3</v>
      </c>
      <c r="D1384">
        <v>21</v>
      </c>
    </row>
    <row r="1385" spans="1:4" x14ac:dyDescent="0.2">
      <c r="A1385">
        <f t="shared" si="3"/>
        <v>1384</v>
      </c>
      <c r="B1385">
        <v>31</v>
      </c>
      <c r="C1385">
        <v>95546.3</v>
      </c>
      <c r="D1385">
        <v>22</v>
      </c>
    </row>
    <row r="1386" spans="1:4" x14ac:dyDescent="0.2">
      <c r="A1386">
        <f t="shared" si="3"/>
        <v>1385</v>
      </c>
      <c r="B1386">
        <v>31</v>
      </c>
      <c r="C1386">
        <v>95366.3</v>
      </c>
      <c r="D1386">
        <v>23</v>
      </c>
    </row>
    <row r="1387" spans="1:4" x14ac:dyDescent="0.2">
      <c r="A1387">
        <f t="shared" si="3"/>
        <v>1386</v>
      </c>
      <c r="B1387">
        <v>31</v>
      </c>
      <c r="C1387">
        <v>95316.3</v>
      </c>
      <c r="D1387">
        <v>24</v>
      </c>
    </row>
    <row r="1388" spans="1:4" x14ac:dyDescent="0.2">
      <c r="A1388">
        <f t="shared" si="3"/>
        <v>1387</v>
      </c>
      <c r="B1388">
        <v>31</v>
      </c>
      <c r="C1388">
        <v>95216.3</v>
      </c>
      <c r="D1388">
        <v>25</v>
      </c>
    </row>
    <row r="1389" spans="1:4" x14ac:dyDescent="0.2">
      <c r="A1389">
        <f t="shared" si="3"/>
        <v>1388</v>
      </c>
      <c r="B1389">
        <v>31</v>
      </c>
      <c r="C1389">
        <v>95141.3</v>
      </c>
      <c r="D1389">
        <v>26</v>
      </c>
    </row>
    <row r="1390" spans="1:4" x14ac:dyDescent="0.2">
      <c r="A1390">
        <f t="shared" si="3"/>
        <v>1389</v>
      </c>
      <c r="B1390">
        <v>31</v>
      </c>
      <c r="C1390">
        <v>95111.3</v>
      </c>
      <c r="D1390">
        <v>27</v>
      </c>
    </row>
    <row r="1391" spans="1:4" x14ac:dyDescent="0.2">
      <c r="A1391">
        <f t="shared" si="3"/>
        <v>1390</v>
      </c>
      <c r="B1391">
        <v>31</v>
      </c>
      <c r="C1391">
        <v>95049.3</v>
      </c>
      <c r="D1391">
        <v>28</v>
      </c>
    </row>
    <row r="1392" spans="1:4" x14ac:dyDescent="0.2">
      <c r="A1392">
        <f t="shared" si="3"/>
        <v>1391</v>
      </c>
      <c r="B1392">
        <v>31</v>
      </c>
      <c r="C1392">
        <v>94929.3</v>
      </c>
      <c r="D1392">
        <v>29</v>
      </c>
    </row>
    <row r="1393" spans="1:4" x14ac:dyDescent="0.2">
      <c r="A1393">
        <f t="shared" si="3"/>
        <v>1392</v>
      </c>
      <c r="B1393">
        <v>31</v>
      </c>
      <c r="C1393">
        <v>94893.6</v>
      </c>
      <c r="D1393">
        <v>30</v>
      </c>
    </row>
    <row r="1394" spans="1:4" x14ac:dyDescent="0.2">
      <c r="A1394">
        <f t="shared" si="3"/>
        <v>1393</v>
      </c>
      <c r="B1394">
        <v>31</v>
      </c>
      <c r="C1394">
        <v>94393.600000000006</v>
      </c>
      <c r="D1394">
        <v>31</v>
      </c>
    </row>
    <row r="1395" spans="1:4" x14ac:dyDescent="0.2">
      <c r="A1395">
        <f t="shared" si="3"/>
        <v>1394</v>
      </c>
      <c r="B1395">
        <v>31</v>
      </c>
      <c r="C1395">
        <v>94393.600000000006</v>
      </c>
      <c r="D1395">
        <v>32</v>
      </c>
    </row>
    <row r="1396" spans="1:4" x14ac:dyDescent="0.2">
      <c r="A1396">
        <f t="shared" si="3"/>
        <v>1395</v>
      </c>
      <c r="B1396">
        <v>31</v>
      </c>
      <c r="C1396">
        <v>94183.1</v>
      </c>
      <c r="D1396">
        <v>33</v>
      </c>
    </row>
    <row r="1397" spans="1:4" x14ac:dyDescent="0.2">
      <c r="A1397">
        <f t="shared" si="3"/>
        <v>1396</v>
      </c>
      <c r="B1397">
        <v>31</v>
      </c>
      <c r="C1397">
        <v>93883.1</v>
      </c>
      <c r="D1397">
        <v>34</v>
      </c>
    </row>
    <row r="1398" spans="1:4" x14ac:dyDescent="0.2">
      <c r="A1398">
        <f t="shared" si="3"/>
        <v>1397</v>
      </c>
      <c r="B1398">
        <v>31</v>
      </c>
      <c r="C1398">
        <v>93793.1</v>
      </c>
      <c r="D1398">
        <v>35</v>
      </c>
    </row>
    <row r="1399" spans="1:4" x14ac:dyDescent="0.2">
      <c r="A1399">
        <f t="shared" si="3"/>
        <v>1398</v>
      </c>
      <c r="B1399">
        <v>31</v>
      </c>
      <c r="C1399">
        <v>93728.1</v>
      </c>
      <c r="D1399">
        <v>36</v>
      </c>
    </row>
    <row r="1400" spans="1:4" x14ac:dyDescent="0.2">
      <c r="A1400">
        <f t="shared" si="3"/>
        <v>1399</v>
      </c>
      <c r="B1400">
        <v>31</v>
      </c>
      <c r="C1400">
        <v>93478.1</v>
      </c>
      <c r="D1400">
        <v>37</v>
      </c>
    </row>
    <row r="1401" spans="1:4" x14ac:dyDescent="0.2">
      <c r="A1401">
        <f t="shared" ref="A1401:A1463" si="4">A1400+1</f>
        <v>1400</v>
      </c>
      <c r="B1401">
        <v>31</v>
      </c>
      <c r="C1401">
        <v>93367.6</v>
      </c>
      <c r="D1401">
        <v>38</v>
      </c>
    </row>
    <row r="1402" spans="1:4" x14ac:dyDescent="0.2">
      <c r="A1402">
        <f t="shared" si="4"/>
        <v>1401</v>
      </c>
      <c r="B1402">
        <v>31</v>
      </c>
      <c r="C1402">
        <v>92367.6</v>
      </c>
      <c r="D1402">
        <v>39</v>
      </c>
    </row>
    <row r="1403" spans="1:4" x14ac:dyDescent="0.2">
      <c r="A1403">
        <f t="shared" si="4"/>
        <v>1402</v>
      </c>
      <c r="B1403">
        <v>31</v>
      </c>
      <c r="C1403">
        <v>92317.6</v>
      </c>
      <c r="D1403">
        <v>40</v>
      </c>
    </row>
    <row r="1404" spans="1:4" x14ac:dyDescent="0.2">
      <c r="A1404">
        <f t="shared" si="4"/>
        <v>1403</v>
      </c>
      <c r="B1404">
        <v>31</v>
      </c>
      <c r="C1404">
        <v>92305.600000000006</v>
      </c>
      <c r="D1404">
        <v>41</v>
      </c>
    </row>
    <row r="1405" spans="1:4" x14ac:dyDescent="0.2">
      <c r="A1405">
        <f t="shared" si="4"/>
        <v>1404</v>
      </c>
      <c r="B1405">
        <v>31</v>
      </c>
      <c r="C1405">
        <v>92245.6</v>
      </c>
      <c r="D1405">
        <v>42</v>
      </c>
    </row>
    <row r="1406" spans="1:4" x14ac:dyDescent="0.2">
      <c r="A1406">
        <f t="shared" si="4"/>
        <v>1405</v>
      </c>
      <c r="B1406">
        <v>31</v>
      </c>
      <c r="C1406">
        <v>92095.6</v>
      </c>
      <c r="D1406">
        <v>43</v>
      </c>
    </row>
    <row r="1407" spans="1:4" x14ac:dyDescent="0.2">
      <c r="A1407">
        <f t="shared" si="4"/>
        <v>1406</v>
      </c>
      <c r="B1407">
        <v>31</v>
      </c>
      <c r="C1407">
        <v>91795.6</v>
      </c>
      <c r="D1407">
        <v>44</v>
      </c>
    </row>
    <row r="1408" spans="1:4" x14ac:dyDescent="0.2">
      <c r="A1408">
        <f t="shared" si="4"/>
        <v>1407</v>
      </c>
      <c r="B1408">
        <v>31</v>
      </c>
      <c r="C1408">
        <v>91295.6</v>
      </c>
      <c r="D1408">
        <v>45</v>
      </c>
    </row>
    <row r="1409" spans="1:4" x14ac:dyDescent="0.2">
      <c r="A1409">
        <f t="shared" si="4"/>
        <v>1408</v>
      </c>
      <c r="B1409">
        <v>31</v>
      </c>
      <c r="C1409">
        <v>91255.6</v>
      </c>
      <c r="D1409">
        <v>46</v>
      </c>
    </row>
    <row r="1410" spans="1:4" x14ac:dyDescent="0.2">
      <c r="A1410">
        <f t="shared" si="4"/>
        <v>1409</v>
      </c>
      <c r="B1410">
        <v>31</v>
      </c>
      <c r="C1410">
        <v>91175.6</v>
      </c>
      <c r="D1410">
        <v>47</v>
      </c>
    </row>
    <row r="1411" spans="1:4" x14ac:dyDescent="0.2">
      <c r="A1411">
        <f t="shared" si="4"/>
        <v>1410</v>
      </c>
      <c r="B1411">
        <v>31</v>
      </c>
      <c r="C1411">
        <v>91150.6</v>
      </c>
      <c r="D1411">
        <v>48</v>
      </c>
    </row>
    <row r="1412" spans="1:4" x14ac:dyDescent="0.2">
      <c r="A1412">
        <f t="shared" si="4"/>
        <v>1411</v>
      </c>
      <c r="B1412">
        <v>31</v>
      </c>
      <c r="C1412">
        <v>90930.6</v>
      </c>
      <c r="D1412">
        <v>49</v>
      </c>
    </row>
    <row r="1413" spans="1:4" x14ac:dyDescent="0.2">
      <c r="A1413">
        <f t="shared" si="4"/>
        <v>1412</v>
      </c>
      <c r="B1413">
        <v>31</v>
      </c>
      <c r="C1413">
        <v>90915.6</v>
      </c>
      <c r="D1413">
        <v>50</v>
      </c>
    </row>
    <row r="1414" spans="1:4" x14ac:dyDescent="0.2">
      <c r="A1414">
        <f t="shared" si="4"/>
        <v>1413</v>
      </c>
      <c r="B1414">
        <v>31</v>
      </c>
      <c r="C1414">
        <v>90845.6</v>
      </c>
      <c r="D1414">
        <v>51</v>
      </c>
    </row>
    <row r="1415" spans="1:4" x14ac:dyDescent="0.2">
      <c r="A1415">
        <f t="shared" si="4"/>
        <v>1414</v>
      </c>
      <c r="B1415">
        <v>31</v>
      </c>
      <c r="C1415">
        <v>90595.6</v>
      </c>
      <c r="D1415">
        <v>52</v>
      </c>
    </row>
    <row r="1416" spans="1:4" x14ac:dyDescent="0.2">
      <c r="A1416">
        <f t="shared" si="4"/>
        <v>1415</v>
      </c>
      <c r="B1416">
        <v>31</v>
      </c>
      <c r="C1416">
        <v>90415.6</v>
      </c>
      <c r="D1416">
        <v>53</v>
      </c>
    </row>
    <row r="1417" spans="1:4" x14ac:dyDescent="0.2">
      <c r="A1417">
        <f t="shared" si="4"/>
        <v>1416</v>
      </c>
      <c r="B1417">
        <v>31</v>
      </c>
      <c r="C1417">
        <v>90365.6</v>
      </c>
      <c r="D1417">
        <v>54</v>
      </c>
    </row>
    <row r="1418" spans="1:4" x14ac:dyDescent="0.2">
      <c r="A1418">
        <f t="shared" si="4"/>
        <v>1417</v>
      </c>
      <c r="B1418">
        <v>31</v>
      </c>
      <c r="C1418">
        <v>90265.600000000006</v>
      </c>
      <c r="D1418">
        <v>55</v>
      </c>
    </row>
    <row r="1419" spans="1:4" x14ac:dyDescent="0.2">
      <c r="A1419">
        <f t="shared" si="4"/>
        <v>1418</v>
      </c>
      <c r="B1419">
        <v>31</v>
      </c>
      <c r="C1419">
        <v>90190.6</v>
      </c>
      <c r="D1419">
        <v>56</v>
      </c>
    </row>
    <row r="1420" spans="1:4" x14ac:dyDescent="0.2">
      <c r="A1420">
        <f t="shared" si="4"/>
        <v>1419</v>
      </c>
      <c r="B1420">
        <v>31</v>
      </c>
      <c r="C1420">
        <v>90160.6</v>
      </c>
      <c r="D1420">
        <v>57</v>
      </c>
    </row>
    <row r="1421" spans="1:4" x14ac:dyDescent="0.2">
      <c r="A1421">
        <f t="shared" si="4"/>
        <v>1420</v>
      </c>
      <c r="B1421">
        <v>31</v>
      </c>
      <c r="C1421">
        <v>90098.6</v>
      </c>
      <c r="D1421">
        <v>58</v>
      </c>
    </row>
    <row r="1422" spans="1:4" x14ac:dyDescent="0.2">
      <c r="A1422">
        <f t="shared" si="4"/>
        <v>1421</v>
      </c>
      <c r="B1422">
        <v>31</v>
      </c>
      <c r="C1422">
        <v>89978.6</v>
      </c>
      <c r="D1422">
        <v>59</v>
      </c>
    </row>
    <row r="1423" spans="1:4" x14ac:dyDescent="0.2">
      <c r="A1423">
        <f t="shared" si="4"/>
        <v>1422</v>
      </c>
      <c r="B1423">
        <v>31</v>
      </c>
      <c r="C1423">
        <v>89942.9</v>
      </c>
      <c r="D1423">
        <v>60</v>
      </c>
    </row>
    <row r="1424" spans="1:4" x14ac:dyDescent="0.2">
      <c r="A1424">
        <f t="shared" si="4"/>
        <v>1423</v>
      </c>
      <c r="B1424">
        <v>31</v>
      </c>
      <c r="C1424">
        <v>89442.9</v>
      </c>
      <c r="D1424">
        <v>61</v>
      </c>
    </row>
    <row r="1425" spans="1:4" x14ac:dyDescent="0.2">
      <c r="A1425">
        <f t="shared" si="4"/>
        <v>1424</v>
      </c>
      <c r="B1425">
        <v>31</v>
      </c>
      <c r="C1425">
        <v>89442.9</v>
      </c>
      <c r="D1425">
        <v>62</v>
      </c>
    </row>
    <row r="1426" spans="1:4" x14ac:dyDescent="0.2">
      <c r="A1426">
        <f t="shared" si="4"/>
        <v>1425</v>
      </c>
      <c r="B1426">
        <v>31</v>
      </c>
      <c r="C1426">
        <v>89232.4</v>
      </c>
      <c r="D1426">
        <v>63</v>
      </c>
    </row>
    <row r="1427" spans="1:4" x14ac:dyDescent="0.2">
      <c r="A1427">
        <f t="shared" si="4"/>
        <v>1426</v>
      </c>
      <c r="B1427">
        <v>31</v>
      </c>
      <c r="C1427">
        <v>88932.4</v>
      </c>
      <c r="D1427">
        <v>64</v>
      </c>
    </row>
    <row r="1428" spans="1:4" x14ac:dyDescent="0.2">
      <c r="A1428">
        <f t="shared" si="4"/>
        <v>1427</v>
      </c>
      <c r="B1428">
        <v>31</v>
      </c>
      <c r="C1428">
        <v>88842.4</v>
      </c>
      <c r="D1428">
        <v>65</v>
      </c>
    </row>
    <row r="1429" spans="1:4" x14ac:dyDescent="0.2">
      <c r="A1429">
        <f t="shared" si="4"/>
        <v>1428</v>
      </c>
      <c r="B1429">
        <v>31</v>
      </c>
      <c r="C1429">
        <v>88777.4</v>
      </c>
      <c r="D1429">
        <v>66</v>
      </c>
    </row>
    <row r="1430" spans="1:4" x14ac:dyDescent="0.2">
      <c r="A1430">
        <f t="shared" si="4"/>
        <v>1429</v>
      </c>
      <c r="B1430">
        <v>31</v>
      </c>
      <c r="C1430">
        <v>88527.4</v>
      </c>
      <c r="D1430">
        <v>67</v>
      </c>
    </row>
    <row r="1431" spans="1:4" x14ac:dyDescent="0.2">
      <c r="A1431">
        <f t="shared" si="4"/>
        <v>1430</v>
      </c>
      <c r="B1431">
        <v>31</v>
      </c>
      <c r="C1431">
        <v>88416.9</v>
      </c>
      <c r="D1431">
        <v>68</v>
      </c>
    </row>
    <row r="1432" spans="1:4" x14ac:dyDescent="0.2">
      <c r="A1432">
        <f t="shared" si="4"/>
        <v>1431</v>
      </c>
      <c r="B1432">
        <v>31</v>
      </c>
      <c r="C1432">
        <v>87416.9</v>
      </c>
      <c r="D1432">
        <v>69</v>
      </c>
    </row>
    <row r="1433" spans="1:4" x14ac:dyDescent="0.2">
      <c r="A1433">
        <f t="shared" si="4"/>
        <v>1432</v>
      </c>
      <c r="B1433">
        <v>31</v>
      </c>
      <c r="C1433">
        <v>87366.9</v>
      </c>
      <c r="D1433">
        <v>70</v>
      </c>
    </row>
    <row r="1434" spans="1:4" x14ac:dyDescent="0.2">
      <c r="A1434">
        <f t="shared" si="4"/>
        <v>1433</v>
      </c>
      <c r="B1434">
        <v>31</v>
      </c>
      <c r="C1434">
        <v>87354.9</v>
      </c>
      <c r="D1434">
        <v>71</v>
      </c>
    </row>
    <row r="1435" spans="1:4" x14ac:dyDescent="0.2">
      <c r="A1435">
        <f t="shared" si="4"/>
        <v>1434</v>
      </c>
      <c r="B1435">
        <v>31</v>
      </c>
      <c r="C1435">
        <v>87294.9</v>
      </c>
      <c r="D1435">
        <v>72</v>
      </c>
    </row>
    <row r="1436" spans="1:4" x14ac:dyDescent="0.2">
      <c r="A1436">
        <f t="shared" si="4"/>
        <v>1435</v>
      </c>
      <c r="B1436">
        <v>31</v>
      </c>
      <c r="C1436">
        <v>87144.9</v>
      </c>
      <c r="D1436">
        <v>73</v>
      </c>
    </row>
    <row r="1437" spans="1:4" x14ac:dyDescent="0.2">
      <c r="A1437">
        <f t="shared" si="4"/>
        <v>1436</v>
      </c>
      <c r="B1437">
        <v>31</v>
      </c>
      <c r="C1437">
        <v>86844.9</v>
      </c>
      <c r="D1437">
        <v>74</v>
      </c>
    </row>
    <row r="1438" spans="1:4" x14ac:dyDescent="0.2">
      <c r="A1438">
        <f t="shared" si="4"/>
        <v>1437</v>
      </c>
      <c r="B1438">
        <v>31</v>
      </c>
      <c r="C1438">
        <v>86344.9</v>
      </c>
      <c r="D1438">
        <v>75</v>
      </c>
    </row>
    <row r="1439" spans="1:4" x14ac:dyDescent="0.2">
      <c r="A1439">
        <f t="shared" si="4"/>
        <v>1438</v>
      </c>
      <c r="B1439">
        <v>31</v>
      </c>
      <c r="C1439">
        <v>86304.9</v>
      </c>
      <c r="D1439">
        <v>76</v>
      </c>
    </row>
    <row r="1440" spans="1:4" x14ac:dyDescent="0.2">
      <c r="A1440">
        <f t="shared" si="4"/>
        <v>1439</v>
      </c>
      <c r="B1440">
        <v>31</v>
      </c>
      <c r="C1440">
        <v>86224.9</v>
      </c>
      <c r="D1440">
        <v>77</v>
      </c>
    </row>
    <row r="1441" spans="1:4" x14ac:dyDescent="0.2">
      <c r="A1441">
        <f t="shared" si="4"/>
        <v>1440</v>
      </c>
      <c r="B1441">
        <v>31</v>
      </c>
      <c r="C1441">
        <v>86199.9</v>
      </c>
      <c r="D1441">
        <v>78</v>
      </c>
    </row>
    <row r="1442" spans="1:4" x14ac:dyDescent="0.2">
      <c r="A1442">
        <f t="shared" si="4"/>
        <v>1441</v>
      </c>
      <c r="B1442">
        <v>31</v>
      </c>
      <c r="C1442">
        <v>85979.9</v>
      </c>
      <c r="D1442">
        <v>79</v>
      </c>
    </row>
    <row r="1443" spans="1:4" x14ac:dyDescent="0.2">
      <c r="A1443">
        <f t="shared" si="4"/>
        <v>1442</v>
      </c>
      <c r="B1443">
        <v>31</v>
      </c>
      <c r="C1443">
        <v>85964.9</v>
      </c>
      <c r="D1443">
        <v>80</v>
      </c>
    </row>
    <row r="1444" spans="1:4" x14ac:dyDescent="0.2">
      <c r="A1444">
        <f t="shared" si="4"/>
        <v>1443</v>
      </c>
      <c r="B1444">
        <v>31</v>
      </c>
      <c r="C1444">
        <v>85894.9</v>
      </c>
      <c r="D1444">
        <v>81</v>
      </c>
    </row>
    <row r="1445" spans="1:4" x14ac:dyDescent="0.2">
      <c r="A1445">
        <f t="shared" si="4"/>
        <v>1444</v>
      </c>
      <c r="B1445">
        <v>31</v>
      </c>
      <c r="C1445">
        <v>85644.9</v>
      </c>
      <c r="D1445">
        <v>82</v>
      </c>
    </row>
    <row r="1446" spans="1:4" x14ac:dyDescent="0.2">
      <c r="A1446">
        <f t="shared" si="4"/>
        <v>1445</v>
      </c>
      <c r="B1446">
        <v>31</v>
      </c>
      <c r="C1446">
        <v>85464.9</v>
      </c>
      <c r="D1446">
        <v>83</v>
      </c>
    </row>
    <row r="1447" spans="1:4" x14ac:dyDescent="0.2">
      <c r="A1447">
        <f t="shared" si="4"/>
        <v>1446</v>
      </c>
      <c r="B1447">
        <v>31</v>
      </c>
      <c r="C1447">
        <v>85414.9</v>
      </c>
      <c r="D1447">
        <v>84</v>
      </c>
    </row>
    <row r="1448" spans="1:4" x14ac:dyDescent="0.2">
      <c r="A1448">
        <f t="shared" si="4"/>
        <v>1447</v>
      </c>
      <c r="B1448">
        <v>31</v>
      </c>
      <c r="C1448">
        <v>85314.9</v>
      </c>
      <c r="D1448">
        <v>85</v>
      </c>
    </row>
    <row r="1449" spans="1:4" x14ac:dyDescent="0.2">
      <c r="A1449">
        <f t="shared" si="4"/>
        <v>1448</v>
      </c>
      <c r="B1449">
        <v>31</v>
      </c>
      <c r="C1449">
        <v>85239.9</v>
      </c>
      <c r="D1449">
        <v>86</v>
      </c>
    </row>
    <row r="1450" spans="1:4" x14ac:dyDescent="0.2">
      <c r="A1450">
        <f t="shared" si="4"/>
        <v>1449</v>
      </c>
      <c r="B1450">
        <v>31</v>
      </c>
      <c r="C1450">
        <v>85209.9</v>
      </c>
      <c r="D1450">
        <v>87</v>
      </c>
    </row>
    <row r="1451" spans="1:4" x14ac:dyDescent="0.2">
      <c r="A1451">
        <f t="shared" si="4"/>
        <v>1450</v>
      </c>
      <c r="B1451">
        <v>31</v>
      </c>
      <c r="C1451">
        <v>85147.9</v>
      </c>
      <c r="D1451">
        <v>88</v>
      </c>
    </row>
    <row r="1452" spans="1:4" x14ac:dyDescent="0.2">
      <c r="A1452">
        <f t="shared" si="4"/>
        <v>1451</v>
      </c>
      <c r="B1452">
        <v>31</v>
      </c>
      <c r="C1452">
        <v>85027.9</v>
      </c>
      <c r="D1452">
        <v>89</v>
      </c>
    </row>
    <row r="1453" spans="1:4" x14ac:dyDescent="0.2">
      <c r="A1453">
        <f t="shared" si="4"/>
        <v>1452</v>
      </c>
      <c r="B1453">
        <v>31</v>
      </c>
      <c r="C1453">
        <v>84992.2</v>
      </c>
      <c r="D1453">
        <v>90</v>
      </c>
    </row>
    <row r="1454" spans="1:4" x14ac:dyDescent="0.2">
      <c r="A1454">
        <f t="shared" si="4"/>
        <v>1453</v>
      </c>
      <c r="B1454">
        <v>31</v>
      </c>
      <c r="C1454">
        <v>84492.2</v>
      </c>
      <c r="D1454">
        <v>91</v>
      </c>
    </row>
    <row r="1455" spans="1:4" x14ac:dyDescent="0.2">
      <c r="A1455">
        <f t="shared" si="4"/>
        <v>1454</v>
      </c>
      <c r="B1455">
        <v>31</v>
      </c>
      <c r="C1455">
        <v>84492.2</v>
      </c>
      <c r="D1455">
        <v>92</v>
      </c>
    </row>
    <row r="1456" spans="1:4" x14ac:dyDescent="0.2">
      <c r="A1456">
        <f t="shared" si="4"/>
        <v>1455</v>
      </c>
      <c r="B1456">
        <v>31</v>
      </c>
      <c r="C1456">
        <v>84281.7</v>
      </c>
      <c r="D1456">
        <v>93</v>
      </c>
    </row>
    <row r="1457" spans="1:4" x14ac:dyDescent="0.2">
      <c r="A1457">
        <v>1456</v>
      </c>
      <c r="B1457">
        <v>32</v>
      </c>
      <c r="C1457">
        <v>11500</v>
      </c>
      <c r="D1457">
        <v>2</v>
      </c>
    </row>
    <row r="1458" spans="1:4" x14ac:dyDescent="0.2">
      <c r="A1458">
        <f t="shared" si="4"/>
        <v>1457</v>
      </c>
      <c r="B1458">
        <v>32</v>
      </c>
      <c r="C1458">
        <v>11500</v>
      </c>
      <c r="D1458">
        <v>3</v>
      </c>
    </row>
    <row r="1459" spans="1:4" x14ac:dyDescent="0.2">
      <c r="A1459">
        <f t="shared" si="4"/>
        <v>1458</v>
      </c>
      <c r="B1459">
        <v>32</v>
      </c>
      <c r="C1459">
        <v>11500</v>
      </c>
      <c r="D1459">
        <v>4</v>
      </c>
    </row>
    <row r="1460" spans="1:4" x14ac:dyDescent="0.2">
      <c r="A1460">
        <f t="shared" si="4"/>
        <v>1459</v>
      </c>
      <c r="B1460">
        <v>32</v>
      </c>
      <c r="C1460">
        <v>11500</v>
      </c>
      <c r="D1460">
        <v>5</v>
      </c>
    </row>
    <row r="1461" spans="1:4" x14ac:dyDescent="0.2">
      <c r="A1461">
        <f t="shared" si="4"/>
        <v>1460</v>
      </c>
      <c r="B1461">
        <v>32</v>
      </c>
      <c r="C1461">
        <v>11500</v>
      </c>
      <c r="D1461">
        <v>6</v>
      </c>
    </row>
    <row r="1462" spans="1:4" x14ac:dyDescent="0.2">
      <c r="A1462">
        <f t="shared" si="4"/>
        <v>1461</v>
      </c>
      <c r="B1462">
        <v>32</v>
      </c>
      <c r="C1462">
        <v>11500</v>
      </c>
      <c r="D1462">
        <v>7</v>
      </c>
    </row>
    <row r="1463" spans="1:4" x14ac:dyDescent="0.2">
      <c r="A1463">
        <f t="shared" si="4"/>
        <v>1462</v>
      </c>
      <c r="B1463">
        <v>32</v>
      </c>
      <c r="C1463">
        <v>11500</v>
      </c>
      <c r="D1463">
        <v>8</v>
      </c>
    </row>
    <row r="1464" spans="1:4" x14ac:dyDescent="0.2">
      <c r="A1464">
        <f t="shared" ref="A1464:A1527" si="5">A1463+1</f>
        <v>1463</v>
      </c>
      <c r="B1464">
        <v>32</v>
      </c>
      <c r="C1464">
        <v>11500</v>
      </c>
      <c r="D1464">
        <v>9</v>
      </c>
    </row>
    <row r="1465" spans="1:4" x14ac:dyDescent="0.2">
      <c r="A1465">
        <f t="shared" si="5"/>
        <v>1464</v>
      </c>
      <c r="B1465">
        <v>32</v>
      </c>
      <c r="C1465">
        <v>11500</v>
      </c>
      <c r="D1465">
        <v>10</v>
      </c>
    </row>
    <row r="1466" spans="1:4" x14ac:dyDescent="0.2">
      <c r="A1466">
        <f t="shared" si="5"/>
        <v>1465</v>
      </c>
      <c r="B1466">
        <v>32</v>
      </c>
      <c r="C1466">
        <v>11500</v>
      </c>
      <c r="D1466">
        <v>11</v>
      </c>
    </row>
    <row r="1467" spans="1:4" x14ac:dyDescent="0.2">
      <c r="A1467">
        <f t="shared" si="5"/>
        <v>1466</v>
      </c>
      <c r="B1467">
        <v>32</v>
      </c>
      <c r="C1467">
        <v>11500</v>
      </c>
      <c r="D1467">
        <v>12</v>
      </c>
    </row>
    <row r="1468" spans="1:4" x14ac:dyDescent="0.2">
      <c r="A1468">
        <f t="shared" si="5"/>
        <v>1467</v>
      </c>
      <c r="B1468">
        <v>32</v>
      </c>
      <c r="C1468">
        <v>11500</v>
      </c>
      <c r="D1468">
        <v>13</v>
      </c>
    </row>
    <row r="1469" spans="1:4" x14ac:dyDescent="0.2">
      <c r="A1469">
        <f t="shared" si="5"/>
        <v>1468</v>
      </c>
      <c r="B1469">
        <v>32</v>
      </c>
      <c r="C1469">
        <v>11500</v>
      </c>
      <c r="D1469">
        <v>14</v>
      </c>
    </row>
    <row r="1470" spans="1:4" x14ac:dyDescent="0.2">
      <c r="A1470">
        <f t="shared" si="5"/>
        <v>1469</v>
      </c>
      <c r="B1470">
        <v>32</v>
      </c>
      <c r="C1470">
        <v>11500</v>
      </c>
      <c r="D1470">
        <v>15</v>
      </c>
    </row>
    <row r="1471" spans="1:4" x14ac:dyDescent="0.2">
      <c r="A1471">
        <f t="shared" si="5"/>
        <v>1470</v>
      </c>
      <c r="B1471">
        <v>32</v>
      </c>
      <c r="C1471">
        <v>11500</v>
      </c>
      <c r="D1471">
        <v>16</v>
      </c>
    </row>
    <row r="1472" spans="1:4" x14ac:dyDescent="0.2">
      <c r="A1472">
        <f t="shared" si="5"/>
        <v>1471</v>
      </c>
      <c r="B1472">
        <v>32</v>
      </c>
      <c r="C1472">
        <v>11500</v>
      </c>
      <c r="D1472">
        <v>17</v>
      </c>
    </row>
    <row r="1473" spans="1:4" x14ac:dyDescent="0.2">
      <c r="A1473">
        <f t="shared" si="5"/>
        <v>1472</v>
      </c>
      <c r="B1473">
        <v>32</v>
      </c>
      <c r="C1473">
        <v>11500</v>
      </c>
      <c r="D1473">
        <v>18</v>
      </c>
    </row>
    <row r="1474" spans="1:4" x14ac:dyDescent="0.2">
      <c r="A1474">
        <f t="shared" si="5"/>
        <v>1473</v>
      </c>
      <c r="B1474">
        <v>32</v>
      </c>
      <c r="C1474">
        <v>11500</v>
      </c>
      <c r="D1474">
        <v>19</v>
      </c>
    </row>
    <row r="1475" spans="1:4" x14ac:dyDescent="0.2">
      <c r="A1475">
        <f t="shared" si="5"/>
        <v>1474</v>
      </c>
      <c r="B1475">
        <v>32</v>
      </c>
      <c r="C1475">
        <v>11500</v>
      </c>
      <c r="D1475">
        <v>20</v>
      </c>
    </row>
    <row r="1476" spans="1:4" x14ac:dyDescent="0.2">
      <c r="A1476">
        <f t="shared" si="5"/>
        <v>1475</v>
      </c>
      <c r="B1476">
        <v>32</v>
      </c>
      <c r="C1476">
        <v>11500</v>
      </c>
      <c r="D1476">
        <v>21</v>
      </c>
    </row>
    <row r="1477" spans="1:4" x14ac:dyDescent="0.2">
      <c r="A1477">
        <f t="shared" si="5"/>
        <v>1476</v>
      </c>
      <c r="B1477">
        <v>32</v>
      </c>
      <c r="C1477">
        <v>11500</v>
      </c>
      <c r="D1477">
        <v>22</v>
      </c>
    </row>
    <row r="1478" spans="1:4" x14ac:dyDescent="0.2">
      <c r="A1478">
        <f t="shared" si="5"/>
        <v>1477</v>
      </c>
      <c r="B1478">
        <v>32</v>
      </c>
      <c r="C1478">
        <v>11500</v>
      </c>
      <c r="D1478">
        <v>23</v>
      </c>
    </row>
    <row r="1479" spans="1:4" x14ac:dyDescent="0.2">
      <c r="A1479">
        <f t="shared" si="5"/>
        <v>1478</v>
      </c>
      <c r="B1479">
        <v>32</v>
      </c>
      <c r="C1479">
        <v>11500</v>
      </c>
      <c r="D1479">
        <v>24</v>
      </c>
    </row>
    <row r="1480" spans="1:4" x14ac:dyDescent="0.2">
      <c r="A1480">
        <f t="shared" si="5"/>
        <v>1479</v>
      </c>
      <c r="B1480">
        <v>32</v>
      </c>
      <c r="C1480">
        <v>11500</v>
      </c>
      <c r="D1480">
        <v>25</v>
      </c>
    </row>
    <row r="1481" spans="1:4" x14ac:dyDescent="0.2">
      <c r="A1481">
        <f t="shared" si="5"/>
        <v>1480</v>
      </c>
      <c r="B1481">
        <v>32</v>
      </c>
      <c r="C1481">
        <v>11500</v>
      </c>
      <c r="D1481">
        <v>26</v>
      </c>
    </row>
    <row r="1482" spans="1:4" x14ac:dyDescent="0.2">
      <c r="A1482">
        <f t="shared" si="5"/>
        <v>1481</v>
      </c>
      <c r="B1482">
        <v>32</v>
      </c>
      <c r="C1482">
        <v>11500</v>
      </c>
      <c r="D1482">
        <v>27</v>
      </c>
    </row>
    <row r="1483" spans="1:4" x14ac:dyDescent="0.2">
      <c r="A1483">
        <f t="shared" si="5"/>
        <v>1482</v>
      </c>
      <c r="B1483">
        <v>32</v>
      </c>
      <c r="C1483">
        <v>11500</v>
      </c>
      <c r="D1483">
        <v>28</v>
      </c>
    </row>
    <row r="1484" spans="1:4" x14ac:dyDescent="0.2">
      <c r="A1484">
        <f t="shared" si="5"/>
        <v>1483</v>
      </c>
      <c r="B1484">
        <v>32</v>
      </c>
      <c r="C1484">
        <v>11500</v>
      </c>
      <c r="D1484">
        <v>29</v>
      </c>
    </row>
    <row r="1485" spans="1:4" x14ac:dyDescent="0.2">
      <c r="A1485">
        <f t="shared" si="5"/>
        <v>1484</v>
      </c>
      <c r="B1485">
        <v>32</v>
      </c>
      <c r="C1485">
        <v>11500</v>
      </c>
      <c r="D1485">
        <v>30</v>
      </c>
    </row>
    <row r="1486" spans="1:4" x14ac:dyDescent="0.2">
      <c r="A1486">
        <f t="shared" si="5"/>
        <v>1485</v>
      </c>
      <c r="B1486">
        <v>32</v>
      </c>
      <c r="C1486">
        <v>11500</v>
      </c>
      <c r="D1486">
        <v>31</v>
      </c>
    </row>
    <row r="1487" spans="1:4" x14ac:dyDescent="0.2">
      <c r="A1487">
        <f t="shared" si="5"/>
        <v>1486</v>
      </c>
      <c r="B1487">
        <v>32</v>
      </c>
      <c r="C1487">
        <v>13000</v>
      </c>
      <c r="D1487">
        <v>32</v>
      </c>
    </row>
    <row r="1488" spans="1:4" x14ac:dyDescent="0.2">
      <c r="A1488">
        <f t="shared" si="5"/>
        <v>1487</v>
      </c>
      <c r="B1488">
        <v>32</v>
      </c>
      <c r="C1488">
        <v>13000</v>
      </c>
      <c r="D1488">
        <v>33</v>
      </c>
    </row>
    <row r="1489" spans="1:4" x14ac:dyDescent="0.2">
      <c r="A1489">
        <f t="shared" si="5"/>
        <v>1488</v>
      </c>
      <c r="B1489">
        <v>32</v>
      </c>
      <c r="C1489">
        <v>13000</v>
      </c>
      <c r="D1489">
        <v>34</v>
      </c>
    </row>
    <row r="1490" spans="1:4" x14ac:dyDescent="0.2">
      <c r="A1490">
        <f t="shared" si="5"/>
        <v>1489</v>
      </c>
      <c r="B1490">
        <v>32</v>
      </c>
      <c r="C1490">
        <v>13000</v>
      </c>
      <c r="D1490">
        <v>35</v>
      </c>
    </row>
    <row r="1491" spans="1:4" x14ac:dyDescent="0.2">
      <c r="A1491">
        <f t="shared" si="5"/>
        <v>1490</v>
      </c>
      <c r="B1491">
        <v>32</v>
      </c>
      <c r="C1491">
        <v>13000</v>
      </c>
      <c r="D1491">
        <v>36</v>
      </c>
    </row>
    <row r="1492" spans="1:4" x14ac:dyDescent="0.2">
      <c r="A1492">
        <f t="shared" si="5"/>
        <v>1491</v>
      </c>
      <c r="B1492">
        <v>32</v>
      </c>
      <c r="C1492">
        <v>13000</v>
      </c>
      <c r="D1492">
        <v>37</v>
      </c>
    </row>
    <row r="1493" spans="1:4" x14ac:dyDescent="0.2">
      <c r="A1493">
        <f t="shared" si="5"/>
        <v>1492</v>
      </c>
      <c r="B1493">
        <v>32</v>
      </c>
      <c r="C1493">
        <v>13000</v>
      </c>
      <c r="D1493">
        <v>38</v>
      </c>
    </row>
    <row r="1494" spans="1:4" x14ac:dyDescent="0.2">
      <c r="A1494">
        <f t="shared" si="5"/>
        <v>1493</v>
      </c>
      <c r="B1494">
        <v>32</v>
      </c>
      <c r="C1494">
        <v>13000</v>
      </c>
      <c r="D1494">
        <v>39</v>
      </c>
    </row>
    <row r="1495" spans="1:4" x14ac:dyDescent="0.2">
      <c r="A1495">
        <f t="shared" si="5"/>
        <v>1494</v>
      </c>
      <c r="B1495">
        <v>32</v>
      </c>
      <c r="C1495">
        <v>13000</v>
      </c>
      <c r="D1495">
        <v>40</v>
      </c>
    </row>
    <row r="1496" spans="1:4" x14ac:dyDescent="0.2">
      <c r="A1496">
        <f t="shared" si="5"/>
        <v>1495</v>
      </c>
      <c r="B1496">
        <v>32</v>
      </c>
      <c r="C1496">
        <v>13000</v>
      </c>
      <c r="D1496">
        <v>41</v>
      </c>
    </row>
    <row r="1497" spans="1:4" x14ac:dyDescent="0.2">
      <c r="A1497">
        <f t="shared" si="5"/>
        <v>1496</v>
      </c>
      <c r="B1497">
        <v>32</v>
      </c>
      <c r="C1497">
        <v>13000</v>
      </c>
      <c r="D1497">
        <v>42</v>
      </c>
    </row>
    <row r="1498" spans="1:4" x14ac:dyDescent="0.2">
      <c r="A1498">
        <f t="shared" si="5"/>
        <v>1497</v>
      </c>
      <c r="B1498">
        <v>32</v>
      </c>
      <c r="C1498">
        <v>13000</v>
      </c>
      <c r="D1498">
        <v>43</v>
      </c>
    </row>
    <row r="1499" spans="1:4" x14ac:dyDescent="0.2">
      <c r="A1499">
        <f t="shared" si="5"/>
        <v>1498</v>
      </c>
      <c r="B1499">
        <v>32</v>
      </c>
      <c r="C1499">
        <v>13000</v>
      </c>
      <c r="D1499">
        <v>44</v>
      </c>
    </row>
    <row r="1500" spans="1:4" x14ac:dyDescent="0.2">
      <c r="A1500">
        <f t="shared" si="5"/>
        <v>1499</v>
      </c>
      <c r="B1500">
        <v>32</v>
      </c>
      <c r="C1500">
        <v>13000</v>
      </c>
      <c r="D1500">
        <v>45</v>
      </c>
    </row>
    <row r="1501" spans="1:4" x14ac:dyDescent="0.2">
      <c r="A1501">
        <f t="shared" si="5"/>
        <v>1500</v>
      </c>
      <c r="B1501">
        <v>32</v>
      </c>
      <c r="C1501">
        <v>13000</v>
      </c>
      <c r="D1501">
        <v>46</v>
      </c>
    </row>
    <row r="1502" spans="1:4" x14ac:dyDescent="0.2">
      <c r="A1502">
        <f t="shared" si="5"/>
        <v>1501</v>
      </c>
      <c r="B1502">
        <v>32</v>
      </c>
      <c r="C1502">
        <v>13000</v>
      </c>
      <c r="D1502">
        <v>47</v>
      </c>
    </row>
    <row r="1503" spans="1:4" x14ac:dyDescent="0.2">
      <c r="A1503">
        <f t="shared" si="5"/>
        <v>1502</v>
      </c>
      <c r="B1503">
        <v>32</v>
      </c>
      <c r="C1503">
        <v>13000</v>
      </c>
      <c r="D1503">
        <v>48</v>
      </c>
    </row>
    <row r="1504" spans="1:4" x14ac:dyDescent="0.2">
      <c r="A1504">
        <f t="shared" si="5"/>
        <v>1503</v>
      </c>
      <c r="B1504">
        <v>32</v>
      </c>
      <c r="C1504">
        <v>13000</v>
      </c>
      <c r="D1504">
        <v>49</v>
      </c>
    </row>
    <row r="1505" spans="1:4" x14ac:dyDescent="0.2">
      <c r="A1505">
        <f t="shared" si="5"/>
        <v>1504</v>
      </c>
      <c r="B1505">
        <v>32</v>
      </c>
      <c r="C1505">
        <v>13000</v>
      </c>
      <c r="D1505">
        <v>50</v>
      </c>
    </row>
    <row r="1506" spans="1:4" x14ac:dyDescent="0.2">
      <c r="A1506">
        <f t="shared" si="5"/>
        <v>1505</v>
      </c>
      <c r="B1506">
        <v>32</v>
      </c>
      <c r="C1506">
        <v>13000</v>
      </c>
      <c r="D1506">
        <v>51</v>
      </c>
    </row>
    <row r="1507" spans="1:4" x14ac:dyDescent="0.2">
      <c r="A1507">
        <f t="shared" si="5"/>
        <v>1506</v>
      </c>
      <c r="B1507">
        <v>32</v>
      </c>
      <c r="C1507">
        <v>13000</v>
      </c>
      <c r="D1507">
        <v>52</v>
      </c>
    </row>
    <row r="1508" spans="1:4" x14ac:dyDescent="0.2">
      <c r="A1508">
        <f t="shared" si="5"/>
        <v>1507</v>
      </c>
      <c r="B1508">
        <v>32</v>
      </c>
      <c r="C1508">
        <v>13000</v>
      </c>
      <c r="D1508">
        <v>53</v>
      </c>
    </row>
    <row r="1509" spans="1:4" x14ac:dyDescent="0.2">
      <c r="A1509">
        <f t="shared" si="5"/>
        <v>1508</v>
      </c>
      <c r="B1509">
        <v>32</v>
      </c>
      <c r="C1509">
        <v>13000</v>
      </c>
      <c r="D1509">
        <v>54</v>
      </c>
    </row>
    <row r="1510" spans="1:4" x14ac:dyDescent="0.2">
      <c r="A1510">
        <f t="shared" si="5"/>
        <v>1509</v>
      </c>
      <c r="B1510">
        <v>32</v>
      </c>
      <c r="C1510">
        <v>13000</v>
      </c>
      <c r="D1510">
        <v>55</v>
      </c>
    </row>
    <row r="1511" spans="1:4" x14ac:dyDescent="0.2">
      <c r="A1511">
        <f t="shared" si="5"/>
        <v>1510</v>
      </c>
      <c r="B1511">
        <v>32</v>
      </c>
      <c r="C1511">
        <v>13000</v>
      </c>
      <c r="D1511">
        <v>56</v>
      </c>
    </row>
    <row r="1512" spans="1:4" x14ac:dyDescent="0.2">
      <c r="A1512">
        <f t="shared" si="5"/>
        <v>1511</v>
      </c>
      <c r="B1512">
        <v>32</v>
      </c>
      <c r="C1512">
        <v>13000</v>
      </c>
      <c r="D1512">
        <v>57</v>
      </c>
    </row>
    <row r="1513" spans="1:4" x14ac:dyDescent="0.2">
      <c r="A1513">
        <f t="shared" si="5"/>
        <v>1512</v>
      </c>
      <c r="B1513">
        <v>32</v>
      </c>
      <c r="C1513">
        <v>13000</v>
      </c>
      <c r="D1513">
        <v>58</v>
      </c>
    </row>
    <row r="1514" spans="1:4" x14ac:dyDescent="0.2">
      <c r="A1514">
        <f t="shared" si="5"/>
        <v>1513</v>
      </c>
      <c r="B1514">
        <v>32</v>
      </c>
      <c r="C1514">
        <v>13000</v>
      </c>
      <c r="D1514">
        <v>59</v>
      </c>
    </row>
    <row r="1515" spans="1:4" x14ac:dyDescent="0.2">
      <c r="A1515">
        <f t="shared" si="5"/>
        <v>1514</v>
      </c>
      <c r="B1515">
        <v>32</v>
      </c>
      <c r="C1515">
        <v>13000</v>
      </c>
      <c r="D1515">
        <v>60</v>
      </c>
    </row>
    <row r="1516" spans="1:4" x14ac:dyDescent="0.2">
      <c r="A1516">
        <f t="shared" si="5"/>
        <v>1515</v>
      </c>
      <c r="B1516">
        <v>32</v>
      </c>
      <c r="C1516">
        <v>13000</v>
      </c>
      <c r="D1516">
        <v>61</v>
      </c>
    </row>
    <row r="1517" spans="1:4" x14ac:dyDescent="0.2">
      <c r="A1517">
        <f t="shared" si="5"/>
        <v>1516</v>
      </c>
      <c r="B1517">
        <v>32</v>
      </c>
      <c r="C1517">
        <v>14500</v>
      </c>
      <c r="D1517">
        <v>62</v>
      </c>
    </row>
    <row r="1518" spans="1:4" x14ac:dyDescent="0.2">
      <c r="A1518">
        <f t="shared" si="5"/>
        <v>1517</v>
      </c>
      <c r="B1518">
        <v>32</v>
      </c>
      <c r="C1518">
        <v>14500</v>
      </c>
      <c r="D1518">
        <v>63</v>
      </c>
    </row>
    <row r="1519" spans="1:4" x14ac:dyDescent="0.2">
      <c r="A1519">
        <f t="shared" si="5"/>
        <v>1518</v>
      </c>
      <c r="B1519">
        <v>32</v>
      </c>
      <c r="C1519">
        <v>14500</v>
      </c>
      <c r="D1519">
        <v>64</v>
      </c>
    </row>
    <row r="1520" spans="1:4" x14ac:dyDescent="0.2">
      <c r="A1520">
        <f t="shared" si="5"/>
        <v>1519</v>
      </c>
      <c r="B1520">
        <v>32</v>
      </c>
      <c r="C1520">
        <v>14500</v>
      </c>
      <c r="D1520">
        <v>65</v>
      </c>
    </row>
    <row r="1521" spans="1:4" x14ac:dyDescent="0.2">
      <c r="A1521">
        <f t="shared" si="5"/>
        <v>1520</v>
      </c>
      <c r="B1521">
        <v>32</v>
      </c>
      <c r="C1521">
        <v>14500</v>
      </c>
      <c r="D1521">
        <v>66</v>
      </c>
    </row>
    <row r="1522" spans="1:4" x14ac:dyDescent="0.2">
      <c r="A1522">
        <f t="shared" si="5"/>
        <v>1521</v>
      </c>
      <c r="B1522">
        <v>32</v>
      </c>
      <c r="C1522">
        <v>14500</v>
      </c>
      <c r="D1522">
        <v>67</v>
      </c>
    </row>
    <row r="1523" spans="1:4" x14ac:dyDescent="0.2">
      <c r="A1523">
        <f t="shared" si="5"/>
        <v>1522</v>
      </c>
      <c r="B1523">
        <v>32</v>
      </c>
      <c r="C1523">
        <v>14500</v>
      </c>
      <c r="D1523">
        <v>68</v>
      </c>
    </row>
    <row r="1524" spans="1:4" x14ac:dyDescent="0.2">
      <c r="A1524">
        <f t="shared" si="5"/>
        <v>1523</v>
      </c>
      <c r="B1524">
        <v>32</v>
      </c>
      <c r="C1524">
        <v>14500</v>
      </c>
      <c r="D1524">
        <v>69</v>
      </c>
    </row>
    <row r="1525" spans="1:4" x14ac:dyDescent="0.2">
      <c r="A1525">
        <f t="shared" si="5"/>
        <v>1524</v>
      </c>
      <c r="B1525">
        <v>32</v>
      </c>
      <c r="C1525">
        <v>14500</v>
      </c>
      <c r="D1525">
        <v>70</v>
      </c>
    </row>
    <row r="1526" spans="1:4" x14ac:dyDescent="0.2">
      <c r="A1526">
        <f t="shared" si="5"/>
        <v>1525</v>
      </c>
      <c r="B1526">
        <v>32</v>
      </c>
      <c r="C1526">
        <v>14500</v>
      </c>
      <c r="D1526">
        <v>71</v>
      </c>
    </row>
    <row r="1527" spans="1:4" x14ac:dyDescent="0.2">
      <c r="A1527">
        <f t="shared" si="5"/>
        <v>1526</v>
      </c>
      <c r="B1527">
        <v>32</v>
      </c>
      <c r="C1527">
        <v>14500</v>
      </c>
      <c r="D1527">
        <v>72</v>
      </c>
    </row>
    <row r="1528" spans="1:4" x14ac:dyDescent="0.2">
      <c r="A1528">
        <f t="shared" ref="A1528:A1591" si="6">A1527+1</f>
        <v>1527</v>
      </c>
      <c r="B1528">
        <v>32</v>
      </c>
      <c r="C1528">
        <v>14500</v>
      </c>
      <c r="D1528">
        <v>73</v>
      </c>
    </row>
    <row r="1529" spans="1:4" x14ac:dyDescent="0.2">
      <c r="A1529">
        <f t="shared" si="6"/>
        <v>1528</v>
      </c>
      <c r="B1529">
        <v>32</v>
      </c>
      <c r="C1529">
        <v>14500</v>
      </c>
      <c r="D1529">
        <v>74</v>
      </c>
    </row>
    <row r="1530" spans="1:4" x14ac:dyDescent="0.2">
      <c r="A1530">
        <f t="shared" si="6"/>
        <v>1529</v>
      </c>
      <c r="B1530">
        <v>32</v>
      </c>
      <c r="C1530">
        <v>14500</v>
      </c>
      <c r="D1530">
        <v>75</v>
      </c>
    </row>
    <row r="1531" spans="1:4" x14ac:dyDescent="0.2">
      <c r="A1531">
        <f t="shared" si="6"/>
        <v>1530</v>
      </c>
      <c r="B1531">
        <v>32</v>
      </c>
      <c r="C1531">
        <v>14500</v>
      </c>
      <c r="D1531">
        <v>76</v>
      </c>
    </row>
    <row r="1532" spans="1:4" x14ac:dyDescent="0.2">
      <c r="A1532">
        <f t="shared" si="6"/>
        <v>1531</v>
      </c>
      <c r="B1532">
        <v>32</v>
      </c>
      <c r="C1532">
        <v>14500</v>
      </c>
      <c r="D1532">
        <v>77</v>
      </c>
    </row>
    <row r="1533" spans="1:4" x14ac:dyDescent="0.2">
      <c r="A1533">
        <f t="shared" si="6"/>
        <v>1532</v>
      </c>
      <c r="B1533">
        <v>32</v>
      </c>
      <c r="C1533">
        <v>14500</v>
      </c>
      <c r="D1533">
        <v>78</v>
      </c>
    </row>
    <row r="1534" spans="1:4" x14ac:dyDescent="0.2">
      <c r="A1534">
        <f t="shared" si="6"/>
        <v>1533</v>
      </c>
      <c r="B1534">
        <v>32</v>
      </c>
      <c r="C1534">
        <v>14500</v>
      </c>
      <c r="D1534">
        <v>79</v>
      </c>
    </row>
    <row r="1535" spans="1:4" x14ac:dyDescent="0.2">
      <c r="A1535">
        <f t="shared" si="6"/>
        <v>1534</v>
      </c>
      <c r="B1535">
        <v>32</v>
      </c>
      <c r="C1535">
        <v>14500</v>
      </c>
      <c r="D1535">
        <v>80</v>
      </c>
    </row>
    <row r="1536" spans="1:4" x14ac:dyDescent="0.2">
      <c r="A1536">
        <f t="shared" si="6"/>
        <v>1535</v>
      </c>
      <c r="B1536">
        <v>32</v>
      </c>
      <c r="C1536">
        <v>14500</v>
      </c>
      <c r="D1536">
        <v>81</v>
      </c>
    </row>
    <row r="1537" spans="1:4" x14ac:dyDescent="0.2">
      <c r="A1537">
        <f t="shared" si="6"/>
        <v>1536</v>
      </c>
      <c r="B1537">
        <v>32</v>
      </c>
      <c r="C1537">
        <v>14500</v>
      </c>
      <c r="D1537">
        <v>82</v>
      </c>
    </row>
    <row r="1538" spans="1:4" x14ac:dyDescent="0.2">
      <c r="A1538">
        <f t="shared" si="6"/>
        <v>1537</v>
      </c>
      <c r="B1538">
        <v>32</v>
      </c>
      <c r="C1538">
        <v>14500</v>
      </c>
      <c r="D1538">
        <v>83</v>
      </c>
    </row>
    <row r="1539" spans="1:4" x14ac:dyDescent="0.2">
      <c r="A1539">
        <f t="shared" si="6"/>
        <v>1538</v>
      </c>
      <c r="B1539">
        <v>32</v>
      </c>
      <c r="C1539">
        <v>14500</v>
      </c>
      <c r="D1539">
        <v>84</v>
      </c>
    </row>
    <row r="1540" spans="1:4" x14ac:dyDescent="0.2">
      <c r="A1540">
        <f t="shared" si="6"/>
        <v>1539</v>
      </c>
      <c r="B1540">
        <v>32</v>
      </c>
      <c r="C1540">
        <v>14500</v>
      </c>
      <c r="D1540">
        <v>85</v>
      </c>
    </row>
    <row r="1541" spans="1:4" x14ac:dyDescent="0.2">
      <c r="A1541">
        <f t="shared" si="6"/>
        <v>1540</v>
      </c>
      <c r="B1541">
        <v>32</v>
      </c>
      <c r="C1541">
        <v>14500</v>
      </c>
      <c r="D1541">
        <v>86</v>
      </c>
    </row>
    <row r="1542" spans="1:4" x14ac:dyDescent="0.2">
      <c r="A1542">
        <f t="shared" si="6"/>
        <v>1541</v>
      </c>
      <c r="B1542">
        <v>32</v>
      </c>
      <c r="C1542">
        <v>14500</v>
      </c>
      <c r="D1542">
        <v>87</v>
      </c>
    </row>
    <row r="1543" spans="1:4" x14ac:dyDescent="0.2">
      <c r="A1543">
        <f t="shared" si="6"/>
        <v>1542</v>
      </c>
      <c r="B1543">
        <v>32</v>
      </c>
      <c r="C1543">
        <v>14500</v>
      </c>
      <c r="D1543">
        <v>88</v>
      </c>
    </row>
    <row r="1544" spans="1:4" x14ac:dyDescent="0.2">
      <c r="A1544">
        <f t="shared" si="6"/>
        <v>1543</v>
      </c>
      <c r="B1544">
        <v>32</v>
      </c>
      <c r="C1544">
        <v>14500</v>
      </c>
      <c r="D1544">
        <v>89</v>
      </c>
    </row>
    <row r="1545" spans="1:4" x14ac:dyDescent="0.2">
      <c r="A1545">
        <f t="shared" si="6"/>
        <v>1544</v>
      </c>
      <c r="B1545">
        <v>32</v>
      </c>
      <c r="C1545">
        <v>14500</v>
      </c>
      <c r="D1545">
        <v>90</v>
      </c>
    </row>
    <row r="1546" spans="1:4" x14ac:dyDescent="0.2">
      <c r="A1546">
        <f t="shared" si="6"/>
        <v>1545</v>
      </c>
      <c r="B1546">
        <v>32</v>
      </c>
      <c r="C1546">
        <v>14500</v>
      </c>
      <c r="D1546">
        <v>91</v>
      </c>
    </row>
    <row r="1547" spans="1:4" x14ac:dyDescent="0.2">
      <c r="A1547">
        <f t="shared" si="6"/>
        <v>1546</v>
      </c>
      <c r="B1547">
        <v>32</v>
      </c>
      <c r="C1547">
        <v>16000</v>
      </c>
      <c r="D1547">
        <v>92</v>
      </c>
    </row>
    <row r="1548" spans="1:4" x14ac:dyDescent="0.2">
      <c r="A1548">
        <f t="shared" si="6"/>
        <v>1547</v>
      </c>
      <c r="B1548">
        <v>32</v>
      </c>
      <c r="C1548">
        <v>16000</v>
      </c>
      <c r="D1548">
        <v>93</v>
      </c>
    </row>
    <row r="1549" spans="1:4" x14ac:dyDescent="0.2">
      <c r="A1549">
        <f t="shared" si="6"/>
        <v>1548</v>
      </c>
      <c r="B1549">
        <v>33</v>
      </c>
      <c r="C1549">
        <v>24880</v>
      </c>
      <c r="D1549">
        <v>1</v>
      </c>
    </row>
    <row r="1550" spans="1:4" x14ac:dyDescent="0.2">
      <c r="A1550">
        <f t="shared" si="6"/>
        <v>1549</v>
      </c>
      <c r="B1550">
        <v>33</v>
      </c>
      <c r="C1550">
        <v>24844.5</v>
      </c>
      <c r="D1550">
        <v>2</v>
      </c>
    </row>
    <row r="1551" spans="1:4" x14ac:dyDescent="0.2">
      <c r="A1551">
        <f t="shared" si="6"/>
        <v>1550</v>
      </c>
      <c r="B1551">
        <v>33</v>
      </c>
      <c r="C1551">
        <v>26344.5</v>
      </c>
      <c r="D1551">
        <v>3</v>
      </c>
    </row>
    <row r="1552" spans="1:4" x14ac:dyDescent="0.2">
      <c r="A1552">
        <f t="shared" si="6"/>
        <v>1551</v>
      </c>
      <c r="B1552">
        <v>33</v>
      </c>
      <c r="C1552">
        <v>26284.5</v>
      </c>
      <c r="D1552">
        <v>4</v>
      </c>
    </row>
    <row r="1553" spans="1:4" x14ac:dyDescent="0.2">
      <c r="A1553">
        <f t="shared" si="6"/>
        <v>1552</v>
      </c>
      <c r="B1553">
        <v>33</v>
      </c>
      <c r="C1553">
        <v>26074.5</v>
      </c>
      <c r="D1553">
        <v>5</v>
      </c>
    </row>
    <row r="1554" spans="1:4" x14ac:dyDescent="0.2">
      <c r="A1554">
        <f t="shared" si="6"/>
        <v>1553</v>
      </c>
      <c r="B1554">
        <v>33</v>
      </c>
      <c r="C1554">
        <v>26024.5</v>
      </c>
      <c r="D1554">
        <v>6</v>
      </c>
    </row>
    <row r="1555" spans="1:4" x14ac:dyDescent="0.2">
      <c r="A1555">
        <f t="shared" si="6"/>
        <v>1554</v>
      </c>
      <c r="B1555">
        <v>33</v>
      </c>
      <c r="C1555">
        <v>25774.5</v>
      </c>
      <c r="D1555">
        <v>7</v>
      </c>
    </row>
    <row r="1556" spans="1:4" x14ac:dyDescent="0.2">
      <c r="A1556">
        <f t="shared" si="6"/>
        <v>1555</v>
      </c>
      <c r="B1556">
        <v>33</v>
      </c>
      <c r="C1556">
        <v>25758.799999999999</v>
      </c>
      <c r="D1556">
        <v>8</v>
      </c>
    </row>
    <row r="1557" spans="1:4" x14ac:dyDescent="0.2">
      <c r="A1557">
        <f t="shared" si="6"/>
        <v>1556</v>
      </c>
      <c r="B1557">
        <v>33</v>
      </c>
      <c r="C1557">
        <v>25658.799999999999</v>
      </c>
      <c r="D1557">
        <v>9</v>
      </c>
    </row>
    <row r="1558" spans="1:4" x14ac:dyDescent="0.2">
      <c r="A1558">
        <f t="shared" si="6"/>
        <v>1557</v>
      </c>
      <c r="B1558">
        <v>33</v>
      </c>
      <c r="C1558">
        <v>27458.799999999999</v>
      </c>
      <c r="D1558">
        <v>10</v>
      </c>
    </row>
    <row r="1559" spans="1:4" x14ac:dyDescent="0.2">
      <c r="A1559">
        <f t="shared" si="6"/>
        <v>1558</v>
      </c>
      <c r="B1559">
        <v>33</v>
      </c>
      <c r="C1559">
        <v>27158.799999999999</v>
      </c>
      <c r="D1559">
        <v>11</v>
      </c>
    </row>
    <row r="1560" spans="1:4" x14ac:dyDescent="0.2">
      <c r="A1560">
        <f t="shared" si="6"/>
        <v>1559</v>
      </c>
      <c r="B1560">
        <v>33</v>
      </c>
      <c r="C1560">
        <v>27038.799999999999</v>
      </c>
      <c r="D1560">
        <v>12</v>
      </c>
    </row>
    <row r="1561" spans="1:4" x14ac:dyDescent="0.2">
      <c r="A1561">
        <f t="shared" si="6"/>
        <v>1560</v>
      </c>
      <c r="B1561">
        <v>33</v>
      </c>
      <c r="C1561">
        <v>26958.799999999999</v>
      </c>
      <c r="D1561">
        <v>13</v>
      </c>
    </row>
    <row r="1562" spans="1:4" x14ac:dyDescent="0.2">
      <c r="A1562">
        <f t="shared" si="6"/>
        <v>1561</v>
      </c>
      <c r="B1562">
        <v>33</v>
      </c>
      <c r="C1562">
        <v>25958.799999999999</v>
      </c>
      <c r="D1562">
        <v>14</v>
      </c>
    </row>
    <row r="1563" spans="1:4" x14ac:dyDescent="0.2">
      <c r="A1563">
        <f t="shared" si="6"/>
        <v>1562</v>
      </c>
      <c r="B1563">
        <v>33</v>
      </c>
      <c r="C1563">
        <v>25878.799999999999</v>
      </c>
      <c r="D1563">
        <v>15</v>
      </c>
    </row>
    <row r="1564" spans="1:4" x14ac:dyDescent="0.2">
      <c r="A1564">
        <f t="shared" si="6"/>
        <v>1563</v>
      </c>
      <c r="B1564">
        <v>33</v>
      </c>
      <c r="C1564">
        <v>25853.8</v>
      </c>
      <c r="D1564">
        <v>16</v>
      </c>
    </row>
    <row r="1565" spans="1:4" x14ac:dyDescent="0.2">
      <c r="A1565">
        <f t="shared" si="6"/>
        <v>1564</v>
      </c>
      <c r="B1565">
        <v>33</v>
      </c>
      <c r="C1565">
        <v>27453.8</v>
      </c>
      <c r="D1565">
        <v>17</v>
      </c>
    </row>
    <row r="1566" spans="1:4" x14ac:dyDescent="0.2">
      <c r="A1566">
        <f t="shared" si="6"/>
        <v>1565</v>
      </c>
      <c r="B1566">
        <v>33</v>
      </c>
      <c r="C1566">
        <v>27408.799999999999</v>
      </c>
      <c r="D1566">
        <v>18</v>
      </c>
    </row>
    <row r="1567" spans="1:4" x14ac:dyDescent="0.2">
      <c r="A1567">
        <f t="shared" si="6"/>
        <v>1566</v>
      </c>
      <c r="B1567">
        <v>33</v>
      </c>
      <c r="C1567">
        <v>27333.8</v>
      </c>
      <c r="D1567">
        <v>19</v>
      </c>
    </row>
    <row r="1568" spans="1:4" x14ac:dyDescent="0.2">
      <c r="A1568">
        <f t="shared" si="6"/>
        <v>1567</v>
      </c>
      <c r="B1568">
        <v>33</v>
      </c>
      <c r="C1568">
        <v>27183.8</v>
      </c>
      <c r="D1568">
        <v>20</v>
      </c>
    </row>
    <row r="1569" spans="1:4" x14ac:dyDescent="0.2">
      <c r="A1569">
        <f t="shared" si="6"/>
        <v>1568</v>
      </c>
      <c r="B1569">
        <v>33</v>
      </c>
      <c r="C1569">
        <v>26933.8</v>
      </c>
      <c r="D1569">
        <v>21</v>
      </c>
    </row>
    <row r="1570" spans="1:4" x14ac:dyDescent="0.2">
      <c r="A1570">
        <f t="shared" si="6"/>
        <v>1569</v>
      </c>
      <c r="B1570">
        <v>33</v>
      </c>
      <c r="C1570">
        <v>26915.8</v>
      </c>
      <c r="D1570">
        <v>22</v>
      </c>
    </row>
    <row r="1571" spans="1:4" x14ac:dyDescent="0.2">
      <c r="A1571">
        <f t="shared" si="6"/>
        <v>1570</v>
      </c>
      <c r="B1571">
        <v>33</v>
      </c>
      <c r="C1571">
        <v>28615.8</v>
      </c>
      <c r="D1571">
        <v>23</v>
      </c>
    </row>
    <row r="1572" spans="1:4" x14ac:dyDescent="0.2">
      <c r="A1572">
        <f t="shared" si="6"/>
        <v>1571</v>
      </c>
      <c r="B1572">
        <v>33</v>
      </c>
      <c r="C1572">
        <v>28550.799999999999</v>
      </c>
      <c r="D1572">
        <v>24</v>
      </c>
    </row>
    <row r="1573" spans="1:4" x14ac:dyDescent="0.2">
      <c r="A1573">
        <f t="shared" si="6"/>
        <v>1572</v>
      </c>
      <c r="B1573">
        <v>33</v>
      </c>
      <c r="C1573">
        <v>28420.799999999999</v>
      </c>
      <c r="D1573">
        <v>25</v>
      </c>
    </row>
    <row r="1574" spans="1:4" x14ac:dyDescent="0.2">
      <c r="A1574">
        <f t="shared" si="6"/>
        <v>1573</v>
      </c>
      <c r="B1574">
        <v>33</v>
      </c>
      <c r="C1574">
        <v>28325.8</v>
      </c>
      <c r="D1574">
        <v>26</v>
      </c>
    </row>
    <row r="1575" spans="1:4" x14ac:dyDescent="0.2">
      <c r="A1575">
        <f t="shared" si="6"/>
        <v>1574</v>
      </c>
      <c r="B1575">
        <v>33</v>
      </c>
      <c r="C1575">
        <v>28265.8</v>
      </c>
      <c r="D1575">
        <v>27</v>
      </c>
    </row>
    <row r="1576" spans="1:4" x14ac:dyDescent="0.2">
      <c r="A1576">
        <f t="shared" si="6"/>
        <v>1575</v>
      </c>
      <c r="B1576">
        <v>33</v>
      </c>
      <c r="C1576">
        <v>28015.8</v>
      </c>
      <c r="D1576">
        <v>28</v>
      </c>
    </row>
    <row r="1577" spans="1:4" x14ac:dyDescent="0.2">
      <c r="A1577">
        <f t="shared" si="6"/>
        <v>1576</v>
      </c>
      <c r="B1577">
        <v>33</v>
      </c>
      <c r="C1577">
        <v>27993.200000000001</v>
      </c>
      <c r="D1577">
        <v>29</v>
      </c>
    </row>
    <row r="1578" spans="1:4" x14ac:dyDescent="0.2">
      <c r="A1578">
        <f t="shared" si="6"/>
        <v>1577</v>
      </c>
      <c r="B1578">
        <v>33</v>
      </c>
      <c r="C1578">
        <v>29543.200000000001</v>
      </c>
      <c r="D1578">
        <v>30</v>
      </c>
    </row>
    <row r="1579" spans="1:4" x14ac:dyDescent="0.2">
      <c r="A1579">
        <f t="shared" si="6"/>
        <v>1578</v>
      </c>
      <c r="B1579">
        <v>33</v>
      </c>
      <c r="C1579">
        <v>29343.200000000001</v>
      </c>
      <c r="D1579">
        <v>31</v>
      </c>
    </row>
    <row r="1580" spans="1:4" x14ac:dyDescent="0.2">
      <c r="A1580">
        <f t="shared" si="6"/>
        <v>1579</v>
      </c>
      <c r="B1580">
        <v>33</v>
      </c>
      <c r="C1580">
        <v>29223.200000000001</v>
      </c>
      <c r="D1580">
        <v>32</v>
      </c>
    </row>
    <row r="1581" spans="1:4" x14ac:dyDescent="0.2">
      <c r="A1581">
        <f t="shared" si="6"/>
        <v>1580</v>
      </c>
      <c r="B1581">
        <v>33</v>
      </c>
      <c r="C1581">
        <v>28723.200000000001</v>
      </c>
      <c r="D1581">
        <v>33</v>
      </c>
    </row>
    <row r="1582" spans="1:4" x14ac:dyDescent="0.2">
      <c r="A1582">
        <f t="shared" si="6"/>
        <v>1581</v>
      </c>
      <c r="B1582">
        <v>33</v>
      </c>
      <c r="C1582">
        <v>28683.200000000001</v>
      </c>
      <c r="D1582">
        <v>34</v>
      </c>
    </row>
    <row r="1583" spans="1:4" x14ac:dyDescent="0.2">
      <c r="A1583">
        <f t="shared" si="6"/>
        <v>1582</v>
      </c>
      <c r="B1583">
        <v>33</v>
      </c>
      <c r="C1583">
        <v>30333.200000000001</v>
      </c>
      <c r="D1583">
        <v>35</v>
      </c>
    </row>
    <row r="1584" spans="1:4" x14ac:dyDescent="0.2">
      <c r="A1584">
        <f t="shared" si="6"/>
        <v>1583</v>
      </c>
      <c r="B1584">
        <v>33</v>
      </c>
      <c r="C1584">
        <v>30263.200000000001</v>
      </c>
      <c r="D1584">
        <v>36</v>
      </c>
    </row>
    <row r="1585" spans="1:4" x14ac:dyDescent="0.2">
      <c r="A1585">
        <f t="shared" si="6"/>
        <v>1584</v>
      </c>
      <c r="B1585">
        <v>33</v>
      </c>
      <c r="C1585">
        <v>30043.200000000001</v>
      </c>
      <c r="D1585">
        <v>37</v>
      </c>
    </row>
    <row r="1586" spans="1:4" x14ac:dyDescent="0.2">
      <c r="A1586">
        <f t="shared" si="6"/>
        <v>1585</v>
      </c>
      <c r="B1586">
        <v>33</v>
      </c>
      <c r="C1586">
        <v>29988.2</v>
      </c>
      <c r="D1586">
        <v>38</v>
      </c>
    </row>
    <row r="1587" spans="1:4" x14ac:dyDescent="0.2">
      <c r="A1587">
        <f t="shared" si="6"/>
        <v>1586</v>
      </c>
      <c r="B1587">
        <v>33</v>
      </c>
      <c r="C1587">
        <v>29738.2</v>
      </c>
      <c r="D1587">
        <v>39</v>
      </c>
    </row>
    <row r="1588" spans="1:4" x14ac:dyDescent="0.2">
      <c r="A1588">
        <f t="shared" si="6"/>
        <v>1587</v>
      </c>
      <c r="B1588">
        <v>33</v>
      </c>
      <c r="C1588">
        <v>29721.200000000001</v>
      </c>
      <c r="D1588">
        <v>40</v>
      </c>
    </row>
    <row r="1589" spans="1:4" x14ac:dyDescent="0.2">
      <c r="A1589">
        <f t="shared" si="6"/>
        <v>1588</v>
      </c>
      <c r="B1589">
        <v>33</v>
      </c>
      <c r="C1589">
        <v>29621.200000000001</v>
      </c>
      <c r="D1589">
        <v>41</v>
      </c>
    </row>
    <row r="1590" spans="1:4" x14ac:dyDescent="0.2">
      <c r="A1590">
        <f t="shared" si="6"/>
        <v>1589</v>
      </c>
      <c r="B1590">
        <v>33</v>
      </c>
      <c r="C1590">
        <v>31371.200000000001</v>
      </c>
      <c r="D1590">
        <v>42</v>
      </c>
    </row>
    <row r="1591" spans="1:4" x14ac:dyDescent="0.2">
      <c r="A1591">
        <f t="shared" si="6"/>
        <v>1590</v>
      </c>
      <c r="B1591">
        <v>33</v>
      </c>
      <c r="C1591">
        <v>31051.200000000001</v>
      </c>
      <c r="D1591">
        <v>43</v>
      </c>
    </row>
    <row r="1592" spans="1:4" x14ac:dyDescent="0.2">
      <c r="A1592">
        <f t="shared" ref="A1592:A1655" si="7">A1591+1</f>
        <v>1591</v>
      </c>
      <c r="B1592">
        <v>33</v>
      </c>
      <c r="C1592">
        <v>30926.2</v>
      </c>
      <c r="D1592">
        <v>44</v>
      </c>
    </row>
    <row r="1593" spans="1:4" x14ac:dyDescent="0.2">
      <c r="A1593">
        <f t="shared" si="7"/>
        <v>1592</v>
      </c>
      <c r="B1593">
        <v>33</v>
      </c>
      <c r="C1593">
        <v>30841.200000000001</v>
      </c>
      <c r="D1593">
        <v>45</v>
      </c>
    </row>
    <row r="1594" spans="1:4" x14ac:dyDescent="0.2">
      <c r="A1594">
        <f t="shared" si="7"/>
        <v>1593</v>
      </c>
      <c r="B1594">
        <v>33</v>
      </c>
      <c r="C1594">
        <v>29841.200000000001</v>
      </c>
      <c r="D1594">
        <v>46</v>
      </c>
    </row>
    <row r="1595" spans="1:4" x14ac:dyDescent="0.2">
      <c r="A1595">
        <f t="shared" si="7"/>
        <v>1594</v>
      </c>
      <c r="B1595">
        <v>33</v>
      </c>
      <c r="C1595">
        <v>29756.2</v>
      </c>
      <c r="D1595">
        <v>47</v>
      </c>
    </row>
    <row r="1596" spans="1:4" x14ac:dyDescent="0.2">
      <c r="A1596">
        <f t="shared" si="7"/>
        <v>1595</v>
      </c>
      <c r="B1596">
        <v>33</v>
      </c>
      <c r="C1596">
        <v>29726.2</v>
      </c>
      <c r="D1596">
        <v>48</v>
      </c>
    </row>
    <row r="1597" spans="1:4" x14ac:dyDescent="0.2">
      <c r="A1597">
        <f t="shared" si="7"/>
        <v>1596</v>
      </c>
      <c r="B1597">
        <v>33</v>
      </c>
      <c r="C1597">
        <v>31326.2</v>
      </c>
      <c r="D1597">
        <v>49</v>
      </c>
    </row>
    <row r="1598" spans="1:4" x14ac:dyDescent="0.2">
      <c r="A1598">
        <f t="shared" si="7"/>
        <v>1597</v>
      </c>
      <c r="B1598">
        <v>33</v>
      </c>
      <c r="C1598">
        <v>31276.2</v>
      </c>
      <c r="D1598">
        <v>50</v>
      </c>
    </row>
    <row r="1599" spans="1:4" x14ac:dyDescent="0.2">
      <c r="A1599">
        <f t="shared" si="7"/>
        <v>1598</v>
      </c>
      <c r="B1599">
        <v>33</v>
      </c>
      <c r="C1599">
        <v>31196.2</v>
      </c>
      <c r="D1599">
        <v>51</v>
      </c>
    </row>
    <row r="1600" spans="1:4" x14ac:dyDescent="0.2">
      <c r="A1600">
        <f t="shared" si="7"/>
        <v>1599</v>
      </c>
      <c r="B1600">
        <v>33</v>
      </c>
      <c r="C1600">
        <v>31046.2</v>
      </c>
      <c r="D1600">
        <v>52</v>
      </c>
    </row>
    <row r="1601" spans="1:4" x14ac:dyDescent="0.2">
      <c r="A1601">
        <f t="shared" si="7"/>
        <v>1600</v>
      </c>
      <c r="B1601">
        <v>33</v>
      </c>
      <c r="C1601">
        <v>30786.2</v>
      </c>
      <c r="D1601">
        <v>53</v>
      </c>
    </row>
    <row r="1602" spans="1:4" x14ac:dyDescent="0.2">
      <c r="A1602">
        <f t="shared" si="7"/>
        <v>1601</v>
      </c>
      <c r="B1602">
        <v>33</v>
      </c>
      <c r="C1602">
        <v>30766.2</v>
      </c>
      <c r="D1602">
        <v>54</v>
      </c>
    </row>
    <row r="1603" spans="1:4" x14ac:dyDescent="0.2">
      <c r="A1603">
        <f t="shared" si="7"/>
        <v>1602</v>
      </c>
      <c r="B1603">
        <v>33</v>
      </c>
      <c r="C1603">
        <v>32566.2</v>
      </c>
      <c r="D1603">
        <v>55</v>
      </c>
    </row>
    <row r="1604" spans="1:4" x14ac:dyDescent="0.2">
      <c r="A1604">
        <f t="shared" si="7"/>
        <v>1603</v>
      </c>
      <c r="B1604">
        <v>33</v>
      </c>
      <c r="C1604">
        <v>32498.2</v>
      </c>
      <c r="D1604">
        <v>56</v>
      </c>
    </row>
    <row r="1605" spans="1:4" x14ac:dyDescent="0.2">
      <c r="A1605">
        <f t="shared" si="7"/>
        <v>1604</v>
      </c>
      <c r="B1605">
        <v>33</v>
      </c>
      <c r="C1605">
        <v>32358.2</v>
      </c>
      <c r="D1605">
        <v>57</v>
      </c>
    </row>
    <row r="1606" spans="1:4" x14ac:dyDescent="0.2">
      <c r="A1606">
        <f t="shared" si="7"/>
        <v>1605</v>
      </c>
      <c r="B1606">
        <v>33</v>
      </c>
      <c r="C1606">
        <v>32258.2</v>
      </c>
      <c r="D1606">
        <v>58</v>
      </c>
    </row>
    <row r="1607" spans="1:4" x14ac:dyDescent="0.2">
      <c r="A1607">
        <f t="shared" si="7"/>
        <v>1606</v>
      </c>
      <c r="B1607">
        <v>33</v>
      </c>
      <c r="C1607">
        <v>32193.200000000001</v>
      </c>
      <c r="D1607">
        <v>59</v>
      </c>
    </row>
    <row r="1608" spans="1:4" x14ac:dyDescent="0.2">
      <c r="A1608">
        <f t="shared" si="7"/>
        <v>1607</v>
      </c>
      <c r="B1608">
        <v>33</v>
      </c>
      <c r="C1608">
        <v>31943.200000000001</v>
      </c>
      <c r="D1608">
        <v>60</v>
      </c>
    </row>
    <row r="1609" spans="1:4" x14ac:dyDescent="0.2">
      <c r="A1609">
        <f t="shared" si="7"/>
        <v>1608</v>
      </c>
      <c r="B1609">
        <v>33</v>
      </c>
      <c r="C1609">
        <v>31919.200000000001</v>
      </c>
      <c r="D1609">
        <v>61</v>
      </c>
    </row>
    <row r="1610" spans="1:4" x14ac:dyDescent="0.2">
      <c r="A1610">
        <f t="shared" si="7"/>
        <v>1609</v>
      </c>
      <c r="B1610">
        <v>33</v>
      </c>
      <c r="C1610">
        <v>31799.200000000001</v>
      </c>
      <c r="D1610">
        <v>62</v>
      </c>
    </row>
    <row r="1611" spans="1:4" x14ac:dyDescent="0.2">
      <c r="A1611">
        <f t="shared" si="7"/>
        <v>1610</v>
      </c>
      <c r="B1611">
        <v>33</v>
      </c>
      <c r="C1611">
        <v>31299.200000000001</v>
      </c>
      <c r="D1611">
        <v>63</v>
      </c>
    </row>
    <row r="1612" spans="1:4" x14ac:dyDescent="0.2">
      <c r="A1612">
        <f t="shared" si="7"/>
        <v>1611</v>
      </c>
      <c r="B1612">
        <v>33</v>
      </c>
      <c r="C1612">
        <v>31257.200000000001</v>
      </c>
      <c r="D1612">
        <v>64</v>
      </c>
    </row>
    <row r="1613" spans="1:4" x14ac:dyDescent="0.2">
      <c r="A1613">
        <f t="shared" si="7"/>
        <v>1612</v>
      </c>
      <c r="B1613">
        <v>33</v>
      </c>
      <c r="C1613">
        <v>32957.199999999997</v>
      </c>
      <c r="D1613">
        <v>65</v>
      </c>
    </row>
    <row r="1614" spans="1:4" x14ac:dyDescent="0.2">
      <c r="A1614">
        <f t="shared" si="7"/>
        <v>1613</v>
      </c>
      <c r="B1614">
        <v>33</v>
      </c>
      <c r="C1614">
        <v>32885.199999999997</v>
      </c>
      <c r="D1614">
        <v>66</v>
      </c>
    </row>
    <row r="1615" spans="1:4" x14ac:dyDescent="0.2">
      <c r="A1615">
        <f t="shared" si="7"/>
        <v>1614</v>
      </c>
      <c r="B1615">
        <v>33</v>
      </c>
      <c r="C1615">
        <v>32660.2</v>
      </c>
      <c r="D1615">
        <v>67</v>
      </c>
    </row>
    <row r="1616" spans="1:4" x14ac:dyDescent="0.2">
      <c r="A1616">
        <f t="shared" si="7"/>
        <v>1615</v>
      </c>
      <c r="B1616">
        <v>33</v>
      </c>
      <c r="C1616">
        <v>32600.2</v>
      </c>
      <c r="D1616">
        <v>68</v>
      </c>
    </row>
    <row r="1617" spans="1:4" x14ac:dyDescent="0.2">
      <c r="A1617">
        <f t="shared" si="7"/>
        <v>1616</v>
      </c>
      <c r="B1617">
        <v>33</v>
      </c>
      <c r="C1617">
        <v>32350.2</v>
      </c>
      <c r="D1617">
        <v>69</v>
      </c>
    </row>
    <row r="1618" spans="1:4" x14ac:dyDescent="0.2">
      <c r="A1618">
        <f t="shared" si="7"/>
        <v>1617</v>
      </c>
      <c r="B1618">
        <v>33</v>
      </c>
      <c r="C1618">
        <v>32331.200000000001</v>
      </c>
      <c r="D1618">
        <v>70</v>
      </c>
    </row>
    <row r="1619" spans="1:4" x14ac:dyDescent="0.2">
      <c r="A1619">
        <f t="shared" si="7"/>
        <v>1618</v>
      </c>
      <c r="B1619">
        <v>33</v>
      </c>
      <c r="C1619">
        <v>32231.200000000001</v>
      </c>
      <c r="D1619">
        <v>71</v>
      </c>
    </row>
    <row r="1620" spans="1:4" x14ac:dyDescent="0.2">
      <c r="A1620">
        <f t="shared" si="7"/>
        <v>1619</v>
      </c>
      <c r="B1620">
        <v>33</v>
      </c>
      <c r="C1620">
        <v>34081.199999999997</v>
      </c>
      <c r="D1620">
        <v>72</v>
      </c>
    </row>
    <row r="1621" spans="1:4" x14ac:dyDescent="0.2">
      <c r="A1621">
        <f t="shared" si="7"/>
        <v>1620</v>
      </c>
      <c r="B1621">
        <v>33</v>
      </c>
      <c r="C1621">
        <v>33741.199999999997</v>
      </c>
      <c r="D1621">
        <v>73</v>
      </c>
    </row>
    <row r="1622" spans="1:4" x14ac:dyDescent="0.2">
      <c r="A1622">
        <f t="shared" si="7"/>
        <v>1621</v>
      </c>
      <c r="B1622">
        <v>33</v>
      </c>
      <c r="C1622">
        <v>33611.199999999997</v>
      </c>
      <c r="D1622">
        <v>74</v>
      </c>
    </row>
    <row r="1623" spans="1:4" x14ac:dyDescent="0.2">
      <c r="A1623">
        <f t="shared" si="7"/>
        <v>1622</v>
      </c>
      <c r="B1623">
        <v>33</v>
      </c>
      <c r="C1623">
        <v>33521.199999999997</v>
      </c>
      <c r="D1623">
        <v>75</v>
      </c>
    </row>
    <row r="1624" spans="1:4" x14ac:dyDescent="0.2">
      <c r="A1624">
        <f t="shared" si="7"/>
        <v>1623</v>
      </c>
      <c r="B1624">
        <v>33</v>
      </c>
      <c r="C1624">
        <v>32521.200000000001</v>
      </c>
      <c r="D1624">
        <v>76</v>
      </c>
    </row>
    <row r="1625" spans="1:4" x14ac:dyDescent="0.2">
      <c r="A1625">
        <f t="shared" si="7"/>
        <v>1624</v>
      </c>
      <c r="B1625">
        <v>33</v>
      </c>
      <c r="C1625">
        <v>32431.200000000001</v>
      </c>
      <c r="D1625">
        <v>77</v>
      </c>
    </row>
    <row r="1626" spans="1:4" x14ac:dyDescent="0.2">
      <c r="A1626">
        <f t="shared" si="7"/>
        <v>1625</v>
      </c>
      <c r="B1626">
        <v>33</v>
      </c>
      <c r="C1626">
        <v>32399.200000000001</v>
      </c>
      <c r="D1626">
        <v>78</v>
      </c>
    </row>
    <row r="1627" spans="1:4" x14ac:dyDescent="0.2">
      <c r="A1627">
        <f t="shared" si="7"/>
        <v>1626</v>
      </c>
      <c r="B1627">
        <v>33</v>
      </c>
      <c r="C1627">
        <v>34149.199999999997</v>
      </c>
      <c r="D1627">
        <v>79</v>
      </c>
    </row>
    <row r="1628" spans="1:4" x14ac:dyDescent="0.2">
      <c r="A1628">
        <f t="shared" si="7"/>
        <v>1627</v>
      </c>
      <c r="B1628">
        <v>33</v>
      </c>
      <c r="C1628">
        <v>34094.199999999997</v>
      </c>
      <c r="D1628">
        <v>80</v>
      </c>
    </row>
    <row r="1629" spans="1:4" x14ac:dyDescent="0.2">
      <c r="A1629">
        <f t="shared" si="7"/>
        <v>1628</v>
      </c>
      <c r="B1629">
        <v>33</v>
      </c>
      <c r="C1629">
        <v>34009.199999999997</v>
      </c>
      <c r="D1629">
        <v>81</v>
      </c>
    </row>
    <row r="1630" spans="1:4" x14ac:dyDescent="0.2">
      <c r="A1630">
        <f t="shared" si="7"/>
        <v>1629</v>
      </c>
      <c r="B1630">
        <v>33</v>
      </c>
      <c r="C1630">
        <v>33859.199999999997</v>
      </c>
      <c r="D1630">
        <v>82</v>
      </c>
    </row>
    <row r="1631" spans="1:4" x14ac:dyDescent="0.2">
      <c r="A1631">
        <f t="shared" si="7"/>
        <v>1630</v>
      </c>
      <c r="B1631">
        <v>33</v>
      </c>
      <c r="C1631">
        <v>33589.199999999997</v>
      </c>
      <c r="D1631">
        <v>83</v>
      </c>
    </row>
    <row r="1632" spans="1:4" x14ac:dyDescent="0.2">
      <c r="A1632">
        <f t="shared" si="7"/>
        <v>1631</v>
      </c>
      <c r="B1632">
        <v>33</v>
      </c>
      <c r="C1632">
        <v>33566.199999999997</v>
      </c>
      <c r="D1632">
        <v>84</v>
      </c>
    </row>
    <row r="1633" spans="1:4" x14ac:dyDescent="0.2">
      <c r="A1633">
        <f t="shared" si="7"/>
        <v>1632</v>
      </c>
      <c r="B1633">
        <v>33</v>
      </c>
      <c r="C1633">
        <v>35466.199999999997</v>
      </c>
      <c r="D1633">
        <v>85</v>
      </c>
    </row>
    <row r="1634" spans="1:4" x14ac:dyDescent="0.2">
      <c r="A1634">
        <f t="shared" si="7"/>
        <v>1633</v>
      </c>
      <c r="B1634">
        <v>33</v>
      </c>
      <c r="C1634">
        <v>35395.199999999997</v>
      </c>
      <c r="D1634">
        <v>86</v>
      </c>
    </row>
    <row r="1635" spans="1:4" x14ac:dyDescent="0.2">
      <c r="A1635">
        <f t="shared" si="7"/>
        <v>1634</v>
      </c>
      <c r="B1635">
        <v>33</v>
      </c>
      <c r="C1635">
        <v>35250.199999999997</v>
      </c>
      <c r="D1635">
        <v>87</v>
      </c>
    </row>
    <row r="1636" spans="1:4" x14ac:dyDescent="0.2">
      <c r="A1636">
        <f t="shared" si="7"/>
        <v>1635</v>
      </c>
      <c r="B1636">
        <v>33</v>
      </c>
      <c r="C1636">
        <v>35145.199999999997</v>
      </c>
      <c r="D1636">
        <v>88</v>
      </c>
    </row>
    <row r="1637" spans="1:4" x14ac:dyDescent="0.2">
      <c r="A1637">
        <f t="shared" si="7"/>
        <v>1636</v>
      </c>
      <c r="B1637">
        <v>33</v>
      </c>
      <c r="C1637">
        <v>35075.199999999997</v>
      </c>
      <c r="D1637">
        <v>89</v>
      </c>
    </row>
    <row r="1638" spans="1:4" x14ac:dyDescent="0.2">
      <c r="A1638">
        <f t="shared" si="7"/>
        <v>1637</v>
      </c>
      <c r="B1638">
        <v>33</v>
      </c>
      <c r="C1638">
        <v>34825.199999999997</v>
      </c>
      <c r="D1638">
        <v>90</v>
      </c>
    </row>
    <row r="1639" spans="1:4" x14ac:dyDescent="0.2">
      <c r="A1639">
        <f t="shared" si="7"/>
        <v>1638</v>
      </c>
      <c r="B1639">
        <v>33</v>
      </c>
      <c r="C1639">
        <v>34799.199999999997</v>
      </c>
      <c r="D1639">
        <v>91</v>
      </c>
    </row>
    <row r="1640" spans="1:4" x14ac:dyDescent="0.2">
      <c r="A1640">
        <f t="shared" si="7"/>
        <v>1639</v>
      </c>
      <c r="B1640">
        <v>33</v>
      </c>
      <c r="C1640">
        <v>34679.199999999997</v>
      </c>
      <c r="D1640">
        <v>92</v>
      </c>
    </row>
    <row r="1641" spans="1:4" x14ac:dyDescent="0.2">
      <c r="A1641">
        <f t="shared" si="7"/>
        <v>1640</v>
      </c>
      <c r="B1641">
        <v>33</v>
      </c>
      <c r="C1641">
        <v>34179.199999999997</v>
      </c>
      <c r="D1641">
        <v>93</v>
      </c>
    </row>
    <row r="1642" spans="1:4" x14ac:dyDescent="0.2">
      <c r="A1642">
        <f t="shared" si="7"/>
        <v>1641</v>
      </c>
      <c r="B1642">
        <v>34</v>
      </c>
      <c r="C1642">
        <v>24500</v>
      </c>
      <c r="D1642">
        <v>1</v>
      </c>
    </row>
    <row r="1643" spans="1:4" x14ac:dyDescent="0.2">
      <c r="A1643">
        <f t="shared" si="7"/>
        <v>1642</v>
      </c>
      <c r="B1643">
        <v>34</v>
      </c>
      <c r="C1643">
        <v>24500</v>
      </c>
      <c r="D1643">
        <v>2</v>
      </c>
    </row>
    <row r="1644" spans="1:4" x14ac:dyDescent="0.2">
      <c r="A1644">
        <f t="shared" si="7"/>
        <v>1643</v>
      </c>
      <c r="B1644">
        <v>34</v>
      </c>
      <c r="C1644">
        <v>24500</v>
      </c>
      <c r="D1644">
        <v>3</v>
      </c>
    </row>
    <row r="1645" spans="1:4" x14ac:dyDescent="0.2">
      <c r="A1645">
        <f t="shared" si="7"/>
        <v>1644</v>
      </c>
      <c r="B1645">
        <v>34</v>
      </c>
      <c r="C1645">
        <v>24500</v>
      </c>
      <c r="D1645">
        <v>4</v>
      </c>
    </row>
    <row r="1646" spans="1:4" x14ac:dyDescent="0.2">
      <c r="A1646">
        <f t="shared" si="7"/>
        <v>1645</v>
      </c>
      <c r="B1646">
        <v>34</v>
      </c>
      <c r="C1646">
        <v>24500</v>
      </c>
      <c r="D1646">
        <v>5</v>
      </c>
    </row>
    <row r="1647" spans="1:4" x14ac:dyDescent="0.2">
      <c r="A1647">
        <f t="shared" si="7"/>
        <v>1646</v>
      </c>
      <c r="B1647">
        <v>34</v>
      </c>
      <c r="C1647">
        <v>24500</v>
      </c>
      <c r="D1647">
        <v>6</v>
      </c>
    </row>
    <row r="1648" spans="1:4" x14ac:dyDescent="0.2">
      <c r="A1648">
        <f t="shared" si="7"/>
        <v>1647</v>
      </c>
      <c r="B1648">
        <v>34</v>
      </c>
      <c r="C1648">
        <v>24500</v>
      </c>
      <c r="D1648">
        <v>7</v>
      </c>
    </row>
    <row r="1649" spans="1:4" x14ac:dyDescent="0.2">
      <c r="A1649">
        <f t="shared" si="7"/>
        <v>1648</v>
      </c>
      <c r="B1649">
        <v>34</v>
      </c>
      <c r="C1649">
        <v>24500</v>
      </c>
      <c r="D1649">
        <v>8</v>
      </c>
    </row>
    <row r="1650" spans="1:4" x14ac:dyDescent="0.2">
      <c r="A1650">
        <f t="shared" si="7"/>
        <v>1649</v>
      </c>
      <c r="B1650">
        <v>34</v>
      </c>
      <c r="C1650">
        <v>24500</v>
      </c>
      <c r="D1650">
        <v>9</v>
      </c>
    </row>
    <row r="1651" spans="1:4" x14ac:dyDescent="0.2">
      <c r="A1651">
        <f t="shared" si="7"/>
        <v>1650</v>
      </c>
      <c r="B1651">
        <v>34</v>
      </c>
      <c r="C1651">
        <v>24500</v>
      </c>
      <c r="D1651">
        <v>10</v>
      </c>
    </row>
    <row r="1652" spans="1:4" x14ac:dyDescent="0.2">
      <c r="A1652">
        <f t="shared" si="7"/>
        <v>1651</v>
      </c>
      <c r="B1652">
        <v>34</v>
      </c>
      <c r="C1652">
        <v>24500</v>
      </c>
      <c r="D1652">
        <v>11</v>
      </c>
    </row>
    <row r="1653" spans="1:4" x14ac:dyDescent="0.2">
      <c r="A1653">
        <f t="shared" si="7"/>
        <v>1652</v>
      </c>
      <c r="B1653">
        <v>34</v>
      </c>
      <c r="C1653">
        <v>24500</v>
      </c>
      <c r="D1653">
        <v>12</v>
      </c>
    </row>
    <row r="1654" spans="1:4" x14ac:dyDescent="0.2">
      <c r="A1654">
        <f t="shared" si="7"/>
        <v>1653</v>
      </c>
      <c r="B1654">
        <v>34</v>
      </c>
      <c r="C1654">
        <v>24500</v>
      </c>
      <c r="D1654">
        <v>13</v>
      </c>
    </row>
    <row r="1655" spans="1:4" x14ac:dyDescent="0.2">
      <c r="A1655">
        <f t="shared" si="7"/>
        <v>1654</v>
      </c>
      <c r="B1655">
        <v>34</v>
      </c>
      <c r="C1655">
        <v>24500</v>
      </c>
      <c r="D1655">
        <v>14</v>
      </c>
    </row>
    <row r="1656" spans="1:4" x14ac:dyDescent="0.2">
      <c r="A1656">
        <f t="shared" ref="A1656:A1719" si="8">A1655+1</f>
        <v>1655</v>
      </c>
      <c r="B1656">
        <v>34</v>
      </c>
      <c r="C1656">
        <v>24500</v>
      </c>
      <c r="D1656">
        <v>15</v>
      </c>
    </row>
    <row r="1657" spans="1:4" x14ac:dyDescent="0.2">
      <c r="A1657">
        <f t="shared" si="8"/>
        <v>1656</v>
      </c>
      <c r="B1657">
        <v>34</v>
      </c>
      <c r="C1657">
        <v>24500</v>
      </c>
      <c r="D1657">
        <v>16</v>
      </c>
    </row>
    <row r="1658" spans="1:4" x14ac:dyDescent="0.2">
      <c r="A1658">
        <f t="shared" si="8"/>
        <v>1657</v>
      </c>
      <c r="B1658">
        <v>34</v>
      </c>
      <c r="C1658">
        <v>24500</v>
      </c>
      <c r="D1658">
        <v>17</v>
      </c>
    </row>
    <row r="1659" spans="1:4" x14ac:dyDescent="0.2">
      <c r="A1659">
        <f t="shared" si="8"/>
        <v>1658</v>
      </c>
      <c r="B1659">
        <v>34</v>
      </c>
      <c r="C1659">
        <v>24500</v>
      </c>
      <c r="D1659">
        <v>18</v>
      </c>
    </row>
    <row r="1660" spans="1:4" x14ac:dyDescent="0.2">
      <c r="A1660">
        <f t="shared" si="8"/>
        <v>1659</v>
      </c>
      <c r="B1660">
        <v>34</v>
      </c>
      <c r="C1660">
        <v>24500</v>
      </c>
      <c r="D1660">
        <v>19</v>
      </c>
    </row>
    <row r="1661" spans="1:4" x14ac:dyDescent="0.2">
      <c r="A1661">
        <f t="shared" si="8"/>
        <v>1660</v>
      </c>
      <c r="B1661">
        <v>34</v>
      </c>
      <c r="C1661">
        <v>24500</v>
      </c>
      <c r="D1661">
        <v>20</v>
      </c>
    </row>
    <row r="1662" spans="1:4" x14ac:dyDescent="0.2">
      <c r="A1662">
        <f t="shared" si="8"/>
        <v>1661</v>
      </c>
      <c r="B1662">
        <v>34</v>
      </c>
      <c r="C1662">
        <v>24500</v>
      </c>
      <c r="D1662">
        <v>21</v>
      </c>
    </row>
    <row r="1663" spans="1:4" x14ac:dyDescent="0.2">
      <c r="A1663">
        <f t="shared" si="8"/>
        <v>1662</v>
      </c>
      <c r="B1663">
        <v>34</v>
      </c>
      <c r="C1663">
        <v>24500</v>
      </c>
      <c r="D1663">
        <v>22</v>
      </c>
    </row>
    <row r="1664" spans="1:4" x14ac:dyDescent="0.2">
      <c r="A1664">
        <f t="shared" si="8"/>
        <v>1663</v>
      </c>
      <c r="B1664">
        <v>34</v>
      </c>
      <c r="C1664">
        <v>24500</v>
      </c>
      <c r="D1664">
        <v>23</v>
      </c>
    </row>
    <row r="1665" spans="1:4" x14ac:dyDescent="0.2">
      <c r="A1665">
        <f t="shared" si="8"/>
        <v>1664</v>
      </c>
      <c r="B1665">
        <v>34</v>
      </c>
      <c r="C1665">
        <v>24500</v>
      </c>
      <c r="D1665">
        <v>24</v>
      </c>
    </row>
    <row r="1666" spans="1:4" x14ac:dyDescent="0.2">
      <c r="A1666">
        <f t="shared" si="8"/>
        <v>1665</v>
      </c>
      <c r="B1666">
        <v>34</v>
      </c>
      <c r="C1666">
        <v>24500</v>
      </c>
      <c r="D1666">
        <v>25</v>
      </c>
    </row>
    <row r="1667" spans="1:4" x14ac:dyDescent="0.2">
      <c r="A1667">
        <f t="shared" si="8"/>
        <v>1666</v>
      </c>
      <c r="B1667">
        <v>34</v>
      </c>
      <c r="C1667">
        <v>24500</v>
      </c>
      <c r="D1667">
        <v>26</v>
      </c>
    </row>
    <row r="1668" spans="1:4" x14ac:dyDescent="0.2">
      <c r="A1668">
        <f t="shared" si="8"/>
        <v>1667</v>
      </c>
      <c r="B1668">
        <v>34</v>
      </c>
      <c r="C1668">
        <v>24500</v>
      </c>
      <c r="D1668">
        <v>27</v>
      </c>
    </row>
    <row r="1669" spans="1:4" x14ac:dyDescent="0.2">
      <c r="A1669">
        <f t="shared" si="8"/>
        <v>1668</v>
      </c>
      <c r="B1669">
        <v>34</v>
      </c>
      <c r="C1669">
        <v>24500</v>
      </c>
      <c r="D1669">
        <v>28</v>
      </c>
    </row>
    <row r="1670" spans="1:4" x14ac:dyDescent="0.2">
      <c r="A1670">
        <f t="shared" si="8"/>
        <v>1669</v>
      </c>
      <c r="B1670">
        <v>34</v>
      </c>
      <c r="C1670">
        <v>24500</v>
      </c>
      <c r="D1670">
        <v>29</v>
      </c>
    </row>
    <row r="1671" spans="1:4" x14ac:dyDescent="0.2">
      <c r="A1671">
        <f t="shared" si="8"/>
        <v>1670</v>
      </c>
      <c r="B1671">
        <v>34</v>
      </c>
      <c r="C1671">
        <v>24500</v>
      </c>
      <c r="D1671">
        <v>30</v>
      </c>
    </row>
    <row r="1672" spans="1:4" x14ac:dyDescent="0.2">
      <c r="A1672">
        <f t="shared" si="8"/>
        <v>1671</v>
      </c>
      <c r="B1672">
        <v>34</v>
      </c>
      <c r="C1672">
        <v>24500</v>
      </c>
      <c r="D1672">
        <v>31</v>
      </c>
    </row>
    <row r="1673" spans="1:4" x14ac:dyDescent="0.2">
      <c r="A1673">
        <f t="shared" si="8"/>
        <v>1672</v>
      </c>
      <c r="B1673">
        <v>34</v>
      </c>
      <c r="C1673">
        <v>24500</v>
      </c>
      <c r="D1673">
        <v>32</v>
      </c>
    </row>
    <row r="1674" spans="1:4" x14ac:dyDescent="0.2">
      <c r="A1674">
        <f t="shared" si="8"/>
        <v>1673</v>
      </c>
      <c r="B1674">
        <v>34</v>
      </c>
      <c r="C1674">
        <v>24500</v>
      </c>
      <c r="D1674">
        <v>33</v>
      </c>
    </row>
    <row r="1675" spans="1:4" x14ac:dyDescent="0.2">
      <c r="A1675">
        <f t="shared" si="8"/>
        <v>1674</v>
      </c>
      <c r="B1675">
        <v>34</v>
      </c>
      <c r="C1675">
        <v>24500</v>
      </c>
      <c r="D1675">
        <v>34</v>
      </c>
    </row>
    <row r="1676" spans="1:4" x14ac:dyDescent="0.2">
      <c r="A1676">
        <f t="shared" si="8"/>
        <v>1675</v>
      </c>
      <c r="B1676">
        <v>34</v>
      </c>
      <c r="C1676">
        <v>24500</v>
      </c>
      <c r="D1676">
        <v>35</v>
      </c>
    </row>
    <row r="1677" spans="1:4" x14ac:dyDescent="0.2">
      <c r="A1677">
        <f t="shared" si="8"/>
        <v>1676</v>
      </c>
      <c r="B1677">
        <v>34</v>
      </c>
      <c r="C1677">
        <v>24500</v>
      </c>
      <c r="D1677">
        <v>36</v>
      </c>
    </row>
    <row r="1678" spans="1:4" x14ac:dyDescent="0.2">
      <c r="A1678">
        <f t="shared" si="8"/>
        <v>1677</v>
      </c>
      <c r="B1678">
        <v>34</v>
      </c>
      <c r="C1678">
        <v>24500</v>
      </c>
      <c r="D1678">
        <v>37</v>
      </c>
    </row>
    <row r="1679" spans="1:4" x14ac:dyDescent="0.2">
      <c r="A1679">
        <f t="shared" si="8"/>
        <v>1678</v>
      </c>
      <c r="B1679">
        <v>34</v>
      </c>
      <c r="C1679">
        <v>24500</v>
      </c>
      <c r="D1679">
        <v>38</v>
      </c>
    </row>
    <row r="1680" spans="1:4" x14ac:dyDescent="0.2">
      <c r="A1680">
        <f t="shared" si="8"/>
        <v>1679</v>
      </c>
      <c r="B1680">
        <v>34</v>
      </c>
      <c r="C1680">
        <v>24500</v>
      </c>
      <c r="D1680">
        <v>39</v>
      </c>
    </row>
    <row r="1681" spans="1:4" x14ac:dyDescent="0.2">
      <c r="A1681">
        <f t="shared" si="8"/>
        <v>1680</v>
      </c>
      <c r="B1681">
        <v>34</v>
      </c>
      <c r="C1681">
        <v>24500</v>
      </c>
      <c r="D1681">
        <v>40</v>
      </c>
    </row>
    <row r="1682" spans="1:4" x14ac:dyDescent="0.2">
      <c r="A1682">
        <f t="shared" si="8"/>
        <v>1681</v>
      </c>
      <c r="B1682">
        <v>34</v>
      </c>
      <c r="C1682">
        <v>24500</v>
      </c>
      <c r="D1682">
        <v>41</v>
      </c>
    </row>
    <row r="1683" spans="1:4" x14ac:dyDescent="0.2">
      <c r="A1683">
        <f t="shared" si="8"/>
        <v>1682</v>
      </c>
      <c r="B1683">
        <v>34</v>
      </c>
      <c r="C1683">
        <v>24500</v>
      </c>
      <c r="D1683">
        <v>42</v>
      </c>
    </row>
    <row r="1684" spans="1:4" x14ac:dyDescent="0.2">
      <c r="A1684">
        <f t="shared" si="8"/>
        <v>1683</v>
      </c>
      <c r="B1684">
        <v>34</v>
      </c>
      <c r="C1684">
        <v>24500</v>
      </c>
      <c r="D1684">
        <v>43</v>
      </c>
    </row>
    <row r="1685" spans="1:4" x14ac:dyDescent="0.2">
      <c r="A1685">
        <f t="shared" si="8"/>
        <v>1684</v>
      </c>
      <c r="B1685">
        <v>34</v>
      </c>
      <c r="C1685">
        <v>24500</v>
      </c>
      <c r="D1685">
        <v>44</v>
      </c>
    </row>
    <row r="1686" spans="1:4" x14ac:dyDescent="0.2">
      <c r="A1686">
        <f t="shared" si="8"/>
        <v>1685</v>
      </c>
      <c r="B1686">
        <v>34</v>
      </c>
      <c r="C1686">
        <v>24500</v>
      </c>
      <c r="D1686">
        <v>45</v>
      </c>
    </row>
    <row r="1687" spans="1:4" x14ac:dyDescent="0.2">
      <c r="A1687">
        <f t="shared" si="8"/>
        <v>1686</v>
      </c>
      <c r="B1687">
        <v>34</v>
      </c>
      <c r="C1687">
        <v>24500</v>
      </c>
      <c r="D1687">
        <v>46</v>
      </c>
    </row>
    <row r="1688" spans="1:4" x14ac:dyDescent="0.2">
      <c r="A1688">
        <f t="shared" si="8"/>
        <v>1687</v>
      </c>
      <c r="B1688">
        <v>34</v>
      </c>
      <c r="C1688">
        <v>24500</v>
      </c>
      <c r="D1688">
        <v>47</v>
      </c>
    </row>
    <row r="1689" spans="1:4" x14ac:dyDescent="0.2">
      <c r="A1689">
        <f t="shared" si="8"/>
        <v>1688</v>
      </c>
      <c r="B1689">
        <v>34</v>
      </c>
      <c r="C1689">
        <v>24500</v>
      </c>
      <c r="D1689">
        <v>48</v>
      </c>
    </row>
    <row r="1690" spans="1:4" x14ac:dyDescent="0.2">
      <c r="A1690">
        <f t="shared" si="8"/>
        <v>1689</v>
      </c>
      <c r="B1690">
        <v>34</v>
      </c>
      <c r="C1690">
        <v>24500</v>
      </c>
      <c r="D1690">
        <v>49</v>
      </c>
    </row>
    <row r="1691" spans="1:4" x14ac:dyDescent="0.2">
      <c r="A1691">
        <f t="shared" si="8"/>
        <v>1690</v>
      </c>
      <c r="B1691">
        <v>34</v>
      </c>
      <c r="C1691">
        <v>24500</v>
      </c>
      <c r="D1691">
        <v>50</v>
      </c>
    </row>
    <row r="1692" spans="1:4" x14ac:dyDescent="0.2">
      <c r="A1692">
        <f t="shared" si="8"/>
        <v>1691</v>
      </c>
      <c r="B1692">
        <v>34</v>
      </c>
      <c r="C1692">
        <v>24500</v>
      </c>
      <c r="D1692">
        <v>51</v>
      </c>
    </row>
    <row r="1693" spans="1:4" x14ac:dyDescent="0.2">
      <c r="A1693">
        <f t="shared" si="8"/>
        <v>1692</v>
      </c>
      <c r="B1693">
        <v>34</v>
      </c>
      <c r="C1693">
        <v>24500</v>
      </c>
      <c r="D1693">
        <v>52</v>
      </c>
    </row>
    <row r="1694" spans="1:4" x14ac:dyDescent="0.2">
      <c r="A1694">
        <f t="shared" si="8"/>
        <v>1693</v>
      </c>
      <c r="B1694">
        <v>34</v>
      </c>
      <c r="C1694">
        <v>24500</v>
      </c>
      <c r="D1694">
        <v>53</v>
      </c>
    </row>
    <row r="1695" spans="1:4" x14ac:dyDescent="0.2">
      <c r="A1695">
        <f t="shared" si="8"/>
        <v>1694</v>
      </c>
      <c r="B1695">
        <v>34</v>
      </c>
      <c r="C1695">
        <v>24500</v>
      </c>
      <c r="D1695">
        <v>54</v>
      </c>
    </row>
    <row r="1696" spans="1:4" x14ac:dyDescent="0.2">
      <c r="A1696">
        <f t="shared" si="8"/>
        <v>1695</v>
      </c>
      <c r="B1696">
        <v>34</v>
      </c>
      <c r="C1696">
        <v>24500</v>
      </c>
      <c r="D1696">
        <v>55</v>
      </c>
    </row>
    <row r="1697" spans="1:4" x14ac:dyDescent="0.2">
      <c r="A1697">
        <f t="shared" si="8"/>
        <v>1696</v>
      </c>
      <c r="B1697">
        <v>34</v>
      </c>
      <c r="C1697">
        <v>24500</v>
      </c>
      <c r="D1697">
        <v>56</v>
      </c>
    </row>
    <row r="1698" spans="1:4" x14ac:dyDescent="0.2">
      <c r="A1698">
        <f t="shared" si="8"/>
        <v>1697</v>
      </c>
      <c r="B1698">
        <v>34</v>
      </c>
      <c r="C1698">
        <v>24500</v>
      </c>
      <c r="D1698">
        <v>57</v>
      </c>
    </row>
    <row r="1699" spans="1:4" x14ac:dyDescent="0.2">
      <c r="A1699">
        <f t="shared" si="8"/>
        <v>1698</v>
      </c>
      <c r="B1699">
        <v>34</v>
      </c>
      <c r="C1699">
        <v>24500</v>
      </c>
      <c r="D1699">
        <v>58</v>
      </c>
    </row>
    <row r="1700" spans="1:4" x14ac:dyDescent="0.2">
      <c r="A1700">
        <f t="shared" si="8"/>
        <v>1699</v>
      </c>
      <c r="B1700">
        <v>34</v>
      </c>
      <c r="C1700">
        <v>24500</v>
      </c>
      <c r="D1700">
        <v>59</v>
      </c>
    </row>
    <row r="1701" spans="1:4" x14ac:dyDescent="0.2">
      <c r="A1701">
        <f t="shared" si="8"/>
        <v>1700</v>
      </c>
      <c r="B1701">
        <v>34</v>
      </c>
      <c r="C1701">
        <v>24500</v>
      </c>
      <c r="D1701">
        <v>60</v>
      </c>
    </row>
    <row r="1702" spans="1:4" x14ac:dyDescent="0.2">
      <c r="A1702">
        <f t="shared" si="8"/>
        <v>1701</v>
      </c>
      <c r="B1702">
        <v>34</v>
      </c>
      <c r="C1702">
        <v>24500</v>
      </c>
      <c r="D1702">
        <v>61</v>
      </c>
    </row>
    <row r="1703" spans="1:4" x14ac:dyDescent="0.2">
      <c r="A1703">
        <f t="shared" si="8"/>
        <v>1702</v>
      </c>
      <c r="B1703">
        <v>34</v>
      </c>
      <c r="C1703">
        <v>24500</v>
      </c>
      <c r="D1703">
        <v>62</v>
      </c>
    </row>
    <row r="1704" spans="1:4" x14ac:dyDescent="0.2">
      <c r="A1704">
        <f t="shared" si="8"/>
        <v>1703</v>
      </c>
      <c r="B1704">
        <v>34</v>
      </c>
      <c r="C1704">
        <v>24500</v>
      </c>
      <c r="D1704">
        <v>63</v>
      </c>
    </row>
    <row r="1705" spans="1:4" x14ac:dyDescent="0.2">
      <c r="A1705">
        <f t="shared" si="8"/>
        <v>1704</v>
      </c>
      <c r="B1705">
        <v>34</v>
      </c>
      <c r="C1705">
        <v>24500</v>
      </c>
      <c r="D1705">
        <v>64</v>
      </c>
    </row>
    <row r="1706" spans="1:4" x14ac:dyDescent="0.2">
      <c r="A1706">
        <f t="shared" si="8"/>
        <v>1705</v>
      </c>
      <c r="B1706">
        <v>34</v>
      </c>
      <c r="C1706">
        <v>24500</v>
      </c>
      <c r="D1706">
        <v>65</v>
      </c>
    </row>
    <row r="1707" spans="1:4" x14ac:dyDescent="0.2">
      <c r="A1707">
        <f t="shared" si="8"/>
        <v>1706</v>
      </c>
      <c r="B1707">
        <v>34</v>
      </c>
      <c r="C1707">
        <v>24500</v>
      </c>
      <c r="D1707">
        <v>66</v>
      </c>
    </row>
    <row r="1708" spans="1:4" x14ac:dyDescent="0.2">
      <c r="A1708">
        <f t="shared" si="8"/>
        <v>1707</v>
      </c>
      <c r="B1708">
        <v>34</v>
      </c>
      <c r="C1708">
        <v>24500</v>
      </c>
      <c r="D1708">
        <v>67</v>
      </c>
    </row>
    <row r="1709" spans="1:4" x14ac:dyDescent="0.2">
      <c r="A1709">
        <f t="shared" si="8"/>
        <v>1708</v>
      </c>
      <c r="B1709">
        <v>34</v>
      </c>
      <c r="C1709">
        <v>24500</v>
      </c>
      <c r="D1709">
        <v>68</v>
      </c>
    </row>
    <row r="1710" spans="1:4" x14ac:dyDescent="0.2">
      <c r="A1710">
        <f t="shared" si="8"/>
        <v>1709</v>
      </c>
      <c r="B1710">
        <v>34</v>
      </c>
      <c r="C1710">
        <v>24500</v>
      </c>
      <c r="D1710">
        <v>69</v>
      </c>
    </row>
    <row r="1711" spans="1:4" x14ac:dyDescent="0.2">
      <c r="A1711">
        <f t="shared" si="8"/>
        <v>1710</v>
      </c>
      <c r="B1711">
        <v>34</v>
      </c>
      <c r="C1711">
        <v>24500</v>
      </c>
      <c r="D1711">
        <v>70</v>
      </c>
    </row>
    <row r="1712" spans="1:4" x14ac:dyDescent="0.2">
      <c r="A1712">
        <f t="shared" si="8"/>
        <v>1711</v>
      </c>
      <c r="B1712">
        <v>34</v>
      </c>
      <c r="C1712">
        <v>24500</v>
      </c>
      <c r="D1712">
        <v>71</v>
      </c>
    </row>
    <row r="1713" spans="1:4" x14ac:dyDescent="0.2">
      <c r="A1713">
        <f t="shared" si="8"/>
        <v>1712</v>
      </c>
      <c r="B1713">
        <v>34</v>
      </c>
      <c r="C1713">
        <v>24500</v>
      </c>
      <c r="D1713">
        <v>72</v>
      </c>
    </row>
    <row r="1714" spans="1:4" x14ac:dyDescent="0.2">
      <c r="A1714">
        <f t="shared" si="8"/>
        <v>1713</v>
      </c>
      <c r="B1714">
        <v>34</v>
      </c>
      <c r="C1714">
        <v>24500</v>
      </c>
      <c r="D1714">
        <v>73</v>
      </c>
    </row>
    <row r="1715" spans="1:4" x14ac:dyDescent="0.2">
      <c r="A1715">
        <f t="shared" si="8"/>
        <v>1714</v>
      </c>
      <c r="B1715">
        <v>34</v>
      </c>
      <c r="C1715">
        <v>24500</v>
      </c>
      <c r="D1715">
        <v>74</v>
      </c>
    </row>
    <row r="1716" spans="1:4" x14ac:dyDescent="0.2">
      <c r="A1716">
        <f t="shared" si="8"/>
        <v>1715</v>
      </c>
      <c r="B1716">
        <v>34</v>
      </c>
      <c r="C1716">
        <v>24500</v>
      </c>
      <c r="D1716">
        <v>75</v>
      </c>
    </row>
    <row r="1717" spans="1:4" x14ac:dyDescent="0.2">
      <c r="A1717">
        <f t="shared" si="8"/>
        <v>1716</v>
      </c>
      <c r="B1717">
        <v>34</v>
      </c>
      <c r="C1717">
        <v>24500</v>
      </c>
      <c r="D1717">
        <v>76</v>
      </c>
    </row>
    <row r="1718" spans="1:4" x14ac:dyDescent="0.2">
      <c r="A1718">
        <f t="shared" si="8"/>
        <v>1717</v>
      </c>
      <c r="B1718">
        <v>34</v>
      </c>
      <c r="C1718">
        <v>24500</v>
      </c>
      <c r="D1718">
        <v>77</v>
      </c>
    </row>
    <row r="1719" spans="1:4" x14ac:dyDescent="0.2">
      <c r="A1719">
        <f t="shared" si="8"/>
        <v>1718</v>
      </c>
      <c r="B1719">
        <v>34</v>
      </c>
      <c r="C1719">
        <v>24500</v>
      </c>
      <c r="D1719">
        <v>78</v>
      </c>
    </row>
    <row r="1720" spans="1:4" x14ac:dyDescent="0.2">
      <c r="A1720">
        <f t="shared" ref="A1720:A1783" si="9">A1719+1</f>
        <v>1719</v>
      </c>
      <c r="B1720">
        <v>34</v>
      </c>
      <c r="C1720">
        <v>24500</v>
      </c>
      <c r="D1720">
        <v>79</v>
      </c>
    </row>
    <row r="1721" spans="1:4" x14ac:dyDescent="0.2">
      <c r="A1721">
        <f t="shared" si="9"/>
        <v>1720</v>
      </c>
      <c r="B1721">
        <v>34</v>
      </c>
      <c r="C1721">
        <v>24500</v>
      </c>
      <c r="D1721">
        <v>80</v>
      </c>
    </row>
    <row r="1722" spans="1:4" x14ac:dyDescent="0.2">
      <c r="A1722">
        <f t="shared" si="9"/>
        <v>1721</v>
      </c>
      <c r="B1722">
        <v>34</v>
      </c>
      <c r="C1722">
        <v>24500</v>
      </c>
      <c r="D1722">
        <v>81</v>
      </c>
    </row>
    <row r="1723" spans="1:4" x14ac:dyDescent="0.2">
      <c r="A1723">
        <f t="shared" si="9"/>
        <v>1722</v>
      </c>
      <c r="B1723">
        <v>34</v>
      </c>
      <c r="C1723">
        <v>24500</v>
      </c>
      <c r="D1723">
        <v>82</v>
      </c>
    </row>
    <row r="1724" spans="1:4" x14ac:dyDescent="0.2">
      <c r="A1724">
        <f t="shared" si="9"/>
        <v>1723</v>
      </c>
      <c r="B1724">
        <v>34</v>
      </c>
      <c r="C1724">
        <v>24500</v>
      </c>
      <c r="D1724">
        <v>83</v>
      </c>
    </row>
    <row r="1725" spans="1:4" x14ac:dyDescent="0.2">
      <c r="A1725">
        <f t="shared" si="9"/>
        <v>1724</v>
      </c>
      <c r="B1725">
        <v>34</v>
      </c>
      <c r="C1725">
        <v>24500</v>
      </c>
      <c r="D1725">
        <v>84</v>
      </c>
    </row>
    <row r="1726" spans="1:4" x14ac:dyDescent="0.2">
      <c r="A1726">
        <f t="shared" si="9"/>
        <v>1725</v>
      </c>
      <c r="B1726">
        <v>34</v>
      </c>
      <c r="C1726">
        <v>24500</v>
      </c>
      <c r="D1726">
        <v>85</v>
      </c>
    </row>
    <row r="1727" spans="1:4" x14ac:dyDescent="0.2">
      <c r="A1727">
        <f t="shared" si="9"/>
        <v>1726</v>
      </c>
      <c r="B1727">
        <v>34</v>
      </c>
      <c r="C1727">
        <v>24500</v>
      </c>
      <c r="D1727">
        <v>86</v>
      </c>
    </row>
    <row r="1728" spans="1:4" x14ac:dyDescent="0.2">
      <c r="A1728">
        <f t="shared" si="9"/>
        <v>1727</v>
      </c>
      <c r="B1728">
        <v>34</v>
      </c>
      <c r="C1728">
        <v>24500</v>
      </c>
      <c r="D1728">
        <v>87</v>
      </c>
    </row>
    <row r="1729" spans="1:4" x14ac:dyDescent="0.2">
      <c r="A1729">
        <f t="shared" si="9"/>
        <v>1728</v>
      </c>
      <c r="B1729">
        <v>34</v>
      </c>
      <c r="C1729">
        <v>24500</v>
      </c>
      <c r="D1729">
        <v>88</v>
      </c>
    </row>
    <row r="1730" spans="1:4" x14ac:dyDescent="0.2">
      <c r="A1730">
        <f t="shared" si="9"/>
        <v>1729</v>
      </c>
      <c r="B1730">
        <v>34</v>
      </c>
      <c r="C1730">
        <v>24500</v>
      </c>
      <c r="D1730">
        <v>89</v>
      </c>
    </row>
    <row r="1731" spans="1:4" x14ac:dyDescent="0.2">
      <c r="A1731">
        <f t="shared" si="9"/>
        <v>1730</v>
      </c>
      <c r="B1731">
        <v>34</v>
      </c>
      <c r="C1731">
        <v>24500</v>
      </c>
      <c r="D1731">
        <v>90</v>
      </c>
    </row>
    <row r="1732" spans="1:4" x14ac:dyDescent="0.2">
      <c r="A1732">
        <f t="shared" si="9"/>
        <v>1731</v>
      </c>
      <c r="B1732">
        <v>34</v>
      </c>
      <c r="C1732">
        <v>24500</v>
      </c>
      <c r="D1732">
        <v>91</v>
      </c>
    </row>
    <row r="1733" spans="1:4" x14ac:dyDescent="0.2">
      <c r="A1733">
        <f t="shared" si="9"/>
        <v>1732</v>
      </c>
      <c r="B1733">
        <v>34</v>
      </c>
      <c r="C1733">
        <v>24500</v>
      </c>
      <c r="D1733">
        <v>92</v>
      </c>
    </row>
    <row r="1734" spans="1:4" x14ac:dyDescent="0.2">
      <c r="A1734">
        <f t="shared" si="9"/>
        <v>1733</v>
      </c>
      <c r="B1734">
        <v>34</v>
      </c>
      <c r="C1734">
        <v>24500</v>
      </c>
      <c r="D1734">
        <v>93</v>
      </c>
    </row>
    <row r="1735" spans="1:4" x14ac:dyDescent="0.2">
      <c r="A1735">
        <f t="shared" si="9"/>
        <v>1734</v>
      </c>
      <c r="B1735">
        <v>35</v>
      </c>
      <c r="C1735">
        <v>205000</v>
      </c>
      <c r="D1735">
        <v>1</v>
      </c>
    </row>
    <row r="1736" spans="1:4" x14ac:dyDescent="0.2">
      <c r="A1736">
        <f t="shared" si="9"/>
        <v>1735</v>
      </c>
      <c r="B1736">
        <v>35</v>
      </c>
      <c r="C1736">
        <v>183500</v>
      </c>
      <c r="D1736">
        <v>2</v>
      </c>
    </row>
    <row r="1737" spans="1:4" x14ac:dyDescent="0.2">
      <c r="A1737">
        <f t="shared" si="9"/>
        <v>1736</v>
      </c>
      <c r="B1737">
        <v>35</v>
      </c>
      <c r="C1737">
        <v>183130</v>
      </c>
      <c r="D1737">
        <v>3</v>
      </c>
    </row>
    <row r="1738" spans="1:4" x14ac:dyDescent="0.2">
      <c r="A1738">
        <f t="shared" si="9"/>
        <v>1737</v>
      </c>
      <c r="B1738">
        <v>35</v>
      </c>
      <c r="C1738">
        <v>179130</v>
      </c>
      <c r="D1738">
        <v>4</v>
      </c>
    </row>
    <row r="1739" spans="1:4" x14ac:dyDescent="0.2">
      <c r="A1739">
        <f t="shared" si="9"/>
        <v>1738</v>
      </c>
      <c r="B1739">
        <v>35</v>
      </c>
      <c r="C1739">
        <v>182130</v>
      </c>
      <c r="D1739">
        <v>5</v>
      </c>
    </row>
    <row r="1740" spans="1:4" x14ac:dyDescent="0.2">
      <c r="A1740">
        <f t="shared" si="9"/>
        <v>1739</v>
      </c>
      <c r="B1740">
        <v>35</v>
      </c>
      <c r="C1740">
        <v>181855</v>
      </c>
      <c r="D1740">
        <v>6</v>
      </c>
    </row>
    <row r="1741" spans="1:4" x14ac:dyDescent="0.2">
      <c r="A1741">
        <f t="shared" si="9"/>
        <v>1740</v>
      </c>
      <c r="B1741">
        <v>35</v>
      </c>
      <c r="C1741">
        <v>180355</v>
      </c>
      <c r="D1741">
        <v>7</v>
      </c>
    </row>
    <row r="1742" spans="1:4" x14ac:dyDescent="0.2">
      <c r="A1742">
        <f t="shared" si="9"/>
        <v>1741</v>
      </c>
      <c r="B1742">
        <v>35</v>
      </c>
      <c r="C1742">
        <v>180105</v>
      </c>
      <c r="D1742">
        <v>8</v>
      </c>
    </row>
    <row r="1743" spans="1:4" x14ac:dyDescent="0.2">
      <c r="A1743">
        <f t="shared" si="9"/>
        <v>1742</v>
      </c>
      <c r="B1743">
        <v>35</v>
      </c>
      <c r="C1743">
        <v>179755</v>
      </c>
      <c r="D1743">
        <v>9</v>
      </c>
    </row>
    <row r="1744" spans="1:4" x14ac:dyDescent="0.2">
      <c r="A1744">
        <f t="shared" si="9"/>
        <v>1743</v>
      </c>
      <c r="B1744">
        <v>35</v>
      </c>
      <c r="C1744">
        <v>169755</v>
      </c>
      <c r="D1744">
        <v>10</v>
      </c>
    </row>
    <row r="1745" spans="1:4" x14ac:dyDescent="0.2">
      <c r="A1745">
        <f t="shared" si="9"/>
        <v>1744</v>
      </c>
      <c r="B1745">
        <v>35</v>
      </c>
      <c r="C1745">
        <v>168255</v>
      </c>
      <c r="D1745">
        <v>11</v>
      </c>
    </row>
    <row r="1746" spans="1:4" x14ac:dyDescent="0.2">
      <c r="A1746">
        <f t="shared" si="9"/>
        <v>1745</v>
      </c>
      <c r="B1746">
        <v>35</v>
      </c>
      <c r="C1746">
        <v>165255</v>
      </c>
      <c r="D1746">
        <v>12</v>
      </c>
    </row>
    <row r="1747" spans="1:4" x14ac:dyDescent="0.2">
      <c r="A1747">
        <f t="shared" si="9"/>
        <v>1746</v>
      </c>
      <c r="B1747">
        <v>35</v>
      </c>
      <c r="C1747">
        <v>164505</v>
      </c>
      <c r="D1747">
        <v>13</v>
      </c>
    </row>
    <row r="1748" spans="1:4" x14ac:dyDescent="0.2">
      <c r="A1748">
        <f t="shared" si="9"/>
        <v>1747</v>
      </c>
      <c r="B1748">
        <v>35</v>
      </c>
      <c r="C1748">
        <v>159505</v>
      </c>
      <c r="D1748">
        <v>14</v>
      </c>
    </row>
    <row r="1749" spans="1:4" x14ac:dyDescent="0.2">
      <c r="A1749">
        <f t="shared" si="9"/>
        <v>1748</v>
      </c>
      <c r="B1749">
        <v>35</v>
      </c>
      <c r="C1749">
        <v>159325</v>
      </c>
      <c r="D1749">
        <v>15</v>
      </c>
    </row>
    <row r="1750" spans="1:4" x14ac:dyDescent="0.2">
      <c r="A1750">
        <f t="shared" si="9"/>
        <v>1749</v>
      </c>
      <c r="B1750">
        <v>35</v>
      </c>
      <c r="C1750">
        <v>164325</v>
      </c>
      <c r="D1750">
        <v>16</v>
      </c>
    </row>
    <row r="1751" spans="1:4" x14ac:dyDescent="0.2">
      <c r="A1751">
        <f t="shared" si="9"/>
        <v>1750</v>
      </c>
      <c r="B1751">
        <v>35</v>
      </c>
      <c r="C1751">
        <v>164225</v>
      </c>
      <c r="D1751">
        <v>17</v>
      </c>
    </row>
    <row r="1752" spans="1:4" x14ac:dyDescent="0.2">
      <c r="A1752">
        <f t="shared" si="9"/>
        <v>1751</v>
      </c>
      <c r="B1752">
        <v>35</v>
      </c>
      <c r="C1752">
        <v>164135</v>
      </c>
      <c r="D1752">
        <v>18</v>
      </c>
    </row>
    <row r="1753" spans="1:4" x14ac:dyDescent="0.2">
      <c r="A1753">
        <f t="shared" si="9"/>
        <v>1752</v>
      </c>
      <c r="B1753">
        <v>35</v>
      </c>
      <c r="C1753">
        <v>144135</v>
      </c>
      <c r="D1753">
        <v>19</v>
      </c>
    </row>
    <row r="1754" spans="1:4" x14ac:dyDescent="0.2">
      <c r="A1754">
        <f t="shared" si="9"/>
        <v>1753</v>
      </c>
      <c r="B1754">
        <v>35</v>
      </c>
      <c r="C1754">
        <v>143685</v>
      </c>
      <c r="D1754">
        <v>20</v>
      </c>
    </row>
    <row r="1755" spans="1:4" x14ac:dyDescent="0.2">
      <c r="A1755">
        <f t="shared" si="9"/>
        <v>1754</v>
      </c>
      <c r="B1755">
        <v>35</v>
      </c>
      <c r="C1755">
        <v>141685</v>
      </c>
      <c r="D1755">
        <v>21</v>
      </c>
    </row>
    <row r="1756" spans="1:4" x14ac:dyDescent="0.2">
      <c r="A1756">
        <f t="shared" si="9"/>
        <v>1755</v>
      </c>
      <c r="B1756">
        <v>35</v>
      </c>
      <c r="C1756">
        <v>141585</v>
      </c>
      <c r="D1756">
        <v>22</v>
      </c>
    </row>
    <row r="1757" spans="1:4" x14ac:dyDescent="0.2">
      <c r="A1757">
        <f t="shared" si="9"/>
        <v>1756</v>
      </c>
      <c r="B1757">
        <v>35</v>
      </c>
      <c r="C1757">
        <v>141085</v>
      </c>
      <c r="D1757">
        <v>23</v>
      </c>
    </row>
    <row r="1758" spans="1:4" x14ac:dyDescent="0.2">
      <c r="A1758">
        <f t="shared" si="9"/>
        <v>1757</v>
      </c>
      <c r="B1758">
        <v>35</v>
      </c>
      <c r="C1758">
        <v>140955</v>
      </c>
      <c r="D1758">
        <v>24</v>
      </c>
    </row>
    <row r="1759" spans="1:4" x14ac:dyDescent="0.2">
      <c r="A1759">
        <f t="shared" si="9"/>
        <v>1758</v>
      </c>
      <c r="B1759">
        <v>35</v>
      </c>
      <c r="C1759">
        <v>139455</v>
      </c>
      <c r="D1759">
        <v>25</v>
      </c>
    </row>
    <row r="1760" spans="1:4" x14ac:dyDescent="0.2">
      <c r="A1760">
        <f t="shared" si="9"/>
        <v>1759</v>
      </c>
      <c r="B1760">
        <v>35</v>
      </c>
      <c r="C1760">
        <v>139205</v>
      </c>
      <c r="D1760">
        <v>26</v>
      </c>
    </row>
    <row r="1761" spans="1:4" x14ac:dyDescent="0.2">
      <c r="A1761">
        <f t="shared" si="9"/>
        <v>1760</v>
      </c>
      <c r="B1761">
        <v>35</v>
      </c>
      <c r="C1761">
        <v>138705</v>
      </c>
      <c r="D1761">
        <v>27</v>
      </c>
    </row>
    <row r="1762" spans="1:4" x14ac:dyDescent="0.2">
      <c r="A1762">
        <f t="shared" si="9"/>
        <v>1761</v>
      </c>
      <c r="B1762">
        <v>35</v>
      </c>
      <c r="C1762">
        <v>141705</v>
      </c>
      <c r="D1762">
        <v>28</v>
      </c>
    </row>
    <row r="1763" spans="1:4" x14ac:dyDescent="0.2">
      <c r="A1763">
        <f t="shared" si="9"/>
        <v>1762</v>
      </c>
      <c r="B1763">
        <v>35</v>
      </c>
      <c r="C1763">
        <v>140505</v>
      </c>
      <c r="D1763">
        <v>29</v>
      </c>
    </row>
    <row r="1764" spans="1:4" x14ac:dyDescent="0.2">
      <c r="A1764">
        <f t="shared" si="9"/>
        <v>1763</v>
      </c>
      <c r="B1764">
        <v>35</v>
      </c>
      <c r="C1764">
        <v>140425</v>
      </c>
      <c r="D1764">
        <v>30</v>
      </c>
    </row>
    <row r="1765" spans="1:4" x14ac:dyDescent="0.2">
      <c r="A1765">
        <f t="shared" si="9"/>
        <v>1764</v>
      </c>
      <c r="B1765">
        <v>35</v>
      </c>
      <c r="C1765">
        <v>140125</v>
      </c>
      <c r="D1765">
        <v>31</v>
      </c>
    </row>
    <row r="1766" spans="1:4" x14ac:dyDescent="0.2">
      <c r="A1766">
        <f t="shared" si="9"/>
        <v>1765</v>
      </c>
      <c r="B1766">
        <v>35</v>
      </c>
      <c r="C1766">
        <v>145125</v>
      </c>
      <c r="D1766">
        <v>32</v>
      </c>
    </row>
    <row r="1767" spans="1:4" x14ac:dyDescent="0.2">
      <c r="A1767">
        <f t="shared" si="9"/>
        <v>1766</v>
      </c>
      <c r="B1767">
        <v>35</v>
      </c>
      <c r="C1767">
        <v>143325</v>
      </c>
      <c r="D1767">
        <v>33</v>
      </c>
    </row>
    <row r="1768" spans="1:4" x14ac:dyDescent="0.2">
      <c r="A1768">
        <f t="shared" si="9"/>
        <v>1767</v>
      </c>
      <c r="B1768">
        <v>35</v>
      </c>
      <c r="C1768">
        <v>123325</v>
      </c>
      <c r="D1768">
        <v>34</v>
      </c>
    </row>
    <row r="1769" spans="1:4" x14ac:dyDescent="0.2">
      <c r="A1769">
        <f t="shared" si="9"/>
        <v>1768</v>
      </c>
      <c r="B1769">
        <v>35</v>
      </c>
      <c r="C1769">
        <v>123075</v>
      </c>
      <c r="D1769">
        <v>35</v>
      </c>
    </row>
    <row r="1770" spans="1:4" x14ac:dyDescent="0.2">
      <c r="A1770">
        <f t="shared" si="9"/>
        <v>1769</v>
      </c>
      <c r="B1770">
        <v>35</v>
      </c>
      <c r="C1770">
        <v>122965</v>
      </c>
      <c r="D1770">
        <v>36</v>
      </c>
    </row>
    <row r="1771" spans="1:4" x14ac:dyDescent="0.2">
      <c r="A1771">
        <f t="shared" si="9"/>
        <v>1770</v>
      </c>
      <c r="B1771">
        <v>35</v>
      </c>
      <c r="C1771">
        <v>124465</v>
      </c>
      <c r="D1771">
        <v>37</v>
      </c>
    </row>
    <row r="1772" spans="1:4" x14ac:dyDescent="0.2">
      <c r="A1772">
        <f t="shared" si="9"/>
        <v>1771</v>
      </c>
      <c r="B1772">
        <v>35</v>
      </c>
      <c r="C1772">
        <v>118465</v>
      </c>
      <c r="D1772">
        <v>38</v>
      </c>
    </row>
    <row r="1773" spans="1:4" x14ac:dyDescent="0.2">
      <c r="A1773">
        <f t="shared" si="9"/>
        <v>1772</v>
      </c>
      <c r="B1773">
        <v>35</v>
      </c>
      <c r="C1773">
        <v>121465</v>
      </c>
      <c r="D1773">
        <v>39</v>
      </c>
    </row>
    <row r="1774" spans="1:4" x14ac:dyDescent="0.2">
      <c r="A1774">
        <f t="shared" si="9"/>
        <v>1773</v>
      </c>
      <c r="B1774">
        <v>35</v>
      </c>
      <c r="C1774">
        <v>121245</v>
      </c>
      <c r="D1774">
        <v>40</v>
      </c>
    </row>
    <row r="1775" spans="1:4" x14ac:dyDescent="0.2">
      <c r="A1775">
        <f t="shared" si="9"/>
        <v>1774</v>
      </c>
      <c r="B1775">
        <v>35</v>
      </c>
      <c r="C1775">
        <v>121175</v>
      </c>
      <c r="D1775">
        <v>41</v>
      </c>
    </row>
    <row r="1776" spans="1:4" x14ac:dyDescent="0.2">
      <c r="A1776">
        <f t="shared" si="9"/>
        <v>1775</v>
      </c>
      <c r="B1776">
        <v>35</v>
      </c>
      <c r="C1776">
        <v>116175</v>
      </c>
      <c r="D1776">
        <v>42</v>
      </c>
    </row>
    <row r="1777" spans="1:4" x14ac:dyDescent="0.2">
      <c r="A1777">
        <f t="shared" si="9"/>
        <v>1776</v>
      </c>
      <c r="B1777">
        <v>35</v>
      </c>
      <c r="C1777">
        <v>115915</v>
      </c>
      <c r="D1777">
        <v>43</v>
      </c>
    </row>
    <row r="1778" spans="1:4" x14ac:dyDescent="0.2">
      <c r="A1778">
        <f t="shared" si="9"/>
        <v>1777</v>
      </c>
      <c r="B1778">
        <v>35</v>
      </c>
      <c r="C1778">
        <v>115555</v>
      </c>
      <c r="D1778">
        <v>44</v>
      </c>
    </row>
    <row r="1779" spans="1:4" x14ac:dyDescent="0.2">
      <c r="A1779">
        <f t="shared" si="9"/>
        <v>1778</v>
      </c>
      <c r="B1779">
        <v>35</v>
      </c>
      <c r="C1779">
        <v>105055</v>
      </c>
      <c r="D1779">
        <v>45</v>
      </c>
    </row>
    <row r="1780" spans="1:4" x14ac:dyDescent="0.2">
      <c r="A1780">
        <f t="shared" si="9"/>
        <v>1779</v>
      </c>
      <c r="B1780">
        <v>35</v>
      </c>
      <c r="C1780">
        <v>103455</v>
      </c>
      <c r="D1780">
        <v>46</v>
      </c>
    </row>
    <row r="1781" spans="1:4" x14ac:dyDescent="0.2">
      <c r="A1781">
        <f t="shared" si="9"/>
        <v>1780</v>
      </c>
      <c r="B1781">
        <v>35</v>
      </c>
      <c r="C1781">
        <v>100255</v>
      </c>
      <c r="D1781">
        <v>47</v>
      </c>
    </row>
    <row r="1782" spans="1:4" x14ac:dyDescent="0.2">
      <c r="A1782">
        <f t="shared" si="9"/>
        <v>1781</v>
      </c>
      <c r="B1782">
        <v>35</v>
      </c>
      <c r="C1782">
        <v>99455</v>
      </c>
      <c r="D1782">
        <v>48</v>
      </c>
    </row>
    <row r="1783" spans="1:4" x14ac:dyDescent="0.2">
      <c r="A1783">
        <f t="shared" si="9"/>
        <v>1782</v>
      </c>
      <c r="B1783">
        <v>35</v>
      </c>
      <c r="C1783">
        <v>94455</v>
      </c>
      <c r="D1783">
        <v>49</v>
      </c>
    </row>
    <row r="1784" spans="1:4" x14ac:dyDescent="0.2">
      <c r="A1784">
        <f t="shared" ref="A1784:A1847" si="10">A1783+1</f>
        <v>1783</v>
      </c>
      <c r="B1784">
        <v>35</v>
      </c>
      <c r="C1784">
        <v>94265</v>
      </c>
      <c r="D1784">
        <v>50</v>
      </c>
    </row>
    <row r="1785" spans="1:4" x14ac:dyDescent="0.2">
      <c r="A1785">
        <f t="shared" si="10"/>
        <v>1784</v>
      </c>
      <c r="B1785">
        <v>35</v>
      </c>
      <c r="C1785">
        <v>99265</v>
      </c>
      <c r="D1785">
        <v>51</v>
      </c>
    </row>
    <row r="1786" spans="1:4" x14ac:dyDescent="0.2">
      <c r="A1786">
        <f t="shared" si="10"/>
        <v>1785</v>
      </c>
      <c r="B1786">
        <v>35</v>
      </c>
      <c r="C1786">
        <v>99160</v>
      </c>
      <c r="D1786">
        <v>52</v>
      </c>
    </row>
    <row r="1787" spans="1:4" x14ac:dyDescent="0.2">
      <c r="A1787">
        <f t="shared" si="10"/>
        <v>1786</v>
      </c>
      <c r="B1787">
        <v>35</v>
      </c>
      <c r="C1787">
        <v>99065</v>
      </c>
      <c r="D1787">
        <v>53</v>
      </c>
    </row>
    <row r="1788" spans="1:4" x14ac:dyDescent="0.2">
      <c r="A1788">
        <f t="shared" si="10"/>
        <v>1787</v>
      </c>
      <c r="B1788">
        <v>35</v>
      </c>
      <c r="C1788">
        <v>79065</v>
      </c>
      <c r="D1788">
        <v>54</v>
      </c>
    </row>
    <row r="1789" spans="1:4" x14ac:dyDescent="0.2">
      <c r="A1789">
        <f t="shared" si="10"/>
        <v>1788</v>
      </c>
      <c r="B1789">
        <v>35</v>
      </c>
      <c r="C1789">
        <v>78585</v>
      </c>
      <c r="D1789">
        <v>55</v>
      </c>
    </row>
    <row r="1790" spans="1:4" x14ac:dyDescent="0.2">
      <c r="A1790">
        <f t="shared" si="10"/>
        <v>1789</v>
      </c>
      <c r="B1790">
        <v>35</v>
      </c>
      <c r="C1790">
        <v>76485</v>
      </c>
      <c r="D1790">
        <v>56</v>
      </c>
    </row>
    <row r="1791" spans="1:4" x14ac:dyDescent="0.2">
      <c r="A1791">
        <f t="shared" si="10"/>
        <v>1790</v>
      </c>
      <c r="B1791">
        <v>35</v>
      </c>
      <c r="C1791">
        <v>76375</v>
      </c>
      <c r="D1791">
        <v>57</v>
      </c>
    </row>
    <row r="1792" spans="1:4" x14ac:dyDescent="0.2">
      <c r="A1792">
        <f t="shared" si="10"/>
        <v>1791</v>
      </c>
      <c r="B1792">
        <v>35</v>
      </c>
      <c r="C1792">
        <v>75825</v>
      </c>
      <c r="D1792">
        <v>58</v>
      </c>
    </row>
    <row r="1793" spans="1:4" x14ac:dyDescent="0.2">
      <c r="A1793">
        <f t="shared" si="10"/>
        <v>1792</v>
      </c>
      <c r="B1793">
        <v>35</v>
      </c>
      <c r="C1793">
        <v>75685</v>
      </c>
      <c r="D1793">
        <v>59</v>
      </c>
    </row>
    <row r="1794" spans="1:4" x14ac:dyDescent="0.2">
      <c r="A1794">
        <f t="shared" si="10"/>
        <v>1793</v>
      </c>
      <c r="B1794">
        <v>35</v>
      </c>
      <c r="C1794">
        <v>74185</v>
      </c>
      <c r="D1794">
        <v>60</v>
      </c>
    </row>
    <row r="1795" spans="1:4" x14ac:dyDescent="0.2">
      <c r="A1795">
        <f t="shared" si="10"/>
        <v>1794</v>
      </c>
      <c r="B1795">
        <v>35</v>
      </c>
      <c r="C1795">
        <v>73915</v>
      </c>
      <c r="D1795">
        <v>61</v>
      </c>
    </row>
    <row r="1796" spans="1:4" x14ac:dyDescent="0.2">
      <c r="A1796">
        <f t="shared" si="10"/>
        <v>1795</v>
      </c>
      <c r="B1796">
        <v>35</v>
      </c>
      <c r="C1796">
        <v>73365</v>
      </c>
      <c r="D1796">
        <v>62</v>
      </c>
    </row>
    <row r="1797" spans="1:4" x14ac:dyDescent="0.2">
      <c r="A1797">
        <f t="shared" si="10"/>
        <v>1796</v>
      </c>
      <c r="B1797">
        <v>35</v>
      </c>
      <c r="C1797">
        <v>76365</v>
      </c>
      <c r="D1797">
        <v>63</v>
      </c>
    </row>
    <row r="1798" spans="1:4" x14ac:dyDescent="0.2">
      <c r="A1798">
        <f t="shared" si="10"/>
        <v>1797</v>
      </c>
      <c r="B1798">
        <v>35</v>
      </c>
      <c r="C1798">
        <v>75115</v>
      </c>
      <c r="D1798">
        <v>64</v>
      </c>
    </row>
    <row r="1799" spans="1:4" x14ac:dyDescent="0.2">
      <c r="A1799">
        <f t="shared" si="10"/>
        <v>1798</v>
      </c>
      <c r="B1799">
        <v>35</v>
      </c>
      <c r="C1799">
        <v>75030</v>
      </c>
      <c r="D1799">
        <v>65</v>
      </c>
    </row>
    <row r="1800" spans="1:4" x14ac:dyDescent="0.2">
      <c r="A1800">
        <f t="shared" si="10"/>
        <v>1799</v>
      </c>
      <c r="B1800">
        <v>35</v>
      </c>
      <c r="C1800">
        <v>74710</v>
      </c>
      <c r="D1800">
        <v>66</v>
      </c>
    </row>
    <row r="1801" spans="1:4" x14ac:dyDescent="0.2">
      <c r="A1801">
        <f t="shared" si="10"/>
        <v>1800</v>
      </c>
      <c r="B1801">
        <v>35</v>
      </c>
      <c r="C1801">
        <v>79710</v>
      </c>
      <c r="D1801">
        <v>67</v>
      </c>
    </row>
    <row r="1802" spans="1:4" x14ac:dyDescent="0.2">
      <c r="A1802">
        <f t="shared" si="10"/>
        <v>1801</v>
      </c>
      <c r="B1802">
        <v>35</v>
      </c>
      <c r="C1802">
        <v>77860</v>
      </c>
      <c r="D1802">
        <v>68</v>
      </c>
    </row>
    <row r="1803" spans="1:4" x14ac:dyDescent="0.2">
      <c r="A1803">
        <f t="shared" si="10"/>
        <v>1802</v>
      </c>
      <c r="B1803">
        <v>35</v>
      </c>
      <c r="C1803">
        <v>57860</v>
      </c>
      <c r="D1803">
        <v>69</v>
      </c>
    </row>
    <row r="1804" spans="1:4" x14ac:dyDescent="0.2">
      <c r="A1804">
        <f t="shared" si="10"/>
        <v>1803</v>
      </c>
      <c r="B1804">
        <v>35</v>
      </c>
      <c r="C1804">
        <v>57600</v>
      </c>
      <c r="D1804">
        <v>70</v>
      </c>
    </row>
    <row r="1805" spans="1:4" x14ac:dyDescent="0.2">
      <c r="A1805">
        <f t="shared" si="10"/>
        <v>1804</v>
      </c>
      <c r="B1805">
        <v>35</v>
      </c>
      <c r="C1805">
        <v>57485</v>
      </c>
      <c r="D1805">
        <v>71</v>
      </c>
    </row>
    <row r="1806" spans="1:4" x14ac:dyDescent="0.2">
      <c r="A1806">
        <f t="shared" si="10"/>
        <v>1805</v>
      </c>
      <c r="B1806">
        <v>35</v>
      </c>
      <c r="C1806">
        <v>59485</v>
      </c>
      <c r="D1806">
        <v>72</v>
      </c>
    </row>
    <row r="1807" spans="1:4" x14ac:dyDescent="0.2">
      <c r="A1807">
        <f t="shared" si="10"/>
        <v>1806</v>
      </c>
      <c r="B1807">
        <v>35</v>
      </c>
      <c r="C1807">
        <v>52485</v>
      </c>
      <c r="D1807">
        <v>73</v>
      </c>
    </row>
    <row r="1808" spans="1:4" x14ac:dyDescent="0.2">
      <c r="A1808">
        <f t="shared" si="10"/>
        <v>1807</v>
      </c>
      <c r="B1808">
        <v>35</v>
      </c>
      <c r="C1808">
        <v>55485</v>
      </c>
      <c r="D1808">
        <v>74</v>
      </c>
    </row>
    <row r="1809" spans="1:4" x14ac:dyDescent="0.2">
      <c r="A1809">
        <f t="shared" si="10"/>
        <v>1808</v>
      </c>
      <c r="B1809">
        <v>35</v>
      </c>
      <c r="C1809">
        <v>55255</v>
      </c>
      <c r="D1809">
        <v>75</v>
      </c>
    </row>
    <row r="1810" spans="1:4" x14ac:dyDescent="0.2">
      <c r="A1810">
        <f t="shared" si="10"/>
        <v>1809</v>
      </c>
      <c r="B1810">
        <v>35</v>
      </c>
      <c r="C1810">
        <v>55190</v>
      </c>
      <c r="D1810">
        <v>76</v>
      </c>
    </row>
    <row r="1811" spans="1:4" x14ac:dyDescent="0.2">
      <c r="A1811">
        <f t="shared" si="10"/>
        <v>1810</v>
      </c>
      <c r="B1811">
        <v>35</v>
      </c>
      <c r="C1811">
        <v>50190</v>
      </c>
      <c r="D1811">
        <v>77</v>
      </c>
    </row>
    <row r="1812" spans="1:4" x14ac:dyDescent="0.2">
      <c r="A1812">
        <f t="shared" si="10"/>
        <v>1811</v>
      </c>
      <c r="B1812">
        <v>35</v>
      </c>
      <c r="C1812">
        <v>49915</v>
      </c>
      <c r="D1812">
        <v>78</v>
      </c>
    </row>
    <row r="1813" spans="1:4" x14ac:dyDescent="0.2">
      <c r="A1813">
        <f t="shared" si="10"/>
        <v>1812</v>
      </c>
      <c r="B1813">
        <v>35</v>
      </c>
      <c r="C1813">
        <v>49545</v>
      </c>
      <c r="D1813">
        <v>79</v>
      </c>
    </row>
    <row r="1814" spans="1:4" x14ac:dyDescent="0.2">
      <c r="A1814">
        <f t="shared" si="10"/>
        <v>1813</v>
      </c>
      <c r="B1814">
        <v>35</v>
      </c>
      <c r="C1814">
        <v>38545</v>
      </c>
      <c r="D1814">
        <v>80</v>
      </c>
    </row>
    <row r="1815" spans="1:4" x14ac:dyDescent="0.2">
      <c r="A1815">
        <f t="shared" si="10"/>
        <v>1814</v>
      </c>
      <c r="B1815">
        <v>35</v>
      </c>
      <c r="C1815">
        <v>36845</v>
      </c>
      <c r="D1815">
        <v>81</v>
      </c>
    </row>
    <row r="1816" spans="1:4" x14ac:dyDescent="0.2">
      <c r="A1816">
        <f t="shared" si="10"/>
        <v>1815</v>
      </c>
      <c r="B1816">
        <v>35</v>
      </c>
      <c r="C1816">
        <v>33445</v>
      </c>
      <c r="D1816">
        <v>82</v>
      </c>
    </row>
    <row r="1817" spans="1:4" x14ac:dyDescent="0.2">
      <c r="A1817">
        <f t="shared" si="10"/>
        <v>1816</v>
      </c>
      <c r="B1817">
        <v>35</v>
      </c>
      <c r="C1817">
        <v>32595</v>
      </c>
      <c r="D1817">
        <v>83</v>
      </c>
    </row>
    <row r="1818" spans="1:4" x14ac:dyDescent="0.2">
      <c r="A1818">
        <f t="shared" si="10"/>
        <v>1817</v>
      </c>
      <c r="B1818">
        <v>35</v>
      </c>
      <c r="C1818">
        <v>27595</v>
      </c>
      <c r="D1818">
        <v>84</v>
      </c>
    </row>
    <row r="1819" spans="1:4" x14ac:dyDescent="0.2">
      <c r="A1819">
        <f t="shared" si="10"/>
        <v>1818</v>
      </c>
      <c r="B1819">
        <v>35</v>
      </c>
      <c r="C1819">
        <v>27395</v>
      </c>
      <c r="D1819">
        <v>85</v>
      </c>
    </row>
    <row r="1820" spans="1:4" x14ac:dyDescent="0.2">
      <c r="A1820">
        <f t="shared" si="10"/>
        <v>1819</v>
      </c>
      <c r="B1820">
        <v>35</v>
      </c>
      <c r="C1820">
        <v>32395</v>
      </c>
      <c r="D1820">
        <v>86</v>
      </c>
    </row>
    <row r="1821" spans="1:4" x14ac:dyDescent="0.2">
      <c r="A1821">
        <f t="shared" si="10"/>
        <v>1820</v>
      </c>
      <c r="B1821">
        <v>35</v>
      </c>
      <c r="C1821">
        <v>32285</v>
      </c>
      <c r="D1821">
        <v>87</v>
      </c>
    </row>
    <row r="1822" spans="1:4" x14ac:dyDescent="0.2">
      <c r="A1822">
        <f t="shared" si="10"/>
        <v>1821</v>
      </c>
      <c r="B1822">
        <v>35</v>
      </c>
      <c r="C1822">
        <v>32185</v>
      </c>
      <c r="D1822">
        <v>88</v>
      </c>
    </row>
    <row r="1823" spans="1:4" x14ac:dyDescent="0.2">
      <c r="A1823">
        <f t="shared" si="10"/>
        <v>1822</v>
      </c>
      <c r="B1823">
        <v>35</v>
      </c>
      <c r="C1823">
        <v>12185</v>
      </c>
      <c r="D1823">
        <v>89</v>
      </c>
    </row>
    <row r="1824" spans="1:4" x14ac:dyDescent="0.2">
      <c r="A1824">
        <f t="shared" si="10"/>
        <v>1823</v>
      </c>
      <c r="B1824">
        <v>35</v>
      </c>
      <c r="C1824">
        <v>11685</v>
      </c>
      <c r="D1824">
        <v>90</v>
      </c>
    </row>
    <row r="1825" spans="1:4" x14ac:dyDescent="0.2">
      <c r="A1825">
        <f t="shared" si="10"/>
        <v>1824</v>
      </c>
      <c r="B1825">
        <v>35</v>
      </c>
      <c r="C1825">
        <v>9485</v>
      </c>
      <c r="D1825">
        <v>91</v>
      </c>
    </row>
    <row r="1826" spans="1:4" x14ac:dyDescent="0.2">
      <c r="A1826">
        <f t="shared" si="10"/>
        <v>1825</v>
      </c>
      <c r="B1826">
        <v>35</v>
      </c>
      <c r="C1826">
        <v>9365</v>
      </c>
      <c r="D1826">
        <v>92</v>
      </c>
    </row>
    <row r="1827" spans="1:4" x14ac:dyDescent="0.2">
      <c r="A1827">
        <f t="shared" si="10"/>
        <v>1826</v>
      </c>
      <c r="B1827">
        <v>35</v>
      </c>
      <c r="C1827">
        <v>8765</v>
      </c>
      <c r="D1827">
        <v>93</v>
      </c>
    </row>
    <row r="1828" spans="1:4" x14ac:dyDescent="0.2">
      <c r="A1828">
        <f t="shared" si="10"/>
        <v>1827</v>
      </c>
      <c r="B1828">
        <v>36</v>
      </c>
      <c r="C1828">
        <v>30200</v>
      </c>
      <c r="D1828">
        <v>1</v>
      </c>
    </row>
    <row r="1829" spans="1:4" x14ac:dyDescent="0.2">
      <c r="A1829">
        <f t="shared" si="10"/>
        <v>1828</v>
      </c>
      <c r="B1829">
        <v>36</v>
      </c>
      <c r="C1829">
        <v>30154.3</v>
      </c>
      <c r="D1829">
        <v>2</v>
      </c>
    </row>
    <row r="1830" spans="1:4" x14ac:dyDescent="0.2">
      <c r="A1830">
        <f t="shared" si="10"/>
        <v>1829</v>
      </c>
      <c r="B1830">
        <v>36</v>
      </c>
      <c r="C1830">
        <v>30041.8</v>
      </c>
      <c r="D1830">
        <v>3</v>
      </c>
    </row>
    <row r="1831" spans="1:4" x14ac:dyDescent="0.2">
      <c r="A1831">
        <f t="shared" si="10"/>
        <v>1830</v>
      </c>
      <c r="B1831">
        <v>36</v>
      </c>
      <c r="C1831">
        <v>30041.8</v>
      </c>
      <c r="D1831">
        <v>4</v>
      </c>
    </row>
    <row r="1832" spans="1:4" x14ac:dyDescent="0.2">
      <c r="A1832">
        <f t="shared" si="10"/>
        <v>1831</v>
      </c>
      <c r="B1832">
        <v>36</v>
      </c>
      <c r="C1832">
        <v>29841.8</v>
      </c>
      <c r="D1832">
        <v>5</v>
      </c>
    </row>
    <row r="1833" spans="1:4" x14ac:dyDescent="0.2">
      <c r="A1833">
        <f t="shared" si="10"/>
        <v>1832</v>
      </c>
      <c r="B1833">
        <v>36</v>
      </c>
      <c r="C1833">
        <v>29841.8</v>
      </c>
      <c r="D1833">
        <v>6</v>
      </c>
    </row>
    <row r="1834" spans="1:4" x14ac:dyDescent="0.2">
      <c r="A1834">
        <f t="shared" si="10"/>
        <v>1833</v>
      </c>
      <c r="B1834">
        <v>36</v>
      </c>
      <c r="C1834">
        <v>29778.5</v>
      </c>
      <c r="D1834">
        <v>7</v>
      </c>
    </row>
    <row r="1835" spans="1:4" x14ac:dyDescent="0.2">
      <c r="A1835">
        <f t="shared" si="10"/>
        <v>1834</v>
      </c>
      <c r="B1835">
        <v>36</v>
      </c>
      <c r="C1835">
        <v>29748.5</v>
      </c>
      <c r="D1835">
        <v>8</v>
      </c>
    </row>
    <row r="1836" spans="1:4" x14ac:dyDescent="0.2">
      <c r="A1836">
        <f t="shared" si="10"/>
        <v>1835</v>
      </c>
      <c r="B1836">
        <v>36</v>
      </c>
      <c r="C1836">
        <v>29748.5</v>
      </c>
      <c r="D1836">
        <v>9</v>
      </c>
    </row>
    <row r="1837" spans="1:4" x14ac:dyDescent="0.2">
      <c r="A1837">
        <f t="shared" si="10"/>
        <v>1836</v>
      </c>
      <c r="B1837">
        <v>36</v>
      </c>
      <c r="C1837">
        <v>29662.6</v>
      </c>
      <c r="D1837">
        <v>10</v>
      </c>
    </row>
    <row r="1838" spans="1:4" x14ac:dyDescent="0.2">
      <c r="A1838">
        <f t="shared" si="10"/>
        <v>1837</v>
      </c>
      <c r="B1838">
        <v>36</v>
      </c>
      <c r="C1838">
        <v>29662.6</v>
      </c>
      <c r="D1838">
        <v>11</v>
      </c>
    </row>
    <row r="1839" spans="1:4" x14ac:dyDescent="0.2">
      <c r="A1839">
        <f t="shared" si="10"/>
        <v>1838</v>
      </c>
      <c r="B1839">
        <v>36</v>
      </c>
      <c r="C1839">
        <v>29642.6</v>
      </c>
      <c r="D1839">
        <v>12</v>
      </c>
    </row>
    <row r="1840" spans="1:4" x14ac:dyDescent="0.2">
      <c r="A1840">
        <f t="shared" si="10"/>
        <v>1839</v>
      </c>
      <c r="B1840">
        <v>36</v>
      </c>
      <c r="C1840">
        <v>29642.6</v>
      </c>
      <c r="D1840">
        <v>13</v>
      </c>
    </row>
    <row r="1841" spans="1:4" x14ac:dyDescent="0.2">
      <c r="A1841">
        <f t="shared" si="10"/>
        <v>1840</v>
      </c>
      <c r="B1841">
        <v>36</v>
      </c>
      <c r="C1841">
        <v>29592.6</v>
      </c>
      <c r="D1841">
        <v>14</v>
      </c>
    </row>
    <row r="1842" spans="1:4" x14ac:dyDescent="0.2">
      <c r="A1842">
        <f t="shared" si="10"/>
        <v>1841</v>
      </c>
      <c r="B1842">
        <v>36</v>
      </c>
      <c r="C1842">
        <v>30792.6</v>
      </c>
      <c r="D1842">
        <v>15</v>
      </c>
    </row>
    <row r="1843" spans="1:4" x14ac:dyDescent="0.2">
      <c r="A1843">
        <f t="shared" si="10"/>
        <v>1842</v>
      </c>
      <c r="B1843">
        <v>36</v>
      </c>
      <c r="C1843">
        <v>30782.799999999999</v>
      </c>
      <c r="D1843">
        <v>16</v>
      </c>
    </row>
    <row r="1844" spans="1:4" x14ac:dyDescent="0.2">
      <c r="A1844">
        <f t="shared" si="10"/>
        <v>1843</v>
      </c>
      <c r="B1844">
        <v>36</v>
      </c>
      <c r="C1844">
        <v>30782.799999999999</v>
      </c>
      <c r="D1844">
        <v>17</v>
      </c>
    </row>
    <row r="1845" spans="1:4" x14ac:dyDescent="0.2">
      <c r="A1845">
        <f t="shared" si="10"/>
        <v>1844</v>
      </c>
      <c r="B1845">
        <v>36</v>
      </c>
      <c r="C1845">
        <v>30672.400000000001</v>
      </c>
      <c r="D1845">
        <v>18</v>
      </c>
    </row>
    <row r="1846" spans="1:4" x14ac:dyDescent="0.2">
      <c r="A1846">
        <f t="shared" si="10"/>
        <v>1845</v>
      </c>
      <c r="B1846">
        <v>36</v>
      </c>
      <c r="C1846">
        <v>30672.400000000001</v>
      </c>
      <c r="D1846">
        <v>19</v>
      </c>
    </row>
    <row r="1847" spans="1:4" x14ac:dyDescent="0.2">
      <c r="A1847">
        <f t="shared" si="10"/>
        <v>1846</v>
      </c>
      <c r="B1847">
        <v>36</v>
      </c>
      <c r="C1847">
        <v>30612.400000000001</v>
      </c>
      <c r="D1847">
        <v>20</v>
      </c>
    </row>
    <row r="1848" spans="1:4" x14ac:dyDescent="0.2">
      <c r="A1848">
        <f t="shared" ref="A1848:A1911" si="11">A1847+1</f>
        <v>1847</v>
      </c>
      <c r="B1848">
        <v>36</v>
      </c>
      <c r="C1848">
        <v>30612.400000000001</v>
      </c>
      <c r="D1848">
        <v>21</v>
      </c>
    </row>
    <row r="1849" spans="1:4" x14ac:dyDescent="0.2">
      <c r="A1849">
        <f t="shared" si="11"/>
        <v>1848</v>
      </c>
      <c r="B1849">
        <v>36</v>
      </c>
      <c r="C1849">
        <v>30362.400000000001</v>
      </c>
      <c r="D1849">
        <v>22</v>
      </c>
    </row>
    <row r="1850" spans="1:4" x14ac:dyDescent="0.2">
      <c r="A1850">
        <f t="shared" si="11"/>
        <v>1849</v>
      </c>
      <c r="B1850">
        <v>36</v>
      </c>
      <c r="C1850">
        <v>30326.799999999999</v>
      </c>
      <c r="D1850">
        <v>23</v>
      </c>
    </row>
    <row r="1851" spans="1:4" x14ac:dyDescent="0.2">
      <c r="A1851">
        <f t="shared" si="11"/>
        <v>1850</v>
      </c>
      <c r="B1851">
        <v>36</v>
      </c>
      <c r="C1851">
        <v>30326.799999999999</v>
      </c>
      <c r="D1851">
        <v>24</v>
      </c>
    </row>
    <row r="1852" spans="1:4" x14ac:dyDescent="0.2">
      <c r="A1852">
        <f t="shared" si="11"/>
        <v>1851</v>
      </c>
      <c r="B1852">
        <v>36</v>
      </c>
      <c r="C1852">
        <v>30146.799999999999</v>
      </c>
      <c r="D1852">
        <v>25</v>
      </c>
    </row>
    <row r="1853" spans="1:4" x14ac:dyDescent="0.2">
      <c r="A1853">
        <f t="shared" si="11"/>
        <v>1852</v>
      </c>
      <c r="B1853">
        <v>36</v>
      </c>
      <c r="C1853">
        <v>30146.799999999999</v>
      </c>
      <c r="D1853">
        <v>26</v>
      </c>
    </row>
    <row r="1854" spans="1:4" x14ac:dyDescent="0.2">
      <c r="A1854">
        <f t="shared" si="11"/>
        <v>1853</v>
      </c>
      <c r="B1854">
        <v>36</v>
      </c>
      <c r="C1854">
        <v>30131.8</v>
      </c>
      <c r="D1854">
        <v>27</v>
      </c>
    </row>
    <row r="1855" spans="1:4" x14ac:dyDescent="0.2">
      <c r="A1855">
        <f t="shared" si="11"/>
        <v>1854</v>
      </c>
      <c r="B1855">
        <v>36</v>
      </c>
      <c r="C1855">
        <v>30131.8</v>
      </c>
      <c r="D1855">
        <v>28</v>
      </c>
    </row>
    <row r="1856" spans="1:4" x14ac:dyDescent="0.2">
      <c r="A1856">
        <f t="shared" si="11"/>
        <v>1855</v>
      </c>
      <c r="B1856">
        <v>36</v>
      </c>
      <c r="C1856">
        <v>30091.8</v>
      </c>
      <c r="D1856">
        <v>29</v>
      </c>
    </row>
    <row r="1857" spans="1:4" x14ac:dyDescent="0.2">
      <c r="A1857">
        <f t="shared" si="11"/>
        <v>1856</v>
      </c>
      <c r="B1857">
        <v>36</v>
      </c>
      <c r="C1857">
        <v>30091.8</v>
      </c>
      <c r="D1857">
        <v>30</v>
      </c>
    </row>
    <row r="1858" spans="1:4" x14ac:dyDescent="0.2">
      <c r="A1858">
        <f t="shared" si="11"/>
        <v>1857</v>
      </c>
      <c r="B1858">
        <v>36</v>
      </c>
      <c r="C1858">
        <v>29979.200000000001</v>
      </c>
      <c r="D1858">
        <v>31</v>
      </c>
    </row>
    <row r="1859" spans="1:4" x14ac:dyDescent="0.2">
      <c r="A1859">
        <f t="shared" si="11"/>
        <v>1858</v>
      </c>
      <c r="B1859">
        <v>36</v>
      </c>
      <c r="C1859">
        <v>31179.200000000001</v>
      </c>
      <c r="D1859">
        <v>32</v>
      </c>
    </row>
    <row r="1860" spans="1:4" x14ac:dyDescent="0.2">
      <c r="A1860">
        <f t="shared" si="11"/>
        <v>1859</v>
      </c>
      <c r="B1860">
        <v>36</v>
      </c>
      <c r="C1860">
        <v>31128.9</v>
      </c>
      <c r="D1860">
        <v>33</v>
      </c>
    </row>
    <row r="1861" spans="1:4" x14ac:dyDescent="0.2">
      <c r="A1861">
        <f t="shared" si="11"/>
        <v>1860</v>
      </c>
      <c r="B1861">
        <v>36</v>
      </c>
      <c r="C1861">
        <v>30928.9</v>
      </c>
      <c r="D1861">
        <v>34</v>
      </c>
    </row>
    <row r="1862" spans="1:4" x14ac:dyDescent="0.2">
      <c r="A1862">
        <f t="shared" si="11"/>
        <v>1861</v>
      </c>
      <c r="B1862">
        <v>36</v>
      </c>
      <c r="C1862">
        <v>30928.9</v>
      </c>
      <c r="D1862">
        <v>35</v>
      </c>
    </row>
    <row r="1863" spans="1:4" x14ac:dyDescent="0.2">
      <c r="A1863">
        <f t="shared" si="11"/>
        <v>1862</v>
      </c>
      <c r="B1863">
        <v>36</v>
      </c>
      <c r="C1863">
        <v>30863.9</v>
      </c>
      <c r="D1863">
        <v>36</v>
      </c>
    </row>
    <row r="1864" spans="1:4" x14ac:dyDescent="0.2">
      <c r="A1864">
        <f t="shared" si="11"/>
        <v>1863</v>
      </c>
      <c r="B1864">
        <v>36</v>
      </c>
      <c r="C1864">
        <v>30863.9</v>
      </c>
      <c r="D1864">
        <v>37</v>
      </c>
    </row>
    <row r="1865" spans="1:4" x14ac:dyDescent="0.2">
      <c r="A1865">
        <f t="shared" si="11"/>
        <v>1864</v>
      </c>
      <c r="B1865">
        <v>36</v>
      </c>
      <c r="C1865">
        <v>30813.9</v>
      </c>
      <c r="D1865">
        <v>38</v>
      </c>
    </row>
    <row r="1866" spans="1:4" x14ac:dyDescent="0.2">
      <c r="A1866">
        <f t="shared" si="11"/>
        <v>1865</v>
      </c>
      <c r="B1866">
        <v>36</v>
      </c>
      <c r="C1866">
        <v>30813.9</v>
      </c>
      <c r="D1866">
        <v>39</v>
      </c>
    </row>
    <row r="1867" spans="1:4" x14ac:dyDescent="0.2">
      <c r="A1867">
        <f t="shared" si="11"/>
        <v>1866</v>
      </c>
      <c r="B1867">
        <v>36</v>
      </c>
      <c r="C1867">
        <v>30723.4</v>
      </c>
      <c r="D1867">
        <v>40</v>
      </c>
    </row>
    <row r="1868" spans="1:4" x14ac:dyDescent="0.2">
      <c r="A1868">
        <f t="shared" si="11"/>
        <v>1867</v>
      </c>
      <c r="B1868">
        <v>36</v>
      </c>
      <c r="C1868">
        <v>30723.4</v>
      </c>
      <c r="D1868">
        <v>41</v>
      </c>
    </row>
    <row r="1869" spans="1:4" x14ac:dyDescent="0.2">
      <c r="A1869">
        <f t="shared" si="11"/>
        <v>1868</v>
      </c>
      <c r="B1869">
        <v>36</v>
      </c>
      <c r="C1869">
        <v>30698.400000000001</v>
      </c>
      <c r="D1869">
        <v>42</v>
      </c>
    </row>
    <row r="1870" spans="1:4" x14ac:dyDescent="0.2">
      <c r="A1870">
        <f t="shared" si="11"/>
        <v>1869</v>
      </c>
      <c r="B1870">
        <v>36</v>
      </c>
      <c r="C1870">
        <v>30698.400000000001</v>
      </c>
      <c r="D1870">
        <v>43</v>
      </c>
    </row>
    <row r="1871" spans="1:4" x14ac:dyDescent="0.2">
      <c r="A1871">
        <f t="shared" si="11"/>
        <v>1870</v>
      </c>
      <c r="B1871">
        <v>36</v>
      </c>
      <c r="C1871">
        <v>30598.400000000001</v>
      </c>
      <c r="D1871">
        <v>44</v>
      </c>
    </row>
    <row r="1872" spans="1:4" x14ac:dyDescent="0.2">
      <c r="A1872">
        <f t="shared" si="11"/>
        <v>1871</v>
      </c>
      <c r="B1872">
        <v>36</v>
      </c>
      <c r="C1872">
        <v>30598.400000000001</v>
      </c>
      <c r="D1872">
        <v>45</v>
      </c>
    </row>
    <row r="1873" spans="1:4" x14ac:dyDescent="0.2">
      <c r="A1873">
        <f t="shared" si="11"/>
        <v>1872</v>
      </c>
      <c r="B1873">
        <v>36</v>
      </c>
      <c r="C1873">
        <v>31798.400000000001</v>
      </c>
      <c r="D1873">
        <v>46</v>
      </c>
    </row>
    <row r="1874" spans="1:4" x14ac:dyDescent="0.2">
      <c r="A1874">
        <f t="shared" si="11"/>
        <v>1873</v>
      </c>
      <c r="B1874">
        <v>36</v>
      </c>
      <c r="C1874">
        <v>31798.400000000001</v>
      </c>
      <c r="D1874">
        <v>47</v>
      </c>
    </row>
    <row r="1875" spans="1:4" x14ac:dyDescent="0.2">
      <c r="A1875">
        <f t="shared" si="11"/>
        <v>1874</v>
      </c>
      <c r="B1875">
        <v>36</v>
      </c>
      <c r="C1875">
        <v>31786.400000000001</v>
      </c>
      <c r="D1875">
        <v>48</v>
      </c>
    </row>
    <row r="1876" spans="1:4" x14ac:dyDescent="0.2">
      <c r="A1876">
        <f t="shared" si="11"/>
        <v>1875</v>
      </c>
      <c r="B1876">
        <v>36</v>
      </c>
      <c r="C1876">
        <v>31786.400000000001</v>
      </c>
      <c r="D1876">
        <v>49</v>
      </c>
    </row>
    <row r="1877" spans="1:4" x14ac:dyDescent="0.2">
      <c r="A1877">
        <f t="shared" si="11"/>
        <v>1876</v>
      </c>
      <c r="B1877">
        <v>36</v>
      </c>
      <c r="C1877">
        <v>31671.200000000001</v>
      </c>
      <c r="D1877">
        <v>50</v>
      </c>
    </row>
    <row r="1878" spans="1:4" x14ac:dyDescent="0.2">
      <c r="A1878">
        <f t="shared" si="11"/>
        <v>1877</v>
      </c>
      <c r="B1878">
        <v>36</v>
      </c>
      <c r="C1878">
        <v>31671.200000000001</v>
      </c>
      <c r="D1878">
        <v>51</v>
      </c>
    </row>
    <row r="1879" spans="1:4" x14ac:dyDescent="0.2">
      <c r="A1879">
        <f t="shared" si="11"/>
        <v>1878</v>
      </c>
      <c r="B1879">
        <v>36</v>
      </c>
      <c r="C1879">
        <v>31591.200000000001</v>
      </c>
      <c r="D1879">
        <v>52</v>
      </c>
    </row>
    <row r="1880" spans="1:4" x14ac:dyDescent="0.2">
      <c r="A1880">
        <f t="shared" si="11"/>
        <v>1879</v>
      </c>
      <c r="B1880">
        <v>36</v>
      </c>
      <c r="C1880">
        <v>31591.200000000001</v>
      </c>
      <c r="D1880">
        <v>53</v>
      </c>
    </row>
    <row r="1881" spans="1:4" x14ac:dyDescent="0.2">
      <c r="A1881">
        <f t="shared" si="11"/>
        <v>1880</v>
      </c>
      <c r="B1881">
        <v>36</v>
      </c>
      <c r="C1881">
        <v>31291.200000000001</v>
      </c>
      <c r="D1881">
        <v>54</v>
      </c>
    </row>
    <row r="1882" spans="1:4" x14ac:dyDescent="0.2">
      <c r="A1882">
        <f t="shared" si="11"/>
        <v>1881</v>
      </c>
      <c r="B1882">
        <v>36</v>
      </c>
      <c r="C1882">
        <v>31291.200000000001</v>
      </c>
      <c r="D1882">
        <v>55</v>
      </c>
    </row>
    <row r="1883" spans="1:4" x14ac:dyDescent="0.2">
      <c r="A1883">
        <f t="shared" si="11"/>
        <v>1882</v>
      </c>
      <c r="B1883">
        <v>36</v>
      </c>
      <c r="C1883">
        <v>31250.5</v>
      </c>
      <c r="D1883">
        <v>56</v>
      </c>
    </row>
    <row r="1884" spans="1:4" x14ac:dyDescent="0.2">
      <c r="A1884">
        <f t="shared" si="11"/>
        <v>1883</v>
      </c>
      <c r="B1884">
        <v>36</v>
      </c>
      <c r="C1884">
        <v>31250.5</v>
      </c>
      <c r="D1884">
        <v>57</v>
      </c>
    </row>
    <row r="1885" spans="1:4" x14ac:dyDescent="0.2">
      <c r="A1885">
        <f t="shared" si="11"/>
        <v>1884</v>
      </c>
      <c r="B1885">
        <v>36</v>
      </c>
      <c r="C1885">
        <v>31050.5</v>
      </c>
      <c r="D1885">
        <v>58</v>
      </c>
    </row>
    <row r="1886" spans="1:4" x14ac:dyDescent="0.2">
      <c r="A1886">
        <f t="shared" si="11"/>
        <v>1885</v>
      </c>
      <c r="B1886">
        <v>36</v>
      </c>
      <c r="C1886">
        <v>31050.5</v>
      </c>
      <c r="D1886">
        <v>59</v>
      </c>
    </row>
    <row r="1887" spans="1:4" x14ac:dyDescent="0.2">
      <c r="A1887">
        <f t="shared" si="11"/>
        <v>1886</v>
      </c>
      <c r="B1887">
        <v>36</v>
      </c>
      <c r="C1887">
        <v>31030.5</v>
      </c>
      <c r="D1887">
        <v>60</v>
      </c>
    </row>
    <row r="1888" spans="1:4" x14ac:dyDescent="0.2">
      <c r="A1888">
        <f t="shared" si="11"/>
        <v>1887</v>
      </c>
      <c r="B1888">
        <v>36</v>
      </c>
      <c r="C1888">
        <v>30917.9</v>
      </c>
      <c r="D1888">
        <v>61</v>
      </c>
    </row>
    <row r="1889" spans="1:4" x14ac:dyDescent="0.2">
      <c r="A1889">
        <f t="shared" si="11"/>
        <v>1888</v>
      </c>
      <c r="B1889">
        <v>36</v>
      </c>
      <c r="C1889">
        <v>32117.9</v>
      </c>
      <c r="D1889">
        <v>62</v>
      </c>
    </row>
    <row r="1890" spans="1:4" x14ac:dyDescent="0.2">
      <c r="A1890">
        <f t="shared" si="11"/>
        <v>1889</v>
      </c>
      <c r="B1890">
        <v>36</v>
      </c>
      <c r="C1890">
        <v>32062.799999999999</v>
      </c>
      <c r="D1890">
        <v>63</v>
      </c>
    </row>
    <row r="1891" spans="1:4" x14ac:dyDescent="0.2">
      <c r="A1891">
        <f t="shared" si="11"/>
        <v>1890</v>
      </c>
      <c r="B1891">
        <v>36</v>
      </c>
      <c r="C1891">
        <v>31862.799999999999</v>
      </c>
      <c r="D1891">
        <v>64</v>
      </c>
    </row>
    <row r="1892" spans="1:4" x14ac:dyDescent="0.2">
      <c r="A1892">
        <f t="shared" si="11"/>
        <v>1891</v>
      </c>
      <c r="B1892">
        <v>36</v>
      </c>
      <c r="C1892">
        <v>31862.799999999999</v>
      </c>
      <c r="D1892">
        <v>65</v>
      </c>
    </row>
    <row r="1893" spans="1:4" x14ac:dyDescent="0.2">
      <c r="A1893">
        <f t="shared" si="11"/>
        <v>1892</v>
      </c>
      <c r="B1893">
        <v>36</v>
      </c>
      <c r="C1893">
        <v>31792.799999999999</v>
      </c>
      <c r="D1893">
        <v>66</v>
      </c>
    </row>
    <row r="1894" spans="1:4" x14ac:dyDescent="0.2">
      <c r="A1894">
        <f t="shared" si="11"/>
        <v>1893</v>
      </c>
      <c r="B1894">
        <v>36</v>
      </c>
      <c r="C1894">
        <v>31792.799999999999</v>
      </c>
      <c r="D1894">
        <v>67</v>
      </c>
    </row>
    <row r="1895" spans="1:4" x14ac:dyDescent="0.2">
      <c r="A1895">
        <f t="shared" si="11"/>
        <v>1894</v>
      </c>
      <c r="B1895">
        <v>36</v>
      </c>
      <c r="C1895">
        <v>31732.799999999999</v>
      </c>
      <c r="D1895">
        <v>68</v>
      </c>
    </row>
    <row r="1896" spans="1:4" x14ac:dyDescent="0.2">
      <c r="A1896">
        <f t="shared" si="11"/>
        <v>1895</v>
      </c>
      <c r="B1896">
        <v>36</v>
      </c>
      <c r="C1896">
        <v>31732.799999999999</v>
      </c>
      <c r="D1896">
        <v>69</v>
      </c>
    </row>
    <row r="1897" spans="1:4" x14ac:dyDescent="0.2">
      <c r="A1897">
        <f t="shared" si="11"/>
        <v>1896</v>
      </c>
      <c r="B1897">
        <v>36</v>
      </c>
      <c r="C1897">
        <v>31637.8</v>
      </c>
      <c r="D1897">
        <v>70</v>
      </c>
    </row>
    <row r="1898" spans="1:4" x14ac:dyDescent="0.2">
      <c r="A1898">
        <f t="shared" si="11"/>
        <v>1897</v>
      </c>
      <c r="B1898">
        <v>36</v>
      </c>
      <c r="C1898">
        <v>31637.8</v>
      </c>
      <c r="D1898">
        <v>71</v>
      </c>
    </row>
    <row r="1899" spans="1:4" x14ac:dyDescent="0.2">
      <c r="A1899">
        <f t="shared" si="11"/>
        <v>1898</v>
      </c>
      <c r="B1899">
        <v>36</v>
      </c>
      <c r="C1899">
        <v>31607.8</v>
      </c>
      <c r="D1899">
        <v>72</v>
      </c>
    </row>
    <row r="1900" spans="1:4" x14ac:dyDescent="0.2">
      <c r="A1900">
        <f t="shared" si="11"/>
        <v>1899</v>
      </c>
      <c r="B1900">
        <v>36</v>
      </c>
      <c r="C1900">
        <v>31607.8</v>
      </c>
      <c r="D1900">
        <v>73</v>
      </c>
    </row>
    <row r="1901" spans="1:4" x14ac:dyDescent="0.2">
      <c r="A1901">
        <f t="shared" si="11"/>
        <v>1900</v>
      </c>
      <c r="B1901">
        <v>36</v>
      </c>
      <c r="C1901">
        <v>31457.8</v>
      </c>
      <c r="D1901">
        <v>74</v>
      </c>
    </row>
    <row r="1902" spans="1:4" x14ac:dyDescent="0.2">
      <c r="A1902">
        <f t="shared" si="11"/>
        <v>1901</v>
      </c>
      <c r="B1902">
        <v>36</v>
      </c>
      <c r="C1902">
        <v>31457.8</v>
      </c>
      <c r="D1902">
        <v>75</v>
      </c>
    </row>
    <row r="1903" spans="1:4" x14ac:dyDescent="0.2">
      <c r="A1903">
        <f t="shared" si="11"/>
        <v>1902</v>
      </c>
      <c r="B1903">
        <v>36</v>
      </c>
      <c r="C1903">
        <v>32657.8</v>
      </c>
      <c r="D1903">
        <v>76</v>
      </c>
    </row>
    <row r="1904" spans="1:4" x14ac:dyDescent="0.2">
      <c r="A1904">
        <f t="shared" si="11"/>
        <v>1903</v>
      </c>
      <c r="B1904">
        <v>36</v>
      </c>
      <c r="C1904">
        <v>32657.8</v>
      </c>
      <c r="D1904">
        <v>77</v>
      </c>
    </row>
    <row r="1905" spans="1:4" x14ac:dyDescent="0.2">
      <c r="A1905">
        <f t="shared" si="11"/>
        <v>1904</v>
      </c>
      <c r="B1905">
        <v>36</v>
      </c>
      <c r="C1905">
        <v>32643.599999999999</v>
      </c>
      <c r="D1905">
        <v>78</v>
      </c>
    </row>
    <row r="1906" spans="1:4" x14ac:dyDescent="0.2">
      <c r="A1906">
        <f t="shared" si="11"/>
        <v>1905</v>
      </c>
      <c r="B1906">
        <v>36</v>
      </c>
      <c r="C1906">
        <v>32643.599999999999</v>
      </c>
      <c r="D1906">
        <v>79</v>
      </c>
    </row>
    <row r="1907" spans="1:4" x14ac:dyDescent="0.2">
      <c r="A1907">
        <f t="shared" si="11"/>
        <v>1906</v>
      </c>
      <c r="B1907">
        <v>36</v>
      </c>
      <c r="C1907">
        <v>32523.599999999999</v>
      </c>
      <c r="D1907">
        <v>80</v>
      </c>
    </row>
    <row r="1908" spans="1:4" x14ac:dyDescent="0.2">
      <c r="A1908">
        <f t="shared" si="11"/>
        <v>1907</v>
      </c>
      <c r="B1908">
        <v>36</v>
      </c>
      <c r="C1908">
        <v>32523.599999999999</v>
      </c>
      <c r="D1908">
        <v>81</v>
      </c>
    </row>
    <row r="1909" spans="1:4" x14ac:dyDescent="0.2">
      <c r="A1909">
        <f t="shared" si="11"/>
        <v>1908</v>
      </c>
      <c r="B1909">
        <v>36</v>
      </c>
      <c r="C1909">
        <v>32423.599999999999</v>
      </c>
      <c r="D1909">
        <v>82</v>
      </c>
    </row>
    <row r="1910" spans="1:4" x14ac:dyDescent="0.2">
      <c r="A1910">
        <f t="shared" si="11"/>
        <v>1909</v>
      </c>
      <c r="B1910">
        <v>36</v>
      </c>
      <c r="C1910">
        <v>32423.599999999999</v>
      </c>
      <c r="D1910">
        <v>83</v>
      </c>
    </row>
    <row r="1911" spans="1:4" x14ac:dyDescent="0.2">
      <c r="A1911">
        <f t="shared" si="11"/>
        <v>1910</v>
      </c>
      <c r="B1911">
        <v>36</v>
      </c>
      <c r="C1911">
        <v>32073.599999999999</v>
      </c>
      <c r="D1911">
        <v>84</v>
      </c>
    </row>
    <row r="1912" spans="1:4" x14ac:dyDescent="0.2">
      <c r="A1912">
        <f t="shared" ref="A1912:A1975" si="12">A1911+1</f>
        <v>1911</v>
      </c>
      <c r="B1912">
        <v>36</v>
      </c>
      <c r="C1912">
        <v>32073.599999999999</v>
      </c>
      <c r="D1912">
        <v>85</v>
      </c>
    </row>
    <row r="1913" spans="1:4" x14ac:dyDescent="0.2">
      <c r="A1913">
        <f t="shared" si="12"/>
        <v>1912</v>
      </c>
      <c r="B1913">
        <v>36</v>
      </c>
      <c r="C1913">
        <v>32027.7</v>
      </c>
      <c r="D1913">
        <v>86</v>
      </c>
    </row>
    <row r="1914" spans="1:4" x14ac:dyDescent="0.2">
      <c r="A1914">
        <f t="shared" si="12"/>
        <v>1913</v>
      </c>
      <c r="B1914">
        <v>36</v>
      </c>
      <c r="C1914">
        <v>32027.7</v>
      </c>
      <c r="D1914">
        <v>87</v>
      </c>
    </row>
    <row r="1915" spans="1:4" x14ac:dyDescent="0.2">
      <c r="A1915">
        <f t="shared" si="12"/>
        <v>1914</v>
      </c>
      <c r="B1915">
        <v>36</v>
      </c>
      <c r="C1915">
        <v>31807.7</v>
      </c>
      <c r="D1915">
        <v>88</v>
      </c>
    </row>
    <row r="1916" spans="1:4" x14ac:dyDescent="0.2">
      <c r="A1916">
        <f t="shared" si="12"/>
        <v>1915</v>
      </c>
      <c r="B1916">
        <v>36</v>
      </c>
      <c r="C1916">
        <v>31807.7</v>
      </c>
      <c r="D1916">
        <v>89</v>
      </c>
    </row>
    <row r="1917" spans="1:4" x14ac:dyDescent="0.2">
      <c r="A1917">
        <f t="shared" si="12"/>
        <v>1916</v>
      </c>
      <c r="B1917">
        <v>36</v>
      </c>
      <c r="C1917">
        <v>31782.7</v>
      </c>
      <c r="D1917">
        <v>90</v>
      </c>
    </row>
    <row r="1918" spans="1:4" x14ac:dyDescent="0.2">
      <c r="A1918">
        <f t="shared" si="12"/>
        <v>1917</v>
      </c>
      <c r="B1918">
        <v>36</v>
      </c>
      <c r="C1918">
        <v>31782.7</v>
      </c>
      <c r="D1918">
        <v>91</v>
      </c>
    </row>
    <row r="1919" spans="1:4" x14ac:dyDescent="0.2">
      <c r="A1919">
        <f t="shared" si="12"/>
        <v>1918</v>
      </c>
      <c r="B1919">
        <v>36</v>
      </c>
      <c r="C1919">
        <v>31670.1</v>
      </c>
      <c r="D1919">
        <v>92</v>
      </c>
    </row>
    <row r="1920" spans="1:4" x14ac:dyDescent="0.2">
      <c r="A1920">
        <f t="shared" si="12"/>
        <v>1919</v>
      </c>
      <c r="B1920">
        <v>36</v>
      </c>
      <c r="C1920">
        <v>32870.1</v>
      </c>
      <c r="D1920">
        <v>93</v>
      </c>
    </row>
    <row r="1921" spans="1:4" x14ac:dyDescent="0.2">
      <c r="A1921">
        <f t="shared" si="12"/>
        <v>1920</v>
      </c>
      <c r="B1921">
        <v>37</v>
      </c>
      <c r="C1921">
        <v>10000</v>
      </c>
      <c r="D1921">
        <v>1</v>
      </c>
    </row>
    <row r="1922" spans="1:4" x14ac:dyDescent="0.2">
      <c r="A1922">
        <f t="shared" si="12"/>
        <v>1921</v>
      </c>
      <c r="B1922">
        <v>37</v>
      </c>
      <c r="C1922">
        <v>10000</v>
      </c>
      <c r="D1922">
        <v>2</v>
      </c>
    </row>
    <row r="1923" spans="1:4" x14ac:dyDescent="0.2">
      <c r="A1923">
        <f t="shared" si="12"/>
        <v>1922</v>
      </c>
      <c r="B1923">
        <v>37</v>
      </c>
      <c r="C1923">
        <v>10000</v>
      </c>
      <c r="D1923">
        <v>3</v>
      </c>
    </row>
    <row r="1924" spans="1:4" x14ac:dyDescent="0.2">
      <c r="A1924">
        <f t="shared" si="12"/>
        <v>1923</v>
      </c>
      <c r="B1924">
        <v>37</v>
      </c>
      <c r="C1924">
        <v>10000</v>
      </c>
      <c r="D1924">
        <v>4</v>
      </c>
    </row>
    <row r="1925" spans="1:4" x14ac:dyDescent="0.2">
      <c r="A1925">
        <f t="shared" si="12"/>
        <v>1924</v>
      </c>
      <c r="B1925">
        <v>37</v>
      </c>
      <c r="C1925">
        <v>10200</v>
      </c>
      <c r="D1925">
        <v>5</v>
      </c>
    </row>
    <row r="1926" spans="1:4" x14ac:dyDescent="0.2">
      <c r="A1926">
        <f t="shared" si="12"/>
        <v>1925</v>
      </c>
      <c r="B1926">
        <v>37</v>
      </c>
      <c r="C1926">
        <v>10200</v>
      </c>
      <c r="D1926">
        <v>6</v>
      </c>
    </row>
    <row r="1927" spans="1:4" x14ac:dyDescent="0.2">
      <c r="A1927">
        <f t="shared" si="12"/>
        <v>1926</v>
      </c>
      <c r="B1927">
        <v>37</v>
      </c>
      <c r="C1927">
        <v>10200</v>
      </c>
      <c r="D1927">
        <v>7</v>
      </c>
    </row>
    <row r="1928" spans="1:4" x14ac:dyDescent="0.2">
      <c r="A1928">
        <f t="shared" si="12"/>
        <v>1927</v>
      </c>
      <c r="B1928">
        <v>37</v>
      </c>
      <c r="C1928">
        <v>10200</v>
      </c>
      <c r="D1928">
        <v>8</v>
      </c>
    </row>
    <row r="1929" spans="1:4" x14ac:dyDescent="0.2">
      <c r="A1929">
        <f t="shared" si="12"/>
        <v>1928</v>
      </c>
      <c r="B1929">
        <v>37</v>
      </c>
      <c r="C1929">
        <v>10200</v>
      </c>
      <c r="D1929">
        <v>9</v>
      </c>
    </row>
    <row r="1930" spans="1:4" x14ac:dyDescent="0.2">
      <c r="A1930">
        <f t="shared" si="12"/>
        <v>1929</v>
      </c>
      <c r="B1930">
        <v>37</v>
      </c>
      <c r="C1930">
        <v>10200</v>
      </c>
      <c r="D1930">
        <v>10</v>
      </c>
    </row>
    <row r="1931" spans="1:4" x14ac:dyDescent="0.2">
      <c r="A1931">
        <f t="shared" si="12"/>
        <v>1930</v>
      </c>
      <c r="B1931">
        <v>37</v>
      </c>
      <c r="C1931">
        <v>10200</v>
      </c>
      <c r="D1931">
        <v>11</v>
      </c>
    </row>
    <row r="1932" spans="1:4" x14ac:dyDescent="0.2">
      <c r="A1932">
        <f t="shared" si="12"/>
        <v>1931</v>
      </c>
      <c r="B1932">
        <v>37</v>
      </c>
      <c r="C1932">
        <v>10200</v>
      </c>
      <c r="D1932">
        <v>12</v>
      </c>
    </row>
    <row r="1933" spans="1:4" x14ac:dyDescent="0.2">
      <c r="A1933">
        <f t="shared" si="12"/>
        <v>1932</v>
      </c>
      <c r="B1933">
        <v>37</v>
      </c>
      <c r="C1933">
        <v>10200</v>
      </c>
      <c r="D1933">
        <v>13</v>
      </c>
    </row>
    <row r="1934" spans="1:4" x14ac:dyDescent="0.2">
      <c r="A1934">
        <f t="shared" si="12"/>
        <v>1933</v>
      </c>
      <c r="B1934">
        <v>37</v>
      </c>
      <c r="C1934">
        <v>10200</v>
      </c>
      <c r="D1934">
        <v>14</v>
      </c>
    </row>
    <row r="1935" spans="1:4" x14ac:dyDescent="0.2">
      <c r="A1935">
        <f t="shared" si="12"/>
        <v>1934</v>
      </c>
      <c r="B1935">
        <v>37</v>
      </c>
      <c r="C1935">
        <v>10200</v>
      </c>
      <c r="D1935">
        <v>15</v>
      </c>
    </row>
    <row r="1936" spans="1:4" x14ac:dyDescent="0.2">
      <c r="A1936">
        <f t="shared" si="12"/>
        <v>1935</v>
      </c>
      <c r="B1936">
        <v>37</v>
      </c>
      <c r="C1936">
        <v>10200</v>
      </c>
      <c r="D1936">
        <v>16</v>
      </c>
    </row>
    <row r="1937" spans="1:4" x14ac:dyDescent="0.2">
      <c r="A1937">
        <f t="shared" si="12"/>
        <v>1936</v>
      </c>
      <c r="B1937">
        <v>37</v>
      </c>
      <c r="C1937">
        <v>10200</v>
      </c>
      <c r="D1937">
        <v>17</v>
      </c>
    </row>
    <row r="1938" spans="1:4" x14ac:dyDescent="0.2">
      <c r="A1938">
        <f t="shared" si="12"/>
        <v>1937</v>
      </c>
      <c r="B1938">
        <v>37</v>
      </c>
      <c r="C1938">
        <v>10200</v>
      </c>
      <c r="D1938">
        <v>18</v>
      </c>
    </row>
    <row r="1939" spans="1:4" x14ac:dyDescent="0.2">
      <c r="A1939">
        <f t="shared" si="12"/>
        <v>1938</v>
      </c>
      <c r="B1939">
        <v>37</v>
      </c>
      <c r="C1939">
        <v>10200</v>
      </c>
      <c r="D1939">
        <v>19</v>
      </c>
    </row>
    <row r="1940" spans="1:4" x14ac:dyDescent="0.2">
      <c r="A1940">
        <f t="shared" si="12"/>
        <v>1939</v>
      </c>
      <c r="B1940">
        <v>37</v>
      </c>
      <c r="C1940">
        <v>10200</v>
      </c>
      <c r="D1940">
        <v>20</v>
      </c>
    </row>
    <row r="1941" spans="1:4" x14ac:dyDescent="0.2">
      <c r="A1941">
        <f t="shared" si="12"/>
        <v>1940</v>
      </c>
      <c r="B1941">
        <v>37</v>
      </c>
      <c r="C1941">
        <v>10200</v>
      </c>
      <c r="D1941">
        <v>21</v>
      </c>
    </row>
    <row r="1942" spans="1:4" x14ac:dyDescent="0.2">
      <c r="A1942">
        <f t="shared" si="12"/>
        <v>1941</v>
      </c>
      <c r="B1942">
        <v>37</v>
      </c>
      <c r="C1942">
        <v>10200</v>
      </c>
      <c r="D1942">
        <v>22</v>
      </c>
    </row>
    <row r="1943" spans="1:4" x14ac:dyDescent="0.2">
      <c r="A1943">
        <f t="shared" si="12"/>
        <v>1942</v>
      </c>
      <c r="B1943">
        <v>37</v>
      </c>
      <c r="C1943">
        <v>10200</v>
      </c>
      <c r="D1943">
        <v>23</v>
      </c>
    </row>
    <row r="1944" spans="1:4" x14ac:dyDescent="0.2">
      <c r="A1944">
        <f t="shared" si="12"/>
        <v>1943</v>
      </c>
      <c r="B1944">
        <v>37</v>
      </c>
      <c r="C1944">
        <v>10200</v>
      </c>
      <c r="D1944">
        <v>24</v>
      </c>
    </row>
    <row r="1945" spans="1:4" x14ac:dyDescent="0.2">
      <c r="A1945">
        <f t="shared" si="12"/>
        <v>1944</v>
      </c>
      <c r="B1945">
        <v>37</v>
      </c>
      <c r="C1945">
        <v>10200</v>
      </c>
      <c r="D1945">
        <v>25</v>
      </c>
    </row>
    <row r="1946" spans="1:4" x14ac:dyDescent="0.2">
      <c r="A1946">
        <f t="shared" si="12"/>
        <v>1945</v>
      </c>
      <c r="B1946">
        <v>37</v>
      </c>
      <c r="C1946">
        <v>10200</v>
      </c>
      <c r="D1946">
        <v>26</v>
      </c>
    </row>
    <row r="1947" spans="1:4" x14ac:dyDescent="0.2">
      <c r="A1947">
        <f t="shared" si="12"/>
        <v>1946</v>
      </c>
      <c r="B1947">
        <v>37</v>
      </c>
      <c r="C1947">
        <v>10200</v>
      </c>
      <c r="D1947">
        <v>27</v>
      </c>
    </row>
    <row r="1948" spans="1:4" x14ac:dyDescent="0.2">
      <c r="A1948">
        <f t="shared" si="12"/>
        <v>1947</v>
      </c>
      <c r="B1948">
        <v>37</v>
      </c>
      <c r="C1948">
        <v>10200</v>
      </c>
      <c r="D1948">
        <v>28</v>
      </c>
    </row>
    <row r="1949" spans="1:4" x14ac:dyDescent="0.2">
      <c r="A1949">
        <f t="shared" si="12"/>
        <v>1948</v>
      </c>
      <c r="B1949">
        <v>37</v>
      </c>
      <c r="C1949">
        <v>10200</v>
      </c>
      <c r="D1949">
        <v>29</v>
      </c>
    </row>
    <row r="1950" spans="1:4" x14ac:dyDescent="0.2">
      <c r="A1950">
        <f t="shared" si="12"/>
        <v>1949</v>
      </c>
      <c r="B1950">
        <v>37</v>
      </c>
      <c r="C1950">
        <v>10200</v>
      </c>
      <c r="D1950">
        <v>30</v>
      </c>
    </row>
    <row r="1951" spans="1:4" x14ac:dyDescent="0.2">
      <c r="A1951">
        <f t="shared" si="12"/>
        <v>1950</v>
      </c>
      <c r="B1951">
        <v>37</v>
      </c>
      <c r="C1951">
        <v>10200</v>
      </c>
      <c r="D1951">
        <v>31</v>
      </c>
    </row>
    <row r="1952" spans="1:4" x14ac:dyDescent="0.2">
      <c r="A1952">
        <f t="shared" si="12"/>
        <v>1951</v>
      </c>
      <c r="B1952">
        <v>37</v>
      </c>
      <c r="C1952">
        <v>10200</v>
      </c>
      <c r="D1952">
        <v>32</v>
      </c>
    </row>
    <row r="1953" spans="1:4" x14ac:dyDescent="0.2">
      <c r="A1953">
        <f t="shared" si="12"/>
        <v>1952</v>
      </c>
      <c r="B1953">
        <v>37</v>
      </c>
      <c r="C1953">
        <v>10200</v>
      </c>
      <c r="D1953">
        <v>33</v>
      </c>
    </row>
    <row r="1954" spans="1:4" x14ac:dyDescent="0.2">
      <c r="A1954">
        <f t="shared" si="12"/>
        <v>1953</v>
      </c>
      <c r="B1954">
        <v>37</v>
      </c>
      <c r="C1954">
        <v>10400</v>
      </c>
      <c r="D1954">
        <v>34</v>
      </c>
    </row>
    <row r="1955" spans="1:4" x14ac:dyDescent="0.2">
      <c r="A1955">
        <f t="shared" si="12"/>
        <v>1954</v>
      </c>
      <c r="B1955">
        <v>37</v>
      </c>
      <c r="C1955">
        <v>10400</v>
      </c>
      <c r="D1955">
        <v>35</v>
      </c>
    </row>
    <row r="1956" spans="1:4" x14ac:dyDescent="0.2">
      <c r="A1956">
        <f t="shared" si="12"/>
        <v>1955</v>
      </c>
      <c r="B1956">
        <v>37</v>
      </c>
      <c r="C1956">
        <v>10400</v>
      </c>
      <c r="D1956">
        <v>36</v>
      </c>
    </row>
    <row r="1957" spans="1:4" x14ac:dyDescent="0.2">
      <c r="A1957">
        <f t="shared" si="12"/>
        <v>1956</v>
      </c>
      <c r="B1957">
        <v>37</v>
      </c>
      <c r="C1957">
        <v>10400</v>
      </c>
      <c r="D1957">
        <v>37</v>
      </c>
    </row>
    <row r="1958" spans="1:4" x14ac:dyDescent="0.2">
      <c r="A1958">
        <f t="shared" si="12"/>
        <v>1957</v>
      </c>
      <c r="B1958">
        <v>37</v>
      </c>
      <c r="C1958">
        <v>10400</v>
      </c>
      <c r="D1958">
        <v>38</v>
      </c>
    </row>
    <row r="1959" spans="1:4" x14ac:dyDescent="0.2">
      <c r="A1959">
        <f t="shared" si="12"/>
        <v>1958</v>
      </c>
      <c r="B1959">
        <v>37</v>
      </c>
      <c r="C1959">
        <v>10400</v>
      </c>
      <c r="D1959">
        <v>39</v>
      </c>
    </row>
    <row r="1960" spans="1:4" x14ac:dyDescent="0.2">
      <c r="A1960">
        <f t="shared" si="12"/>
        <v>1959</v>
      </c>
      <c r="B1960">
        <v>37</v>
      </c>
      <c r="C1960">
        <v>10400</v>
      </c>
      <c r="D1960">
        <v>40</v>
      </c>
    </row>
    <row r="1961" spans="1:4" x14ac:dyDescent="0.2">
      <c r="A1961">
        <f t="shared" si="12"/>
        <v>1960</v>
      </c>
      <c r="B1961">
        <v>37</v>
      </c>
      <c r="C1961">
        <v>10400</v>
      </c>
      <c r="D1961">
        <v>41</v>
      </c>
    </row>
    <row r="1962" spans="1:4" x14ac:dyDescent="0.2">
      <c r="A1962">
        <f t="shared" si="12"/>
        <v>1961</v>
      </c>
      <c r="B1962">
        <v>37</v>
      </c>
      <c r="C1962">
        <v>10400</v>
      </c>
      <c r="D1962">
        <v>42</v>
      </c>
    </row>
    <row r="1963" spans="1:4" x14ac:dyDescent="0.2">
      <c r="A1963">
        <f t="shared" si="12"/>
        <v>1962</v>
      </c>
      <c r="B1963">
        <v>37</v>
      </c>
      <c r="C1963">
        <v>10400</v>
      </c>
      <c r="D1963">
        <v>43</v>
      </c>
    </row>
    <row r="1964" spans="1:4" x14ac:dyDescent="0.2">
      <c r="A1964">
        <f t="shared" si="12"/>
        <v>1963</v>
      </c>
      <c r="B1964">
        <v>37</v>
      </c>
      <c r="C1964">
        <v>10400</v>
      </c>
      <c r="D1964">
        <v>44</v>
      </c>
    </row>
    <row r="1965" spans="1:4" x14ac:dyDescent="0.2">
      <c r="A1965">
        <f t="shared" si="12"/>
        <v>1964</v>
      </c>
      <c r="B1965">
        <v>37</v>
      </c>
      <c r="C1965">
        <v>10400</v>
      </c>
      <c r="D1965">
        <v>45</v>
      </c>
    </row>
    <row r="1966" spans="1:4" x14ac:dyDescent="0.2">
      <c r="A1966">
        <f t="shared" si="12"/>
        <v>1965</v>
      </c>
      <c r="B1966">
        <v>37</v>
      </c>
      <c r="C1966">
        <v>10400</v>
      </c>
      <c r="D1966">
        <v>46</v>
      </c>
    </row>
    <row r="1967" spans="1:4" x14ac:dyDescent="0.2">
      <c r="A1967">
        <f t="shared" si="12"/>
        <v>1966</v>
      </c>
      <c r="B1967">
        <v>37</v>
      </c>
      <c r="C1967">
        <v>10400</v>
      </c>
      <c r="D1967">
        <v>47</v>
      </c>
    </row>
    <row r="1968" spans="1:4" x14ac:dyDescent="0.2">
      <c r="A1968">
        <f t="shared" si="12"/>
        <v>1967</v>
      </c>
      <c r="B1968">
        <v>37</v>
      </c>
      <c r="C1968">
        <v>10400</v>
      </c>
      <c r="D1968">
        <v>48</v>
      </c>
    </row>
    <row r="1969" spans="1:4" x14ac:dyDescent="0.2">
      <c r="A1969">
        <f t="shared" si="12"/>
        <v>1968</v>
      </c>
      <c r="B1969">
        <v>37</v>
      </c>
      <c r="C1969">
        <v>10400</v>
      </c>
      <c r="D1969">
        <v>49</v>
      </c>
    </row>
    <row r="1970" spans="1:4" x14ac:dyDescent="0.2">
      <c r="A1970">
        <f t="shared" si="12"/>
        <v>1969</v>
      </c>
      <c r="B1970">
        <v>37</v>
      </c>
      <c r="C1970">
        <v>10400</v>
      </c>
      <c r="D1970">
        <v>50</v>
      </c>
    </row>
    <row r="1971" spans="1:4" x14ac:dyDescent="0.2">
      <c r="A1971">
        <f t="shared" si="12"/>
        <v>1970</v>
      </c>
      <c r="B1971">
        <v>37</v>
      </c>
      <c r="C1971">
        <v>10400</v>
      </c>
      <c r="D1971">
        <v>51</v>
      </c>
    </row>
    <row r="1972" spans="1:4" x14ac:dyDescent="0.2">
      <c r="A1972">
        <f t="shared" si="12"/>
        <v>1971</v>
      </c>
      <c r="B1972">
        <v>37</v>
      </c>
      <c r="C1972">
        <v>10400</v>
      </c>
      <c r="D1972">
        <v>52</v>
      </c>
    </row>
    <row r="1973" spans="1:4" x14ac:dyDescent="0.2">
      <c r="A1973">
        <f t="shared" si="12"/>
        <v>1972</v>
      </c>
      <c r="B1973">
        <v>37</v>
      </c>
      <c r="C1973">
        <v>10400</v>
      </c>
      <c r="D1973">
        <v>53</v>
      </c>
    </row>
    <row r="1974" spans="1:4" x14ac:dyDescent="0.2">
      <c r="A1974">
        <f t="shared" si="12"/>
        <v>1973</v>
      </c>
      <c r="B1974">
        <v>37</v>
      </c>
      <c r="C1974">
        <v>10400</v>
      </c>
      <c r="D1974">
        <v>54</v>
      </c>
    </row>
    <row r="1975" spans="1:4" x14ac:dyDescent="0.2">
      <c r="A1975">
        <f t="shared" si="12"/>
        <v>1974</v>
      </c>
      <c r="B1975">
        <v>37</v>
      </c>
      <c r="C1975">
        <v>10400</v>
      </c>
      <c r="D1975">
        <v>55</v>
      </c>
    </row>
    <row r="1976" spans="1:4" x14ac:dyDescent="0.2">
      <c r="A1976">
        <f t="shared" ref="A1976:A2039" si="13">A1975+1</f>
        <v>1975</v>
      </c>
      <c r="B1976">
        <v>37</v>
      </c>
      <c r="C1976">
        <v>10400</v>
      </c>
      <c r="D1976">
        <v>56</v>
      </c>
    </row>
    <row r="1977" spans="1:4" x14ac:dyDescent="0.2">
      <c r="A1977">
        <f t="shared" si="13"/>
        <v>1976</v>
      </c>
      <c r="B1977">
        <v>37</v>
      </c>
      <c r="C1977">
        <v>10400</v>
      </c>
      <c r="D1977">
        <v>57</v>
      </c>
    </row>
    <row r="1978" spans="1:4" x14ac:dyDescent="0.2">
      <c r="A1978">
        <f t="shared" si="13"/>
        <v>1977</v>
      </c>
      <c r="B1978">
        <v>37</v>
      </c>
      <c r="C1978">
        <v>10400</v>
      </c>
      <c r="D1978">
        <v>58</v>
      </c>
    </row>
    <row r="1979" spans="1:4" x14ac:dyDescent="0.2">
      <c r="A1979">
        <f t="shared" si="13"/>
        <v>1978</v>
      </c>
      <c r="B1979">
        <v>37</v>
      </c>
      <c r="C1979">
        <v>10400</v>
      </c>
      <c r="D1979">
        <v>59</v>
      </c>
    </row>
    <row r="1980" spans="1:4" x14ac:dyDescent="0.2">
      <c r="A1980">
        <f t="shared" si="13"/>
        <v>1979</v>
      </c>
      <c r="B1980">
        <v>37</v>
      </c>
      <c r="C1980">
        <v>10400</v>
      </c>
      <c r="D1980">
        <v>60</v>
      </c>
    </row>
    <row r="1981" spans="1:4" x14ac:dyDescent="0.2">
      <c r="A1981">
        <f t="shared" si="13"/>
        <v>1980</v>
      </c>
      <c r="B1981">
        <v>37</v>
      </c>
      <c r="C1981">
        <v>10400</v>
      </c>
      <c r="D1981">
        <v>61</v>
      </c>
    </row>
    <row r="1982" spans="1:4" x14ac:dyDescent="0.2">
      <c r="A1982">
        <f t="shared" si="13"/>
        <v>1981</v>
      </c>
      <c r="B1982">
        <v>37</v>
      </c>
      <c r="C1982">
        <v>10400</v>
      </c>
      <c r="D1982">
        <v>62</v>
      </c>
    </row>
    <row r="1983" spans="1:4" x14ac:dyDescent="0.2">
      <c r="A1983">
        <f t="shared" si="13"/>
        <v>1982</v>
      </c>
      <c r="B1983">
        <v>37</v>
      </c>
      <c r="C1983">
        <v>10400</v>
      </c>
      <c r="D1983">
        <v>63</v>
      </c>
    </row>
    <row r="1984" spans="1:4" x14ac:dyDescent="0.2">
      <c r="A1984">
        <f t="shared" si="13"/>
        <v>1983</v>
      </c>
      <c r="B1984">
        <v>37</v>
      </c>
      <c r="C1984">
        <v>10600</v>
      </c>
      <c r="D1984">
        <v>64</v>
      </c>
    </row>
    <row r="1985" spans="1:4" x14ac:dyDescent="0.2">
      <c r="A1985">
        <f t="shared" si="13"/>
        <v>1984</v>
      </c>
      <c r="B1985">
        <v>37</v>
      </c>
      <c r="C1985">
        <v>10600</v>
      </c>
      <c r="D1985">
        <v>65</v>
      </c>
    </row>
    <row r="1986" spans="1:4" x14ac:dyDescent="0.2">
      <c r="A1986">
        <f t="shared" si="13"/>
        <v>1985</v>
      </c>
      <c r="B1986">
        <v>37</v>
      </c>
      <c r="C1986">
        <v>10600</v>
      </c>
      <c r="D1986">
        <v>66</v>
      </c>
    </row>
    <row r="1987" spans="1:4" x14ac:dyDescent="0.2">
      <c r="A1987">
        <f t="shared" si="13"/>
        <v>1986</v>
      </c>
      <c r="B1987">
        <v>37</v>
      </c>
      <c r="C1987">
        <v>10600</v>
      </c>
      <c r="D1987">
        <v>67</v>
      </c>
    </row>
    <row r="1988" spans="1:4" x14ac:dyDescent="0.2">
      <c r="A1988">
        <f t="shared" si="13"/>
        <v>1987</v>
      </c>
      <c r="B1988">
        <v>37</v>
      </c>
      <c r="C1988">
        <v>10600</v>
      </c>
      <c r="D1988">
        <v>68</v>
      </c>
    </row>
    <row r="1989" spans="1:4" x14ac:dyDescent="0.2">
      <c r="A1989">
        <f t="shared" si="13"/>
        <v>1988</v>
      </c>
      <c r="B1989">
        <v>37</v>
      </c>
      <c r="C1989">
        <v>10600</v>
      </c>
      <c r="D1989">
        <v>69</v>
      </c>
    </row>
    <row r="1990" spans="1:4" x14ac:dyDescent="0.2">
      <c r="A1990">
        <f t="shared" si="13"/>
        <v>1989</v>
      </c>
      <c r="B1990">
        <v>37</v>
      </c>
      <c r="C1990">
        <v>10600</v>
      </c>
      <c r="D1990">
        <v>70</v>
      </c>
    </row>
    <row r="1991" spans="1:4" x14ac:dyDescent="0.2">
      <c r="A1991">
        <f t="shared" si="13"/>
        <v>1990</v>
      </c>
      <c r="B1991">
        <v>37</v>
      </c>
      <c r="C1991">
        <v>10600</v>
      </c>
      <c r="D1991">
        <v>71</v>
      </c>
    </row>
    <row r="1992" spans="1:4" x14ac:dyDescent="0.2">
      <c r="A1992">
        <f t="shared" si="13"/>
        <v>1991</v>
      </c>
      <c r="B1992">
        <v>37</v>
      </c>
      <c r="C1992">
        <v>10600</v>
      </c>
      <c r="D1992">
        <v>72</v>
      </c>
    </row>
    <row r="1993" spans="1:4" x14ac:dyDescent="0.2">
      <c r="A1993">
        <f t="shared" si="13"/>
        <v>1992</v>
      </c>
      <c r="B1993">
        <v>37</v>
      </c>
      <c r="C1993">
        <v>10600</v>
      </c>
      <c r="D1993">
        <v>73</v>
      </c>
    </row>
    <row r="1994" spans="1:4" x14ac:dyDescent="0.2">
      <c r="A1994">
        <f t="shared" si="13"/>
        <v>1993</v>
      </c>
      <c r="B1994">
        <v>37</v>
      </c>
      <c r="C1994">
        <v>10600</v>
      </c>
      <c r="D1994">
        <v>74</v>
      </c>
    </row>
    <row r="1995" spans="1:4" x14ac:dyDescent="0.2">
      <c r="A1995">
        <f t="shared" si="13"/>
        <v>1994</v>
      </c>
      <c r="B1995">
        <v>37</v>
      </c>
      <c r="C1995">
        <v>10600</v>
      </c>
      <c r="D1995">
        <v>75</v>
      </c>
    </row>
    <row r="1996" spans="1:4" x14ac:dyDescent="0.2">
      <c r="A1996">
        <f t="shared" si="13"/>
        <v>1995</v>
      </c>
      <c r="B1996">
        <v>37</v>
      </c>
      <c r="C1996">
        <v>10600</v>
      </c>
      <c r="D1996">
        <v>76</v>
      </c>
    </row>
    <row r="1997" spans="1:4" x14ac:dyDescent="0.2">
      <c r="A1997">
        <f t="shared" si="13"/>
        <v>1996</v>
      </c>
      <c r="B1997">
        <v>37</v>
      </c>
      <c r="C1997">
        <v>10600</v>
      </c>
      <c r="D1997">
        <v>77</v>
      </c>
    </row>
    <row r="1998" spans="1:4" x14ac:dyDescent="0.2">
      <c r="A1998">
        <f t="shared" si="13"/>
        <v>1997</v>
      </c>
      <c r="B1998">
        <v>37</v>
      </c>
      <c r="C1998">
        <v>10600</v>
      </c>
      <c r="D1998">
        <v>78</v>
      </c>
    </row>
    <row r="1999" spans="1:4" x14ac:dyDescent="0.2">
      <c r="A1999">
        <f t="shared" si="13"/>
        <v>1998</v>
      </c>
      <c r="B1999">
        <v>37</v>
      </c>
      <c r="C1999">
        <v>10600</v>
      </c>
      <c r="D1999">
        <v>79</v>
      </c>
    </row>
    <row r="2000" spans="1:4" x14ac:dyDescent="0.2">
      <c r="A2000">
        <f t="shared" si="13"/>
        <v>1999</v>
      </c>
      <c r="B2000">
        <v>37</v>
      </c>
      <c r="C2000">
        <v>10600</v>
      </c>
      <c r="D2000">
        <v>80</v>
      </c>
    </row>
    <row r="2001" spans="1:4" x14ac:dyDescent="0.2">
      <c r="A2001">
        <f t="shared" si="13"/>
        <v>2000</v>
      </c>
      <c r="B2001">
        <v>37</v>
      </c>
      <c r="C2001">
        <v>10600</v>
      </c>
      <c r="D2001">
        <v>81</v>
      </c>
    </row>
    <row r="2002" spans="1:4" x14ac:dyDescent="0.2">
      <c r="A2002">
        <f t="shared" si="13"/>
        <v>2001</v>
      </c>
      <c r="B2002">
        <v>37</v>
      </c>
      <c r="C2002">
        <v>10600</v>
      </c>
      <c r="D2002">
        <v>82</v>
      </c>
    </row>
    <row r="2003" spans="1:4" x14ac:dyDescent="0.2">
      <c r="A2003">
        <f t="shared" si="13"/>
        <v>2002</v>
      </c>
      <c r="B2003">
        <v>37</v>
      </c>
      <c r="C2003">
        <v>10600</v>
      </c>
      <c r="D2003">
        <v>83</v>
      </c>
    </row>
    <row r="2004" spans="1:4" x14ac:dyDescent="0.2">
      <c r="A2004">
        <f t="shared" si="13"/>
        <v>2003</v>
      </c>
      <c r="B2004">
        <v>37</v>
      </c>
      <c r="C2004">
        <v>10600</v>
      </c>
      <c r="D2004">
        <v>84</v>
      </c>
    </row>
    <row r="2005" spans="1:4" x14ac:dyDescent="0.2">
      <c r="A2005">
        <f t="shared" si="13"/>
        <v>2004</v>
      </c>
      <c r="B2005">
        <v>37</v>
      </c>
      <c r="C2005">
        <v>10600</v>
      </c>
      <c r="D2005">
        <v>85</v>
      </c>
    </row>
    <row r="2006" spans="1:4" x14ac:dyDescent="0.2">
      <c r="A2006">
        <f t="shared" si="13"/>
        <v>2005</v>
      </c>
      <c r="B2006">
        <v>37</v>
      </c>
      <c r="C2006">
        <v>10600</v>
      </c>
      <c r="D2006">
        <v>86</v>
      </c>
    </row>
    <row r="2007" spans="1:4" x14ac:dyDescent="0.2">
      <c r="A2007">
        <f t="shared" si="13"/>
        <v>2006</v>
      </c>
      <c r="B2007">
        <v>37</v>
      </c>
      <c r="C2007">
        <v>10600</v>
      </c>
      <c r="D2007">
        <v>87</v>
      </c>
    </row>
    <row r="2008" spans="1:4" x14ac:dyDescent="0.2">
      <c r="A2008">
        <f t="shared" si="13"/>
        <v>2007</v>
      </c>
      <c r="B2008">
        <v>37</v>
      </c>
      <c r="C2008">
        <v>10600</v>
      </c>
      <c r="D2008">
        <v>88</v>
      </c>
    </row>
    <row r="2009" spans="1:4" x14ac:dyDescent="0.2">
      <c r="A2009">
        <f t="shared" si="13"/>
        <v>2008</v>
      </c>
      <c r="B2009">
        <v>37</v>
      </c>
      <c r="C2009">
        <v>10600</v>
      </c>
      <c r="D2009">
        <v>89</v>
      </c>
    </row>
    <row r="2010" spans="1:4" x14ac:dyDescent="0.2">
      <c r="A2010">
        <f t="shared" si="13"/>
        <v>2009</v>
      </c>
      <c r="B2010">
        <v>37</v>
      </c>
      <c r="C2010">
        <v>10600</v>
      </c>
      <c r="D2010">
        <v>90</v>
      </c>
    </row>
    <row r="2011" spans="1:4" x14ac:dyDescent="0.2">
      <c r="A2011">
        <f t="shared" si="13"/>
        <v>2010</v>
      </c>
      <c r="B2011">
        <v>37</v>
      </c>
      <c r="C2011">
        <v>10600</v>
      </c>
      <c r="D2011">
        <v>91</v>
      </c>
    </row>
    <row r="2012" spans="1:4" x14ac:dyDescent="0.2">
      <c r="A2012">
        <f t="shared" si="13"/>
        <v>2011</v>
      </c>
      <c r="B2012">
        <v>37</v>
      </c>
      <c r="C2012">
        <v>10600</v>
      </c>
      <c r="D2012">
        <v>92</v>
      </c>
    </row>
    <row r="2013" spans="1:4" x14ac:dyDescent="0.2">
      <c r="A2013">
        <f t="shared" si="13"/>
        <v>2012</v>
      </c>
      <c r="B2013">
        <v>37</v>
      </c>
      <c r="C2013">
        <v>10600</v>
      </c>
      <c r="D2013">
        <v>93</v>
      </c>
    </row>
    <row r="2014" spans="1:4" x14ac:dyDescent="0.2">
      <c r="A2014">
        <f t="shared" si="13"/>
        <v>2013</v>
      </c>
      <c r="B2014">
        <v>38</v>
      </c>
      <c r="C2014">
        <v>215000</v>
      </c>
      <c r="D2014">
        <v>1</v>
      </c>
    </row>
    <row r="2015" spans="1:4" x14ac:dyDescent="0.2">
      <c r="A2015">
        <f t="shared" si="13"/>
        <v>2014</v>
      </c>
      <c r="B2015">
        <v>38</v>
      </c>
      <c r="C2015">
        <v>204880</v>
      </c>
      <c r="D2015">
        <v>2</v>
      </c>
    </row>
    <row r="2016" spans="1:4" x14ac:dyDescent="0.2">
      <c r="A2016">
        <f t="shared" si="13"/>
        <v>2015</v>
      </c>
      <c r="B2016">
        <v>38</v>
      </c>
      <c r="C2016">
        <v>204530</v>
      </c>
      <c r="D2016">
        <v>3</v>
      </c>
    </row>
    <row r="2017" spans="1:4" x14ac:dyDescent="0.2">
      <c r="A2017">
        <f t="shared" si="13"/>
        <v>2016</v>
      </c>
      <c r="B2017">
        <v>38</v>
      </c>
      <c r="C2017">
        <v>155530</v>
      </c>
      <c r="D2017">
        <v>4</v>
      </c>
    </row>
    <row r="2018" spans="1:4" x14ac:dyDescent="0.2">
      <c r="A2018">
        <f t="shared" si="13"/>
        <v>2017</v>
      </c>
      <c r="B2018">
        <v>38</v>
      </c>
      <c r="C2018">
        <v>155454</v>
      </c>
      <c r="D2018">
        <v>5</v>
      </c>
    </row>
    <row r="2019" spans="1:4" x14ac:dyDescent="0.2">
      <c r="A2019">
        <f t="shared" si="13"/>
        <v>2018</v>
      </c>
      <c r="B2019">
        <v>38</v>
      </c>
      <c r="C2019">
        <v>153004</v>
      </c>
      <c r="D2019">
        <v>6</v>
      </c>
    </row>
    <row r="2020" spans="1:4" x14ac:dyDescent="0.2">
      <c r="A2020">
        <f t="shared" si="13"/>
        <v>2019</v>
      </c>
      <c r="B2020">
        <v>38</v>
      </c>
      <c r="C2020">
        <v>152704</v>
      </c>
      <c r="D2020">
        <v>7</v>
      </c>
    </row>
    <row r="2021" spans="1:4" x14ac:dyDescent="0.2">
      <c r="A2021">
        <f t="shared" si="13"/>
        <v>2020</v>
      </c>
      <c r="B2021">
        <v>38</v>
      </c>
      <c r="C2021">
        <v>152688</v>
      </c>
      <c r="D2021">
        <v>8</v>
      </c>
    </row>
    <row r="2022" spans="1:4" x14ac:dyDescent="0.2">
      <c r="A2022">
        <f t="shared" si="13"/>
        <v>2021</v>
      </c>
      <c r="B2022">
        <v>38</v>
      </c>
      <c r="C2022">
        <v>167388</v>
      </c>
      <c r="D2022">
        <v>9</v>
      </c>
    </row>
    <row r="2023" spans="1:4" x14ac:dyDescent="0.2">
      <c r="A2023">
        <f t="shared" si="13"/>
        <v>2022</v>
      </c>
      <c r="B2023">
        <v>38</v>
      </c>
      <c r="C2023">
        <v>167328</v>
      </c>
      <c r="D2023">
        <v>10</v>
      </c>
    </row>
    <row r="2024" spans="1:4" x14ac:dyDescent="0.2">
      <c r="A2024">
        <f t="shared" si="13"/>
        <v>2023</v>
      </c>
      <c r="B2024">
        <v>38</v>
      </c>
      <c r="C2024">
        <v>167078</v>
      </c>
      <c r="D2024">
        <v>11</v>
      </c>
    </row>
    <row r="2025" spans="1:4" x14ac:dyDescent="0.2">
      <c r="A2025">
        <f t="shared" si="13"/>
        <v>2024</v>
      </c>
      <c r="B2025">
        <v>38</v>
      </c>
      <c r="C2025">
        <v>166868</v>
      </c>
      <c r="D2025">
        <v>12</v>
      </c>
    </row>
    <row r="2026" spans="1:4" x14ac:dyDescent="0.2">
      <c r="A2026">
        <f t="shared" si="13"/>
        <v>2025</v>
      </c>
      <c r="B2026">
        <v>38</v>
      </c>
      <c r="C2026">
        <v>165868</v>
      </c>
      <c r="D2026">
        <v>13</v>
      </c>
    </row>
    <row r="2027" spans="1:4" x14ac:dyDescent="0.2">
      <c r="A2027">
        <f t="shared" si="13"/>
        <v>2026</v>
      </c>
      <c r="B2027">
        <v>38</v>
      </c>
      <c r="C2027">
        <v>165518</v>
      </c>
      <c r="D2027">
        <v>14</v>
      </c>
    </row>
    <row r="2028" spans="1:4" x14ac:dyDescent="0.2">
      <c r="A2028">
        <f t="shared" si="13"/>
        <v>2027</v>
      </c>
      <c r="B2028">
        <v>38</v>
      </c>
      <c r="C2028">
        <v>165398</v>
      </c>
      <c r="D2028">
        <v>15</v>
      </c>
    </row>
    <row r="2029" spans="1:4" x14ac:dyDescent="0.2">
      <c r="A2029">
        <f t="shared" si="13"/>
        <v>2028</v>
      </c>
      <c r="B2029">
        <v>38</v>
      </c>
      <c r="C2029">
        <v>172898</v>
      </c>
      <c r="D2029">
        <v>16</v>
      </c>
    </row>
    <row r="2030" spans="1:4" x14ac:dyDescent="0.2">
      <c r="A2030">
        <f t="shared" si="13"/>
        <v>2029</v>
      </c>
      <c r="B2030">
        <v>38</v>
      </c>
      <c r="C2030">
        <v>172813</v>
      </c>
      <c r="D2030">
        <v>17</v>
      </c>
    </row>
    <row r="2031" spans="1:4" x14ac:dyDescent="0.2">
      <c r="A2031">
        <f t="shared" si="13"/>
        <v>2030</v>
      </c>
      <c r="B2031">
        <v>38</v>
      </c>
      <c r="C2031">
        <v>172163</v>
      </c>
      <c r="D2031">
        <v>18</v>
      </c>
    </row>
    <row r="2032" spans="1:4" x14ac:dyDescent="0.2">
      <c r="A2032">
        <f t="shared" si="13"/>
        <v>2031</v>
      </c>
      <c r="B2032">
        <v>38</v>
      </c>
      <c r="C2032">
        <v>167163</v>
      </c>
      <c r="D2032">
        <v>19</v>
      </c>
    </row>
    <row r="2033" spans="1:4" x14ac:dyDescent="0.2">
      <c r="A2033">
        <f t="shared" si="13"/>
        <v>2032</v>
      </c>
      <c r="B2033">
        <v>38</v>
      </c>
      <c r="C2033">
        <v>167083</v>
      </c>
      <c r="D2033">
        <v>20</v>
      </c>
    </row>
    <row r="2034" spans="1:4" x14ac:dyDescent="0.2">
      <c r="A2034">
        <f t="shared" si="13"/>
        <v>2033</v>
      </c>
      <c r="B2034">
        <v>38</v>
      </c>
      <c r="C2034">
        <v>166683</v>
      </c>
      <c r="D2034">
        <v>21</v>
      </c>
    </row>
    <row r="2035" spans="1:4" x14ac:dyDescent="0.2">
      <c r="A2035">
        <f t="shared" si="13"/>
        <v>2034</v>
      </c>
      <c r="B2035">
        <v>38</v>
      </c>
      <c r="C2035">
        <v>151683</v>
      </c>
      <c r="D2035">
        <v>22</v>
      </c>
    </row>
    <row r="2036" spans="1:4" x14ac:dyDescent="0.2">
      <c r="A2036">
        <f t="shared" si="13"/>
        <v>2035</v>
      </c>
      <c r="B2036">
        <v>38</v>
      </c>
      <c r="C2036">
        <v>151653</v>
      </c>
      <c r="D2036">
        <v>23</v>
      </c>
    </row>
    <row r="2037" spans="1:4" x14ac:dyDescent="0.2">
      <c r="A2037">
        <f t="shared" si="13"/>
        <v>2036</v>
      </c>
      <c r="B2037">
        <v>38</v>
      </c>
      <c r="C2037">
        <v>151403</v>
      </c>
      <c r="D2037">
        <v>24</v>
      </c>
    </row>
    <row r="2038" spans="1:4" x14ac:dyDescent="0.2">
      <c r="A2038">
        <f t="shared" si="13"/>
        <v>2037</v>
      </c>
      <c r="B2038">
        <v>38</v>
      </c>
      <c r="C2038">
        <v>151223</v>
      </c>
      <c r="D2038">
        <v>25</v>
      </c>
    </row>
    <row r="2039" spans="1:4" x14ac:dyDescent="0.2">
      <c r="A2039">
        <f t="shared" si="13"/>
        <v>2038</v>
      </c>
      <c r="B2039">
        <v>38</v>
      </c>
      <c r="C2039">
        <v>151027</v>
      </c>
      <c r="D2039">
        <v>26</v>
      </c>
    </row>
    <row r="2040" spans="1:4" x14ac:dyDescent="0.2">
      <c r="A2040">
        <f t="shared" ref="A2040:A2103" si="14">A2039+1</f>
        <v>2039</v>
      </c>
      <c r="B2040">
        <v>38</v>
      </c>
      <c r="C2040">
        <v>150527</v>
      </c>
      <c r="D2040">
        <v>27</v>
      </c>
    </row>
    <row r="2041" spans="1:4" x14ac:dyDescent="0.2">
      <c r="A2041">
        <f t="shared" si="14"/>
        <v>2040</v>
      </c>
      <c r="B2041">
        <v>38</v>
      </c>
      <c r="C2041">
        <v>150277</v>
      </c>
      <c r="D2041">
        <v>28</v>
      </c>
    </row>
    <row r="2042" spans="1:4" x14ac:dyDescent="0.2">
      <c r="A2042">
        <f t="shared" si="14"/>
        <v>2041</v>
      </c>
      <c r="B2042">
        <v>38</v>
      </c>
      <c r="C2042">
        <v>165277</v>
      </c>
      <c r="D2042">
        <v>29</v>
      </c>
    </row>
    <row r="2043" spans="1:4" x14ac:dyDescent="0.2">
      <c r="A2043">
        <f t="shared" si="14"/>
        <v>2042</v>
      </c>
      <c r="B2043">
        <v>38</v>
      </c>
      <c r="C2043">
        <v>165177</v>
      </c>
      <c r="D2043">
        <v>30</v>
      </c>
    </row>
    <row r="2044" spans="1:4" x14ac:dyDescent="0.2">
      <c r="A2044">
        <f t="shared" si="14"/>
        <v>2043</v>
      </c>
      <c r="B2044">
        <v>38</v>
      </c>
      <c r="C2044">
        <v>164877</v>
      </c>
      <c r="D2044">
        <v>31</v>
      </c>
    </row>
    <row r="2045" spans="1:4" x14ac:dyDescent="0.2">
      <c r="A2045">
        <f t="shared" si="14"/>
        <v>2044</v>
      </c>
      <c r="B2045">
        <v>38</v>
      </c>
      <c r="C2045">
        <v>154877</v>
      </c>
      <c r="D2045">
        <v>32</v>
      </c>
    </row>
    <row r="2046" spans="1:4" x14ac:dyDescent="0.2">
      <c r="A2046">
        <f t="shared" si="14"/>
        <v>2045</v>
      </c>
      <c r="B2046">
        <v>38</v>
      </c>
      <c r="C2046">
        <v>154747</v>
      </c>
      <c r="D2046">
        <v>33</v>
      </c>
    </row>
    <row r="2047" spans="1:4" x14ac:dyDescent="0.2">
      <c r="A2047">
        <f t="shared" si="14"/>
        <v>2046</v>
      </c>
      <c r="B2047">
        <v>38</v>
      </c>
      <c r="C2047">
        <v>154587</v>
      </c>
      <c r="D2047">
        <v>34</v>
      </c>
    </row>
    <row r="2048" spans="1:4" x14ac:dyDescent="0.2">
      <c r="A2048">
        <f t="shared" si="14"/>
        <v>2047</v>
      </c>
      <c r="B2048">
        <v>38</v>
      </c>
      <c r="C2048">
        <v>156087</v>
      </c>
      <c r="D2048">
        <v>35</v>
      </c>
    </row>
    <row r="2049" spans="1:4" x14ac:dyDescent="0.2">
      <c r="A2049">
        <f t="shared" si="14"/>
        <v>2048</v>
      </c>
      <c r="B2049">
        <v>38</v>
      </c>
      <c r="C2049">
        <v>101087</v>
      </c>
      <c r="D2049">
        <v>36</v>
      </c>
    </row>
    <row r="2050" spans="1:4" x14ac:dyDescent="0.2">
      <c r="A2050">
        <f t="shared" si="14"/>
        <v>2049</v>
      </c>
      <c r="B2050">
        <v>38</v>
      </c>
      <c r="C2050">
        <v>101009</v>
      </c>
      <c r="D2050">
        <v>37</v>
      </c>
    </row>
    <row r="2051" spans="1:4" x14ac:dyDescent="0.2">
      <c r="A2051">
        <f t="shared" si="14"/>
        <v>2050</v>
      </c>
      <c r="B2051">
        <v>38</v>
      </c>
      <c r="C2051">
        <v>100529</v>
      </c>
      <c r="D2051">
        <v>38</v>
      </c>
    </row>
    <row r="2052" spans="1:4" x14ac:dyDescent="0.2">
      <c r="A2052">
        <f t="shared" si="14"/>
        <v>2051</v>
      </c>
      <c r="B2052">
        <v>38</v>
      </c>
      <c r="C2052">
        <v>98478.5</v>
      </c>
      <c r="D2052">
        <v>39</v>
      </c>
    </row>
    <row r="2053" spans="1:4" x14ac:dyDescent="0.2">
      <c r="A2053">
        <f t="shared" si="14"/>
        <v>2052</v>
      </c>
      <c r="B2053">
        <v>38</v>
      </c>
      <c r="C2053">
        <v>98158.5</v>
      </c>
      <c r="D2053">
        <v>40</v>
      </c>
    </row>
    <row r="2054" spans="1:4" x14ac:dyDescent="0.2">
      <c r="A2054">
        <f t="shared" si="14"/>
        <v>2053</v>
      </c>
      <c r="B2054">
        <v>38</v>
      </c>
      <c r="C2054">
        <v>98140.5</v>
      </c>
      <c r="D2054">
        <v>41</v>
      </c>
    </row>
    <row r="2055" spans="1:4" x14ac:dyDescent="0.2">
      <c r="A2055">
        <f t="shared" si="14"/>
        <v>2054</v>
      </c>
      <c r="B2055">
        <v>38</v>
      </c>
      <c r="C2055">
        <v>97820.5</v>
      </c>
      <c r="D2055">
        <v>42</v>
      </c>
    </row>
    <row r="2056" spans="1:4" x14ac:dyDescent="0.2">
      <c r="A2056">
        <f t="shared" si="14"/>
        <v>2055</v>
      </c>
      <c r="B2056">
        <v>38</v>
      </c>
      <c r="C2056">
        <v>113321</v>
      </c>
      <c r="D2056">
        <v>43</v>
      </c>
    </row>
    <row r="2057" spans="1:4" x14ac:dyDescent="0.2">
      <c r="A2057">
        <f t="shared" si="14"/>
        <v>2056</v>
      </c>
      <c r="B2057">
        <v>38</v>
      </c>
      <c r="C2057">
        <v>113256</v>
      </c>
      <c r="D2057">
        <v>44</v>
      </c>
    </row>
    <row r="2058" spans="1:4" x14ac:dyDescent="0.2">
      <c r="A2058">
        <f t="shared" si="14"/>
        <v>2057</v>
      </c>
      <c r="B2058">
        <v>38</v>
      </c>
      <c r="C2058">
        <v>112996</v>
      </c>
      <c r="D2058">
        <v>45</v>
      </c>
    </row>
    <row r="2059" spans="1:4" x14ac:dyDescent="0.2">
      <c r="A2059">
        <f t="shared" si="14"/>
        <v>2058</v>
      </c>
      <c r="B2059">
        <v>38</v>
      </c>
      <c r="C2059">
        <v>112775</v>
      </c>
      <c r="D2059">
        <v>46</v>
      </c>
    </row>
    <row r="2060" spans="1:4" x14ac:dyDescent="0.2">
      <c r="A2060">
        <f t="shared" si="14"/>
        <v>2059</v>
      </c>
      <c r="B2060">
        <v>38</v>
      </c>
      <c r="C2060">
        <v>111725</v>
      </c>
      <c r="D2060">
        <v>47</v>
      </c>
    </row>
    <row r="2061" spans="1:4" x14ac:dyDescent="0.2">
      <c r="A2061">
        <f t="shared" si="14"/>
        <v>2060</v>
      </c>
      <c r="B2061">
        <v>38</v>
      </c>
      <c r="C2061">
        <v>111365</v>
      </c>
      <c r="D2061">
        <v>48</v>
      </c>
    </row>
    <row r="2062" spans="1:4" x14ac:dyDescent="0.2">
      <c r="A2062">
        <f t="shared" si="14"/>
        <v>2061</v>
      </c>
      <c r="B2062">
        <v>38</v>
      </c>
      <c r="C2062">
        <v>111240</v>
      </c>
      <c r="D2062">
        <v>49</v>
      </c>
    </row>
    <row r="2063" spans="1:4" x14ac:dyDescent="0.2">
      <c r="A2063">
        <f t="shared" si="14"/>
        <v>2062</v>
      </c>
      <c r="B2063">
        <v>38</v>
      </c>
      <c r="C2063">
        <v>118940</v>
      </c>
      <c r="D2063">
        <v>50</v>
      </c>
    </row>
    <row r="2064" spans="1:4" x14ac:dyDescent="0.2">
      <c r="A2064">
        <f t="shared" si="14"/>
        <v>2063</v>
      </c>
      <c r="B2064">
        <v>38</v>
      </c>
      <c r="C2064">
        <v>118850</v>
      </c>
      <c r="D2064">
        <v>51</v>
      </c>
    </row>
    <row r="2065" spans="1:4" x14ac:dyDescent="0.2">
      <c r="A2065">
        <f t="shared" si="14"/>
        <v>2064</v>
      </c>
      <c r="B2065">
        <v>38</v>
      </c>
      <c r="C2065">
        <v>118180</v>
      </c>
      <c r="D2065">
        <v>52</v>
      </c>
    </row>
    <row r="2066" spans="1:4" x14ac:dyDescent="0.2">
      <c r="A2066">
        <f t="shared" si="14"/>
        <v>2065</v>
      </c>
      <c r="B2066">
        <v>38</v>
      </c>
      <c r="C2066">
        <v>112980</v>
      </c>
      <c r="D2066">
        <v>53</v>
      </c>
    </row>
    <row r="2067" spans="1:4" x14ac:dyDescent="0.2">
      <c r="A2067">
        <f t="shared" si="14"/>
        <v>2066</v>
      </c>
      <c r="B2067">
        <v>38</v>
      </c>
      <c r="C2067">
        <v>112898</v>
      </c>
      <c r="D2067">
        <v>54</v>
      </c>
    </row>
    <row r="2068" spans="1:4" x14ac:dyDescent="0.2">
      <c r="A2068">
        <f t="shared" si="14"/>
        <v>2067</v>
      </c>
      <c r="B2068">
        <v>38</v>
      </c>
      <c r="C2068">
        <v>112478</v>
      </c>
      <c r="D2068">
        <v>55</v>
      </c>
    </row>
    <row r="2069" spans="1:4" x14ac:dyDescent="0.2">
      <c r="A2069">
        <f t="shared" si="14"/>
        <v>2068</v>
      </c>
      <c r="B2069">
        <v>38</v>
      </c>
      <c r="C2069">
        <v>96978</v>
      </c>
      <c r="D2069">
        <v>56</v>
      </c>
    </row>
    <row r="2070" spans="1:4" x14ac:dyDescent="0.2">
      <c r="A2070">
        <f t="shared" si="14"/>
        <v>2069</v>
      </c>
      <c r="B2070">
        <v>38</v>
      </c>
      <c r="C2070">
        <v>96943</v>
      </c>
      <c r="D2070">
        <v>57</v>
      </c>
    </row>
    <row r="2071" spans="1:4" x14ac:dyDescent="0.2">
      <c r="A2071">
        <f t="shared" si="14"/>
        <v>2070</v>
      </c>
      <c r="B2071">
        <v>38</v>
      </c>
      <c r="C2071">
        <v>96683</v>
      </c>
      <c r="D2071">
        <v>58</v>
      </c>
    </row>
    <row r="2072" spans="1:4" x14ac:dyDescent="0.2">
      <c r="A2072">
        <f t="shared" si="14"/>
        <v>2071</v>
      </c>
      <c r="B2072">
        <v>38</v>
      </c>
      <c r="C2072">
        <v>96493</v>
      </c>
      <c r="D2072">
        <v>59</v>
      </c>
    </row>
    <row r="2073" spans="1:4" x14ac:dyDescent="0.2">
      <c r="A2073">
        <f t="shared" si="14"/>
        <v>2072</v>
      </c>
      <c r="B2073">
        <v>38</v>
      </c>
      <c r="C2073">
        <v>96292.1</v>
      </c>
      <c r="D2073">
        <v>60</v>
      </c>
    </row>
    <row r="2074" spans="1:4" x14ac:dyDescent="0.2">
      <c r="A2074">
        <f t="shared" si="14"/>
        <v>2073</v>
      </c>
      <c r="B2074">
        <v>38</v>
      </c>
      <c r="C2074">
        <v>95742.1</v>
      </c>
      <c r="D2074">
        <v>61</v>
      </c>
    </row>
    <row r="2075" spans="1:4" x14ac:dyDescent="0.2">
      <c r="A2075">
        <f t="shared" si="14"/>
        <v>2074</v>
      </c>
      <c r="B2075">
        <v>38</v>
      </c>
      <c r="C2075">
        <v>95422.1</v>
      </c>
      <c r="D2075">
        <v>62</v>
      </c>
    </row>
    <row r="2076" spans="1:4" x14ac:dyDescent="0.2">
      <c r="A2076">
        <f t="shared" si="14"/>
        <v>2075</v>
      </c>
      <c r="B2076">
        <v>38</v>
      </c>
      <c r="C2076">
        <v>95281.5</v>
      </c>
      <c r="D2076">
        <v>63</v>
      </c>
    </row>
    <row r="2077" spans="1:4" x14ac:dyDescent="0.2">
      <c r="A2077">
        <f t="shared" si="14"/>
        <v>2076</v>
      </c>
      <c r="B2077">
        <v>38</v>
      </c>
      <c r="C2077">
        <v>95111.5</v>
      </c>
      <c r="D2077">
        <v>64</v>
      </c>
    </row>
    <row r="2078" spans="1:4" x14ac:dyDescent="0.2">
      <c r="A2078">
        <f t="shared" si="14"/>
        <v>2077</v>
      </c>
      <c r="B2078">
        <v>38</v>
      </c>
      <c r="C2078">
        <v>97111.5</v>
      </c>
      <c r="D2078">
        <v>65</v>
      </c>
    </row>
    <row r="2079" spans="1:4" x14ac:dyDescent="0.2">
      <c r="A2079">
        <f t="shared" si="14"/>
        <v>2078</v>
      </c>
      <c r="B2079">
        <v>38</v>
      </c>
      <c r="C2079">
        <v>37111.599999999999</v>
      </c>
      <c r="D2079">
        <v>66</v>
      </c>
    </row>
    <row r="2080" spans="1:4" x14ac:dyDescent="0.2">
      <c r="A2080">
        <f t="shared" si="14"/>
        <v>2079</v>
      </c>
      <c r="B2080">
        <v>38</v>
      </c>
      <c r="C2080">
        <v>37030.400000000001</v>
      </c>
      <c r="D2080">
        <v>67</v>
      </c>
    </row>
    <row r="2081" spans="1:4" x14ac:dyDescent="0.2">
      <c r="A2081">
        <f t="shared" si="14"/>
        <v>2080</v>
      </c>
      <c r="B2081">
        <v>38</v>
      </c>
      <c r="C2081">
        <v>36520.400000000001</v>
      </c>
      <c r="D2081">
        <v>68</v>
      </c>
    </row>
    <row r="2082" spans="1:4" x14ac:dyDescent="0.2">
      <c r="A2082">
        <f t="shared" si="14"/>
        <v>2081</v>
      </c>
      <c r="B2082">
        <v>38</v>
      </c>
      <c r="C2082">
        <v>34420.400000000001</v>
      </c>
      <c r="D2082">
        <v>69</v>
      </c>
    </row>
    <row r="2083" spans="1:4" x14ac:dyDescent="0.2">
      <c r="A2083">
        <f t="shared" si="14"/>
        <v>2082</v>
      </c>
      <c r="B2083">
        <v>38</v>
      </c>
      <c r="C2083">
        <v>34080.400000000001</v>
      </c>
      <c r="D2083">
        <v>70</v>
      </c>
    </row>
    <row r="2084" spans="1:4" x14ac:dyDescent="0.2">
      <c r="A2084">
        <f t="shared" si="14"/>
        <v>2083</v>
      </c>
      <c r="B2084">
        <v>38</v>
      </c>
      <c r="C2084">
        <v>34060.199999999997</v>
      </c>
      <c r="D2084">
        <v>71</v>
      </c>
    </row>
    <row r="2085" spans="1:4" x14ac:dyDescent="0.2">
      <c r="A2085">
        <f t="shared" si="14"/>
        <v>2084</v>
      </c>
      <c r="B2085">
        <v>38</v>
      </c>
      <c r="C2085">
        <v>33720.199999999997</v>
      </c>
      <c r="D2085">
        <v>72</v>
      </c>
    </row>
    <row r="2086" spans="1:4" x14ac:dyDescent="0.2">
      <c r="A2086">
        <f t="shared" si="14"/>
        <v>2085</v>
      </c>
      <c r="B2086">
        <v>38</v>
      </c>
      <c r="C2086">
        <v>49720.2</v>
      </c>
      <c r="D2086">
        <v>73</v>
      </c>
    </row>
    <row r="2087" spans="1:4" x14ac:dyDescent="0.2">
      <c r="A2087">
        <f t="shared" si="14"/>
        <v>2086</v>
      </c>
      <c r="B2087">
        <v>38</v>
      </c>
      <c r="C2087">
        <v>49650.2</v>
      </c>
      <c r="D2087">
        <v>74</v>
      </c>
    </row>
    <row r="2088" spans="1:4" x14ac:dyDescent="0.2">
      <c r="A2088">
        <f t="shared" si="14"/>
        <v>2087</v>
      </c>
      <c r="B2088">
        <v>38</v>
      </c>
      <c r="C2088">
        <v>49380.2</v>
      </c>
      <c r="D2088">
        <v>75</v>
      </c>
    </row>
    <row r="2089" spans="1:4" x14ac:dyDescent="0.2">
      <c r="A2089">
        <f t="shared" si="14"/>
        <v>2088</v>
      </c>
      <c r="B2089">
        <v>38</v>
      </c>
      <c r="C2089">
        <v>49149.5</v>
      </c>
      <c r="D2089">
        <v>76</v>
      </c>
    </row>
    <row r="2090" spans="1:4" x14ac:dyDescent="0.2">
      <c r="A2090">
        <f t="shared" si="14"/>
        <v>2089</v>
      </c>
      <c r="B2090">
        <v>38</v>
      </c>
      <c r="C2090">
        <v>48049.5</v>
      </c>
      <c r="D2090">
        <v>77</v>
      </c>
    </row>
    <row r="2091" spans="1:4" x14ac:dyDescent="0.2">
      <c r="A2091">
        <f t="shared" si="14"/>
        <v>2090</v>
      </c>
      <c r="B2091">
        <v>38</v>
      </c>
      <c r="C2091">
        <v>47679.5</v>
      </c>
      <c r="D2091">
        <v>78</v>
      </c>
    </row>
    <row r="2092" spans="1:4" x14ac:dyDescent="0.2">
      <c r="A2092">
        <f t="shared" si="14"/>
        <v>2091</v>
      </c>
      <c r="B2092">
        <v>38</v>
      </c>
      <c r="C2092">
        <v>47549.5</v>
      </c>
      <c r="D2092">
        <v>79</v>
      </c>
    </row>
    <row r="2093" spans="1:4" x14ac:dyDescent="0.2">
      <c r="A2093">
        <f t="shared" si="14"/>
        <v>2092</v>
      </c>
      <c r="B2093">
        <v>38</v>
      </c>
      <c r="C2093">
        <v>55449.5</v>
      </c>
      <c r="D2093">
        <v>80</v>
      </c>
    </row>
    <row r="2094" spans="1:4" x14ac:dyDescent="0.2">
      <c r="A2094">
        <f t="shared" si="14"/>
        <v>2093</v>
      </c>
      <c r="B2094">
        <v>38</v>
      </c>
      <c r="C2094">
        <v>55354.5</v>
      </c>
      <c r="D2094">
        <v>81</v>
      </c>
    </row>
    <row r="2095" spans="1:4" x14ac:dyDescent="0.2">
      <c r="A2095">
        <f t="shared" si="14"/>
        <v>2094</v>
      </c>
      <c r="B2095">
        <v>38</v>
      </c>
      <c r="C2095">
        <v>54664.5</v>
      </c>
      <c r="D2095">
        <v>82</v>
      </c>
    </row>
    <row r="2096" spans="1:4" x14ac:dyDescent="0.2">
      <c r="A2096">
        <f t="shared" si="14"/>
        <v>2095</v>
      </c>
      <c r="B2096">
        <v>38</v>
      </c>
      <c r="C2096">
        <v>49264.5</v>
      </c>
      <c r="D2096">
        <v>83</v>
      </c>
    </row>
    <row r="2097" spans="1:4" x14ac:dyDescent="0.2">
      <c r="A2097">
        <f t="shared" si="14"/>
        <v>2096</v>
      </c>
      <c r="B2097">
        <v>38</v>
      </c>
      <c r="C2097">
        <v>49180.5</v>
      </c>
      <c r="D2097">
        <v>84</v>
      </c>
    </row>
    <row r="2098" spans="1:4" x14ac:dyDescent="0.2">
      <c r="A2098">
        <f t="shared" si="14"/>
        <v>2097</v>
      </c>
      <c r="B2098">
        <v>38</v>
      </c>
      <c r="C2098">
        <v>48740.5</v>
      </c>
      <c r="D2098">
        <v>85</v>
      </c>
    </row>
    <row r="2099" spans="1:4" x14ac:dyDescent="0.2">
      <c r="A2099">
        <f t="shared" si="14"/>
        <v>2098</v>
      </c>
      <c r="B2099">
        <v>38</v>
      </c>
      <c r="C2099">
        <v>32740.5</v>
      </c>
      <c r="D2099">
        <v>86</v>
      </c>
    </row>
    <row r="2100" spans="1:4" x14ac:dyDescent="0.2">
      <c r="A2100">
        <f t="shared" si="14"/>
        <v>2099</v>
      </c>
      <c r="B2100">
        <v>38</v>
      </c>
      <c r="C2100">
        <v>32700.5</v>
      </c>
      <c r="D2100">
        <v>87</v>
      </c>
    </row>
    <row r="2101" spans="1:4" x14ac:dyDescent="0.2">
      <c r="A2101">
        <f t="shared" si="14"/>
        <v>2100</v>
      </c>
      <c r="B2101">
        <v>38</v>
      </c>
      <c r="C2101">
        <v>32430.5</v>
      </c>
      <c r="D2101">
        <v>88</v>
      </c>
    </row>
    <row r="2102" spans="1:4" x14ac:dyDescent="0.2">
      <c r="A2102">
        <f t="shared" si="14"/>
        <v>2101</v>
      </c>
      <c r="B2102">
        <v>38</v>
      </c>
      <c r="C2102">
        <v>32230.5</v>
      </c>
      <c r="D2102">
        <v>89</v>
      </c>
    </row>
    <row r="2103" spans="1:4" x14ac:dyDescent="0.2">
      <c r="A2103">
        <f t="shared" si="14"/>
        <v>2102</v>
      </c>
      <c r="B2103">
        <v>38</v>
      </c>
      <c r="C2103">
        <v>32024.6</v>
      </c>
      <c r="D2103">
        <v>90</v>
      </c>
    </row>
    <row r="2104" spans="1:4" x14ac:dyDescent="0.2">
      <c r="A2104">
        <f t="shared" ref="A2104:A2167" si="15">A2103+1</f>
        <v>2103</v>
      </c>
      <c r="B2104">
        <v>38</v>
      </c>
      <c r="C2104">
        <v>31444.6</v>
      </c>
      <c r="D2104">
        <v>91</v>
      </c>
    </row>
    <row r="2105" spans="1:4" x14ac:dyDescent="0.2">
      <c r="A2105">
        <f t="shared" si="15"/>
        <v>2104</v>
      </c>
      <c r="B2105">
        <v>38</v>
      </c>
      <c r="C2105">
        <v>31104.6</v>
      </c>
      <c r="D2105">
        <v>92</v>
      </c>
    </row>
    <row r="2106" spans="1:4" x14ac:dyDescent="0.2">
      <c r="A2106">
        <f t="shared" si="15"/>
        <v>2105</v>
      </c>
      <c r="B2106">
        <v>38</v>
      </c>
      <c r="C2106">
        <v>21104.6</v>
      </c>
      <c r="D2106">
        <v>93</v>
      </c>
    </row>
    <row r="2107" spans="1:4" x14ac:dyDescent="0.2">
      <c r="A2107">
        <f t="shared" si="15"/>
        <v>2106</v>
      </c>
      <c r="B2107">
        <v>39</v>
      </c>
      <c r="C2107">
        <v>85000</v>
      </c>
      <c r="D2107">
        <v>1</v>
      </c>
    </row>
    <row r="2108" spans="1:4" x14ac:dyDescent="0.2">
      <c r="A2108">
        <f t="shared" si="15"/>
        <v>2107</v>
      </c>
      <c r="B2108">
        <v>39</v>
      </c>
      <c r="C2108">
        <v>74984.2</v>
      </c>
      <c r="D2108">
        <v>2</v>
      </c>
    </row>
    <row r="2109" spans="1:4" x14ac:dyDescent="0.2">
      <c r="A2109">
        <f t="shared" si="15"/>
        <v>2108</v>
      </c>
      <c r="B2109">
        <v>39</v>
      </c>
      <c r="C2109">
        <v>74514.2</v>
      </c>
      <c r="D2109">
        <v>3</v>
      </c>
    </row>
    <row r="2110" spans="1:4" x14ac:dyDescent="0.2">
      <c r="A2110">
        <f t="shared" si="15"/>
        <v>2109</v>
      </c>
      <c r="B2110">
        <v>39</v>
      </c>
      <c r="C2110">
        <v>71014.2</v>
      </c>
      <c r="D2110">
        <v>4</v>
      </c>
    </row>
    <row r="2111" spans="1:4" x14ac:dyDescent="0.2">
      <c r="A2111">
        <f t="shared" si="15"/>
        <v>2110</v>
      </c>
      <c r="B2111">
        <v>39</v>
      </c>
      <c r="C2111">
        <v>70764.2</v>
      </c>
      <c r="D2111">
        <v>5</v>
      </c>
    </row>
    <row r="2112" spans="1:4" x14ac:dyDescent="0.2">
      <c r="A2112">
        <f t="shared" si="15"/>
        <v>2111</v>
      </c>
      <c r="B2112">
        <v>39</v>
      </c>
      <c r="C2112">
        <v>70608.800000000003</v>
      </c>
      <c r="D2112">
        <v>6</v>
      </c>
    </row>
    <row r="2113" spans="1:4" x14ac:dyDescent="0.2">
      <c r="A2113">
        <f t="shared" si="15"/>
        <v>2112</v>
      </c>
      <c r="B2113">
        <v>39</v>
      </c>
      <c r="C2113">
        <v>70108.800000000003</v>
      </c>
      <c r="D2113">
        <v>7</v>
      </c>
    </row>
    <row r="2114" spans="1:4" x14ac:dyDescent="0.2">
      <c r="A2114">
        <f t="shared" si="15"/>
        <v>2113</v>
      </c>
      <c r="B2114">
        <v>39</v>
      </c>
      <c r="C2114">
        <v>70028.800000000003</v>
      </c>
      <c r="D2114">
        <v>8</v>
      </c>
    </row>
    <row r="2115" spans="1:4" x14ac:dyDescent="0.2">
      <c r="A2115">
        <f t="shared" si="15"/>
        <v>2114</v>
      </c>
      <c r="B2115">
        <v>39</v>
      </c>
      <c r="C2115">
        <v>85028.800000000003</v>
      </c>
      <c r="D2115">
        <v>9</v>
      </c>
    </row>
    <row r="2116" spans="1:4" x14ac:dyDescent="0.2">
      <c r="A2116">
        <f t="shared" si="15"/>
        <v>2115</v>
      </c>
      <c r="B2116">
        <v>39</v>
      </c>
      <c r="C2116">
        <v>84983.8</v>
      </c>
      <c r="D2116">
        <v>10</v>
      </c>
    </row>
    <row r="2117" spans="1:4" x14ac:dyDescent="0.2">
      <c r="A2117">
        <f t="shared" si="15"/>
        <v>2116</v>
      </c>
      <c r="B2117">
        <v>39</v>
      </c>
      <c r="C2117">
        <v>82483.8</v>
      </c>
      <c r="D2117">
        <v>11</v>
      </c>
    </row>
    <row r="2118" spans="1:4" x14ac:dyDescent="0.2">
      <c r="A2118">
        <f t="shared" si="15"/>
        <v>2117</v>
      </c>
      <c r="B2118">
        <v>39</v>
      </c>
      <c r="C2118">
        <v>82303.8</v>
      </c>
      <c r="D2118">
        <v>12</v>
      </c>
    </row>
    <row r="2119" spans="1:4" x14ac:dyDescent="0.2">
      <c r="A2119">
        <f t="shared" si="15"/>
        <v>2118</v>
      </c>
      <c r="B2119">
        <v>39</v>
      </c>
      <c r="C2119">
        <v>77303.8</v>
      </c>
      <c r="D2119">
        <v>13</v>
      </c>
    </row>
    <row r="2120" spans="1:4" x14ac:dyDescent="0.2">
      <c r="A2120">
        <f t="shared" si="15"/>
        <v>2119</v>
      </c>
      <c r="B2120">
        <v>39</v>
      </c>
      <c r="C2120">
        <v>77273.8</v>
      </c>
      <c r="D2120">
        <v>14</v>
      </c>
    </row>
    <row r="2121" spans="1:4" x14ac:dyDescent="0.2">
      <c r="A2121">
        <f t="shared" si="15"/>
        <v>2120</v>
      </c>
      <c r="B2121">
        <v>39</v>
      </c>
      <c r="C2121">
        <v>77023.8</v>
      </c>
      <c r="D2121">
        <v>15</v>
      </c>
    </row>
    <row r="2122" spans="1:4" x14ac:dyDescent="0.2">
      <c r="A2122">
        <f t="shared" si="15"/>
        <v>2121</v>
      </c>
      <c r="B2122">
        <v>39</v>
      </c>
      <c r="C2122">
        <v>76903.8</v>
      </c>
      <c r="D2122">
        <v>16</v>
      </c>
    </row>
    <row r="2123" spans="1:4" x14ac:dyDescent="0.2">
      <c r="A2123">
        <f t="shared" si="15"/>
        <v>2122</v>
      </c>
      <c r="B2123">
        <v>39</v>
      </c>
      <c r="C2123">
        <v>73903.8</v>
      </c>
      <c r="D2123">
        <v>17</v>
      </c>
    </row>
    <row r="2124" spans="1:4" x14ac:dyDescent="0.2">
      <c r="A2124">
        <f t="shared" si="15"/>
        <v>2123</v>
      </c>
      <c r="B2124">
        <v>39</v>
      </c>
      <c r="C2124">
        <v>73853.8</v>
      </c>
      <c r="D2124">
        <v>18</v>
      </c>
    </row>
    <row r="2125" spans="1:4" x14ac:dyDescent="0.2">
      <c r="A2125">
        <f t="shared" si="15"/>
        <v>2124</v>
      </c>
      <c r="B2125">
        <v>39</v>
      </c>
      <c r="C2125">
        <v>63853.8</v>
      </c>
      <c r="D2125">
        <v>19</v>
      </c>
    </row>
    <row r="2126" spans="1:4" x14ac:dyDescent="0.2">
      <c r="A2126">
        <f t="shared" si="15"/>
        <v>2125</v>
      </c>
      <c r="B2126">
        <v>39</v>
      </c>
      <c r="C2126">
        <v>63778.8</v>
      </c>
      <c r="D2126">
        <v>20</v>
      </c>
    </row>
    <row r="2127" spans="1:4" x14ac:dyDescent="0.2">
      <c r="A2127">
        <f t="shared" si="15"/>
        <v>2126</v>
      </c>
      <c r="B2127">
        <v>39</v>
      </c>
      <c r="C2127">
        <v>61778.8</v>
      </c>
      <c r="D2127">
        <v>21</v>
      </c>
    </row>
    <row r="2128" spans="1:4" x14ac:dyDescent="0.2">
      <c r="A2128">
        <f t="shared" si="15"/>
        <v>2127</v>
      </c>
      <c r="B2128">
        <v>39</v>
      </c>
      <c r="C2128">
        <v>61528.800000000003</v>
      </c>
      <c r="D2128">
        <v>22</v>
      </c>
    </row>
    <row r="2129" spans="1:4" x14ac:dyDescent="0.2">
      <c r="A2129">
        <f t="shared" si="15"/>
        <v>2128</v>
      </c>
      <c r="B2129">
        <v>39</v>
      </c>
      <c r="C2129">
        <v>60028.800000000003</v>
      </c>
      <c r="D2129">
        <v>23</v>
      </c>
    </row>
    <row r="2130" spans="1:4" x14ac:dyDescent="0.2">
      <c r="A2130">
        <f t="shared" si="15"/>
        <v>2129</v>
      </c>
      <c r="B2130">
        <v>39</v>
      </c>
      <c r="C2130">
        <v>60008.800000000003</v>
      </c>
      <c r="D2130">
        <v>24</v>
      </c>
    </row>
    <row r="2131" spans="1:4" x14ac:dyDescent="0.2">
      <c r="A2131">
        <f t="shared" si="15"/>
        <v>2130</v>
      </c>
      <c r="B2131">
        <v>39</v>
      </c>
      <c r="C2131">
        <v>65008.800000000003</v>
      </c>
      <c r="D2131">
        <v>25</v>
      </c>
    </row>
    <row r="2132" spans="1:4" x14ac:dyDescent="0.2">
      <c r="A2132">
        <f t="shared" si="15"/>
        <v>2131</v>
      </c>
      <c r="B2132">
        <v>39</v>
      </c>
      <c r="C2132">
        <v>64898.8</v>
      </c>
      <c r="D2132">
        <v>26</v>
      </c>
    </row>
    <row r="2133" spans="1:4" x14ac:dyDescent="0.2">
      <c r="A2133">
        <f t="shared" si="15"/>
        <v>2132</v>
      </c>
      <c r="B2133">
        <v>39</v>
      </c>
      <c r="C2133">
        <v>64838.8</v>
      </c>
      <c r="D2133">
        <v>27</v>
      </c>
    </row>
    <row r="2134" spans="1:4" x14ac:dyDescent="0.2">
      <c r="A2134">
        <f t="shared" si="15"/>
        <v>2133</v>
      </c>
      <c r="B2134">
        <v>39</v>
      </c>
      <c r="C2134">
        <v>57338.8</v>
      </c>
      <c r="D2134">
        <v>28</v>
      </c>
    </row>
    <row r="2135" spans="1:4" x14ac:dyDescent="0.2">
      <c r="A2135">
        <f t="shared" si="15"/>
        <v>2134</v>
      </c>
      <c r="B2135">
        <v>39</v>
      </c>
      <c r="C2135">
        <v>57323.8</v>
      </c>
      <c r="D2135">
        <v>29</v>
      </c>
    </row>
    <row r="2136" spans="1:4" x14ac:dyDescent="0.2">
      <c r="A2136">
        <f t="shared" si="15"/>
        <v>2135</v>
      </c>
      <c r="B2136">
        <v>39</v>
      </c>
      <c r="C2136">
        <v>57193.8</v>
      </c>
      <c r="D2136">
        <v>30</v>
      </c>
    </row>
    <row r="2137" spans="1:4" x14ac:dyDescent="0.2">
      <c r="A2137">
        <f t="shared" si="15"/>
        <v>2136</v>
      </c>
      <c r="B2137">
        <v>39</v>
      </c>
      <c r="C2137">
        <v>57108.800000000003</v>
      </c>
      <c r="D2137">
        <v>31</v>
      </c>
    </row>
    <row r="2138" spans="1:4" x14ac:dyDescent="0.2">
      <c r="A2138">
        <f t="shared" si="15"/>
        <v>2137</v>
      </c>
      <c r="B2138">
        <v>39</v>
      </c>
      <c r="C2138">
        <v>47108.800000000003</v>
      </c>
      <c r="D2138">
        <v>32</v>
      </c>
    </row>
    <row r="2139" spans="1:4" x14ac:dyDescent="0.2">
      <c r="A2139">
        <f t="shared" si="15"/>
        <v>2138</v>
      </c>
      <c r="B2139">
        <v>39</v>
      </c>
      <c r="C2139">
        <v>47068.800000000003</v>
      </c>
      <c r="D2139">
        <v>33</v>
      </c>
    </row>
    <row r="2140" spans="1:4" x14ac:dyDescent="0.2">
      <c r="A2140">
        <f t="shared" si="15"/>
        <v>2139</v>
      </c>
      <c r="B2140">
        <v>39</v>
      </c>
      <c r="C2140">
        <v>45568.800000000003</v>
      </c>
      <c r="D2140">
        <v>34</v>
      </c>
    </row>
    <row r="2141" spans="1:4" x14ac:dyDescent="0.2">
      <c r="A2141">
        <f t="shared" si="15"/>
        <v>2140</v>
      </c>
      <c r="B2141">
        <v>39</v>
      </c>
      <c r="C2141">
        <v>43568.800000000003</v>
      </c>
      <c r="D2141">
        <v>35</v>
      </c>
    </row>
    <row r="2142" spans="1:4" x14ac:dyDescent="0.2">
      <c r="A2142">
        <f t="shared" si="15"/>
        <v>2141</v>
      </c>
      <c r="B2142">
        <v>39</v>
      </c>
      <c r="C2142">
        <v>43268.800000000003</v>
      </c>
      <c r="D2142">
        <v>36</v>
      </c>
    </row>
    <row r="2143" spans="1:4" x14ac:dyDescent="0.2">
      <c r="A2143">
        <f t="shared" si="15"/>
        <v>2142</v>
      </c>
      <c r="B2143">
        <v>39</v>
      </c>
      <c r="C2143">
        <v>43203.8</v>
      </c>
      <c r="D2143">
        <v>37</v>
      </c>
    </row>
    <row r="2144" spans="1:4" x14ac:dyDescent="0.2">
      <c r="A2144">
        <f t="shared" si="15"/>
        <v>2143</v>
      </c>
      <c r="B2144">
        <v>39</v>
      </c>
      <c r="C2144">
        <v>43103.8</v>
      </c>
      <c r="D2144">
        <v>38</v>
      </c>
    </row>
    <row r="2145" spans="1:4" x14ac:dyDescent="0.2">
      <c r="A2145">
        <f t="shared" si="15"/>
        <v>2144</v>
      </c>
      <c r="B2145">
        <v>39</v>
      </c>
      <c r="C2145">
        <v>42553.8</v>
      </c>
      <c r="D2145">
        <v>39</v>
      </c>
    </row>
    <row r="2146" spans="1:4" x14ac:dyDescent="0.2">
      <c r="A2146">
        <f t="shared" si="15"/>
        <v>2145</v>
      </c>
      <c r="B2146">
        <v>39</v>
      </c>
      <c r="C2146">
        <v>42463.8</v>
      </c>
      <c r="D2146">
        <v>40</v>
      </c>
    </row>
    <row r="2147" spans="1:4" x14ac:dyDescent="0.2">
      <c r="A2147">
        <f t="shared" si="15"/>
        <v>2146</v>
      </c>
      <c r="B2147">
        <v>39</v>
      </c>
      <c r="C2147">
        <v>62463.8</v>
      </c>
      <c r="D2147">
        <v>41</v>
      </c>
    </row>
    <row r="2148" spans="1:4" x14ac:dyDescent="0.2">
      <c r="A2148">
        <f t="shared" si="15"/>
        <v>2147</v>
      </c>
      <c r="B2148">
        <v>39</v>
      </c>
      <c r="C2148">
        <v>62413.8</v>
      </c>
      <c r="D2148">
        <v>42</v>
      </c>
    </row>
    <row r="2149" spans="1:4" x14ac:dyDescent="0.2">
      <c r="A2149">
        <f t="shared" si="15"/>
        <v>2148</v>
      </c>
      <c r="B2149">
        <v>39</v>
      </c>
      <c r="C2149">
        <v>59813.8</v>
      </c>
      <c r="D2149">
        <v>43</v>
      </c>
    </row>
    <row r="2150" spans="1:4" x14ac:dyDescent="0.2">
      <c r="A2150">
        <f t="shared" si="15"/>
        <v>2149</v>
      </c>
      <c r="B2150">
        <v>39</v>
      </c>
      <c r="C2150">
        <v>59623.8</v>
      </c>
      <c r="D2150">
        <v>44</v>
      </c>
    </row>
    <row r="2151" spans="1:4" x14ac:dyDescent="0.2">
      <c r="A2151">
        <f t="shared" si="15"/>
        <v>2150</v>
      </c>
      <c r="B2151">
        <v>39</v>
      </c>
      <c r="C2151">
        <v>54123.8</v>
      </c>
      <c r="D2151">
        <v>45</v>
      </c>
    </row>
    <row r="2152" spans="1:4" x14ac:dyDescent="0.2">
      <c r="A2152">
        <f t="shared" si="15"/>
        <v>2151</v>
      </c>
      <c r="B2152">
        <v>39</v>
      </c>
      <c r="C2152">
        <v>54088.800000000003</v>
      </c>
      <c r="D2152">
        <v>46</v>
      </c>
    </row>
    <row r="2153" spans="1:4" x14ac:dyDescent="0.2">
      <c r="A2153">
        <f t="shared" si="15"/>
        <v>2152</v>
      </c>
      <c r="B2153">
        <v>39</v>
      </c>
      <c r="C2153">
        <v>53828.800000000003</v>
      </c>
      <c r="D2153">
        <v>47</v>
      </c>
    </row>
    <row r="2154" spans="1:4" x14ac:dyDescent="0.2">
      <c r="A2154">
        <f t="shared" si="15"/>
        <v>2153</v>
      </c>
      <c r="B2154">
        <v>39</v>
      </c>
      <c r="C2154">
        <v>53698.8</v>
      </c>
      <c r="D2154">
        <v>48</v>
      </c>
    </row>
    <row r="2155" spans="1:4" x14ac:dyDescent="0.2">
      <c r="A2155">
        <f t="shared" si="15"/>
        <v>2154</v>
      </c>
      <c r="B2155">
        <v>39</v>
      </c>
      <c r="C2155">
        <v>50498.8</v>
      </c>
      <c r="D2155">
        <v>49</v>
      </c>
    </row>
    <row r="2156" spans="1:4" x14ac:dyDescent="0.2">
      <c r="A2156">
        <f t="shared" si="15"/>
        <v>2155</v>
      </c>
      <c r="B2156">
        <v>39</v>
      </c>
      <c r="C2156">
        <v>50443.8</v>
      </c>
      <c r="D2156">
        <v>50</v>
      </c>
    </row>
    <row r="2157" spans="1:4" x14ac:dyDescent="0.2">
      <c r="A2157">
        <f t="shared" si="15"/>
        <v>2156</v>
      </c>
      <c r="B2157">
        <v>39</v>
      </c>
      <c r="C2157">
        <v>39943.800000000003</v>
      </c>
      <c r="D2157">
        <v>51</v>
      </c>
    </row>
    <row r="2158" spans="1:4" x14ac:dyDescent="0.2">
      <c r="A2158">
        <f t="shared" si="15"/>
        <v>2157</v>
      </c>
      <c r="B2158">
        <v>39</v>
      </c>
      <c r="C2158">
        <v>39863.800000000003</v>
      </c>
      <c r="D2158">
        <v>52</v>
      </c>
    </row>
    <row r="2159" spans="1:4" x14ac:dyDescent="0.2">
      <c r="A2159">
        <f t="shared" si="15"/>
        <v>2158</v>
      </c>
      <c r="B2159">
        <v>39</v>
      </c>
      <c r="C2159">
        <v>37763.800000000003</v>
      </c>
      <c r="D2159">
        <v>53</v>
      </c>
    </row>
    <row r="2160" spans="1:4" x14ac:dyDescent="0.2">
      <c r="A2160">
        <f t="shared" si="15"/>
        <v>2159</v>
      </c>
      <c r="B2160">
        <v>39</v>
      </c>
      <c r="C2160">
        <v>37503.800000000003</v>
      </c>
      <c r="D2160">
        <v>54</v>
      </c>
    </row>
    <row r="2161" spans="1:4" x14ac:dyDescent="0.2">
      <c r="A2161">
        <f t="shared" si="15"/>
        <v>2160</v>
      </c>
      <c r="B2161">
        <v>39</v>
      </c>
      <c r="C2161">
        <v>35953.800000000003</v>
      </c>
      <c r="D2161">
        <v>55</v>
      </c>
    </row>
    <row r="2162" spans="1:4" x14ac:dyDescent="0.2">
      <c r="A2162">
        <f t="shared" si="15"/>
        <v>2161</v>
      </c>
      <c r="B2162">
        <v>39</v>
      </c>
      <c r="C2162">
        <v>35928.800000000003</v>
      </c>
      <c r="D2162">
        <v>56</v>
      </c>
    </row>
    <row r="2163" spans="1:4" x14ac:dyDescent="0.2">
      <c r="A2163">
        <f t="shared" si="15"/>
        <v>2162</v>
      </c>
      <c r="B2163">
        <v>39</v>
      </c>
      <c r="C2163">
        <v>41128.800000000003</v>
      </c>
      <c r="D2163">
        <v>57</v>
      </c>
    </row>
    <row r="2164" spans="1:4" x14ac:dyDescent="0.2">
      <c r="A2164">
        <f t="shared" si="15"/>
        <v>2163</v>
      </c>
      <c r="B2164">
        <v>39</v>
      </c>
      <c r="C2164">
        <v>41013.800000000003</v>
      </c>
      <c r="D2164">
        <v>58</v>
      </c>
    </row>
    <row r="2165" spans="1:4" x14ac:dyDescent="0.2">
      <c r="A2165">
        <f t="shared" si="15"/>
        <v>2164</v>
      </c>
      <c r="B2165">
        <v>39</v>
      </c>
      <c r="C2165">
        <v>40948.800000000003</v>
      </c>
      <c r="D2165">
        <v>59</v>
      </c>
    </row>
    <row r="2166" spans="1:4" x14ac:dyDescent="0.2">
      <c r="A2166">
        <f t="shared" si="15"/>
        <v>2165</v>
      </c>
      <c r="B2166">
        <v>39</v>
      </c>
      <c r="C2166">
        <v>33148.800000000003</v>
      </c>
      <c r="D2166">
        <v>60</v>
      </c>
    </row>
    <row r="2167" spans="1:4" x14ac:dyDescent="0.2">
      <c r="A2167">
        <f t="shared" si="15"/>
        <v>2166</v>
      </c>
      <c r="B2167">
        <v>39</v>
      </c>
      <c r="C2167">
        <v>33130.800000000003</v>
      </c>
      <c r="D2167">
        <v>61</v>
      </c>
    </row>
    <row r="2168" spans="1:4" x14ac:dyDescent="0.2">
      <c r="A2168">
        <f t="shared" ref="A2168:A2231" si="16">A2167+1</f>
        <v>2167</v>
      </c>
      <c r="B2168">
        <v>39</v>
      </c>
      <c r="C2168">
        <v>32995.800000000003</v>
      </c>
      <c r="D2168">
        <v>62</v>
      </c>
    </row>
    <row r="2169" spans="1:4" x14ac:dyDescent="0.2">
      <c r="A2169">
        <f t="shared" si="16"/>
        <v>2168</v>
      </c>
      <c r="B2169">
        <v>39</v>
      </c>
      <c r="C2169">
        <v>32907.800000000003</v>
      </c>
      <c r="D2169">
        <v>63</v>
      </c>
    </row>
    <row r="2170" spans="1:4" x14ac:dyDescent="0.2">
      <c r="A2170">
        <f t="shared" si="16"/>
        <v>2169</v>
      </c>
      <c r="B2170">
        <v>39</v>
      </c>
      <c r="C2170">
        <v>22707.8</v>
      </c>
      <c r="D2170">
        <v>64</v>
      </c>
    </row>
    <row r="2171" spans="1:4" x14ac:dyDescent="0.2">
      <c r="A2171">
        <f t="shared" si="16"/>
        <v>2170</v>
      </c>
      <c r="B2171">
        <v>39</v>
      </c>
      <c r="C2171">
        <v>22662.799999999999</v>
      </c>
      <c r="D2171">
        <v>65</v>
      </c>
    </row>
    <row r="2172" spans="1:4" x14ac:dyDescent="0.2">
      <c r="A2172">
        <f t="shared" si="16"/>
        <v>2171</v>
      </c>
      <c r="B2172">
        <v>39</v>
      </c>
      <c r="C2172">
        <v>21112.799999999999</v>
      </c>
      <c r="D2172">
        <v>66</v>
      </c>
    </row>
    <row r="2173" spans="1:4" x14ac:dyDescent="0.2">
      <c r="A2173">
        <f t="shared" si="16"/>
        <v>2172</v>
      </c>
      <c r="B2173">
        <v>39</v>
      </c>
      <c r="C2173">
        <v>19062.8</v>
      </c>
      <c r="D2173">
        <v>67</v>
      </c>
    </row>
    <row r="2174" spans="1:4" x14ac:dyDescent="0.2">
      <c r="A2174">
        <f t="shared" si="16"/>
        <v>2173</v>
      </c>
      <c r="B2174">
        <v>39</v>
      </c>
      <c r="C2174">
        <v>18742.8</v>
      </c>
      <c r="D2174">
        <v>68</v>
      </c>
    </row>
    <row r="2175" spans="1:4" x14ac:dyDescent="0.2">
      <c r="A2175">
        <f t="shared" si="16"/>
        <v>2174</v>
      </c>
      <c r="B2175">
        <v>39</v>
      </c>
      <c r="C2175">
        <v>18672.8</v>
      </c>
      <c r="D2175">
        <v>69</v>
      </c>
    </row>
    <row r="2176" spans="1:4" x14ac:dyDescent="0.2">
      <c r="A2176">
        <f t="shared" si="16"/>
        <v>2175</v>
      </c>
      <c r="B2176">
        <v>39</v>
      </c>
      <c r="C2176">
        <v>18567.8</v>
      </c>
      <c r="D2176">
        <v>70</v>
      </c>
    </row>
    <row r="2177" spans="1:4" x14ac:dyDescent="0.2">
      <c r="A2177">
        <f t="shared" si="16"/>
        <v>2176</v>
      </c>
      <c r="B2177">
        <v>39</v>
      </c>
      <c r="C2177">
        <v>17997.8</v>
      </c>
      <c r="D2177">
        <v>71</v>
      </c>
    </row>
    <row r="2178" spans="1:4" x14ac:dyDescent="0.2">
      <c r="A2178">
        <f t="shared" si="16"/>
        <v>2177</v>
      </c>
      <c r="B2178">
        <v>39</v>
      </c>
      <c r="C2178">
        <v>17902.8</v>
      </c>
      <c r="D2178">
        <v>72</v>
      </c>
    </row>
    <row r="2179" spans="1:4" x14ac:dyDescent="0.2">
      <c r="A2179">
        <f t="shared" si="16"/>
        <v>2178</v>
      </c>
      <c r="B2179">
        <v>39</v>
      </c>
      <c r="C2179">
        <v>38402.800000000003</v>
      </c>
      <c r="D2179">
        <v>73</v>
      </c>
    </row>
    <row r="2180" spans="1:4" x14ac:dyDescent="0.2">
      <c r="A2180">
        <f t="shared" si="16"/>
        <v>2179</v>
      </c>
      <c r="B2180">
        <v>39</v>
      </c>
      <c r="C2180">
        <v>38347.800000000003</v>
      </c>
      <c r="D2180">
        <v>74</v>
      </c>
    </row>
    <row r="2181" spans="1:4" x14ac:dyDescent="0.2">
      <c r="A2181">
        <f t="shared" si="16"/>
        <v>2180</v>
      </c>
      <c r="B2181">
        <v>39</v>
      </c>
      <c r="C2181">
        <v>35647.800000000003</v>
      </c>
      <c r="D2181">
        <v>75</v>
      </c>
    </row>
    <row r="2182" spans="1:4" x14ac:dyDescent="0.2">
      <c r="A2182">
        <f t="shared" si="16"/>
        <v>2181</v>
      </c>
      <c r="B2182">
        <v>39</v>
      </c>
      <c r="C2182">
        <v>35447.800000000003</v>
      </c>
      <c r="D2182">
        <v>76</v>
      </c>
    </row>
    <row r="2183" spans="1:4" x14ac:dyDescent="0.2">
      <c r="A2183">
        <f t="shared" si="16"/>
        <v>2182</v>
      </c>
      <c r="B2183">
        <v>39</v>
      </c>
      <c r="C2183">
        <v>29847.8</v>
      </c>
      <c r="D2183">
        <v>77</v>
      </c>
    </row>
    <row r="2184" spans="1:4" x14ac:dyDescent="0.2">
      <c r="A2184">
        <f t="shared" si="16"/>
        <v>2183</v>
      </c>
      <c r="B2184">
        <v>39</v>
      </c>
      <c r="C2184">
        <v>29807.8</v>
      </c>
      <c r="D2184">
        <v>78</v>
      </c>
    </row>
    <row r="2185" spans="1:4" x14ac:dyDescent="0.2">
      <c r="A2185">
        <f t="shared" si="16"/>
        <v>2184</v>
      </c>
      <c r="B2185">
        <v>39</v>
      </c>
      <c r="C2185">
        <v>29537.8</v>
      </c>
      <c r="D2185">
        <v>79</v>
      </c>
    </row>
    <row r="2186" spans="1:4" x14ac:dyDescent="0.2">
      <c r="A2186">
        <f t="shared" si="16"/>
        <v>2185</v>
      </c>
      <c r="B2186">
        <v>39</v>
      </c>
      <c r="C2186">
        <v>29402.799999999999</v>
      </c>
      <c r="D2186">
        <v>80</v>
      </c>
    </row>
    <row r="2187" spans="1:4" x14ac:dyDescent="0.2">
      <c r="A2187">
        <f t="shared" si="16"/>
        <v>2186</v>
      </c>
      <c r="B2187">
        <v>39</v>
      </c>
      <c r="C2187">
        <v>26002.799999999999</v>
      </c>
      <c r="D2187">
        <v>81</v>
      </c>
    </row>
    <row r="2188" spans="1:4" x14ac:dyDescent="0.2">
      <c r="A2188">
        <f t="shared" si="16"/>
        <v>2187</v>
      </c>
      <c r="B2188">
        <v>39</v>
      </c>
      <c r="C2188">
        <v>25942.799999999999</v>
      </c>
      <c r="D2188">
        <v>82</v>
      </c>
    </row>
    <row r="2189" spans="1:4" x14ac:dyDescent="0.2">
      <c r="A2189">
        <f t="shared" si="16"/>
        <v>2188</v>
      </c>
      <c r="B2189">
        <v>39</v>
      </c>
      <c r="C2189">
        <v>14942.8</v>
      </c>
      <c r="D2189">
        <v>83</v>
      </c>
    </row>
    <row r="2190" spans="1:4" x14ac:dyDescent="0.2">
      <c r="A2190">
        <f t="shared" si="16"/>
        <v>2189</v>
      </c>
      <c r="B2190">
        <v>39</v>
      </c>
      <c r="C2190">
        <v>14857.8</v>
      </c>
      <c r="D2190">
        <v>84</v>
      </c>
    </row>
    <row r="2191" spans="1:4" x14ac:dyDescent="0.2">
      <c r="A2191">
        <f t="shared" si="16"/>
        <v>2190</v>
      </c>
      <c r="B2191">
        <v>39</v>
      </c>
      <c r="C2191">
        <v>12657.8</v>
      </c>
      <c r="D2191">
        <v>85</v>
      </c>
    </row>
    <row r="2192" spans="1:4" x14ac:dyDescent="0.2">
      <c r="A2192">
        <f t="shared" si="16"/>
        <v>2191</v>
      </c>
      <c r="B2192">
        <v>39</v>
      </c>
      <c r="C2192">
        <v>12382.8</v>
      </c>
      <c r="D2192">
        <v>86</v>
      </c>
    </row>
    <row r="2193" spans="1:4" x14ac:dyDescent="0.2">
      <c r="A2193">
        <f t="shared" si="16"/>
        <v>2192</v>
      </c>
      <c r="B2193">
        <v>39</v>
      </c>
      <c r="C2193">
        <v>10782.8</v>
      </c>
      <c r="D2193">
        <v>87</v>
      </c>
    </row>
    <row r="2194" spans="1:4" x14ac:dyDescent="0.2">
      <c r="A2194">
        <f t="shared" si="16"/>
        <v>2193</v>
      </c>
      <c r="B2194">
        <v>39</v>
      </c>
      <c r="C2194">
        <v>10754.8</v>
      </c>
      <c r="D2194">
        <v>88</v>
      </c>
    </row>
    <row r="2195" spans="1:4" x14ac:dyDescent="0.2">
      <c r="A2195">
        <f t="shared" si="16"/>
        <v>2194</v>
      </c>
      <c r="B2195">
        <v>39</v>
      </c>
      <c r="C2195">
        <v>16154.8</v>
      </c>
      <c r="D2195">
        <v>89</v>
      </c>
    </row>
    <row r="2196" spans="1:4" x14ac:dyDescent="0.2">
      <c r="A2196">
        <f t="shared" si="16"/>
        <v>2195</v>
      </c>
      <c r="B2196">
        <v>39</v>
      </c>
      <c r="C2196">
        <v>16034.8</v>
      </c>
      <c r="D2196">
        <v>90</v>
      </c>
    </row>
    <row r="2197" spans="1:4" x14ac:dyDescent="0.2">
      <c r="A2197">
        <f t="shared" si="16"/>
        <v>2196</v>
      </c>
      <c r="B2197">
        <v>39</v>
      </c>
      <c r="C2197">
        <v>15964.8</v>
      </c>
      <c r="D2197">
        <v>91</v>
      </c>
    </row>
    <row r="2198" spans="1:4" x14ac:dyDescent="0.2">
      <c r="A2198">
        <f t="shared" si="16"/>
        <v>2197</v>
      </c>
      <c r="B2198">
        <v>39</v>
      </c>
      <c r="C2198">
        <v>7964.75</v>
      </c>
      <c r="D2198">
        <v>92</v>
      </c>
    </row>
    <row r="2199" spans="1:4" x14ac:dyDescent="0.2">
      <c r="A2199">
        <f t="shared" si="16"/>
        <v>2198</v>
      </c>
      <c r="B2199">
        <v>39</v>
      </c>
      <c r="C2199">
        <v>7824.75</v>
      </c>
      <c r="D2199">
        <v>93</v>
      </c>
    </row>
    <row r="2200" spans="1:4" x14ac:dyDescent="0.2">
      <c r="A2200">
        <f t="shared" si="16"/>
        <v>2199</v>
      </c>
      <c r="B2200">
        <v>40</v>
      </c>
      <c r="C2200">
        <v>56000</v>
      </c>
      <c r="D2200">
        <v>1</v>
      </c>
    </row>
    <row r="2201" spans="1:4" x14ac:dyDescent="0.2">
      <c r="A2201">
        <f t="shared" si="16"/>
        <v>2200</v>
      </c>
      <c r="B2201">
        <v>40</v>
      </c>
      <c r="C2201">
        <v>55879.6</v>
      </c>
      <c r="D2201">
        <v>2</v>
      </c>
    </row>
    <row r="2202" spans="1:4" x14ac:dyDescent="0.2">
      <c r="A2202">
        <f t="shared" si="16"/>
        <v>2201</v>
      </c>
      <c r="B2202">
        <v>40</v>
      </c>
      <c r="C2202">
        <v>55879.6</v>
      </c>
      <c r="D2202">
        <v>3</v>
      </c>
    </row>
    <row r="2203" spans="1:4" x14ac:dyDescent="0.2">
      <c r="A2203">
        <f t="shared" si="16"/>
        <v>2202</v>
      </c>
      <c r="B2203">
        <v>40</v>
      </c>
      <c r="C2203">
        <v>55679.6</v>
      </c>
      <c r="D2203">
        <v>4</v>
      </c>
    </row>
    <row r="2204" spans="1:4" x14ac:dyDescent="0.2">
      <c r="A2204">
        <f t="shared" si="16"/>
        <v>2203</v>
      </c>
      <c r="B2204">
        <v>40</v>
      </c>
      <c r="C2204">
        <v>55679.6</v>
      </c>
      <c r="D2204">
        <v>5</v>
      </c>
    </row>
    <row r="2205" spans="1:4" x14ac:dyDescent="0.2">
      <c r="A2205">
        <f t="shared" si="16"/>
        <v>2204</v>
      </c>
      <c r="B2205">
        <v>40</v>
      </c>
      <c r="C2205">
        <v>55643.6</v>
      </c>
      <c r="D2205">
        <v>6</v>
      </c>
    </row>
    <row r="2206" spans="1:4" x14ac:dyDescent="0.2">
      <c r="A2206">
        <f t="shared" si="16"/>
        <v>2205</v>
      </c>
      <c r="B2206">
        <v>40</v>
      </c>
      <c r="C2206">
        <v>55643.6</v>
      </c>
      <c r="D2206">
        <v>7</v>
      </c>
    </row>
    <row r="2207" spans="1:4" x14ac:dyDescent="0.2">
      <c r="A2207">
        <f t="shared" si="16"/>
        <v>2206</v>
      </c>
      <c r="B2207">
        <v>40</v>
      </c>
      <c r="C2207">
        <v>55643.6</v>
      </c>
      <c r="D2207">
        <v>8</v>
      </c>
    </row>
    <row r="2208" spans="1:4" x14ac:dyDescent="0.2">
      <c r="A2208">
        <f t="shared" si="16"/>
        <v>2207</v>
      </c>
      <c r="B2208">
        <v>40</v>
      </c>
      <c r="C2208">
        <v>55553.599999999999</v>
      </c>
      <c r="D2208">
        <v>9</v>
      </c>
    </row>
    <row r="2209" spans="1:4" x14ac:dyDescent="0.2">
      <c r="A2209">
        <f t="shared" si="16"/>
        <v>2208</v>
      </c>
      <c r="B2209">
        <v>40</v>
      </c>
      <c r="C2209">
        <v>55553.599999999999</v>
      </c>
      <c r="D2209">
        <v>10</v>
      </c>
    </row>
    <row r="2210" spans="1:4" x14ac:dyDescent="0.2">
      <c r="A2210">
        <f t="shared" si="16"/>
        <v>2209</v>
      </c>
      <c r="B2210">
        <v>40</v>
      </c>
      <c r="C2210">
        <v>55553.599999999999</v>
      </c>
      <c r="D2210">
        <v>11</v>
      </c>
    </row>
    <row r="2211" spans="1:4" x14ac:dyDescent="0.2">
      <c r="A2211">
        <f t="shared" si="16"/>
        <v>2210</v>
      </c>
      <c r="B2211">
        <v>40</v>
      </c>
      <c r="C2211">
        <v>55373.599999999999</v>
      </c>
      <c r="D2211">
        <v>12</v>
      </c>
    </row>
    <row r="2212" spans="1:4" x14ac:dyDescent="0.2">
      <c r="A2212">
        <f t="shared" si="16"/>
        <v>2211</v>
      </c>
      <c r="B2212">
        <v>40</v>
      </c>
      <c r="C2212">
        <v>55373.599999999999</v>
      </c>
      <c r="D2212">
        <v>13</v>
      </c>
    </row>
    <row r="2213" spans="1:4" x14ac:dyDescent="0.2">
      <c r="A2213">
        <f t="shared" si="16"/>
        <v>2212</v>
      </c>
      <c r="B2213">
        <v>40</v>
      </c>
      <c r="C2213">
        <v>55373.599999999999</v>
      </c>
      <c r="D2213">
        <v>14</v>
      </c>
    </row>
    <row r="2214" spans="1:4" x14ac:dyDescent="0.2">
      <c r="A2214">
        <f t="shared" si="16"/>
        <v>2213</v>
      </c>
      <c r="B2214">
        <v>40</v>
      </c>
      <c r="C2214">
        <v>55357.9</v>
      </c>
      <c r="D2214">
        <v>15</v>
      </c>
    </row>
    <row r="2215" spans="1:4" x14ac:dyDescent="0.2">
      <c r="A2215">
        <f t="shared" si="16"/>
        <v>2214</v>
      </c>
      <c r="B2215">
        <v>40</v>
      </c>
      <c r="C2215">
        <v>55357.9</v>
      </c>
      <c r="D2215">
        <v>16</v>
      </c>
    </row>
    <row r="2216" spans="1:4" x14ac:dyDescent="0.2">
      <c r="A2216">
        <f t="shared" si="16"/>
        <v>2215</v>
      </c>
      <c r="B2216">
        <v>40</v>
      </c>
      <c r="C2216">
        <v>55357.9</v>
      </c>
      <c r="D2216">
        <v>17</v>
      </c>
    </row>
    <row r="2217" spans="1:4" x14ac:dyDescent="0.2">
      <c r="A2217">
        <f t="shared" si="16"/>
        <v>2216</v>
      </c>
      <c r="B2217">
        <v>40</v>
      </c>
      <c r="C2217">
        <v>54857.9</v>
      </c>
      <c r="D2217">
        <v>18</v>
      </c>
    </row>
    <row r="2218" spans="1:4" x14ac:dyDescent="0.2">
      <c r="A2218">
        <f t="shared" si="16"/>
        <v>2217</v>
      </c>
      <c r="B2218">
        <v>40</v>
      </c>
      <c r="C2218">
        <v>54857.9</v>
      </c>
      <c r="D2218">
        <v>19</v>
      </c>
    </row>
    <row r="2219" spans="1:4" x14ac:dyDescent="0.2">
      <c r="A2219">
        <f t="shared" si="16"/>
        <v>2218</v>
      </c>
      <c r="B2219">
        <v>40</v>
      </c>
      <c r="C2219">
        <v>54857.9</v>
      </c>
      <c r="D2219">
        <v>20</v>
      </c>
    </row>
    <row r="2220" spans="1:4" x14ac:dyDescent="0.2">
      <c r="A2220">
        <f t="shared" si="16"/>
        <v>2219</v>
      </c>
      <c r="B2220">
        <v>40</v>
      </c>
      <c r="C2220">
        <v>54647.9</v>
      </c>
      <c r="D2220">
        <v>21</v>
      </c>
    </row>
    <row r="2221" spans="1:4" x14ac:dyDescent="0.2">
      <c r="A2221">
        <f t="shared" si="16"/>
        <v>2220</v>
      </c>
      <c r="B2221">
        <v>40</v>
      </c>
      <c r="C2221">
        <v>54647.9</v>
      </c>
      <c r="D2221">
        <v>22</v>
      </c>
    </row>
    <row r="2222" spans="1:4" x14ac:dyDescent="0.2">
      <c r="A2222">
        <f t="shared" si="16"/>
        <v>2221</v>
      </c>
      <c r="B2222">
        <v>40</v>
      </c>
      <c r="C2222">
        <v>54647.9</v>
      </c>
      <c r="D2222">
        <v>23</v>
      </c>
    </row>
    <row r="2223" spans="1:4" x14ac:dyDescent="0.2">
      <c r="A2223">
        <f t="shared" si="16"/>
        <v>2222</v>
      </c>
      <c r="B2223">
        <v>40</v>
      </c>
      <c r="C2223">
        <v>54597.9</v>
      </c>
      <c r="D2223">
        <v>24</v>
      </c>
    </row>
    <row r="2224" spans="1:4" x14ac:dyDescent="0.2">
      <c r="A2224">
        <f t="shared" si="16"/>
        <v>2223</v>
      </c>
      <c r="B2224">
        <v>40</v>
      </c>
      <c r="C2224">
        <v>54597.9</v>
      </c>
      <c r="D2224">
        <v>25</v>
      </c>
    </row>
    <row r="2225" spans="1:4" x14ac:dyDescent="0.2">
      <c r="A2225">
        <f t="shared" si="16"/>
        <v>2224</v>
      </c>
      <c r="B2225">
        <v>40</v>
      </c>
      <c r="C2225">
        <v>54597.9</v>
      </c>
      <c r="D2225">
        <v>26</v>
      </c>
    </row>
    <row r="2226" spans="1:4" x14ac:dyDescent="0.2">
      <c r="A2226">
        <f t="shared" si="16"/>
        <v>2225</v>
      </c>
      <c r="B2226">
        <v>40</v>
      </c>
      <c r="C2226">
        <v>54417.9</v>
      </c>
      <c r="D2226">
        <v>27</v>
      </c>
    </row>
    <row r="2227" spans="1:4" x14ac:dyDescent="0.2">
      <c r="A2227">
        <f t="shared" si="16"/>
        <v>2226</v>
      </c>
      <c r="B2227">
        <v>40</v>
      </c>
      <c r="C2227">
        <v>54417.9</v>
      </c>
      <c r="D2227">
        <v>28</v>
      </c>
    </row>
    <row r="2228" spans="1:4" x14ac:dyDescent="0.2">
      <c r="A2228">
        <f t="shared" si="16"/>
        <v>2227</v>
      </c>
      <c r="B2228">
        <v>40</v>
      </c>
      <c r="C2228">
        <v>54417.9</v>
      </c>
      <c r="D2228">
        <v>29</v>
      </c>
    </row>
    <row r="2229" spans="1:4" x14ac:dyDescent="0.2">
      <c r="A2229">
        <f t="shared" si="16"/>
        <v>2228</v>
      </c>
      <c r="B2229">
        <v>40</v>
      </c>
      <c r="C2229">
        <v>52417.9</v>
      </c>
      <c r="D2229">
        <v>30</v>
      </c>
    </row>
    <row r="2230" spans="1:4" x14ac:dyDescent="0.2">
      <c r="A2230">
        <f t="shared" si="16"/>
        <v>2229</v>
      </c>
      <c r="B2230">
        <v>40</v>
      </c>
      <c r="C2230">
        <v>52417.9</v>
      </c>
      <c r="D2230">
        <v>31</v>
      </c>
    </row>
    <row r="2231" spans="1:4" x14ac:dyDescent="0.2">
      <c r="A2231">
        <f t="shared" si="16"/>
        <v>2230</v>
      </c>
      <c r="B2231">
        <v>40</v>
      </c>
      <c r="C2231">
        <v>52417.9</v>
      </c>
      <c r="D2231">
        <v>32</v>
      </c>
    </row>
    <row r="2232" spans="1:4" x14ac:dyDescent="0.2">
      <c r="A2232">
        <f t="shared" ref="A2232:A2295" si="17">A2231+1</f>
        <v>2231</v>
      </c>
      <c r="B2232">
        <v>40</v>
      </c>
      <c r="C2232">
        <v>52287.4</v>
      </c>
      <c r="D2232">
        <v>33</v>
      </c>
    </row>
    <row r="2233" spans="1:4" x14ac:dyDescent="0.2">
      <c r="A2233">
        <f t="shared" si="17"/>
        <v>2232</v>
      </c>
      <c r="B2233">
        <v>40</v>
      </c>
      <c r="C2233">
        <f>C2232</f>
        <v>52287.4</v>
      </c>
      <c r="D2233">
        <v>34</v>
      </c>
    </row>
    <row r="2234" spans="1:4" x14ac:dyDescent="0.2">
      <c r="A2234">
        <f t="shared" si="17"/>
        <v>2233</v>
      </c>
      <c r="B2234">
        <v>40</v>
      </c>
      <c r="C2234">
        <f>C2233</f>
        <v>52287.4</v>
      </c>
      <c r="D2234">
        <v>35</v>
      </c>
    </row>
    <row r="2235" spans="1:4" x14ac:dyDescent="0.2">
      <c r="A2235">
        <f t="shared" si="17"/>
        <v>2234</v>
      </c>
      <c r="B2235">
        <v>40</v>
      </c>
      <c r="C2235">
        <v>52187.4</v>
      </c>
      <c r="D2235">
        <v>36</v>
      </c>
    </row>
    <row r="2236" spans="1:4" x14ac:dyDescent="0.2">
      <c r="A2236">
        <f t="shared" si="17"/>
        <v>2235</v>
      </c>
      <c r="B2236">
        <v>40</v>
      </c>
      <c r="C2236">
        <f>C2235</f>
        <v>52187.4</v>
      </c>
      <c r="D2236">
        <v>37</v>
      </c>
    </row>
    <row r="2237" spans="1:4" x14ac:dyDescent="0.2">
      <c r="A2237">
        <f t="shared" si="17"/>
        <v>2236</v>
      </c>
      <c r="B2237">
        <v>40</v>
      </c>
      <c r="C2237">
        <f>C2236</f>
        <v>52187.4</v>
      </c>
      <c r="D2237">
        <v>38</v>
      </c>
    </row>
    <row r="2238" spans="1:4" x14ac:dyDescent="0.2">
      <c r="A2238">
        <f t="shared" si="17"/>
        <v>2237</v>
      </c>
      <c r="B2238">
        <v>40</v>
      </c>
      <c r="C2238">
        <v>52151.4</v>
      </c>
      <c r="D2238">
        <v>39</v>
      </c>
    </row>
    <row r="2239" spans="1:4" x14ac:dyDescent="0.2">
      <c r="A2239">
        <f t="shared" si="17"/>
        <v>2238</v>
      </c>
      <c r="B2239">
        <v>40</v>
      </c>
      <c r="C2239">
        <f>C2238</f>
        <v>52151.4</v>
      </c>
      <c r="D2239">
        <v>40</v>
      </c>
    </row>
    <row r="2240" spans="1:4" x14ac:dyDescent="0.2">
      <c r="A2240">
        <f t="shared" si="17"/>
        <v>2239</v>
      </c>
      <c r="B2240">
        <v>40</v>
      </c>
      <c r="C2240">
        <f>C2239</f>
        <v>52151.4</v>
      </c>
      <c r="D2240">
        <v>41</v>
      </c>
    </row>
    <row r="2241" spans="1:4" x14ac:dyDescent="0.2">
      <c r="A2241">
        <f t="shared" si="17"/>
        <v>2240</v>
      </c>
      <c r="B2241">
        <v>40</v>
      </c>
      <c r="C2241">
        <v>52135.7</v>
      </c>
      <c r="D2241">
        <v>42</v>
      </c>
    </row>
    <row r="2242" spans="1:4" x14ac:dyDescent="0.2">
      <c r="A2242">
        <f t="shared" si="17"/>
        <v>2241</v>
      </c>
      <c r="B2242">
        <v>40</v>
      </c>
      <c r="C2242">
        <f>C2241</f>
        <v>52135.7</v>
      </c>
      <c r="D2242">
        <v>43</v>
      </c>
    </row>
    <row r="2243" spans="1:4" x14ac:dyDescent="0.2">
      <c r="A2243">
        <f t="shared" si="17"/>
        <v>2242</v>
      </c>
      <c r="B2243">
        <v>40</v>
      </c>
      <c r="C2243">
        <f>C2242</f>
        <v>52135.7</v>
      </c>
      <c r="D2243">
        <v>44</v>
      </c>
    </row>
    <row r="2244" spans="1:4" x14ac:dyDescent="0.2">
      <c r="A2244">
        <f t="shared" si="17"/>
        <v>2243</v>
      </c>
      <c r="B2244">
        <v>40</v>
      </c>
      <c r="C2244">
        <v>51635.7</v>
      </c>
      <c r="D2244">
        <v>45</v>
      </c>
    </row>
    <row r="2245" spans="1:4" x14ac:dyDescent="0.2">
      <c r="A2245">
        <f t="shared" si="17"/>
        <v>2244</v>
      </c>
      <c r="B2245">
        <v>40</v>
      </c>
      <c r="C2245">
        <f>C2244</f>
        <v>51635.7</v>
      </c>
      <c r="D2245">
        <v>46</v>
      </c>
    </row>
    <row r="2246" spans="1:4" x14ac:dyDescent="0.2">
      <c r="A2246">
        <f t="shared" si="17"/>
        <v>2245</v>
      </c>
      <c r="B2246">
        <v>40</v>
      </c>
      <c r="C2246">
        <f>C2245</f>
        <v>51635.7</v>
      </c>
      <c r="D2246">
        <v>47</v>
      </c>
    </row>
    <row r="2247" spans="1:4" x14ac:dyDescent="0.2">
      <c r="A2247">
        <f t="shared" si="17"/>
        <v>2246</v>
      </c>
      <c r="B2247">
        <v>40</v>
      </c>
      <c r="C2247">
        <v>51425.7</v>
      </c>
      <c r="D2247">
        <v>48</v>
      </c>
    </row>
    <row r="2248" spans="1:4" x14ac:dyDescent="0.2">
      <c r="A2248">
        <f t="shared" si="17"/>
        <v>2247</v>
      </c>
      <c r="B2248">
        <v>40</v>
      </c>
      <c r="C2248">
        <f>C2247</f>
        <v>51425.7</v>
      </c>
      <c r="D2248">
        <v>49</v>
      </c>
    </row>
    <row r="2249" spans="1:4" x14ac:dyDescent="0.2">
      <c r="A2249">
        <f t="shared" si="17"/>
        <v>2248</v>
      </c>
      <c r="B2249">
        <v>40</v>
      </c>
      <c r="C2249">
        <f>C2248</f>
        <v>51425.7</v>
      </c>
      <c r="D2249">
        <v>50</v>
      </c>
    </row>
    <row r="2250" spans="1:4" x14ac:dyDescent="0.2">
      <c r="A2250">
        <f t="shared" si="17"/>
        <v>2249</v>
      </c>
      <c r="B2250">
        <v>40</v>
      </c>
      <c r="C2250">
        <v>51375.7</v>
      </c>
      <c r="D2250">
        <v>51</v>
      </c>
    </row>
    <row r="2251" spans="1:4" x14ac:dyDescent="0.2">
      <c r="A2251">
        <f t="shared" si="17"/>
        <v>2250</v>
      </c>
      <c r="B2251">
        <v>40</v>
      </c>
      <c r="C2251">
        <f>C2250</f>
        <v>51375.7</v>
      </c>
      <c r="D2251">
        <v>52</v>
      </c>
    </row>
    <row r="2252" spans="1:4" x14ac:dyDescent="0.2">
      <c r="A2252">
        <f t="shared" si="17"/>
        <v>2251</v>
      </c>
      <c r="B2252">
        <v>40</v>
      </c>
      <c r="C2252">
        <f>C2251</f>
        <v>51375.7</v>
      </c>
      <c r="D2252">
        <v>53</v>
      </c>
    </row>
    <row r="2253" spans="1:4" x14ac:dyDescent="0.2">
      <c r="A2253">
        <f t="shared" si="17"/>
        <v>2252</v>
      </c>
      <c r="B2253">
        <v>40</v>
      </c>
      <c r="C2253">
        <v>51195.7</v>
      </c>
      <c r="D2253">
        <v>54</v>
      </c>
    </row>
    <row r="2254" spans="1:4" x14ac:dyDescent="0.2">
      <c r="A2254">
        <f t="shared" si="17"/>
        <v>2253</v>
      </c>
      <c r="B2254">
        <v>40</v>
      </c>
      <c r="C2254">
        <f>C2253</f>
        <v>51195.7</v>
      </c>
      <c r="D2254">
        <v>55</v>
      </c>
    </row>
    <row r="2255" spans="1:4" x14ac:dyDescent="0.2">
      <c r="A2255">
        <f t="shared" si="17"/>
        <v>2254</v>
      </c>
      <c r="B2255">
        <v>40</v>
      </c>
      <c r="C2255">
        <f>C2254</f>
        <v>51195.7</v>
      </c>
      <c r="D2255">
        <v>56</v>
      </c>
    </row>
    <row r="2256" spans="1:4" x14ac:dyDescent="0.2">
      <c r="A2256">
        <f t="shared" si="17"/>
        <v>2255</v>
      </c>
      <c r="B2256">
        <v>40</v>
      </c>
      <c r="C2256">
        <v>49195.7</v>
      </c>
      <c r="D2256">
        <v>57</v>
      </c>
    </row>
    <row r="2257" spans="1:4" x14ac:dyDescent="0.2">
      <c r="A2257">
        <f t="shared" si="17"/>
        <v>2256</v>
      </c>
      <c r="B2257">
        <v>40</v>
      </c>
      <c r="C2257">
        <f>C2256</f>
        <v>49195.7</v>
      </c>
      <c r="D2257">
        <v>58</v>
      </c>
    </row>
    <row r="2258" spans="1:4" x14ac:dyDescent="0.2">
      <c r="A2258">
        <f t="shared" si="17"/>
        <v>2257</v>
      </c>
      <c r="B2258">
        <v>40</v>
      </c>
      <c r="C2258">
        <f>C2257</f>
        <v>49195.7</v>
      </c>
      <c r="D2258">
        <v>59</v>
      </c>
    </row>
    <row r="2259" spans="1:4" x14ac:dyDescent="0.2">
      <c r="A2259">
        <f t="shared" si="17"/>
        <v>2258</v>
      </c>
      <c r="B2259">
        <v>40</v>
      </c>
      <c r="C2259">
        <v>49065.2</v>
      </c>
      <c r="D2259">
        <v>60</v>
      </c>
    </row>
    <row r="2260" spans="1:4" x14ac:dyDescent="0.2">
      <c r="A2260">
        <f t="shared" si="17"/>
        <v>2259</v>
      </c>
      <c r="B2260">
        <v>40</v>
      </c>
      <c r="C2260">
        <f>C2259</f>
        <v>49065.2</v>
      </c>
      <c r="D2260">
        <v>61</v>
      </c>
    </row>
    <row r="2261" spans="1:4" x14ac:dyDescent="0.2">
      <c r="A2261">
        <f t="shared" si="17"/>
        <v>2260</v>
      </c>
      <c r="B2261">
        <v>40</v>
      </c>
      <c r="C2261">
        <f>C2260</f>
        <v>49065.2</v>
      </c>
      <c r="D2261">
        <v>62</v>
      </c>
    </row>
    <row r="2262" spans="1:4" x14ac:dyDescent="0.2">
      <c r="A2262">
        <f t="shared" si="17"/>
        <v>2261</v>
      </c>
      <c r="B2262">
        <v>40</v>
      </c>
      <c r="C2262">
        <v>48965.2</v>
      </c>
      <c r="D2262">
        <v>63</v>
      </c>
    </row>
    <row r="2263" spans="1:4" x14ac:dyDescent="0.2">
      <c r="A2263">
        <f t="shared" si="17"/>
        <v>2262</v>
      </c>
      <c r="B2263">
        <v>40</v>
      </c>
      <c r="C2263">
        <f>C2262</f>
        <v>48965.2</v>
      </c>
      <c r="D2263">
        <v>64</v>
      </c>
    </row>
    <row r="2264" spans="1:4" x14ac:dyDescent="0.2">
      <c r="A2264">
        <f t="shared" si="17"/>
        <v>2263</v>
      </c>
      <c r="B2264">
        <v>40</v>
      </c>
      <c r="C2264">
        <f>C2263</f>
        <v>48965.2</v>
      </c>
      <c r="D2264">
        <v>65</v>
      </c>
    </row>
    <row r="2265" spans="1:4" x14ac:dyDescent="0.2">
      <c r="A2265">
        <f t="shared" si="17"/>
        <v>2264</v>
      </c>
      <c r="B2265">
        <v>40</v>
      </c>
      <c r="C2265">
        <v>48929.2</v>
      </c>
      <c r="D2265">
        <v>66</v>
      </c>
    </row>
    <row r="2266" spans="1:4" x14ac:dyDescent="0.2">
      <c r="A2266">
        <f t="shared" si="17"/>
        <v>2265</v>
      </c>
      <c r="B2266">
        <v>40</v>
      </c>
      <c r="C2266">
        <f>C2265</f>
        <v>48929.2</v>
      </c>
      <c r="D2266">
        <v>67</v>
      </c>
    </row>
    <row r="2267" spans="1:4" x14ac:dyDescent="0.2">
      <c r="A2267">
        <f t="shared" si="17"/>
        <v>2266</v>
      </c>
      <c r="B2267">
        <v>40</v>
      </c>
      <c r="C2267">
        <f>C2266</f>
        <v>48929.2</v>
      </c>
      <c r="D2267">
        <v>68</v>
      </c>
    </row>
    <row r="2268" spans="1:4" x14ac:dyDescent="0.2">
      <c r="A2268">
        <f t="shared" si="17"/>
        <v>2267</v>
      </c>
      <c r="B2268">
        <v>40</v>
      </c>
      <c r="C2268">
        <v>48913.5</v>
      </c>
      <c r="D2268">
        <v>69</v>
      </c>
    </row>
    <row r="2269" spans="1:4" x14ac:dyDescent="0.2">
      <c r="A2269">
        <f t="shared" si="17"/>
        <v>2268</v>
      </c>
      <c r="B2269">
        <v>40</v>
      </c>
      <c r="C2269">
        <f>C2268</f>
        <v>48913.5</v>
      </c>
      <c r="D2269">
        <v>70</v>
      </c>
    </row>
    <row r="2270" spans="1:4" x14ac:dyDescent="0.2">
      <c r="A2270">
        <f t="shared" si="17"/>
        <v>2269</v>
      </c>
      <c r="B2270">
        <v>40</v>
      </c>
      <c r="C2270">
        <f>C2269</f>
        <v>48913.5</v>
      </c>
      <c r="D2270">
        <v>71</v>
      </c>
    </row>
    <row r="2271" spans="1:4" x14ac:dyDescent="0.2">
      <c r="A2271">
        <f t="shared" si="17"/>
        <v>2270</v>
      </c>
      <c r="B2271">
        <v>40</v>
      </c>
      <c r="C2271">
        <v>48413.5</v>
      </c>
      <c r="D2271">
        <v>72</v>
      </c>
    </row>
    <row r="2272" spans="1:4" x14ac:dyDescent="0.2">
      <c r="A2272">
        <f t="shared" si="17"/>
        <v>2271</v>
      </c>
      <c r="B2272">
        <v>40</v>
      </c>
      <c r="C2272">
        <f>C2271</f>
        <v>48413.5</v>
      </c>
      <c r="D2272">
        <v>73</v>
      </c>
    </row>
    <row r="2273" spans="1:4" x14ac:dyDescent="0.2">
      <c r="A2273">
        <f t="shared" si="17"/>
        <v>2272</v>
      </c>
      <c r="B2273">
        <v>40</v>
      </c>
      <c r="C2273">
        <f>C2272</f>
        <v>48413.5</v>
      </c>
      <c r="D2273">
        <v>74</v>
      </c>
    </row>
    <row r="2274" spans="1:4" x14ac:dyDescent="0.2">
      <c r="A2274">
        <f t="shared" si="17"/>
        <v>2273</v>
      </c>
      <c r="B2274">
        <v>40</v>
      </c>
      <c r="C2274">
        <v>48203.5</v>
      </c>
      <c r="D2274">
        <v>75</v>
      </c>
    </row>
    <row r="2275" spans="1:4" x14ac:dyDescent="0.2">
      <c r="A2275">
        <f t="shared" si="17"/>
        <v>2274</v>
      </c>
      <c r="B2275">
        <v>40</v>
      </c>
      <c r="C2275">
        <f>C2274</f>
        <v>48203.5</v>
      </c>
      <c r="D2275">
        <v>76</v>
      </c>
    </row>
    <row r="2276" spans="1:4" x14ac:dyDescent="0.2">
      <c r="A2276">
        <f t="shared" si="17"/>
        <v>2275</v>
      </c>
      <c r="B2276">
        <v>40</v>
      </c>
      <c r="C2276">
        <f>C2275</f>
        <v>48203.5</v>
      </c>
      <c r="D2276">
        <v>77</v>
      </c>
    </row>
    <row r="2277" spans="1:4" x14ac:dyDescent="0.2">
      <c r="A2277">
        <f t="shared" si="17"/>
        <v>2276</v>
      </c>
      <c r="B2277">
        <v>40</v>
      </c>
      <c r="C2277">
        <v>48153.5</v>
      </c>
      <c r="D2277">
        <v>78</v>
      </c>
    </row>
    <row r="2278" spans="1:4" x14ac:dyDescent="0.2">
      <c r="A2278">
        <f t="shared" si="17"/>
        <v>2277</v>
      </c>
      <c r="B2278">
        <v>40</v>
      </c>
      <c r="C2278">
        <f>C2277</f>
        <v>48153.5</v>
      </c>
      <c r="D2278">
        <v>79</v>
      </c>
    </row>
    <row r="2279" spans="1:4" x14ac:dyDescent="0.2">
      <c r="A2279">
        <f t="shared" si="17"/>
        <v>2278</v>
      </c>
      <c r="B2279">
        <v>40</v>
      </c>
      <c r="C2279">
        <f>C2278</f>
        <v>48153.5</v>
      </c>
      <c r="D2279">
        <v>80</v>
      </c>
    </row>
    <row r="2280" spans="1:4" x14ac:dyDescent="0.2">
      <c r="A2280">
        <f t="shared" si="17"/>
        <v>2279</v>
      </c>
      <c r="B2280">
        <v>40</v>
      </c>
      <c r="C2280">
        <v>47973.5</v>
      </c>
      <c r="D2280">
        <v>81</v>
      </c>
    </row>
    <row r="2281" spans="1:4" x14ac:dyDescent="0.2">
      <c r="A2281">
        <f t="shared" si="17"/>
        <v>2280</v>
      </c>
      <c r="B2281">
        <v>40</v>
      </c>
      <c r="C2281">
        <f>C2280</f>
        <v>47973.5</v>
      </c>
      <c r="D2281">
        <v>82</v>
      </c>
    </row>
    <row r="2282" spans="1:4" x14ac:dyDescent="0.2">
      <c r="A2282">
        <f t="shared" si="17"/>
        <v>2281</v>
      </c>
      <c r="B2282">
        <v>40</v>
      </c>
      <c r="C2282">
        <f>C2281</f>
        <v>47973.5</v>
      </c>
      <c r="D2282">
        <v>83</v>
      </c>
    </row>
    <row r="2283" spans="1:4" x14ac:dyDescent="0.2">
      <c r="A2283">
        <f t="shared" si="17"/>
        <v>2282</v>
      </c>
      <c r="B2283">
        <v>40</v>
      </c>
      <c r="C2283">
        <v>45973.5</v>
      </c>
      <c r="D2283">
        <v>84</v>
      </c>
    </row>
    <row r="2284" spans="1:4" x14ac:dyDescent="0.2">
      <c r="A2284">
        <f t="shared" si="17"/>
        <v>2283</v>
      </c>
      <c r="B2284">
        <v>40</v>
      </c>
      <c r="C2284">
        <f>C2283</f>
        <v>45973.5</v>
      </c>
      <c r="D2284">
        <v>85</v>
      </c>
    </row>
    <row r="2285" spans="1:4" x14ac:dyDescent="0.2">
      <c r="A2285">
        <f t="shared" si="17"/>
        <v>2284</v>
      </c>
      <c r="B2285">
        <v>40</v>
      </c>
      <c r="C2285">
        <f>C2284</f>
        <v>45973.5</v>
      </c>
      <c r="D2285">
        <v>86</v>
      </c>
    </row>
    <row r="2286" spans="1:4" x14ac:dyDescent="0.2">
      <c r="A2286">
        <f t="shared" si="17"/>
        <v>2285</v>
      </c>
      <c r="B2286">
        <v>40</v>
      </c>
      <c r="C2286">
        <v>45843</v>
      </c>
      <c r="D2286">
        <v>87</v>
      </c>
    </row>
    <row r="2287" spans="1:4" x14ac:dyDescent="0.2">
      <c r="A2287">
        <f t="shared" si="17"/>
        <v>2286</v>
      </c>
      <c r="B2287">
        <v>40</v>
      </c>
      <c r="C2287">
        <f>C2286</f>
        <v>45843</v>
      </c>
      <c r="D2287">
        <v>88</v>
      </c>
    </row>
    <row r="2288" spans="1:4" x14ac:dyDescent="0.2">
      <c r="A2288">
        <f t="shared" si="17"/>
        <v>2287</v>
      </c>
      <c r="B2288">
        <v>40</v>
      </c>
      <c r="C2288">
        <f>C2287</f>
        <v>45843</v>
      </c>
      <c r="D2288">
        <v>89</v>
      </c>
    </row>
    <row r="2289" spans="1:4" x14ac:dyDescent="0.2">
      <c r="A2289">
        <f t="shared" si="17"/>
        <v>2288</v>
      </c>
      <c r="B2289">
        <v>40</v>
      </c>
      <c r="C2289">
        <v>45743</v>
      </c>
      <c r="D2289">
        <v>90</v>
      </c>
    </row>
    <row r="2290" spans="1:4" x14ac:dyDescent="0.2">
      <c r="A2290">
        <f t="shared" si="17"/>
        <v>2289</v>
      </c>
      <c r="B2290">
        <v>40</v>
      </c>
      <c r="C2290">
        <f>C2289</f>
        <v>45743</v>
      </c>
      <c r="D2290">
        <v>91</v>
      </c>
    </row>
    <row r="2291" spans="1:4" x14ac:dyDescent="0.2">
      <c r="A2291">
        <f t="shared" si="17"/>
        <v>2290</v>
      </c>
      <c r="B2291">
        <v>40</v>
      </c>
      <c r="C2291">
        <f>C2290</f>
        <v>45743</v>
      </c>
      <c r="D2291">
        <v>92</v>
      </c>
    </row>
    <row r="2292" spans="1:4" x14ac:dyDescent="0.2">
      <c r="A2292">
        <f t="shared" si="17"/>
        <v>2291</v>
      </c>
      <c r="B2292">
        <v>40</v>
      </c>
      <c r="C2292">
        <v>45707</v>
      </c>
      <c r="D2292">
        <v>93</v>
      </c>
    </row>
    <row r="2293" spans="1:4" x14ac:dyDescent="0.2">
      <c r="A2293">
        <f t="shared" si="17"/>
        <v>2292</v>
      </c>
      <c r="B2293">
        <v>41</v>
      </c>
      <c r="C2293">
        <v>15000</v>
      </c>
      <c r="D2293">
        <v>1</v>
      </c>
    </row>
    <row r="2294" spans="1:4" x14ac:dyDescent="0.2">
      <c r="A2294">
        <f t="shared" si="17"/>
        <v>2293</v>
      </c>
      <c r="B2294">
        <v>41</v>
      </c>
      <c r="C2294">
        <f>C2293</f>
        <v>15000</v>
      </c>
      <c r="D2294">
        <v>2</v>
      </c>
    </row>
    <row r="2295" spans="1:4" x14ac:dyDescent="0.2">
      <c r="A2295">
        <f t="shared" si="17"/>
        <v>2294</v>
      </c>
      <c r="B2295">
        <v>41</v>
      </c>
      <c r="C2295">
        <v>13500</v>
      </c>
      <c r="D2295">
        <v>3</v>
      </c>
    </row>
    <row r="2296" spans="1:4" x14ac:dyDescent="0.2">
      <c r="A2296">
        <f t="shared" ref="A2296:A2359" si="18">A2295+1</f>
        <v>2295</v>
      </c>
      <c r="B2296">
        <v>41</v>
      </c>
      <c r="C2296">
        <v>113500</v>
      </c>
      <c r="D2296">
        <v>4</v>
      </c>
    </row>
    <row r="2297" spans="1:4" x14ac:dyDescent="0.2">
      <c r="A2297">
        <f t="shared" si="18"/>
        <v>2296</v>
      </c>
      <c r="B2297">
        <v>41</v>
      </c>
      <c r="C2297">
        <f>C2296</f>
        <v>113500</v>
      </c>
      <c r="D2297">
        <v>5</v>
      </c>
    </row>
    <row r="2298" spans="1:4" x14ac:dyDescent="0.2">
      <c r="A2298">
        <f t="shared" si="18"/>
        <v>2297</v>
      </c>
      <c r="B2298">
        <v>41</v>
      </c>
      <c r="C2298">
        <f>C2297</f>
        <v>113500</v>
      </c>
      <c r="D2298">
        <v>6</v>
      </c>
    </row>
    <row r="2299" spans="1:4" x14ac:dyDescent="0.2">
      <c r="A2299">
        <f t="shared" si="18"/>
        <v>2298</v>
      </c>
      <c r="B2299">
        <v>41</v>
      </c>
      <c r="C2299">
        <v>113350</v>
      </c>
      <c r="D2299">
        <v>7</v>
      </c>
    </row>
    <row r="2300" spans="1:4" x14ac:dyDescent="0.2">
      <c r="A2300">
        <f t="shared" si="18"/>
        <v>2299</v>
      </c>
      <c r="B2300">
        <v>41</v>
      </c>
      <c r="C2300">
        <f>C2299</f>
        <v>113350</v>
      </c>
      <c r="D2300">
        <v>8</v>
      </c>
    </row>
    <row r="2301" spans="1:4" x14ac:dyDescent="0.2">
      <c r="A2301">
        <f t="shared" si="18"/>
        <v>2300</v>
      </c>
      <c r="B2301">
        <v>41</v>
      </c>
      <c r="C2301">
        <f>C2300</f>
        <v>113350</v>
      </c>
      <c r="D2301">
        <v>9</v>
      </c>
    </row>
    <row r="2302" spans="1:4" x14ac:dyDescent="0.2">
      <c r="A2302">
        <f t="shared" si="18"/>
        <v>2301</v>
      </c>
      <c r="B2302">
        <v>41</v>
      </c>
      <c r="C2302">
        <v>111350</v>
      </c>
      <c r="D2302">
        <v>10</v>
      </c>
    </row>
    <row r="2303" spans="1:4" x14ac:dyDescent="0.2">
      <c r="A2303">
        <f t="shared" si="18"/>
        <v>2302</v>
      </c>
      <c r="B2303">
        <v>41</v>
      </c>
      <c r="C2303">
        <f t="shared" ref="C2303:C2366" si="19">C2302</f>
        <v>111350</v>
      </c>
      <c r="D2303">
        <v>11</v>
      </c>
    </row>
    <row r="2304" spans="1:4" x14ac:dyDescent="0.2">
      <c r="A2304">
        <f t="shared" si="18"/>
        <v>2303</v>
      </c>
      <c r="B2304">
        <v>41</v>
      </c>
      <c r="C2304">
        <f t="shared" si="19"/>
        <v>111350</v>
      </c>
      <c r="D2304">
        <v>12</v>
      </c>
    </row>
    <row r="2305" spans="1:4" x14ac:dyDescent="0.2">
      <c r="A2305">
        <f t="shared" si="18"/>
        <v>2304</v>
      </c>
      <c r="B2305">
        <v>41</v>
      </c>
      <c r="C2305">
        <v>111285</v>
      </c>
      <c r="D2305">
        <v>13</v>
      </c>
    </row>
    <row r="2306" spans="1:4" x14ac:dyDescent="0.2">
      <c r="A2306">
        <f t="shared" si="18"/>
        <v>2305</v>
      </c>
      <c r="B2306">
        <v>41</v>
      </c>
      <c r="C2306">
        <f t="shared" si="19"/>
        <v>111285</v>
      </c>
      <c r="D2306">
        <v>14</v>
      </c>
    </row>
    <row r="2307" spans="1:4" x14ac:dyDescent="0.2">
      <c r="A2307">
        <f t="shared" si="18"/>
        <v>2306</v>
      </c>
      <c r="B2307">
        <v>41</v>
      </c>
      <c r="C2307">
        <f t="shared" si="19"/>
        <v>111285</v>
      </c>
      <c r="D2307">
        <v>15</v>
      </c>
    </row>
    <row r="2308" spans="1:4" x14ac:dyDescent="0.2">
      <c r="A2308">
        <f t="shared" si="18"/>
        <v>2307</v>
      </c>
      <c r="B2308">
        <v>41</v>
      </c>
      <c r="C2308">
        <v>108285</v>
      </c>
      <c r="D2308">
        <v>16</v>
      </c>
    </row>
    <row r="2309" spans="1:4" x14ac:dyDescent="0.2">
      <c r="A2309">
        <f t="shared" si="18"/>
        <v>2308</v>
      </c>
      <c r="B2309">
        <v>41</v>
      </c>
      <c r="C2309">
        <f t="shared" si="19"/>
        <v>108285</v>
      </c>
      <c r="D2309">
        <v>17</v>
      </c>
    </row>
    <row r="2310" spans="1:4" x14ac:dyDescent="0.2">
      <c r="A2310">
        <f t="shared" si="18"/>
        <v>2309</v>
      </c>
      <c r="B2310">
        <v>41</v>
      </c>
      <c r="C2310">
        <f t="shared" si="19"/>
        <v>108285</v>
      </c>
      <c r="D2310">
        <v>18</v>
      </c>
    </row>
    <row r="2311" spans="1:4" x14ac:dyDescent="0.2">
      <c r="A2311">
        <f t="shared" si="18"/>
        <v>2310</v>
      </c>
      <c r="B2311">
        <v>41</v>
      </c>
      <c r="C2311">
        <v>123285</v>
      </c>
      <c r="D2311">
        <v>19</v>
      </c>
    </row>
    <row r="2312" spans="1:4" x14ac:dyDescent="0.2">
      <c r="A2312">
        <f t="shared" si="18"/>
        <v>2311</v>
      </c>
      <c r="B2312">
        <v>41</v>
      </c>
      <c r="C2312">
        <f t="shared" si="19"/>
        <v>123285</v>
      </c>
      <c r="D2312">
        <v>20</v>
      </c>
    </row>
    <row r="2313" spans="1:4" x14ac:dyDescent="0.2">
      <c r="A2313">
        <f t="shared" si="18"/>
        <v>2312</v>
      </c>
      <c r="B2313">
        <v>41</v>
      </c>
      <c r="C2313">
        <f t="shared" si="19"/>
        <v>123285</v>
      </c>
      <c r="D2313">
        <v>21</v>
      </c>
    </row>
    <row r="2314" spans="1:4" x14ac:dyDescent="0.2">
      <c r="A2314">
        <f t="shared" si="18"/>
        <v>2313</v>
      </c>
      <c r="B2314">
        <v>41</v>
      </c>
      <c r="C2314">
        <v>208285</v>
      </c>
      <c r="D2314">
        <v>22</v>
      </c>
    </row>
    <row r="2315" spans="1:4" x14ac:dyDescent="0.2">
      <c r="A2315">
        <f t="shared" si="18"/>
        <v>2314</v>
      </c>
      <c r="B2315">
        <v>41</v>
      </c>
      <c r="C2315">
        <f t="shared" si="19"/>
        <v>208285</v>
      </c>
      <c r="D2315">
        <v>23</v>
      </c>
    </row>
    <row r="2316" spans="1:4" x14ac:dyDescent="0.2">
      <c r="A2316">
        <f t="shared" si="18"/>
        <v>2315</v>
      </c>
      <c r="B2316">
        <v>41</v>
      </c>
      <c r="C2316">
        <f t="shared" si="19"/>
        <v>208285</v>
      </c>
      <c r="D2316">
        <v>24</v>
      </c>
    </row>
    <row r="2317" spans="1:4" x14ac:dyDescent="0.2">
      <c r="A2317">
        <f t="shared" si="18"/>
        <v>2316</v>
      </c>
      <c r="B2317">
        <v>41</v>
      </c>
      <c r="C2317">
        <v>208210</v>
      </c>
      <c r="D2317">
        <v>25</v>
      </c>
    </row>
    <row r="2318" spans="1:4" x14ac:dyDescent="0.2">
      <c r="A2318">
        <f t="shared" si="18"/>
        <v>2317</v>
      </c>
      <c r="B2318">
        <v>41</v>
      </c>
      <c r="C2318">
        <f t="shared" si="19"/>
        <v>208210</v>
      </c>
      <c r="D2318">
        <v>26</v>
      </c>
    </row>
    <row r="2319" spans="1:4" x14ac:dyDescent="0.2">
      <c r="A2319">
        <f t="shared" si="18"/>
        <v>2318</v>
      </c>
      <c r="B2319">
        <v>41</v>
      </c>
      <c r="C2319">
        <f t="shared" si="19"/>
        <v>208210</v>
      </c>
      <c r="D2319">
        <v>27</v>
      </c>
    </row>
    <row r="2320" spans="1:4" x14ac:dyDescent="0.2">
      <c r="A2320">
        <f t="shared" si="18"/>
        <v>2319</v>
      </c>
      <c r="B2320">
        <v>41</v>
      </c>
      <c r="C2320">
        <v>205710</v>
      </c>
      <c r="D2320">
        <v>28</v>
      </c>
    </row>
    <row r="2321" spans="1:4" x14ac:dyDescent="0.2">
      <c r="A2321">
        <f t="shared" si="18"/>
        <v>2320</v>
      </c>
      <c r="B2321">
        <v>41</v>
      </c>
      <c r="C2321">
        <f t="shared" si="19"/>
        <v>205710</v>
      </c>
      <c r="D2321">
        <v>29</v>
      </c>
    </row>
    <row r="2322" spans="1:4" x14ac:dyDescent="0.2">
      <c r="A2322">
        <f t="shared" si="18"/>
        <v>2321</v>
      </c>
      <c r="B2322">
        <v>41</v>
      </c>
      <c r="C2322">
        <f t="shared" si="19"/>
        <v>205710</v>
      </c>
      <c r="D2322">
        <v>30</v>
      </c>
    </row>
    <row r="2323" spans="1:4" x14ac:dyDescent="0.2">
      <c r="A2323">
        <f t="shared" si="18"/>
        <v>2322</v>
      </c>
      <c r="B2323">
        <v>41</v>
      </c>
      <c r="C2323">
        <v>205390</v>
      </c>
      <c r="D2323">
        <v>31</v>
      </c>
    </row>
    <row r="2324" spans="1:4" x14ac:dyDescent="0.2">
      <c r="A2324">
        <f t="shared" si="18"/>
        <v>2323</v>
      </c>
      <c r="B2324">
        <v>41</v>
      </c>
      <c r="C2324">
        <f t="shared" si="19"/>
        <v>205390</v>
      </c>
      <c r="D2324">
        <v>32</v>
      </c>
    </row>
    <row r="2325" spans="1:4" x14ac:dyDescent="0.2">
      <c r="A2325">
        <f t="shared" si="18"/>
        <v>2324</v>
      </c>
      <c r="B2325">
        <v>41</v>
      </c>
      <c r="C2325">
        <f t="shared" si="19"/>
        <v>205390</v>
      </c>
      <c r="D2325">
        <v>33</v>
      </c>
    </row>
    <row r="2326" spans="1:4" x14ac:dyDescent="0.2">
      <c r="A2326">
        <f t="shared" si="18"/>
        <v>2325</v>
      </c>
      <c r="B2326">
        <v>41</v>
      </c>
      <c r="C2326">
        <v>230390</v>
      </c>
      <c r="D2326">
        <v>34</v>
      </c>
    </row>
    <row r="2327" spans="1:4" x14ac:dyDescent="0.2">
      <c r="A2327">
        <f t="shared" si="18"/>
        <v>2326</v>
      </c>
      <c r="B2327">
        <v>41</v>
      </c>
      <c r="C2327">
        <f t="shared" si="19"/>
        <v>230390</v>
      </c>
      <c r="D2327">
        <v>35</v>
      </c>
    </row>
    <row r="2328" spans="1:4" x14ac:dyDescent="0.2">
      <c r="A2328">
        <f t="shared" si="18"/>
        <v>2327</v>
      </c>
      <c r="B2328">
        <v>41</v>
      </c>
      <c r="C2328">
        <f t="shared" si="19"/>
        <v>230390</v>
      </c>
      <c r="D2328">
        <v>36</v>
      </c>
    </row>
    <row r="2329" spans="1:4" x14ac:dyDescent="0.2">
      <c r="A2329">
        <f t="shared" si="18"/>
        <v>2328</v>
      </c>
      <c r="B2329">
        <v>41</v>
      </c>
      <c r="C2329">
        <v>225390</v>
      </c>
      <c r="D2329">
        <v>37</v>
      </c>
    </row>
    <row r="2330" spans="1:4" x14ac:dyDescent="0.2">
      <c r="A2330">
        <f t="shared" si="18"/>
        <v>2329</v>
      </c>
      <c r="B2330">
        <v>41</v>
      </c>
      <c r="C2330">
        <f t="shared" si="19"/>
        <v>225390</v>
      </c>
      <c r="D2330">
        <v>38</v>
      </c>
    </row>
    <row r="2331" spans="1:4" x14ac:dyDescent="0.2">
      <c r="A2331">
        <f t="shared" si="18"/>
        <v>2330</v>
      </c>
      <c r="B2331">
        <v>41</v>
      </c>
      <c r="C2331">
        <f t="shared" si="19"/>
        <v>225390</v>
      </c>
      <c r="D2331">
        <v>39</v>
      </c>
    </row>
    <row r="2332" spans="1:4" x14ac:dyDescent="0.2">
      <c r="A2332">
        <f t="shared" si="18"/>
        <v>2331</v>
      </c>
      <c r="B2332">
        <v>41</v>
      </c>
      <c r="C2332">
        <v>225240</v>
      </c>
      <c r="D2332">
        <v>40</v>
      </c>
    </row>
    <row r="2333" spans="1:4" x14ac:dyDescent="0.2">
      <c r="A2333">
        <f t="shared" si="18"/>
        <v>2332</v>
      </c>
      <c r="B2333">
        <v>41</v>
      </c>
      <c r="C2333">
        <f t="shared" si="19"/>
        <v>225240</v>
      </c>
      <c r="D2333">
        <v>41</v>
      </c>
    </row>
    <row r="2334" spans="1:4" x14ac:dyDescent="0.2">
      <c r="A2334">
        <f t="shared" si="18"/>
        <v>2333</v>
      </c>
      <c r="B2334">
        <v>41</v>
      </c>
      <c r="C2334">
        <f t="shared" si="19"/>
        <v>225240</v>
      </c>
      <c r="D2334">
        <v>42</v>
      </c>
    </row>
    <row r="2335" spans="1:4" x14ac:dyDescent="0.2">
      <c r="A2335">
        <f t="shared" si="18"/>
        <v>2334</v>
      </c>
      <c r="B2335">
        <v>41</v>
      </c>
      <c r="C2335">
        <v>222240</v>
      </c>
      <c r="D2335">
        <v>43</v>
      </c>
    </row>
    <row r="2336" spans="1:4" x14ac:dyDescent="0.2">
      <c r="A2336">
        <f t="shared" si="18"/>
        <v>2335</v>
      </c>
      <c r="B2336">
        <v>41</v>
      </c>
      <c r="C2336">
        <f t="shared" si="19"/>
        <v>222240</v>
      </c>
      <c r="D2336">
        <v>44</v>
      </c>
    </row>
    <row r="2337" spans="1:4" x14ac:dyDescent="0.2">
      <c r="A2337">
        <f t="shared" si="18"/>
        <v>2336</v>
      </c>
      <c r="B2337">
        <v>41</v>
      </c>
      <c r="C2337">
        <f t="shared" si="19"/>
        <v>222240</v>
      </c>
      <c r="D2337">
        <v>45</v>
      </c>
    </row>
    <row r="2338" spans="1:4" x14ac:dyDescent="0.2">
      <c r="A2338">
        <f t="shared" si="18"/>
        <v>2337</v>
      </c>
      <c r="B2338">
        <v>41</v>
      </c>
      <c r="C2338">
        <v>237240</v>
      </c>
      <c r="D2338">
        <v>46</v>
      </c>
    </row>
    <row r="2339" spans="1:4" x14ac:dyDescent="0.2">
      <c r="A2339">
        <f t="shared" si="18"/>
        <v>2338</v>
      </c>
      <c r="B2339">
        <v>41</v>
      </c>
      <c r="C2339">
        <f t="shared" si="19"/>
        <v>237240</v>
      </c>
      <c r="D2339">
        <v>47</v>
      </c>
    </row>
    <row r="2340" spans="1:4" x14ac:dyDescent="0.2">
      <c r="A2340">
        <f t="shared" si="18"/>
        <v>2339</v>
      </c>
      <c r="B2340">
        <v>41</v>
      </c>
      <c r="C2340">
        <f t="shared" si="19"/>
        <v>237240</v>
      </c>
      <c r="D2340">
        <v>48</v>
      </c>
    </row>
    <row r="2341" spans="1:4" x14ac:dyDescent="0.2">
      <c r="A2341">
        <f t="shared" si="18"/>
        <v>2340</v>
      </c>
      <c r="B2341">
        <v>41</v>
      </c>
      <c r="C2341">
        <v>322240</v>
      </c>
      <c r="D2341">
        <v>49</v>
      </c>
    </row>
    <row r="2342" spans="1:4" x14ac:dyDescent="0.2">
      <c r="A2342">
        <f t="shared" si="18"/>
        <v>2341</v>
      </c>
      <c r="B2342">
        <v>41</v>
      </c>
      <c r="C2342">
        <f t="shared" si="19"/>
        <v>322240</v>
      </c>
      <c r="D2342">
        <v>50</v>
      </c>
    </row>
    <row r="2343" spans="1:4" x14ac:dyDescent="0.2">
      <c r="A2343">
        <f t="shared" si="18"/>
        <v>2342</v>
      </c>
      <c r="B2343">
        <v>41</v>
      </c>
      <c r="C2343">
        <f t="shared" si="19"/>
        <v>322240</v>
      </c>
      <c r="D2343">
        <v>51</v>
      </c>
    </row>
    <row r="2344" spans="1:4" x14ac:dyDescent="0.2">
      <c r="A2344">
        <f t="shared" si="18"/>
        <v>2343</v>
      </c>
      <c r="B2344">
        <v>41</v>
      </c>
      <c r="C2344">
        <v>322165</v>
      </c>
      <c r="D2344">
        <v>52</v>
      </c>
    </row>
    <row r="2345" spans="1:4" x14ac:dyDescent="0.2">
      <c r="A2345">
        <f t="shared" si="18"/>
        <v>2344</v>
      </c>
      <c r="B2345">
        <v>41</v>
      </c>
      <c r="C2345">
        <f t="shared" si="19"/>
        <v>322165</v>
      </c>
      <c r="D2345">
        <v>53</v>
      </c>
    </row>
    <row r="2346" spans="1:4" x14ac:dyDescent="0.2">
      <c r="A2346">
        <f t="shared" si="18"/>
        <v>2345</v>
      </c>
      <c r="B2346">
        <v>41</v>
      </c>
      <c r="C2346">
        <f t="shared" si="19"/>
        <v>322165</v>
      </c>
      <c r="D2346">
        <v>54</v>
      </c>
    </row>
    <row r="2347" spans="1:4" x14ac:dyDescent="0.2">
      <c r="A2347">
        <f t="shared" si="18"/>
        <v>2346</v>
      </c>
      <c r="B2347">
        <v>41</v>
      </c>
      <c r="C2347">
        <v>319665</v>
      </c>
      <c r="D2347">
        <v>55</v>
      </c>
    </row>
    <row r="2348" spans="1:4" x14ac:dyDescent="0.2">
      <c r="A2348">
        <f t="shared" si="18"/>
        <v>2347</v>
      </c>
      <c r="B2348">
        <v>41</v>
      </c>
      <c r="C2348">
        <f t="shared" si="19"/>
        <v>319665</v>
      </c>
      <c r="D2348">
        <v>56</v>
      </c>
    </row>
    <row r="2349" spans="1:4" x14ac:dyDescent="0.2">
      <c r="A2349">
        <f t="shared" si="18"/>
        <v>2348</v>
      </c>
      <c r="B2349">
        <v>41</v>
      </c>
      <c r="C2349">
        <f t="shared" si="19"/>
        <v>319665</v>
      </c>
      <c r="D2349">
        <v>57</v>
      </c>
    </row>
    <row r="2350" spans="1:4" x14ac:dyDescent="0.2">
      <c r="A2350">
        <f t="shared" si="18"/>
        <v>2349</v>
      </c>
      <c r="B2350">
        <v>41</v>
      </c>
      <c r="C2350">
        <v>319345</v>
      </c>
      <c r="D2350">
        <v>58</v>
      </c>
    </row>
    <row r="2351" spans="1:4" x14ac:dyDescent="0.2">
      <c r="A2351">
        <f t="shared" si="18"/>
        <v>2350</v>
      </c>
      <c r="B2351">
        <v>41</v>
      </c>
      <c r="C2351">
        <f t="shared" si="19"/>
        <v>319345</v>
      </c>
      <c r="D2351">
        <v>59</v>
      </c>
    </row>
    <row r="2352" spans="1:4" x14ac:dyDescent="0.2">
      <c r="A2352">
        <f t="shared" si="18"/>
        <v>2351</v>
      </c>
      <c r="B2352">
        <v>41</v>
      </c>
      <c r="C2352">
        <f t="shared" si="19"/>
        <v>319345</v>
      </c>
      <c r="D2352">
        <v>60</v>
      </c>
    </row>
    <row r="2353" spans="1:4" x14ac:dyDescent="0.2">
      <c r="A2353">
        <f t="shared" si="18"/>
        <v>2352</v>
      </c>
      <c r="B2353">
        <v>41</v>
      </c>
      <c r="C2353">
        <v>344345</v>
      </c>
      <c r="D2353">
        <v>61</v>
      </c>
    </row>
    <row r="2354" spans="1:4" x14ac:dyDescent="0.2">
      <c r="A2354">
        <f t="shared" si="18"/>
        <v>2353</v>
      </c>
      <c r="B2354">
        <v>41</v>
      </c>
      <c r="C2354">
        <f t="shared" si="19"/>
        <v>344345</v>
      </c>
      <c r="D2354">
        <v>62</v>
      </c>
    </row>
    <row r="2355" spans="1:4" x14ac:dyDescent="0.2">
      <c r="A2355">
        <f t="shared" si="18"/>
        <v>2354</v>
      </c>
      <c r="B2355">
        <v>41</v>
      </c>
      <c r="C2355">
        <f t="shared" si="19"/>
        <v>344345</v>
      </c>
      <c r="D2355">
        <v>63</v>
      </c>
    </row>
    <row r="2356" spans="1:4" x14ac:dyDescent="0.2">
      <c r="A2356">
        <f t="shared" si="18"/>
        <v>2355</v>
      </c>
      <c r="B2356">
        <v>41</v>
      </c>
      <c r="C2356">
        <v>339345</v>
      </c>
      <c r="D2356">
        <v>64</v>
      </c>
    </row>
    <row r="2357" spans="1:4" x14ac:dyDescent="0.2">
      <c r="A2357">
        <f t="shared" si="18"/>
        <v>2356</v>
      </c>
      <c r="B2357">
        <v>41</v>
      </c>
      <c r="C2357">
        <f t="shared" si="19"/>
        <v>339345</v>
      </c>
      <c r="D2357">
        <v>65</v>
      </c>
    </row>
    <row r="2358" spans="1:4" x14ac:dyDescent="0.2">
      <c r="A2358">
        <f t="shared" si="18"/>
        <v>2357</v>
      </c>
      <c r="B2358">
        <v>41</v>
      </c>
      <c r="C2358">
        <f t="shared" si="19"/>
        <v>339345</v>
      </c>
      <c r="D2358">
        <v>66</v>
      </c>
    </row>
    <row r="2359" spans="1:4" x14ac:dyDescent="0.2">
      <c r="A2359">
        <f t="shared" si="18"/>
        <v>2358</v>
      </c>
      <c r="B2359">
        <v>41</v>
      </c>
      <c r="C2359">
        <v>339195</v>
      </c>
      <c r="D2359">
        <v>67</v>
      </c>
    </row>
    <row r="2360" spans="1:4" x14ac:dyDescent="0.2">
      <c r="A2360">
        <f t="shared" ref="A2360:A2422" si="20">A2359+1</f>
        <v>2359</v>
      </c>
      <c r="B2360">
        <v>41</v>
      </c>
      <c r="C2360">
        <f t="shared" si="19"/>
        <v>339195</v>
      </c>
      <c r="D2360">
        <v>68</v>
      </c>
    </row>
    <row r="2361" spans="1:4" x14ac:dyDescent="0.2">
      <c r="A2361">
        <f t="shared" si="20"/>
        <v>2360</v>
      </c>
      <c r="B2361">
        <v>41</v>
      </c>
      <c r="C2361">
        <f t="shared" si="19"/>
        <v>339195</v>
      </c>
      <c r="D2361">
        <v>69</v>
      </c>
    </row>
    <row r="2362" spans="1:4" x14ac:dyDescent="0.2">
      <c r="A2362">
        <f t="shared" si="20"/>
        <v>2361</v>
      </c>
      <c r="B2362">
        <v>41</v>
      </c>
      <c r="C2362">
        <v>336195</v>
      </c>
      <c r="D2362">
        <v>70</v>
      </c>
    </row>
    <row r="2363" spans="1:4" x14ac:dyDescent="0.2">
      <c r="A2363">
        <f t="shared" si="20"/>
        <v>2362</v>
      </c>
      <c r="B2363">
        <v>41</v>
      </c>
      <c r="C2363">
        <f t="shared" si="19"/>
        <v>336195</v>
      </c>
      <c r="D2363">
        <v>71</v>
      </c>
    </row>
    <row r="2364" spans="1:4" x14ac:dyDescent="0.2">
      <c r="A2364">
        <f t="shared" si="20"/>
        <v>2363</v>
      </c>
      <c r="B2364">
        <v>41</v>
      </c>
      <c r="C2364">
        <f t="shared" si="19"/>
        <v>336195</v>
      </c>
      <c r="D2364">
        <v>72</v>
      </c>
    </row>
    <row r="2365" spans="1:4" x14ac:dyDescent="0.2">
      <c r="A2365">
        <f t="shared" si="20"/>
        <v>2364</v>
      </c>
      <c r="B2365">
        <v>41</v>
      </c>
      <c r="C2365">
        <v>351195</v>
      </c>
      <c r="D2365">
        <v>73</v>
      </c>
    </row>
    <row r="2366" spans="1:4" x14ac:dyDescent="0.2">
      <c r="A2366">
        <f t="shared" si="20"/>
        <v>2365</v>
      </c>
      <c r="B2366">
        <v>41</v>
      </c>
      <c r="C2366">
        <f t="shared" si="19"/>
        <v>351195</v>
      </c>
      <c r="D2366">
        <v>74</v>
      </c>
    </row>
    <row r="2367" spans="1:4" x14ac:dyDescent="0.2">
      <c r="A2367">
        <f t="shared" si="20"/>
        <v>2366</v>
      </c>
      <c r="B2367">
        <v>41</v>
      </c>
      <c r="C2367">
        <f t="shared" ref="C2367" si="21">C2366</f>
        <v>351195</v>
      </c>
      <c r="D2367">
        <v>75</v>
      </c>
    </row>
    <row r="2368" spans="1:4" x14ac:dyDescent="0.2">
      <c r="A2368">
        <f t="shared" si="20"/>
        <v>2367</v>
      </c>
      <c r="B2368">
        <v>41</v>
      </c>
      <c r="C2368">
        <v>436195</v>
      </c>
      <c r="D2368">
        <v>76</v>
      </c>
    </row>
    <row r="2369" spans="1:4" x14ac:dyDescent="0.2">
      <c r="A2369">
        <f t="shared" si="20"/>
        <v>2368</v>
      </c>
      <c r="B2369">
        <v>41</v>
      </c>
      <c r="C2369">
        <f t="shared" ref="C2369:C2370" si="22">C2368</f>
        <v>436195</v>
      </c>
      <c r="D2369">
        <v>77</v>
      </c>
    </row>
    <row r="2370" spans="1:4" x14ac:dyDescent="0.2">
      <c r="A2370">
        <f t="shared" si="20"/>
        <v>2369</v>
      </c>
      <c r="B2370">
        <v>41</v>
      </c>
      <c r="C2370">
        <f t="shared" si="22"/>
        <v>436195</v>
      </c>
      <c r="D2370">
        <v>78</v>
      </c>
    </row>
    <row r="2371" spans="1:4" x14ac:dyDescent="0.2">
      <c r="A2371">
        <f t="shared" si="20"/>
        <v>2370</v>
      </c>
      <c r="B2371">
        <v>41</v>
      </c>
      <c r="C2371">
        <v>436120</v>
      </c>
      <c r="D2371">
        <v>79</v>
      </c>
    </row>
    <row r="2372" spans="1:4" x14ac:dyDescent="0.2">
      <c r="A2372">
        <f t="shared" si="20"/>
        <v>2371</v>
      </c>
      <c r="B2372">
        <v>41</v>
      </c>
      <c r="C2372">
        <f t="shared" ref="C2372:C2373" si="23">C2371</f>
        <v>436120</v>
      </c>
      <c r="D2372">
        <v>80</v>
      </c>
    </row>
    <row r="2373" spans="1:4" x14ac:dyDescent="0.2">
      <c r="A2373">
        <f t="shared" si="20"/>
        <v>2372</v>
      </c>
      <c r="B2373">
        <v>41</v>
      </c>
      <c r="C2373">
        <f t="shared" si="23"/>
        <v>436120</v>
      </c>
      <c r="D2373">
        <v>81</v>
      </c>
    </row>
    <row r="2374" spans="1:4" x14ac:dyDescent="0.2">
      <c r="A2374">
        <f t="shared" si="20"/>
        <v>2373</v>
      </c>
      <c r="B2374">
        <v>41</v>
      </c>
      <c r="C2374">
        <v>433620</v>
      </c>
      <c r="D2374">
        <v>82</v>
      </c>
    </row>
    <row r="2375" spans="1:4" x14ac:dyDescent="0.2">
      <c r="A2375">
        <f t="shared" si="20"/>
        <v>2374</v>
      </c>
      <c r="B2375">
        <v>41</v>
      </c>
      <c r="C2375">
        <f t="shared" ref="C2375:C2376" si="24">C2374</f>
        <v>433620</v>
      </c>
      <c r="D2375">
        <v>83</v>
      </c>
    </row>
    <row r="2376" spans="1:4" x14ac:dyDescent="0.2">
      <c r="A2376">
        <f t="shared" si="20"/>
        <v>2375</v>
      </c>
      <c r="B2376">
        <v>41</v>
      </c>
      <c r="C2376">
        <f t="shared" si="24"/>
        <v>433620</v>
      </c>
      <c r="D2376">
        <v>84</v>
      </c>
    </row>
    <row r="2377" spans="1:4" x14ac:dyDescent="0.2">
      <c r="A2377">
        <f t="shared" si="20"/>
        <v>2376</v>
      </c>
      <c r="B2377">
        <v>41</v>
      </c>
      <c r="C2377">
        <v>433300</v>
      </c>
      <c r="D2377">
        <v>85</v>
      </c>
    </row>
    <row r="2378" spans="1:4" x14ac:dyDescent="0.2">
      <c r="A2378">
        <f t="shared" si="20"/>
        <v>2377</v>
      </c>
      <c r="B2378">
        <v>41</v>
      </c>
      <c r="C2378">
        <f t="shared" ref="C2378:C2379" si="25">C2377</f>
        <v>433300</v>
      </c>
      <c r="D2378">
        <v>86</v>
      </c>
    </row>
    <row r="2379" spans="1:4" x14ac:dyDescent="0.2">
      <c r="A2379">
        <f t="shared" si="20"/>
        <v>2378</v>
      </c>
      <c r="B2379">
        <v>41</v>
      </c>
      <c r="C2379">
        <f t="shared" si="25"/>
        <v>433300</v>
      </c>
      <c r="D2379">
        <v>87</v>
      </c>
    </row>
    <row r="2380" spans="1:4" x14ac:dyDescent="0.2">
      <c r="A2380">
        <f t="shared" si="20"/>
        <v>2379</v>
      </c>
      <c r="B2380">
        <v>41</v>
      </c>
      <c r="C2380">
        <v>458300</v>
      </c>
      <c r="D2380">
        <v>88</v>
      </c>
    </row>
    <row r="2381" spans="1:4" x14ac:dyDescent="0.2">
      <c r="A2381">
        <f t="shared" si="20"/>
        <v>2380</v>
      </c>
      <c r="B2381">
        <v>41</v>
      </c>
      <c r="C2381">
        <f t="shared" ref="C2381:C2382" si="26">C2380</f>
        <v>458300</v>
      </c>
      <c r="D2381">
        <v>89</v>
      </c>
    </row>
    <row r="2382" spans="1:4" x14ac:dyDescent="0.2">
      <c r="A2382">
        <f t="shared" si="20"/>
        <v>2381</v>
      </c>
      <c r="B2382">
        <v>41</v>
      </c>
      <c r="C2382">
        <f t="shared" si="26"/>
        <v>458300</v>
      </c>
      <c r="D2382">
        <v>90</v>
      </c>
    </row>
    <row r="2383" spans="1:4" x14ac:dyDescent="0.2">
      <c r="A2383">
        <f t="shared" si="20"/>
        <v>2382</v>
      </c>
      <c r="B2383">
        <v>41</v>
      </c>
      <c r="C2383">
        <v>453300</v>
      </c>
      <c r="D2383">
        <v>91</v>
      </c>
    </row>
    <row r="2384" spans="1:4" x14ac:dyDescent="0.2">
      <c r="A2384">
        <f t="shared" si="20"/>
        <v>2383</v>
      </c>
      <c r="B2384">
        <v>41</v>
      </c>
      <c r="C2384">
        <f t="shared" ref="C2384:C2385" si="27">C2383</f>
        <v>453300</v>
      </c>
      <c r="D2384">
        <v>92</v>
      </c>
    </row>
    <row r="2385" spans="1:4" x14ac:dyDescent="0.2">
      <c r="A2385">
        <f t="shared" si="20"/>
        <v>2384</v>
      </c>
      <c r="B2385">
        <v>41</v>
      </c>
      <c r="C2385">
        <f t="shared" si="27"/>
        <v>453300</v>
      </c>
      <c r="D2385">
        <v>93</v>
      </c>
    </row>
    <row r="2386" spans="1:4" x14ac:dyDescent="0.2">
      <c r="A2386">
        <v>2385</v>
      </c>
      <c r="B2386">
        <v>42</v>
      </c>
      <c r="C2386">
        <v>199680</v>
      </c>
      <c r="D2386">
        <v>2</v>
      </c>
    </row>
    <row r="2387" spans="1:4" x14ac:dyDescent="0.2">
      <c r="A2387">
        <f t="shared" si="20"/>
        <v>2386</v>
      </c>
      <c r="B2387">
        <v>42</v>
      </c>
      <c r="C2387">
        <v>192180</v>
      </c>
      <c r="D2387">
        <v>3</v>
      </c>
    </row>
    <row r="2388" spans="1:4" x14ac:dyDescent="0.2">
      <c r="A2388">
        <f t="shared" si="20"/>
        <v>2387</v>
      </c>
      <c r="B2388">
        <v>42</v>
      </c>
      <c r="C2388">
        <f>C2387</f>
        <v>192180</v>
      </c>
      <c r="D2388">
        <v>4</v>
      </c>
    </row>
    <row r="2389" spans="1:4" x14ac:dyDescent="0.2">
      <c r="A2389">
        <f t="shared" si="20"/>
        <v>2388</v>
      </c>
      <c r="B2389">
        <v>42</v>
      </c>
      <c r="C2389">
        <v>191730</v>
      </c>
      <c r="D2389">
        <v>5</v>
      </c>
    </row>
    <row r="2390" spans="1:4" x14ac:dyDescent="0.2">
      <c r="A2390">
        <f t="shared" si="20"/>
        <v>2389</v>
      </c>
      <c r="B2390">
        <v>42</v>
      </c>
      <c r="C2390">
        <f t="shared" ref="C2390:C2391" si="28">C2389</f>
        <v>191730</v>
      </c>
      <c r="D2390">
        <v>6</v>
      </c>
    </row>
    <row r="2391" spans="1:4" x14ac:dyDescent="0.2">
      <c r="A2391">
        <f t="shared" si="20"/>
        <v>2390</v>
      </c>
      <c r="B2391">
        <v>42</v>
      </c>
      <c r="C2391">
        <f t="shared" si="28"/>
        <v>191730</v>
      </c>
      <c r="D2391">
        <v>7</v>
      </c>
    </row>
    <row r="2392" spans="1:4" x14ac:dyDescent="0.2">
      <c r="A2392">
        <f t="shared" si="20"/>
        <v>2391</v>
      </c>
      <c r="B2392">
        <v>42</v>
      </c>
      <c r="C2392">
        <v>189430</v>
      </c>
      <c r="D2392">
        <v>8</v>
      </c>
    </row>
    <row r="2393" spans="1:4" x14ac:dyDescent="0.2">
      <c r="A2393">
        <f t="shared" si="20"/>
        <v>2392</v>
      </c>
      <c r="B2393">
        <v>42</v>
      </c>
      <c r="C2393">
        <f t="shared" ref="C2393:C2394" si="29">C2392</f>
        <v>189430</v>
      </c>
      <c r="D2393">
        <v>9</v>
      </c>
    </row>
    <row r="2394" spans="1:4" x14ac:dyDescent="0.2">
      <c r="A2394">
        <f t="shared" si="20"/>
        <v>2393</v>
      </c>
      <c r="B2394">
        <v>42</v>
      </c>
      <c r="C2394">
        <f t="shared" si="29"/>
        <v>189430</v>
      </c>
      <c r="D2394">
        <v>10</v>
      </c>
    </row>
    <row r="2395" spans="1:4" x14ac:dyDescent="0.2">
      <c r="A2395">
        <f t="shared" si="20"/>
        <v>2394</v>
      </c>
      <c r="B2395">
        <v>42</v>
      </c>
      <c r="C2395">
        <v>179430</v>
      </c>
      <c r="D2395">
        <v>11</v>
      </c>
    </row>
    <row r="2396" spans="1:4" x14ac:dyDescent="0.2">
      <c r="A2396">
        <f t="shared" si="20"/>
        <v>2395</v>
      </c>
      <c r="B2396">
        <v>42</v>
      </c>
      <c r="C2396">
        <f t="shared" ref="C2396:C2400" si="30">C2395</f>
        <v>179430</v>
      </c>
      <c r="D2396">
        <v>12</v>
      </c>
    </row>
    <row r="2397" spans="1:4" x14ac:dyDescent="0.2">
      <c r="A2397">
        <f t="shared" si="20"/>
        <v>2396</v>
      </c>
      <c r="B2397">
        <v>42</v>
      </c>
      <c r="C2397">
        <f t="shared" si="30"/>
        <v>179430</v>
      </c>
      <c r="D2397">
        <v>13</v>
      </c>
    </row>
    <row r="2398" spans="1:4" x14ac:dyDescent="0.2">
      <c r="A2398">
        <f t="shared" si="20"/>
        <v>2397</v>
      </c>
      <c r="B2398">
        <v>42</v>
      </c>
      <c r="C2398">
        <f t="shared" si="30"/>
        <v>179430</v>
      </c>
      <c r="D2398">
        <v>14</v>
      </c>
    </row>
    <row r="2399" spans="1:4" x14ac:dyDescent="0.2">
      <c r="A2399">
        <f t="shared" si="20"/>
        <v>2398</v>
      </c>
      <c r="B2399">
        <v>42</v>
      </c>
      <c r="C2399">
        <f t="shared" si="30"/>
        <v>179430</v>
      </c>
      <c r="D2399">
        <v>15</v>
      </c>
    </row>
    <row r="2400" spans="1:4" x14ac:dyDescent="0.2">
      <c r="A2400">
        <f t="shared" si="20"/>
        <v>2399</v>
      </c>
      <c r="B2400">
        <v>42</v>
      </c>
      <c r="C2400">
        <f t="shared" si="30"/>
        <v>179430</v>
      </c>
      <c r="D2400">
        <v>16</v>
      </c>
    </row>
    <row r="2401" spans="1:4" x14ac:dyDescent="0.2">
      <c r="A2401">
        <f t="shared" si="20"/>
        <v>2400</v>
      </c>
      <c r="B2401">
        <v>42</v>
      </c>
      <c r="C2401">
        <v>184210</v>
      </c>
      <c r="D2401">
        <v>17</v>
      </c>
    </row>
    <row r="2402" spans="1:4" x14ac:dyDescent="0.2">
      <c r="A2402">
        <f t="shared" si="20"/>
        <v>2401</v>
      </c>
      <c r="B2402">
        <v>42</v>
      </c>
      <c r="C2402">
        <f t="shared" ref="C2402:C2403" si="31">C2401</f>
        <v>184210</v>
      </c>
      <c r="D2402">
        <v>18</v>
      </c>
    </row>
    <row r="2403" spans="1:4" x14ac:dyDescent="0.2">
      <c r="A2403">
        <f t="shared" si="20"/>
        <v>2402</v>
      </c>
      <c r="B2403">
        <v>42</v>
      </c>
      <c r="C2403">
        <f t="shared" si="31"/>
        <v>184210</v>
      </c>
      <c r="D2403">
        <v>19</v>
      </c>
    </row>
    <row r="2404" spans="1:4" x14ac:dyDescent="0.2">
      <c r="A2404">
        <f t="shared" si="20"/>
        <v>2403</v>
      </c>
      <c r="B2404">
        <v>42</v>
      </c>
      <c r="C2404">
        <v>181010</v>
      </c>
      <c r="D2404">
        <v>20</v>
      </c>
    </row>
    <row r="2405" spans="1:4" x14ac:dyDescent="0.2">
      <c r="A2405">
        <f t="shared" si="20"/>
        <v>2404</v>
      </c>
      <c r="B2405">
        <v>42</v>
      </c>
      <c r="C2405">
        <f t="shared" ref="C2405:C2406" si="32">C2404</f>
        <v>181010</v>
      </c>
      <c r="D2405">
        <v>21</v>
      </c>
    </row>
    <row r="2406" spans="1:4" x14ac:dyDescent="0.2">
      <c r="A2406">
        <f t="shared" si="20"/>
        <v>2405</v>
      </c>
      <c r="B2406">
        <v>42</v>
      </c>
      <c r="C2406">
        <f t="shared" si="32"/>
        <v>181010</v>
      </c>
      <c r="D2406">
        <v>22</v>
      </c>
    </row>
    <row r="2407" spans="1:4" x14ac:dyDescent="0.2">
      <c r="A2407">
        <f t="shared" si="20"/>
        <v>2406</v>
      </c>
      <c r="B2407">
        <v>42</v>
      </c>
      <c r="C2407">
        <v>180510</v>
      </c>
      <c r="D2407">
        <v>23</v>
      </c>
    </row>
    <row r="2408" spans="1:4" x14ac:dyDescent="0.2">
      <c r="A2408">
        <f t="shared" si="20"/>
        <v>2407</v>
      </c>
      <c r="B2408">
        <v>42</v>
      </c>
      <c r="C2408">
        <f t="shared" ref="C2408:C2409" si="33">C2407</f>
        <v>180510</v>
      </c>
      <c r="D2408">
        <v>24</v>
      </c>
    </row>
    <row r="2409" spans="1:4" x14ac:dyDescent="0.2">
      <c r="A2409">
        <f t="shared" si="20"/>
        <v>2408</v>
      </c>
      <c r="B2409">
        <v>42</v>
      </c>
      <c r="C2409">
        <f t="shared" si="33"/>
        <v>180510</v>
      </c>
      <c r="D2409">
        <v>25</v>
      </c>
    </row>
    <row r="2410" spans="1:4" x14ac:dyDescent="0.2">
      <c r="A2410">
        <f t="shared" si="20"/>
        <v>2409</v>
      </c>
      <c r="B2410">
        <v>42</v>
      </c>
      <c r="C2410">
        <v>188010</v>
      </c>
      <c r="D2410">
        <v>26</v>
      </c>
    </row>
    <row r="2411" spans="1:4" x14ac:dyDescent="0.2">
      <c r="A2411">
        <f t="shared" si="20"/>
        <v>2410</v>
      </c>
      <c r="B2411">
        <v>42</v>
      </c>
      <c r="C2411">
        <f t="shared" ref="C2411:C2412" si="34">C2410</f>
        <v>188010</v>
      </c>
      <c r="D2411">
        <v>27</v>
      </c>
    </row>
    <row r="2412" spans="1:4" x14ac:dyDescent="0.2">
      <c r="A2412">
        <f t="shared" si="20"/>
        <v>2411</v>
      </c>
      <c r="B2412">
        <v>42</v>
      </c>
      <c r="C2412">
        <f t="shared" si="34"/>
        <v>188010</v>
      </c>
      <c r="D2412">
        <v>28</v>
      </c>
    </row>
    <row r="2413" spans="1:4" x14ac:dyDescent="0.2">
      <c r="A2413">
        <f t="shared" si="20"/>
        <v>2412</v>
      </c>
      <c r="B2413">
        <v>42</v>
      </c>
      <c r="C2413">
        <v>138010</v>
      </c>
      <c r="D2413">
        <v>29</v>
      </c>
    </row>
    <row r="2414" spans="1:4" x14ac:dyDescent="0.2">
      <c r="A2414">
        <f t="shared" si="20"/>
        <v>2413</v>
      </c>
      <c r="B2414">
        <v>42</v>
      </c>
      <c r="C2414">
        <f t="shared" ref="C2414:C2415" si="35">C2413</f>
        <v>138010</v>
      </c>
      <c r="D2414">
        <v>30</v>
      </c>
    </row>
    <row r="2415" spans="1:4" x14ac:dyDescent="0.2">
      <c r="A2415">
        <f t="shared" si="20"/>
        <v>2414</v>
      </c>
      <c r="B2415">
        <v>42</v>
      </c>
      <c r="C2415">
        <f t="shared" si="35"/>
        <v>138010</v>
      </c>
      <c r="D2415">
        <v>31</v>
      </c>
    </row>
    <row r="2416" spans="1:4" x14ac:dyDescent="0.2">
      <c r="A2416">
        <f t="shared" si="20"/>
        <v>2415</v>
      </c>
      <c r="B2416">
        <v>42</v>
      </c>
      <c r="C2416">
        <v>128010</v>
      </c>
      <c r="D2416">
        <v>32</v>
      </c>
    </row>
    <row r="2417" spans="1:4" x14ac:dyDescent="0.2">
      <c r="A2417">
        <f t="shared" si="20"/>
        <v>2416</v>
      </c>
      <c r="B2417">
        <v>42</v>
      </c>
      <c r="C2417">
        <f t="shared" ref="C2417:C2418" si="36">C2416</f>
        <v>128010</v>
      </c>
      <c r="D2417">
        <v>33</v>
      </c>
    </row>
    <row r="2418" spans="1:4" x14ac:dyDescent="0.2">
      <c r="A2418">
        <f t="shared" si="20"/>
        <v>2417</v>
      </c>
      <c r="B2418">
        <v>42</v>
      </c>
      <c r="C2418">
        <f t="shared" si="36"/>
        <v>128010</v>
      </c>
      <c r="D2418">
        <v>34</v>
      </c>
    </row>
    <row r="2419" spans="1:4" x14ac:dyDescent="0.2">
      <c r="A2419">
        <f t="shared" si="20"/>
        <v>2418</v>
      </c>
      <c r="B2419">
        <v>42</v>
      </c>
      <c r="C2419">
        <v>127760</v>
      </c>
      <c r="D2419">
        <v>35</v>
      </c>
    </row>
    <row r="2420" spans="1:4" x14ac:dyDescent="0.2">
      <c r="A2420">
        <f t="shared" si="20"/>
        <v>2419</v>
      </c>
      <c r="B2420">
        <v>42</v>
      </c>
      <c r="C2420">
        <f t="shared" ref="C2420:C2421" si="37">C2419</f>
        <v>127760</v>
      </c>
      <c r="D2420">
        <v>36</v>
      </c>
    </row>
    <row r="2421" spans="1:4" x14ac:dyDescent="0.2">
      <c r="A2421">
        <f t="shared" si="20"/>
        <v>2420</v>
      </c>
      <c r="B2421">
        <v>42</v>
      </c>
      <c r="C2421">
        <f t="shared" si="37"/>
        <v>127760</v>
      </c>
      <c r="D2421">
        <v>37</v>
      </c>
    </row>
    <row r="2422" spans="1:4" x14ac:dyDescent="0.2">
      <c r="A2422">
        <f t="shared" si="20"/>
        <v>2421</v>
      </c>
      <c r="B2422">
        <v>42</v>
      </c>
      <c r="C2422">
        <v>127280</v>
      </c>
      <c r="D2422">
        <v>38</v>
      </c>
    </row>
    <row r="2423" spans="1:4" x14ac:dyDescent="0.2">
      <c r="A2423">
        <f t="shared" ref="A2423:A2477" si="38">A2422+1</f>
        <v>2422</v>
      </c>
      <c r="B2423">
        <v>42</v>
      </c>
      <c r="C2423">
        <f t="shared" ref="C2423:C2424" si="39">C2422</f>
        <v>127280</v>
      </c>
      <c r="D2423">
        <v>39</v>
      </c>
    </row>
    <row r="2424" spans="1:4" x14ac:dyDescent="0.2">
      <c r="A2424">
        <f t="shared" si="38"/>
        <v>2423</v>
      </c>
      <c r="B2424">
        <v>42</v>
      </c>
      <c r="C2424">
        <f t="shared" si="39"/>
        <v>127280</v>
      </c>
      <c r="D2424">
        <v>40</v>
      </c>
    </row>
    <row r="2425" spans="1:4" x14ac:dyDescent="0.2">
      <c r="A2425">
        <f t="shared" si="38"/>
        <v>2424</v>
      </c>
      <c r="B2425">
        <v>42</v>
      </c>
      <c r="C2425">
        <v>124980</v>
      </c>
      <c r="D2425">
        <v>41</v>
      </c>
    </row>
    <row r="2426" spans="1:4" x14ac:dyDescent="0.2">
      <c r="A2426">
        <f t="shared" si="38"/>
        <v>2425</v>
      </c>
      <c r="B2426">
        <v>42</v>
      </c>
      <c r="C2426">
        <f t="shared" ref="C2426:C2427" si="40">C2425</f>
        <v>124980</v>
      </c>
      <c r="D2426">
        <v>42</v>
      </c>
    </row>
    <row r="2427" spans="1:4" x14ac:dyDescent="0.2">
      <c r="A2427">
        <f t="shared" si="38"/>
        <v>2426</v>
      </c>
      <c r="B2427">
        <v>42</v>
      </c>
      <c r="C2427">
        <f t="shared" si="40"/>
        <v>124980</v>
      </c>
      <c r="D2427">
        <v>43</v>
      </c>
    </row>
    <row r="2428" spans="1:4" x14ac:dyDescent="0.2">
      <c r="A2428">
        <f t="shared" si="38"/>
        <v>2427</v>
      </c>
      <c r="B2428">
        <v>42</v>
      </c>
      <c r="C2428">
        <v>124759</v>
      </c>
      <c r="D2428">
        <v>44</v>
      </c>
    </row>
    <row r="2429" spans="1:4" x14ac:dyDescent="0.2">
      <c r="A2429">
        <f t="shared" si="38"/>
        <v>2428</v>
      </c>
      <c r="B2429">
        <v>42</v>
      </c>
      <c r="C2429">
        <f t="shared" ref="C2429:C2430" si="41">C2428</f>
        <v>124759</v>
      </c>
      <c r="D2429">
        <v>45</v>
      </c>
    </row>
    <row r="2430" spans="1:4" x14ac:dyDescent="0.2">
      <c r="A2430">
        <f t="shared" si="38"/>
        <v>2429</v>
      </c>
      <c r="B2430">
        <v>42</v>
      </c>
      <c r="C2430">
        <f t="shared" si="41"/>
        <v>124759</v>
      </c>
      <c r="D2430">
        <v>46</v>
      </c>
    </row>
    <row r="2431" spans="1:4" x14ac:dyDescent="0.2">
      <c r="A2431">
        <f t="shared" si="38"/>
        <v>2430</v>
      </c>
      <c r="B2431">
        <v>42</v>
      </c>
      <c r="C2431">
        <v>121559</v>
      </c>
      <c r="D2431">
        <v>47</v>
      </c>
    </row>
    <row r="2432" spans="1:4" x14ac:dyDescent="0.2">
      <c r="A2432">
        <f t="shared" si="38"/>
        <v>2431</v>
      </c>
      <c r="B2432">
        <v>42</v>
      </c>
      <c r="C2432">
        <f t="shared" ref="C2432:C2433" si="42">C2431</f>
        <v>121559</v>
      </c>
      <c r="D2432">
        <v>48</v>
      </c>
    </row>
    <row r="2433" spans="1:4" x14ac:dyDescent="0.2">
      <c r="A2433">
        <f t="shared" si="38"/>
        <v>2432</v>
      </c>
      <c r="B2433">
        <v>42</v>
      </c>
      <c r="C2433">
        <f t="shared" si="42"/>
        <v>121559</v>
      </c>
      <c r="D2433">
        <v>49</v>
      </c>
    </row>
    <row r="2434" spans="1:4" x14ac:dyDescent="0.2">
      <c r="A2434">
        <f t="shared" si="38"/>
        <v>2433</v>
      </c>
      <c r="B2434">
        <v>42</v>
      </c>
      <c r="C2434">
        <v>121059</v>
      </c>
      <c r="D2434">
        <v>50</v>
      </c>
    </row>
    <row r="2435" spans="1:4" x14ac:dyDescent="0.2">
      <c r="A2435">
        <f t="shared" si="38"/>
        <v>2434</v>
      </c>
      <c r="B2435">
        <v>42</v>
      </c>
      <c r="C2435">
        <f t="shared" ref="C2435:C2436" si="43">C2434</f>
        <v>121059</v>
      </c>
      <c r="D2435">
        <v>51</v>
      </c>
    </row>
    <row r="2436" spans="1:4" x14ac:dyDescent="0.2">
      <c r="A2436">
        <f t="shared" si="38"/>
        <v>2435</v>
      </c>
      <c r="B2436">
        <v>42</v>
      </c>
      <c r="C2436">
        <f t="shared" si="43"/>
        <v>121059</v>
      </c>
      <c r="D2436">
        <v>52</v>
      </c>
    </row>
    <row r="2437" spans="1:4" x14ac:dyDescent="0.2">
      <c r="A2437">
        <f t="shared" si="38"/>
        <v>2436</v>
      </c>
      <c r="B2437">
        <v>42</v>
      </c>
      <c r="C2437">
        <v>128559</v>
      </c>
      <c r="D2437">
        <v>53</v>
      </c>
    </row>
    <row r="2438" spans="1:4" x14ac:dyDescent="0.2">
      <c r="A2438">
        <f t="shared" si="38"/>
        <v>2437</v>
      </c>
      <c r="B2438">
        <v>42</v>
      </c>
      <c r="C2438">
        <f t="shared" ref="C2438:C2439" si="44">C2437</f>
        <v>128559</v>
      </c>
      <c r="D2438">
        <v>54</v>
      </c>
    </row>
    <row r="2439" spans="1:4" x14ac:dyDescent="0.2">
      <c r="A2439">
        <f t="shared" si="38"/>
        <v>2438</v>
      </c>
      <c r="B2439">
        <v>42</v>
      </c>
      <c r="C2439">
        <f t="shared" si="44"/>
        <v>128559</v>
      </c>
      <c r="D2439">
        <v>55</v>
      </c>
    </row>
    <row r="2440" spans="1:4" x14ac:dyDescent="0.2">
      <c r="A2440">
        <f t="shared" si="38"/>
        <v>2439</v>
      </c>
      <c r="B2440">
        <v>42</v>
      </c>
      <c r="C2440">
        <v>78559</v>
      </c>
      <c r="D2440">
        <v>56</v>
      </c>
    </row>
    <row r="2441" spans="1:4" x14ac:dyDescent="0.2">
      <c r="A2441">
        <f t="shared" si="38"/>
        <v>2440</v>
      </c>
      <c r="B2441">
        <v>42</v>
      </c>
      <c r="C2441">
        <f t="shared" ref="C2441:C2442" si="45">C2440</f>
        <v>78559</v>
      </c>
      <c r="D2441">
        <v>57</v>
      </c>
    </row>
    <row r="2442" spans="1:4" x14ac:dyDescent="0.2">
      <c r="A2442">
        <f t="shared" si="38"/>
        <v>2441</v>
      </c>
      <c r="B2442">
        <v>42</v>
      </c>
      <c r="C2442">
        <f t="shared" si="45"/>
        <v>78559</v>
      </c>
      <c r="D2442">
        <v>58</v>
      </c>
    </row>
    <row r="2443" spans="1:4" x14ac:dyDescent="0.2">
      <c r="A2443">
        <f t="shared" si="38"/>
        <v>2442</v>
      </c>
      <c r="B2443">
        <v>42</v>
      </c>
      <c r="C2443">
        <v>68559</v>
      </c>
      <c r="D2443">
        <v>59</v>
      </c>
    </row>
    <row r="2444" spans="1:4" x14ac:dyDescent="0.2">
      <c r="A2444">
        <f t="shared" si="38"/>
        <v>2443</v>
      </c>
      <c r="B2444">
        <v>42</v>
      </c>
      <c r="C2444">
        <f t="shared" ref="C2444:C2445" si="46">C2443</f>
        <v>68559</v>
      </c>
      <c r="D2444">
        <v>60</v>
      </c>
    </row>
    <row r="2445" spans="1:4" x14ac:dyDescent="0.2">
      <c r="A2445">
        <f t="shared" si="38"/>
        <v>2444</v>
      </c>
      <c r="B2445">
        <v>42</v>
      </c>
      <c r="C2445">
        <f t="shared" si="46"/>
        <v>68559</v>
      </c>
      <c r="D2445">
        <v>61</v>
      </c>
    </row>
    <row r="2446" spans="1:4" x14ac:dyDescent="0.2">
      <c r="A2446">
        <f t="shared" si="38"/>
        <v>2445</v>
      </c>
      <c r="B2446">
        <v>42</v>
      </c>
      <c r="C2446">
        <v>68309</v>
      </c>
      <c r="D2446">
        <v>62</v>
      </c>
    </row>
    <row r="2447" spans="1:4" x14ac:dyDescent="0.2">
      <c r="A2447">
        <f t="shared" si="38"/>
        <v>2446</v>
      </c>
      <c r="B2447">
        <v>42</v>
      </c>
      <c r="C2447">
        <f t="shared" ref="C2447:C2448" si="47">C2446</f>
        <v>68309</v>
      </c>
      <c r="D2447">
        <v>63</v>
      </c>
    </row>
    <row r="2448" spans="1:4" x14ac:dyDescent="0.2">
      <c r="A2448">
        <f t="shared" si="38"/>
        <v>2447</v>
      </c>
      <c r="B2448">
        <v>42</v>
      </c>
      <c r="C2448">
        <f t="shared" si="47"/>
        <v>68309</v>
      </c>
      <c r="D2448">
        <v>64</v>
      </c>
    </row>
    <row r="2449" spans="1:4" x14ac:dyDescent="0.2">
      <c r="A2449">
        <f t="shared" si="38"/>
        <v>2448</v>
      </c>
      <c r="B2449">
        <v>42</v>
      </c>
      <c r="C2449">
        <v>67829</v>
      </c>
      <c r="D2449">
        <v>65</v>
      </c>
    </row>
    <row r="2450" spans="1:4" x14ac:dyDescent="0.2">
      <c r="A2450">
        <f t="shared" si="38"/>
        <v>2449</v>
      </c>
      <c r="B2450">
        <v>42</v>
      </c>
      <c r="C2450">
        <f t="shared" ref="C2450:C2451" si="48">C2449</f>
        <v>67829</v>
      </c>
      <c r="D2450">
        <v>66</v>
      </c>
    </row>
    <row r="2451" spans="1:4" x14ac:dyDescent="0.2">
      <c r="A2451">
        <f t="shared" si="38"/>
        <v>2450</v>
      </c>
      <c r="B2451">
        <v>42</v>
      </c>
      <c r="C2451">
        <f t="shared" si="48"/>
        <v>67829</v>
      </c>
      <c r="D2451">
        <v>67</v>
      </c>
    </row>
    <row r="2452" spans="1:4" x14ac:dyDescent="0.2">
      <c r="A2452">
        <f t="shared" si="38"/>
        <v>2451</v>
      </c>
      <c r="B2452">
        <v>42</v>
      </c>
      <c r="C2452">
        <v>65529</v>
      </c>
      <c r="D2452">
        <v>68</v>
      </c>
    </row>
    <row r="2453" spans="1:4" x14ac:dyDescent="0.2">
      <c r="A2453">
        <f t="shared" si="38"/>
        <v>2452</v>
      </c>
      <c r="B2453">
        <v>42</v>
      </c>
      <c r="C2453">
        <f t="shared" ref="C2453:C2454" si="49">C2452</f>
        <v>65529</v>
      </c>
      <c r="D2453">
        <v>69</v>
      </c>
    </row>
    <row r="2454" spans="1:4" x14ac:dyDescent="0.2">
      <c r="A2454">
        <f t="shared" si="38"/>
        <v>2453</v>
      </c>
      <c r="B2454">
        <v>42</v>
      </c>
      <c r="C2454">
        <f t="shared" si="49"/>
        <v>65529</v>
      </c>
      <c r="D2454">
        <v>70</v>
      </c>
    </row>
    <row r="2455" spans="1:4" x14ac:dyDescent="0.2">
      <c r="A2455">
        <f t="shared" si="38"/>
        <v>2454</v>
      </c>
      <c r="B2455">
        <v>42</v>
      </c>
      <c r="C2455">
        <v>65308.5</v>
      </c>
      <c r="D2455">
        <v>71</v>
      </c>
    </row>
    <row r="2456" spans="1:4" x14ac:dyDescent="0.2">
      <c r="A2456">
        <f t="shared" si="38"/>
        <v>2455</v>
      </c>
      <c r="B2456">
        <v>42</v>
      </c>
      <c r="C2456">
        <f t="shared" ref="C2456:C2457" si="50">C2455</f>
        <v>65308.5</v>
      </c>
      <c r="D2456">
        <v>72</v>
      </c>
    </row>
    <row r="2457" spans="1:4" x14ac:dyDescent="0.2">
      <c r="A2457">
        <f t="shared" si="38"/>
        <v>2456</v>
      </c>
      <c r="B2457">
        <v>42</v>
      </c>
      <c r="C2457">
        <f t="shared" si="50"/>
        <v>65308.5</v>
      </c>
      <c r="D2457">
        <v>73</v>
      </c>
    </row>
    <row r="2458" spans="1:4" x14ac:dyDescent="0.2">
      <c r="A2458">
        <f t="shared" si="38"/>
        <v>2457</v>
      </c>
      <c r="B2458">
        <v>42</v>
      </c>
      <c r="C2458">
        <v>62108.5</v>
      </c>
      <c r="D2458">
        <v>74</v>
      </c>
    </row>
    <row r="2459" spans="1:4" x14ac:dyDescent="0.2">
      <c r="A2459">
        <f t="shared" si="38"/>
        <v>2458</v>
      </c>
      <c r="B2459">
        <v>42</v>
      </c>
      <c r="C2459">
        <f t="shared" ref="C2459:C2460" si="51">C2458</f>
        <v>62108.5</v>
      </c>
      <c r="D2459">
        <v>75</v>
      </c>
    </row>
    <row r="2460" spans="1:4" x14ac:dyDescent="0.2">
      <c r="A2460">
        <f t="shared" si="38"/>
        <v>2459</v>
      </c>
      <c r="B2460">
        <v>42</v>
      </c>
      <c r="C2460">
        <f t="shared" si="51"/>
        <v>62108.5</v>
      </c>
      <c r="D2460">
        <v>76</v>
      </c>
    </row>
    <row r="2461" spans="1:4" x14ac:dyDescent="0.2">
      <c r="A2461">
        <f t="shared" si="38"/>
        <v>2460</v>
      </c>
      <c r="B2461">
        <v>42</v>
      </c>
      <c r="C2461">
        <v>61608.5</v>
      </c>
      <c r="D2461">
        <v>77</v>
      </c>
    </row>
    <row r="2462" spans="1:4" x14ac:dyDescent="0.2">
      <c r="A2462">
        <f t="shared" si="38"/>
        <v>2461</v>
      </c>
      <c r="B2462">
        <v>42</v>
      </c>
      <c r="C2462">
        <f t="shared" ref="C2462:C2463" si="52">C2461</f>
        <v>61608.5</v>
      </c>
      <c r="D2462">
        <v>78</v>
      </c>
    </row>
    <row r="2463" spans="1:4" x14ac:dyDescent="0.2">
      <c r="A2463">
        <f t="shared" si="38"/>
        <v>2462</v>
      </c>
      <c r="B2463">
        <v>42</v>
      </c>
      <c r="C2463">
        <f t="shared" si="52"/>
        <v>61608.5</v>
      </c>
      <c r="D2463">
        <v>79</v>
      </c>
    </row>
    <row r="2464" spans="1:4" x14ac:dyDescent="0.2">
      <c r="A2464">
        <f t="shared" si="38"/>
        <v>2463</v>
      </c>
      <c r="B2464">
        <v>42</v>
      </c>
      <c r="C2464">
        <v>69108.5</v>
      </c>
      <c r="D2464">
        <v>80</v>
      </c>
    </row>
    <row r="2465" spans="1:4" x14ac:dyDescent="0.2">
      <c r="A2465">
        <f t="shared" si="38"/>
        <v>2464</v>
      </c>
      <c r="B2465">
        <v>42</v>
      </c>
      <c r="C2465">
        <f t="shared" ref="C2465:C2466" si="53">C2464</f>
        <v>69108.5</v>
      </c>
      <c r="D2465">
        <v>81</v>
      </c>
    </row>
    <row r="2466" spans="1:4" x14ac:dyDescent="0.2">
      <c r="A2466">
        <f t="shared" si="38"/>
        <v>2465</v>
      </c>
      <c r="B2466">
        <v>42</v>
      </c>
      <c r="C2466">
        <f t="shared" si="53"/>
        <v>69108.5</v>
      </c>
      <c r="D2466">
        <v>82</v>
      </c>
    </row>
    <row r="2467" spans="1:4" x14ac:dyDescent="0.2">
      <c r="A2467">
        <f t="shared" si="38"/>
        <v>2466</v>
      </c>
      <c r="B2467">
        <v>42</v>
      </c>
      <c r="C2467">
        <v>19108.5</v>
      </c>
      <c r="D2467">
        <v>83</v>
      </c>
    </row>
    <row r="2468" spans="1:4" x14ac:dyDescent="0.2">
      <c r="A2468">
        <f t="shared" si="38"/>
        <v>2467</v>
      </c>
      <c r="B2468">
        <v>42</v>
      </c>
      <c r="C2468">
        <f t="shared" ref="C2468:C2469" si="54">C2467</f>
        <v>19108.5</v>
      </c>
      <c r="D2468">
        <v>84</v>
      </c>
    </row>
    <row r="2469" spans="1:4" x14ac:dyDescent="0.2">
      <c r="A2469">
        <f t="shared" si="38"/>
        <v>2468</v>
      </c>
      <c r="B2469">
        <v>42</v>
      </c>
      <c r="C2469">
        <f t="shared" si="54"/>
        <v>19108.5</v>
      </c>
      <c r="D2469">
        <v>85</v>
      </c>
    </row>
    <row r="2470" spans="1:4" x14ac:dyDescent="0.2">
      <c r="A2470">
        <f t="shared" si="38"/>
        <v>2469</v>
      </c>
      <c r="B2470">
        <v>42</v>
      </c>
      <c r="C2470">
        <v>9108.5</v>
      </c>
      <c r="D2470">
        <v>86</v>
      </c>
    </row>
    <row r="2471" spans="1:4" x14ac:dyDescent="0.2">
      <c r="A2471">
        <f t="shared" si="38"/>
        <v>2470</v>
      </c>
      <c r="B2471">
        <v>42</v>
      </c>
      <c r="C2471">
        <f>C2470</f>
        <v>9108.5</v>
      </c>
      <c r="D2471">
        <v>87</v>
      </c>
    </row>
    <row r="2472" spans="1:4" x14ac:dyDescent="0.2">
      <c r="A2472">
        <f t="shared" si="38"/>
        <v>2471</v>
      </c>
      <c r="B2472">
        <v>42</v>
      </c>
      <c r="C2472">
        <f>C2471</f>
        <v>9108.5</v>
      </c>
      <c r="D2472">
        <v>88</v>
      </c>
    </row>
    <row r="2473" spans="1:4" x14ac:dyDescent="0.2">
      <c r="A2473">
        <f t="shared" si="38"/>
        <v>2472</v>
      </c>
      <c r="B2473">
        <v>42</v>
      </c>
      <c r="C2473">
        <v>8858.5</v>
      </c>
      <c r="D2473">
        <v>89</v>
      </c>
    </row>
    <row r="2474" spans="1:4" x14ac:dyDescent="0.2">
      <c r="A2474">
        <f t="shared" si="38"/>
        <v>2473</v>
      </c>
      <c r="B2474">
        <v>42</v>
      </c>
      <c r="C2474">
        <f t="shared" ref="C2474:C2475" si="55">C2473</f>
        <v>8858.5</v>
      </c>
      <c r="D2474">
        <v>90</v>
      </c>
    </row>
    <row r="2475" spans="1:4" x14ac:dyDescent="0.2">
      <c r="A2475">
        <f t="shared" si="38"/>
        <v>2474</v>
      </c>
      <c r="B2475">
        <v>42</v>
      </c>
      <c r="C2475">
        <f t="shared" si="55"/>
        <v>8858.5</v>
      </c>
      <c r="D2475">
        <v>91</v>
      </c>
    </row>
    <row r="2476" spans="1:4" x14ac:dyDescent="0.2">
      <c r="A2476">
        <f t="shared" si="38"/>
        <v>2475</v>
      </c>
      <c r="B2476">
        <v>42</v>
      </c>
      <c r="C2476">
        <v>8378.5</v>
      </c>
      <c r="D2476">
        <v>92</v>
      </c>
    </row>
    <row r="2477" spans="1:4" x14ac:dyDescent="0.2">
      <c r="A2477">
        <f t="shared" si="38"/>
        <v>2476</v>
      </c>
      <c r="B2477">
        <v>42</v>
      </c>
      <c r="C2477">
        <f>C2476</f>
        <v>8378.5</v>
      </c>
      <c r="D2477">
        <v>93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CC12-DC5E-844D-B0B6-B4D9DEE42DC0}">
  <dimension ref="A1:K98"/>
  <sheetViews>
    <sheetView workbookViewId="0">
      <selection activeCell="J9" sqref="J9"/>
    </sheetView>
  </sheetViews>
  <sheetFormatPr baseColWidth="10" defaultRowHeight="16" x14ac:dyDescent="0.2"/>
  <sheetData>
    <row r="1" spans="1:11" x14ac:dyDescent="0.2">
      <c r="B1" s="24" t="s">
        <v>1579</v>
      </c>
      <c r="C1" s="24" t="s">
        <v>1974</v>
      </c>
      <c r="D1" s="24" t="s">
        <v>1975</v>
      </c>
      <c r="E1" s="24"/>
      <c r="F1" s="24"/>
      <c r="G1" s="24"/>
      <c r="H1" s="24" t="s">
        <v>1976</v>
      </c>
      <c r="I1" s="24" t="s">
        <v>1978</v>
      </c>
      <c r="J1" s="24"/>
      <c r="K1" s="24" t="s">
        <v>1979</v>
      </c>
    </row>
    <row r="2" spans="1:11" x14ac:dyDescent="0.2">
      <c r="A2" s="24">
        <v>0</v>
      </c>
      <c r="B2">
        <v>1</v>
      </c>
      <c r="C2">
        <v>40</v>
      </c>
      <c r="D2" t="s">
        <v>1980</v>
      </c>
      <c r="H2" t="s">
        <v>2005</v>
      </c>
      <c r="I2" t="s">
        <v>2799</v>
      </c>
      <c r="J2">
        <f>I2+31000</f>
        <v>56000</v>
      </c>
      <c r="K2" t="s">
        <v>2800</v>
      </c>
    </row>
    <row r="3" spans="1:11" x14ac:dyDescent="0.2">
      <c r="A3" s="24">
        <v>2</v>
      </c>
      <c r="B3">
        <v>2</v>
      </c>
      <c r="C3">
        <v>40</v>
      </c>
      <c r="D3" t="s">
        <v>1986</v>
      </c>
      <c r="H3" t="s">
        <v>1987</v>
      </c>
      <c r="I3" t="s">
        <v>2586</v>
      </c>
      <c r="J3">
        <f t="shared" ref="J3:J34" si="0">J2+I3</f>
        <v>55879.55</v>
      </c>
      <c r="K3" t="s">
        <v>2803</v>
      </c>
    </row>
    <row r="4" spans="1:11" x14ac:dyDescent="0.2">
      <c r="A4" s="24">
        <v>6</v>
      </c>
      <c r="B4">
        <v>4</v>
      </c>
      <c r="C4">
        <v>40</v>
      </c>
      <c r="D4" t="s">
        <v>1998</v>
      </c>
      <c r="H4" t="s">
        <v>1999</v>
      </c>
      <c r="I4" t="s">
        <v>2365</v>
      </c>
      <c r="J4">
        <f t="shared" si="0"/>
        <v>55679.55</v>
      </c>
      <c r="K4" t="s">
        <v>2808</v>
      </c>
    </row>
    <row r="5" spans="1:11" x14ac:dyDescent="0.2">
      <c r="A5" s="24">
        <v>9</v>
      </c>
      <c r="B5">
        <v>6</v>
      </c>
      <c r="C5">
        <v>40</v>
      </c>
      <c r="D5" t="s">
        <v>2469</v>
      </c>
      <c r="H5" t="s">
        <v>1995</v>
      </c>
      <c r="I5" t="s">
        <v>2812</v>
      </c>
      <c r="J5">
        <f t="shared" si="0"/>
        <v>55643.560000000005</v>
      </c>
      <c r="K5" t="s">
        <v>2813</v>
      </c>
    </row>
    <row r="6" spans="1:11" x14ac:dyDescent="0.2">
      <c r="A6" s="24">
        <v>12</v>
      </c>
      <c r="B6">
        <v>9</v>
      </c>
      <c r="C6">
        <v>40</v>
      </c>
      <c r="D6" t="s">
        <v>2448</v>
      </c>
      <c r="H6" t="s">
        <v>2007</v>
      </c>
      <c r="I6" t="s">
        <v>2818</v>
      </c>
      <c r="J6">
        <f t="shared" si="0"/>
        <v>55553.610000000008</v>
      </c>
      <c r="K6" t="s">
        <v>2819</v>
      </c>
    </row>
    <row r="7" spans="1:11" x14ac:dyDescent="0.2">
      <c r="A7" s="24">
        <v>15</v>
      </c>
      <c r="B7">
        <v>12</v>
      </c>
      <c r="C7">
        <v>40</v>
      </c>
      <c r="D7" t="s">
        <v>2434</v>
      </c>
      <c r="H7" t="s">
        <v>1981</v>
      </c>
      <c r="I7" t="s">
        <v>2159</v>
      </c>
      <c r="J7">
        <f t="shared" si="0"/>
        <v>55373.610000000008</v>
      </c>
      <c r="K7" t="s">
        <v>2514</v>
      </c>
    </row>
    <row r="8" spans="1:11" x14ac:dyDescent="0.2">
      <c r="A8" s="24">
        <v>18</v>
      </c>
      <c r="B8">
        <v>15</v>
      </c>
      <c r="C8">
        <v>40</v>
      </c>
      <c r="D8" t="s">
        <v>2460</v>
      </c>
      <c r="H8" t="s">
        <v>1987</v>
      </c>
      <c r="I8" t="s">
        <v>2337</v>
      </c>
      <c r="J8">
        <f t="shared" si="0"/>
        <v>55357.860000000008</v>
      </c>
      <c r="K8" t="s">
        <v>2825</v>
      </c>
    </row>
    <row r="9" spans="1:11" x14ac:dyDescent="0.2">
      <c r="A9" s="24">
        <v>21</v>
      </c>
      <c r="B9">
        <v>18</v>
      </c>
      <c r="C9">
        <v>40</v>
      </c>
      <c r="D9" t="s">
        <v>1984</v>
      </c>
      <c r="H9" t="s">
        <v>1999</v>
      </c>
      <c r="I9" t="s">
        <v>2098</v>
      </c>
      <c r="J9">
        <f t="shared" si="0"/>
        <v>54857.860000000008</v>
      </c>
      <c r="K9" t="s">
        <v>2596</v>
      </c>
    </row>
    <row r="10" spans="1:11" x14ac:dyDescent="0.2">
      <c r="A10" s="24">
        <v>24</v>
      </c>
      <c r="B10">
        <v>21</v>
      </c>
      <c r="C10">
        <v>40</v>
      </c>
      <c r="D10" t="s">
        <v>2434</v>
      </c>
      <c r="H10" t="s">
        <v>1981</v>
      </c>
      <c r="I10" t="s">
        <v>2333</v>
      </c>
      <c r="J10">
        <f t="shared" si="0"/>
        <v>54647.860000000008</v>
      </c>
      <c r="K10" t="s">
        <v>2831</v>
      </c>
    </row>
    <row r="11" spans="1:11" x14ac:dyDescent="0.2">
      <c r="A11" s="24">
        <v>27</v>
      </c>
      <c r="B11">
        <v>24</v>
      </c>
      <c r="C11">
        <v>40</v>
      </c>
      <c r="D11" t="s">
        <v>2814</v>
      </c>
      <c r="H11" t="s">
        <v>1999</v>
      </c>
      <c r="I11" t="s">
        <v>2124</v>
      </c>
      <c r="J11">
        <f t="shared" si="0"/>
        <v>54597.860000000008</v>
      </c>
      <c r="K11" t="s">
        <v>2835</v>
      </c>
    </row>
    <row r="12" spans="1:11" x14ac:dyDescent="0.2">
      <c r="A12" s="24">
        <v>30</v>
      </c>
      <c r="B12">
        <v>27</v>
      </c>
      <c r="C12">
        <v>40</v>
      </c>
      <c r="D12" t="s">
        <v>2469</v>
      </c>
      <c r="H12" t="s">
        <v>2003</v>
      </c>
      <c r="I12" t="s">
        <v>2159</v>
      </c>
      <c r="J12">
        <f t="shared" si="0"/>
        <v>54417.860000000008</v>
      </c>
      <c r="K12" t="s">
        <v>2837</v>
      </c>
    </row>
    <row r="13" spans="1:11" x14ac:dyDescent="0.2">
      <c r="A13" s="24">
        <v>33</v>
      </c>
      <c r="B13">
        <v>30</v>
      </c>
      <c r="C13">
        <v>40</v>
      </c>
      <c r="D13" t="s">
        <v>1980</v>
      </c>
      <c r="H13" t="s">
        <v>1423</v>
      </c>
      <c r="I13" t="s">
        <v>2466</v>
      </c>
      <c r="J13">
        <f t="shared" si="0"/>
        <v>52417.860000000008</v>
      </c>
      <c r="K13" t="s">
        <v>2820</v>
      </c>
    </row>
    <row r="14" spans="1:11" x14ac:dyDescent="0.2">
      <c r="A14" s="24">
        <v>36</v>
      </c>
      <c r="B14">
        <v>33</v>
      </c>
      <c r="C14">
        <v>40</v>
      </c>
      <c r="D14" t="s">
        <v>1986</v>
      </c>
      <c r="H14" t="s">
        <v>1987</v>
      </c>
      <c r="I14" t="s">
        <v>2626</v>
      </c>
      <c r="J14">
        <f t="shared" si="0"/>
        <v>52287.360000000008</v>
      </c>
      <c r="K14" t="s">
        <v>2803</v>
      </c>
    </row>
    <row r="15" spans="1:11" x14ac:dyDescent="0.2">
      <c r="A15" s="24">
        <v>39</v>
      </c>
      <c r="B15">
        <v>36</v>
      </c>
      <c r="C15">
        <v>40</v>
      </c>
      <c r="D15" t="s">
        <v>2448</v>
      </c>
      <c r="H15" t="s">
        <v>2007</v>
      </c>
      <c r="I15" t="s">
        <v>2840</v>
      </c>
      <c r="J15">
        <f t="shared" si="0"/>
        <v>52187.410000000011</v>
      </c>
      <c r="K15" t="s">
        <v>2819</v>
      </c>
    </row>
    <row r="16" spans="1:11" x14ac:dyDescent="0.2">
      <c r="A16" s="24">
        <v>42</v>
      </c>
      <c r="B16">
        <v>39</v>
      </c>
      <c r="C16">
        <v>40</v>
      </c>
      <c r="D16" t="s">
        <v>2469</v>
      </c>
      <c r="H16" t="s">
        <v>1995</v>
      </c>
      <c r="I16" t="s">
        <v>2812</v>
      </c>
      <c r="J16">
        <f t="shared" si="0"/>
        <v>52151.420000000013</v>
      </c>
      <c r="K16" t="s">
        <v>2813</v>
      </c>
    </row>
    <row r="17" spans="1:11" x14ac:dyDescent="0.2">
      <c r="A17" s="24">
        <v>45</v>
      </c>
      <c r="B17">
        <v>42</v>
      </c>
      <c r="C17">
        <v>40</v>
      </c>
      <c r="D17" t="s">
        <v>2460</v>
      </c>
      <c r="H17" t="s">
        <v>1987</v>
      </c>
      <c r="I17" t="s">
        <v>2337</v>
      </c>
      <c r="J17">
        <f t="shared" si="0"/>
        <v>52135.670000000013</v>
      </c>
      <c r="K17" t="s">
        <v>2825</v>
      </c>
    </row>
    <row r="18" spans="1:11" x14ac:dyDescent="0.2">
      <c r="A18" s="24">
        <v>48</v>
      </c>
      <c r="B18">
        <v>45</v>
      </c>
      <c r="C18">
        <v>40</v>
      </c>
      <c r="D18" t="s">
        <v>1984</v>
      </c>
      <c r="H18" t="s">
        <v>1999</v>
      </c>
      <c r="I18" t="s">
        <v>2098</v>
      </c>
      <c r="J18">
        <f t="shared" si="0"/>
        <v>51635.670000000013</v>
      </c>
      <c r="K18" t="s">
        <v>2596</v>
      </c>
    </row>
    <row r="19" spans="1:11" x14ac:dyDescent="0.2">
      <c r="A19" s="24">
        <v>51</v>
      </c>
      <c r="B19">
        <v>48</v>
      </c>
      <c r="C19">
        <v>40</v>
      </c>
      <c r="D19" t="s">
        <v>2434</v>
      </c>
      <c r="H19" t="s">
        <v>1981</v>
      </c>
      <c r="I19" t="s">
        <v>2333</v>
      </c>
      <c r="J19">
        <f t="shared" si="0"/>
        <v>51425.670000000013</v>
      </c>
      <c r="K19" t="s">
        <v>2831</v>
      </c>
    </row>
    <row r="20" spans="1:11" x14ac:dyDescent="0.2">
      <c r="A20" s="24">
        <v>54</v>
      </c>
      <c r="B20">
        <v>51</v>
      </c>
      <c r="C20">
        <v>40</v>
      </c>
      <c r="D20" t="s">
        <v>2814</v>
      </c>
      <c r="H20" t="s">
        <v>1999</v>
      </c>
      <c r="I20" t="s">
        <v>2124</v>
      </c>
      <c r="J20">
        <f t="shared" si="0"/>
        <v>51375.670000000013</v>
      </c>
      <c r="K20" t="s">
        <v>2835</v>
      </c>
    </row>
    <row r="21" spans="1:11" x14ac:dyDescent="0.2">
      <c r="A21" s="24">
        <v>57</v>
      </c>
      <c r="B21">
        <v>54</v>
      </c>
      <c r="C21">
        <v>40</v>
      </c>
      <c r="D21" t="s">
        <v>2469</v>
      </c>
      <c r="H21" t="s">
        <v>2003</v>
      </c>
      <c r="I21" t="s">
        <v>2159</v>
      </c>
      <c r="J21">
        <f t="shared" si="0"/>
        <v>51195.670000000013</v>
      </c>
      <c r="K21" t="s">
        <v>2837</v>
      </c>
    </row>
    <row r="22" spans="1:11" x14ac:dyDescent="0.2">
      <c r="A22" s="24">
        <v>60</v>
      </c>
      <c r="B22">
        <v>57</v>
      </c>
      <c r="C22">
        <v>40</v>
      </c>
      <c r="D22" t="s">
        <v>1980</v>
      </c>
      <c r="H22" t="s">
        <v>1423</v>
      </c>
      <c r="I22" t="s">
        <v>2466</v>
      </c>
      <c r="J22">
        <f t="shared" si="0"/>
        <v>49195.670000000013</v>
      </c>
      <c r="K22" t="s">
        <v>2820</v>
      </c>
    </row>
    <row r="23" spans="1:11" x14ac:dyDescent="0.2">
      <c r="A23" s="24">
        <v>63</v>
      </c>
      <c r="B23">
        <v>60</v>
      </c>
      <c r="C23">
        <v>40</v>
      </c>
      <c r="D23" t="s">
        <v>1986</v>
      </c>
      <c r="H23" t="s">
        <v>1987</v>
      </c>
      <c r="I23" t="s">
        <v>2626</v>
      </c>
      <c r="J23">
        <f t="shared" si="0"/>
        <v>49065.170000000013</v>
      </c>
      <c r="K23" t="s">
        <v>2803</v>
      </c>
    </row>
    <row r="24" spans="1:11" x14ac:dyDescent="0.2">
      <c r="A24" s="24">
        <v>66</v>
      </c>
      <c r="B24">
        <v>63</v>
      </c>
      <c r="C24">
        <v>40</v>
      </c>
      <c r="D24" t="s">
        <v>2448</v>
      </c>
      <c r="H24" t="s">
        <v>2007</v>
      </c>
      <c r="I24" t="s">
        <v>2840</v>
      </c>
      <c r="J24">
        <f t="shared" si="0"/>
        <v>48965.220000000016</v>
      </c>
      <c r="K24" t="s">
        <v>2819</v>
      </c>
    </row>
    <row r="25" spans="1:11" x14ac:dyDescent="0.2">
      <c r="A25" s="24">
        <v>69</v>
      </c>
      <c r="B25">
        <v>66</v>
      </c>
      <c r="C25">
        <v>40</v>
      </c>
      <c r="D25" t="s">
        <v>2469</v>
      </c>
      <c r="H25" t="s">
        <v>1995</v>
      </c>
      <c r="I25" t="s">
        <v>2812</v>
      </c>
      <c r="J25">
        <f t="shared" si="0"/>
        <v>48929.230000000018</v>
      </c>
      <c r="K25" t="s">
        <v>2813</v>
      </c>
    </row>
    <row r="26" spans="1:11" x14ac:dyDescent="0.2">
      <c r="A26" s="24">
        <v>72</v>
      </c>
      <c r="B26">
        <v>69</v>
      </c>
      <c r="C26">
        <v>40</v>
      </c>
      <c r="D26" t="s">
        <v>2460</v>
      </c>
      <c r="H26" t="s">
        <v>1987</v>
      </c>
      <c r="I26" t="s">
        <v>2337</v>
      </c>
      <c r="J26">
        <f t="shared" si="0"/>
        <v>48913.480000000018</v>
      </c>
      <c r="K26" t="s">
        <v>2825</v>
      </c>
    </row>
    <row r="27" spans="1:11" x14ac:dyDescent="0.2">
      <c r="A27" s="24">
        <v>75</v>
      </c>
      <c r="B27">
        <v>72</v>
      </c>
      <c r="C27">
        <v>40</v>
      </c>
      <c r="D27" t="s">
        <v>1984</v>
      </c>
      <c r="H27" t="s">
        <v>1999</v>
      </c>
      <c r="I27" t="s">
        <v>2098</v>
      </c>
      <c r="J27">
        <f t="shared" si="0"/>
        <v>48413.480000000018</v>
      </c>
      <c r="K27" t="s">
        <v>2596</v>
      </c>
    </row>
    <row r="28" spans="1:11" x14ac:dyDescent="0.2">
      <c r="A28" s="24">
        <v>78</v>
      </c>
      <c r="B28">
        <v>75</v>
      </c>
      <c r="C28">
        <v>40</v>
      </c>
      <c r="D28" t="s">
        <v>2434</v>
      </c>
      <c r="H28" t="s">
        <v>1981</v>
      </c>
      <c r="I28" t="s">
        <v>2333</v>
      </c>
      <c r="J28">
        <f t="shared" si="0"/>
        <v>48203.480000000018</v>
      </c>
      <c r="K28" t="s">
        <v>2831</v>
      </c>
    </row>
    <row r="29" spans="1:11" x14ac:dyDescent="0.2">
      <c r="A29" s="24">
        <v>81</v>
      </c>
      <c r="B29">
        <v>78</v>
      </c>
      <c r="C29">
        <v>40</v>
      </c>
      <c r="D29" t="s">
        <v>2814</v>
      </c>
      <c r="H29" t="s">
        <v>1999</v>
      </c>
      <c r="I29" t="s">
        <v>2124</v>
      </c>
      <c r="J29">
        <f t="shared" si="0"/>
        <v>48153.480000000018</v>
      </c>
      <c r="K29" t="s">
        <v>2835</v>
      </c>
    </row>
    <row r="30" spans="1:11" x14ac:dyDescent="0.2">
      <c r="A30" s="24">
        <v>84</v>
      </c>
      <c r="B30">
        <v>81</v>
      </c>
      <c r="C30">
        <v>40</v>
      </c>
      <c r="D30" t="s">
        <v>2469</v>
      </c>
      <c r="H30" t="s">
        <v>2003</v>
      </c>
      <c r="I30" t="s">
        <v>2159</v>
      </c>
      <c r="J30">
        <f t="shared" si="0"/>
        <v>47973.480000000018</v>
      </c>
      <c r="K30" t="s">
        <v>2837</v>
      </c>
    </row>
    <row r="31" spans="1:11" x14ac:dyDescent="0.2">
      <c r="A31" s="24">
        <v>87</v>
      </c>
      <c r="B31">
        <v>84</v>
      </c>
      <c r="C31">
        <v>40</v>
      </c>
      <c r="D31" t="s">
        <v>1980</v>
      </c>
      <c r="H31" t="s">
        <v>1423</v>
      </c>
      <c r="I31" t="s">
        <v>2466</v>
      </c>
      <c r="J31">
        <f t="shared" si="0"/>
        <v>45973.480000000018</v>
      </c>
      <c r="K31" t="s">
        <v>2820</v>
      </c>
    </row>
    <row r="32" spans="1:11" x14ac:dyDescent="0.2">
      <c r="A32" s="24">
        <v>90</v>
      </c>
      <c r="B32">
        <v>87</v>
      </c>
      <c r="C32">
        <v>40</v>
      </c>
      <c r="D32" t="s">
        <v>1986</v>
      </c>
      <c r="H32" t="s">
        <v>1987</v>
      </c>
      <c r="I32" t="s">
        <v>2626</v>
      </c>
      <c r="J32">
        <f t="shared" si="0"/>
        <v>45842.980000000018</v>
      </c>
      <c r="K32" t="s">
        <v>2803</v>
      </c>
    </row>
    <row r="33" spans="1:11" x14ac:dyDescent="0.2">
      <c r="A33" s="24">
        <v>93</v>
      </c>
      <c r="B33">
        <v>90</v>
      </c>
      <c r="C33">
        <v>40</v>
      </c>
      <c r="D33" t="s">
        <v>2448</v>
      </c>
      <c r="H33" t="s">
        <v>2007</v>
      </c>
      <c r="I33" t="s">
        <v>2840</v>
      </c>
      <c r="J33">
        <f t="shared" si="0"/>
        <v>45743.030000000021</v>
      </c>
      <c r="K33" t="s">
        <v>2819</v>
      </c>
    </row>
    <row r="34" spans="1:11" x14ac:dyDescent="0.2">
      <c r="A34" s="24">
        <v>96</v>
      </c>
      <c r="B34">
        <v>93</v>
      </c>
      <c r="C34">
        <v>40</v>
      </c>
      <c r="D34" t="s">
        <v>2469</v>
      </c>
      <c r="H34" t="s">
        <v>1995</v>
      </c>
      <c r="I34" t="s">
        <v>2812</v>
      </c>
      <c r="J34">
        <f t="shared" si="0"/>
        <v>45707.040000000023</v>
      </c>
      <c r="K34" t="s">
        <v>2813</v>
      </c>
    </row>
    <row r="35" spans="1:11" x14ac:dyDescent="0.2">
      <c r="A35" s="24">
        <v>1</v>
      </c>
      <c r="B35">
        <v>1</v>
      </c>
      <c r="C35">
        <v>41</v>
      </c>
      <c r="D35" t="s">
        <v>1984</v>
      </c>
      <c r="H35" t="s">
        <v>1427</v>
      </c>
      <c r="I35" t="s">
        <v>2441</v>
      </c>
      <c r="J35">
        <f>I35+20000</f>
        <v>15000</v>
      </c>
      <c r="K35" t="s">
        <v>2802</v>
      </c>
    </row>
    <row r="36" spans="1:11" x14ac:dyDescent="0.2">
      <c r="A36" s="24">
        <v>4</v>
      </c>
      <c r="B36">
        <v>3</v>
      </c>
      <c r="C36">
        <v>41</v>
      </c>
      <c r="D36" t="s">
        <v>1989</v>
      </c>
      <c r="H36" t="s">
        <v>1393</v>
      </c>
      <c r="I36" t="s">
        <v>2431</v>
      </c>
      <c r="J36">
        <f t="shared" ref="J36:J66" si="1">I36+J35</f>
        <v>13500</v>
      </c>
      <c r="K36" t="s">
        <v>2806</v>
      </c>
    </row>
    <row r="37" spans="1:11" x14ac:dyDescent="0.2">
      <c r="A37" s="24">
        <v>7</v>
      </c>
      <c r="B37">
        <v>4</v>
      </c>
      <c r="C37">
        <v>41</v>
      </c>
      <c r="D37" t="s">
        <v>1980</v>
      </c>
      <c r="H37" t="s">
        <v>1992</v>
      </c>
      <c r="I37" t="s">
        <v>2809</v>
      </c>
      <c r="J37">
        <f t="shared" si="1"/>
        <v>113500</v>
      </c>
      <c r="K37" t="s">
        <v>2810</v>
      </c>
    </row>
    <row r="38" spans="1:11" x14ac:dyDescent="0.2">
      <c r="A38" s="24">
        <v>10</v>
      </c>
      <c r="B38">
        <v>7</v>
      </c>
      <c r="C38">
        <v>41</v>
      </c>
      <c r="D38" t="s">
        <v>2814</v>
      </c>
      <c r="H38" t="s">
        <v>2437</v>
      </c>
      <c r="I38" t="s">
        <v>2132</v>
      </c>
      <c r="J38">
        <f t="shared" si="1"/>
        <v>113350</v>
      </c>
      <c r="K38" t="s">
        <v>2815</v>
      </c>
    </row>
    <row r="39" spans="1:11" x14ac:dyDescent="0.2">
      <c r="A39" s="24">
        <v>13</v>
      </c>
      <c r="B39">
        <v>10</v>
      </c>
      <c r="C39">
        <v>41</v>
      </c>
      <c r="D39" t="s">
        <v>1980</v>
      </c>
      <c r="H39" t="s">
        <v>1423</v>
      </c>
      <c r="I39" t="s">
        <v>2466</v>
      </c>
      <c r="J39">
        <f t="shared" si="1"/>
        <v>111350</v>
      </c>
      <c r="K39" t="s">
        <v>2820</v>
      </c>
    </row>
    <row r="40" spans="1:11" x14ac:dyDescent="0.2">
      <c r="A40" s="24">
        <v>16</v>
      </c>
      <c r="B40">
        <v>13</v>
      </c>
      <c r="C40">
        <v>41</v>
      </c>
      <c r="D40" t="s">
        <v>1986</v>
      </c>
      <c r="H40" t="s">
        <v>2001</v>
      </c>
      <c r="I40" t="s">
        <v>2822</v>
      </c>
      <c r="J40">
        <f t="shared" si="1"/>
        <v>111284.8</v>
      </c>
      <c r="K40" t="s">
        <v>2823</v>
      </c>
    </row>
    <row r="41" spans="1:11" x14ac:dyDescent="0.2">
      <c r="A41" s="24">
        <v>19</v>
      </c>
      <c r="B41">
        <v>16</v>
      </c>
      <c r="C41">
        <v>41</v>
      </c>
      <c r="D41" t="s">
        <v>1989</v>
      </c>
      <c r="H41" t="s">
        <v>1393</v>
      </c>
      <c r="I41" t="s">
        <v>2454</v>
      </c>
      <c r="J41">
        <f t="shared" si="1"/>
        <v>108284.8</v>
      </c>
      <c r="K41" t="s">
        <v>2826</v>
      </c>
    </row>
    <row r="42" spans="1:11" x14ac:dyDescent="0.2">
      <c r="A42" s="24">
        <v>22</v>
      </c>
      <c r="B42">
        <v>19</v>
      </c>
      <c r="C42">
        <v>41</v>
      </c>
      <c r="D42" t="s">
        <v>1980</v>
      </c>
      <c r="H42" t="s">
        <v>1427</v>
      </c>
      <c r="I42" t="s">
        <v>2599</v>
      </c>
      <c r="J42">
        <f t="shared" si="1"/>
        <v>123284.8</v>
      </c>
      <c r="K42" t="s">
        <v>2829</v>
      </c>
    </row>
    <row r="43" spans="1:11" x14ac:dyDescent="0.2">
      <c r="A43" s="24">
        <v>25</v>
      </c>
      <c r="B43">
        <v>22</v>
      </c>
      <c r="C43">
        <v>41</v>
      </c>
      <c r="D43" t="s">
        <v>1980</v>
      </c>
      <c r="H43" t="s">
        <v>1992</v>
      </c>
      <c r="I43" t="s">
        <v>2832</v>
      </c>
      <c r="J43">
        <f t="shared" si="1"/>
        <v>208284.79999999999</v>
      </c>
      <c r="K43" t="s">
        <v>2833</v>
      </c>
    </row>
    <row r="44" spans="1:11" x14ac:dyDescent="0.2">
      <c r="A44" s="24">
        <v>28</v>
      </c>
      <c r="B44">
        <v>25</v>
      </c>
      <c r="C44">
        <v>41</v>
      </c>
      <c r="D44" t="s">
        <v>1986</v>
      </c>
      <c r="H44" t="s">
        <v>1995</v>
      </c>
      <c r="I44" t="s">
        <v>2167</v>
      </c>
      <c r="J44">
        <f t="shared" si="1"/>
        <v>208209.8</v>
      </c>
      <c r="K44" t="s">
        <v>2836</v>
      </c>
    </row>
    <row r="45" spans="1:11" x14ac:dyDescent="0.2">
      <c r="A45" s="24">
        <v>31</v>
      </c>
      <c r="B45">
        <v>28</v>
      </c>
      <c r="C45">
        <v>41</v>
      </c>
      <c r="D45" t="s">
        <v>2009</v>
      </c>
      <c r="H45" t="s">
        <v>2457</v>
      </c>
      <c r="I45" t="s">
        <v>2720</v>
      </c>
      <c r="J45">
        <f t="shared" si="1"/>
        <v>205709.8</v>
      </c>
      <c r="K45" t="s">
        <v>2838</v>
      </c>
    </row>
    <row r="46" spans="1:11" x14ac:dyDescent="0.2">
      <c r="A46" s="24">
        <v>34</v>
      </c>
      <c r="B46">
        <v>31</v>
      </c>
      <c r="C46">
        <v>41</v>
      </c>
      <c r="D46" t="s">
        <v>2434</v>
      </c>
      <c r="H46" t="s">
        <v>1981</v>
      </c>
      <c r="I46" t="s">
        <v>2376</v>
      </c>
      <c r="J46">
        <f t="shared" si="1"/>
        <v>205389.8</v>
      </c>
      <c r="K46" t="s">
        <v>2805</v>
      </c>
    </row>
    <row r="47" spans="1:11" x14ac:dyDescent="0.2">
      <c r="A47" s="24">
        <v>37</v>
      </c>
      <c r="B47">
        <v>34</v>
      </c>
      <c r="C47">
        <v>41</v>
      </c>
      <c r="D47" t="s">
        <v>1980</v>
      </c>
      <c r="H47" t="s">
        <v>2005</v>
      </c>
      <c r="I47" t="s">
        <v>2799</v>
      </c>
      <c r="J47">
        <f t="shared" si="1"/>
        <v>230389.8</v>
      </c>
      <c r="K47" t="s">
        <v>2800</v>
      </c>
    </row>
    <row r="48" spans="1:11" x14ac:dyDescent="0.2">
      <c r="A48" s="24">
        <v>40</v>
      </c>
      <c r="B48">
        <v>37</v>
      </c>
      <c r="C48">
        <v>41</v>
      </c>
      <c r="D48" t="s">
        <v>1984</v>
      </c>
      <c r="H48" t="s">
        <v>1427</v>
      </c>
      <c r="I48" t="s">
        <v>2441</v>
      </c>
      <c r="J48">
        <f t="shared" si="1"/>
        <v>225389.8</v>
      </c>
      <c r="K48" t="s">
        <v>2802</v>
      </c>
    </row>
    <row r="49" spans="1:11" x14ac:dyDescent="0.2">
      <c r="A49" s="24">
        <v>43</v>
      </c>
      <c r="B49">
        <v>40</v>
      </c>
      <c r="C49">
        <v>41</v>
      </c>
      <c r="D49" t="s">
        <v>2814</v>
      </c>
      <c r="H49" t="s">
        <v>2437</v>
      </c>
      <c r="I49" t="s">
        <v>2132</v>
      </c>
      <c r="J49">
        <f t="shared" si="1"/>
        <v>225239.8</v>
      </c>
      <c r="K49" t="s">
        <v>2815</v>
      </c>
    </row>
    <row r="50" spans="1:11" x14ac:dyDescent="0.2">
      <c r="A50" s="24">
        <v>46</v>
      </c>
      <c r="B50">
        <v>43</v>
      </c>
      <c r="C50">
        <v>41</v>
      </c>
      <c r="D50" t="s">
        <v>1989</v>
      </c>
      <c r="H50" t="s">
        <v>1393</v>
      </c>
      <c r="I50" t="s">
        <v>2454</v>
      </c>
      <c r="J50">
        <f t="shared" si="1"/>
        <v>222239.8</v>
      </c>
      <c r="K50" t="s">
        <v>2826</v>
      </c>
    </row>
    <row r="51" spans="1:11" x14ac:dyDescent="0.2">
      <c r="A51" s="24">
        <v>49</v>
      </c>
      <c r="B51">
        <v>46</v>
      </c>
      <c r="C51">
        <v>41</v>
      </c>
      <c r="D51" t="s">
        <v>1980</v>
      </c>
      <c r="H51" t="s">
        <v>1427</v>
      </c>
      <c r="I51" t="s">
        <v>2599</v>
      </c>
      <c r="J51">
        <f t="shared" si="1"/>
        <v>237239.8</v>
      </c>
      <c r="K51" t="s">
        <v>2829</v>
      </c>
    </row>
    <row r="52" spans="1:11" x14ac:dyDescent="0.2">
      <c r="A52" s="24">
        <v>52</v>
      </c>
      <c r="B52">
        <v>49</v>
      </c>
      <c r="C52">
        <v>41</v>
      </c>
      <c r="D52" t="s">
        <v>1980</v>
      </c>
      <c r="H52" t="s">
        <v>1992</v>
      </c>
      <c r="I52" t="s">
        <v>2832</v>
      </c>
      <c r="J52">
        <f t="shared" si="1"/>
        <v>322239.8</v>
      </c>
      <c r="K52" t="s">
        <v>2833</v>
      </c>
    </row>
    <row r="53" spans="1:11" x14ac:dyDescent="0.2">
      <c r="A53" s="24">
        <v>55</v>
      </c>
      <c r="B53">
        <v>52</v>
      </c>
      <c r="C53">
        <v>41</v>
      </c>
      <c r="D53" t="s">
        <v>1986</v>
      </c>
      <c r="H53" t="s">
        <v>1995</v>
      </c>
      <c r="I53" t="s">
        <v>2167</v>
      </c>
      <c r="J53">
        <f t="shared" si="1"/>
        <v>322164.8</v>
      </c>
      <c r="K53" t="s">
        <v>2836</v>
      </c>
    </row>
    <row r="54" spans="1:11" x14ac:dyDescent="0.2">
      <c r="A54" s="24">
        <v>58</v>
      </c>
      <c r="B54">
        <v>55</v>
      </c>
      <c r="C54">
        <v>41</v>
      </c>
      <c r="D54" t="s">
        <v>2009</v>
      </c>
      <c r="H54" t="s">
        <v>2457</v>
      </c>
      <c r="I54" t="s">
        <v>2720</v>
      </c>
      <c r="J54">
        <f t="shared" si="1"/>
        <v>319664.8</v>
      </c>
      <c r="K54" t="s">
        <v>2842</v>
      </c>
    </row>
    <row r="55" spans="1:11" x14ac:dyDescent="0.2">
      <c r="A55" s="24">
        <v>61</v>
      </c>
      <c r="B55">
        <v>58</v>
      </c>
      <c r="C55">
        <v>41</v>
      </c>
      <c r="D55" t="s">
        <v>2434</v>
      </c>
      <c r="H55" t="s">
        <v>1981</v>
      </c>
      <c r="I55" t="s">
        <v>2376</v>
      </c>
      <c r="J55">
        <f t="shared" si="1"/>
        <v>319344.8</v>
      </c>
      <c r="K55" t="s">
        <v>2805</v>
      </c>
    </row>
    <row r="56" spans="1:11" x14ac:dyDescent="0.2">
      <c r="A56" s="24">
        <v>64</v>
      </c>
      <c r="B56">
        <v>61</v>
      </c>
      <c r="C56">
        <v>41</v>
      </c>
      <c r="D56" t="s">
        <v>1980</v>
      </c>
      <c r="H56" t="s">
        <v>2005</v>
      </c>
      <c r="I56" t="s">
        <v>2799</v>
      </c>
      <c r="J56">
        <f t="shared" si="1"/>
        <v>344344.8</v>
      </c>
      <c r="K56" t="s">
        <v>2800</v>
      </c>
    </row>
    <row r="57" spans="1:11" x14ac:dyDescent="0.2">
      <c r="A57" s="24">
        <v>67</v>
      </c>
      <c r="B57">
        <v>64</v>
      </c>
      <c r="C57">
        <v>41</v>
      </c>
      <c r="D57" t="s">
        <v>1984</v>
      </c>
      <c r="H57" t="s">
        <v>1427</v>
      </c>
      <c r="I57" t="s">
        <v>2441</v>
      </c>
      <c r="J57">
        <f t="shared" si="1"/>
        <v>339344.8</v>
      </c>
      <c r="K57" t="s">
        <v>2802</v>
      </c>
    </row>
    <row r="58" spans="1:11" x14ac:dyDescent="0.2">
      <c r="A58" s="24">
        <v>70</v>
      </c>
      <c r="B58">
        <v>67</v>
      </c>
      <c r="C58">
        <v>41</v>
      </c>
      <c r="D58" t="s">
        <v>2814</v>
      </c>
      <c r="H58" t="s">
        <v>2437</v>
      </c>
      <c r="I58" t="s">
        <v>2132</v>
      </c>
      <c r="J58">
        <f t="shared" si="1"/>
        <v>339194.8</v>
      </c>
      <c r="K58" t="s">
        <v>2815</v>
      </c>
    </row>
    <row r="59" spans="1:11" x14ac:dyDescent="0.2">
      <c r="A59" s="24">
        <v>73</v>
      </c>
      <c r="B59">
        <v>70</v>
      </c>
      <c r="C59">
        <v>41</v>
      </c>
      <c r="D59" t="s">
        <v>1989</v>
      </c>
      <c r="H59" t="s">
        <v>1393</v>
      </c>
      <c r="I59" t="s">
        <v>2454</v>
      </c>
      <c r="J59">
        <f t="shared" si="1"/>
        <v>336194.8</v>
      </c>
      <c r="K59" t="s">
        <v>2826</v>
      </c>
    </row>
    <row r="60" spans="1:11" x14ac:dyDescent="0.2">
      <c r="A60" s="24">
        <v>76</v>
      </c>
      <c r="B60">
        <v>73</v>
      </c>
      <c r="C60">
        <v>41</v>
      </c>
      <c r="D60" t="s">
        <v>1980</v>
      </c>
      <c r="H60" t="s">
        <v>1427</v>
      </c>
      <c r="I60" t="s">
        <v>2599</v>
      </c>
      <c r="J60">
        <f t="shared" si="1"/>
        <v>351194.8</v>
      </c>
      <c r="K60" t="s">
        <v>2829</v>
      </c>
    </row>
    <row r="61" spans="1:11" x14ac:dyDescent="0.2">
      <c r="A61" s="24">
        <v>79</v>
      </c>
      <c r="B61">
        <v>76</v>
      </c>
      <c r="C61">
        <v>41</v>
      </c>
      <c r="D61" t="s">
        <v>1980</v>
      </c>
      <c r="H61" t="s">
        <v>1992</v>
      </c>
      <c r="I61" t="s">
        <v>2832</v>
      </c>
      <c r="J61">
        <f t="shared" si="1"/>
        <v>436194.8</v>
      </c>
      <c r="K61" t="s">
        <v>2833</v>
      </c>
    </row>
    <row r="62" spans="1:11" x14ac:dyDescent="0.2">
      <c r="A62" s="24">
        <v>82</v>
      </c>
      <c r="B62">
        <v>79</v>
      </c>
      <c r="C62">
        <v>41</v>
      </c>
      <c r="D62" t="s">
        <v>1986</v>
      </c>
      <c r="H62" t="s">
        <v>1995</v>
      </c>
      <c r="I62" t="s">
        <v>2167</v>
      </c>
      <c r="J62">
        <f t="shared" si="1"/>
        <v>436119.8</v>
      </c>
      <c r="K62" t="s">
        <v>2836</v>
      </c>
    </row>
    <row r="63" spans="1:11" x14ac:dyDescent="0.2">
      <c r="A63" s="24">
        <v>85</v>
      </c>
      <c r="B63">
        <v>82</v>
      </c>
      <c r="C63">
        <v>41</v>
      </c>
      <c r="D63" t="s">
        <v>2009</v>
      </c>
      <c r="H63" t="s">
        <v>2457</v>
      </c>
      <c r="I63" t="s">
        <v>2720</v>
      </c>
      <c r="J63">
        <f t="shared" si="1"/>
        <v>433619.8</v>
      </c>
      <c r="K63" t="s">
        <v>2844</v>
      </c>
    </row>
    <row r="64" spans="1:11" x14ac:dyDescent="0.2">
      <c r="A64" s="24">
        <v>88</v>
      </c>
      <c r="B64">
        <v>85</v>
      </c>
      <c r="C64">
        <v>41</v>
      </c>
      <c r="D64" t="s">
        <v>2434</v>
      </c>
      <c r="H64" t="s">
        <v>1981</v>
      </c>
      <c r="I64" t="s">
        <v>2376</v>
      </c>
      <c r="J64">
        <f t="shared" si="1"/>
        <v>433299.8</v>
      </c>
      <c r="K64" t="s">
        <v>2805</v>
      </c>
    </row>
    <row r="65" spans="1:11" x14ac:dyDescent="0.2">
      <c r="A65" s="24">
        <v>91</v>
      </c>
      <c r="B65">
        <v>88</v>
      </c>
      <c r="C65">
        <v>41</v>
      </c>
      <c r="D65" t="s">
        <v>1980</v>
      </c>
      <c r="H65" t="s">
        <v>2005</v>
      </c>
      <c r="I65" t="s">
        <v>2799</v>
      </c>
      <c r="J65">
        <f t="shared" si="1"/>
        <v>458299.8</v>
      </c>
      <c r="K65" t="s">
        <v>2800</v>
      </c>
    </row>
    <row r="66" spans="1:11" x14ac:dyDescent="0.2">
      <c r="A66" s="24">
        <v>94</v>
      </c>
      <c r="B66">
        <v>91</v>
      </c>
      <c r="C66">
        <v>41</v>
      </c>
      <c r="D66" t="s">
        <v>1984</v>
      </c>
      <c r="H66" t="s">
        <v>1427</v>
      </c>
      <c r="I66" t="s">
        <v>2441</v>
      </c>
      <c r="J66">
        <f t="shared" si="1"/>
        <v>453299.8</v>
      </c>
      <c r="K66" t="s">
        <v>2802</v>
      </c>
    </row>
    <row r="67" spans="1:11" x14ac:dyDescent="0.2">
      <c r="A67" s="24">
        <v>3</v>
      </c>
      <c r="B67">
        <v>2</v>
      </c>
      <c r="C67">
        <v>42</v>
      </c>
      <c r="D67" t="s">
        <v>2434</v>
      </c>
      <c r="H67" t="s">
        <v>1981</v>
      </c>
      <c r="I67" t="s">
        <v>2376</v>
      </c>
      <c r="J67">
        <f>200000+I67</f>
        <v>199680</v>
      </c>
      <c r="K67" t="s">
        <v>2805</v>
      </c>
    </row>
    <row r="68" spans="1:11" x14ac:dyDescent="0.2">
      <c r="A68" s="24">
        <v>5</v>
      </c>
      <c r="B68">
        <v>3</v>
      </c>
      <c r="C68">
        <v>42</v>
      </c>
      <c r="D68" t="s">
        <v>1980</v>
      </c>
      <c r="H68" t="s">
        <v>2010</v>
      </c>
      <c r="I68" t="s">
        <v>2734</v>
      </c>
      <c r="J68">
        <f t="shared" ref="J68:J98" si="2">I68+J67</f>
        <v>192180</v>
      </c>
      <c r="K68" t="s">
        <v>2807</v>
      </c>
    </row>
    <row r="69" spans="1:11" x14ac:dyDescent="0.2">
      <c r="A69" s="24">
        <v>8</v>
      </c>
      <c r="B69">
        <v>5</v>
      </c>
      <c r="C69">
        <v>42</v>
      </c>
      <c r="D69" t="s">
        <v>1986</v>
      </c>
      <c r="H69" t="s">
        <v>2003</v>
      </c>
      <c r="I69" t="s">
        <v>2464</v>
      </c>
      <c r="J69">
        <f t="shared" si="2"/>
        <v>191730</v>
      </c>
      <c r="K69" t="s">
        <v>2811</v>
      </c>
    </row>
    <row r="70" spans="1:11" x14ac:dyDescent="0.2">
      <c r="A70" s="24">
        <v>11</v>
      </c>
      <c r="B70">
        <v>8</v>
      </c>
      <c r="C70">
        <v>42</v>
      </c>
      <c r="D70" t="s">
        <v>2009</v>
      </c>
      <c r="H70" t="s">
        <v>2457</v>
      </c>
      <c r="I70" t="s">
        <v>2816</v>
      </c>
      <c r="J70">
        <f t="shared" si="2"/>
        <v>189430</v>
      </c>
      <c r="K70" t="s">
        <v>2817</v>
      </c>
    </row>
    <row r="71" spans="1:11" x14ac:dyDescent="0.2">
      <c r="A71" s="24">
        <v>14</v>
      </c>
      <c r="B71">
        <v>11</v>
      </c>
      <c r="C71">
        <v>42</v>
      </c>
      <c r="D71" t="s">
        <v>1984</v>
      </c>
      <c r="H71" t="s">
        <v>1427</v>
      </c>
      <c r="I71" t="s">
        <v>2451</v>
      </c>
      <c r="J71">
        <f t="shared" si="2"/>
        <v>179430</v>
      </c>
      <c r="K71" t="s">
        <v>2821</v>
      </c>
    </row>
    <row r="72" spans="1:11" x14ac:dyDescent="0.2">
      <c r="A72" s="24">
        <v>17</v>
      </c>
      <c r="B72">
        <v>14</v>
      </c>
      <c r="C72">
        <v>42</v>
      </c>
      <c r="D72" t="s">
        <v>1980</v>
      </c>
      <c r="H72" t="s">
        <v>2005</v>
      </c>
      <c r="I72" t="s">
        <v>2428</v>
      </c>
      <c r="J72">
        <f t="shared" si="2"/>
        <v>184430</v>
      </c>
      <c r="K72" t="s">
        <v>2824</v>
      </c>
    </row>
    <row r="73" spans="1:11" x14ac:dyDescent="0.2">
      <c r="A73" s="24">
        <v>20</v>
      </c>
      <c r="B73">
        <v>17</v>
      </c>
      <c r="C73">
        <v>42</v>
      </c>
      <c r="D73" t="s">
        <v>1986</v>
      </c>
      <c r="H73" t="s">
        <v>2003</v>
      </c>
      <c r="I73" t="s">
        <v>2827</v>
      </c>
      <c r="J73">
        <f t="shared" si="2"/>
        <v>184209.5</v>
      </c>
      <c r="K73" t="s">
        <v>2828</v>
      </c>
    </row>
    <row r="74" spans="1:11" x14ac:dyDescent="0.2">
      <c r="A74" s="24">
        <v>23</v>
      </c>
      <c r="B74">
        <v>20</v>
      </c>
      <c r="C74">
        <v>42</v>
      </c>
      <c r="D74" t="s">
        <v>2430</v>
      </c>
      <c r="H74" t="s">
        <v>2014</v>
      </c>
      <c r="I74" t="s">
        <v>2493</v>
      </c>
      <c r="J74">
        <f t="shared" si="2"/>
        <v>181009.5</v>
      </c>
      <c r="K74" t="s">
        <v>2830</v>
      </c>
    </row>
    <row r="75" spans="1:11" x14ac:dyDescent="0.2">
      <c r="A75" s="24">
        <v>26</v>
      </c>
      <c r="B75">
        <v>23</v>
      </c>
      <c r="C75">
        <v>42</v>
      </c>
      <c r="D75" t="s">
        <v>1984</v>
      </c>
      <c r="H75" t="s">
        <v>1423</v>
      </c>
      <c r="I75" t="s">
        <v>2098</v>
      </c>
      <c r="J75">
        <f t="shared" si="2"/>
        <v>180509.5</v>
      </c>
      <c r="K75" t="s">
        <v>2834</v>
      </c>
    </row>
    <row r="76" spans="1:11" x14ac:dyDescent="0.2">
      <c r="A76" s="24">
        <v>29</v>
      </c>
      <c r="B76">
        <v>26</v>
      </c>
      <c r="C76">
        <v>42</v>
      </c>
      <c r="D76" t="s">
        <v>1980</v>
      </c>
      <c r="H76" t="s">
        <v>2005</v>
      </c>
      <c r="I76" t="s">
        <v>2608</v>
      </c>
      <c r="J76">
        <f t="shared" si="2"/>
        <v>188009.5</v>
      </c>
      <c r="K76" t="s">
        <v>2824</v>
      </c>
    </row>
    <row r="77" spans="1:11" x14ac:dyDescent="0.2">
      <c r="A77" s="24">
        <v>32</v>
      </c>
      <c r="B77">
        <v>29</v>
      </c>
      <c r="C77">
        <v>42</v>
      </c>
      <c r="D77" t="s">
        <v>1989</v>
      </c>
      <c r="H77" t="s">
        <v>1427</v>
      </c>
      <c r="I77" t="s">
        <v>2590</v>
      </c>
      <c r="J77">
        <f t="shared" si="2"/>
        <v>138009.5</v>
      </c>
      <c r="K77" t="s">
        <v>2839</v>
      </c>
    </row>
    <row r="78" spans="1:11" x14ac:dyDescent="0.2">
      <c r="A78" s="24">
        <v>35</v>
      </c>
      <c r="B78">
        <v>32</v>
      </c>
      <c r="C78">
        <v>42</v>
      </c>
      <c r="D78" t="s">
        <v>1984</v>
      </c>
      <c r="H78" t="s">
        <v>1427</v>
      </c>
      <c r="I78" t="s">
        <v>2451</v>
      </c>
      <c r="J78">
        <f t="shared" si="2"/>
        <v>128009.5</v>
      </c>
      <c r="K78" t="s">
        <v>2821</v>
      </c>
    </row>
    <row r="79" spans="1:11" x14ac:dyDescent="0.2">
      <c r="A79" s="24">
        <v>38</v>
      </c>
      <c r="B79">
        <v>35</v>
      </c>
      <c r="C79">
        <v>42</v>
      </c>
      <c r="D79" t="s">
        <v>1998</v>
      </c>
      <c r="H79" t="s">
        <v>1999</v>
      </c>
      <c r="I79" t="s">
        <v>2115</v>
      </c>
      <c r="J79">
        <f t="shared" si="2"/>
        <v>127759.5</v>
      </c>
      <c r="K79" t="s">
        <v>2808</v>
      </c>
    </row>
    <row r="80" spans="1:11" x14ac:dyDescent="0.2">
      <c r="A80" s="24">
        <v>41</v>
      </c>
      <c r="B80">
        <v>38</v>
      </c>
      <c r="C80">
        <v>42</v>
      </c>
      <c r="D80" t="s">
        <v>1986</v>
      </c>
      <c r="H80" t="s">
        <v>2003</v>
      </c>
      <c r="I80" t="s">
        <v>2502</v>
      </c>
      <c r="J80">
        <f t="shared" si="2"/>
        <v>127279.5</v>
      </c>
      <c r="K80" t="s">
        <v>2811</v>
      </c>
    </row>
    <row r="81" spans="1:11" x14ac:dyDescent="0.2">
      <c r="A81" s="24">
        <v>44</v>
      </c>
      <c r="B81">
        <v>41</v>
      </c>
      <c r="C81">
        <v>42</v>
      </c>
      <c r="D81" t="s">
        <v>2009</v>
      </c>
      <c r="H81" t="s">
        <v>2457</v>
      </c>
      <c r="I81" t="s">
        <v>2816</v>
      </c>
      <c r="J81">
        <f t="shared" si="2"/>
        <v>124979.5</v>
      </c>
      <c r="K81" t="s">
        <v>2841</v>
      </c>
    </row>
    <row r="82" spans="1:11" x14ac:dyDescent="0.2">
      <c r="A82" s="24">
        <v>47</v>
      </c>
      <c r="B82">
        <v>44</v>
      </c>
      <c r="C82">
        <v>42</v>
      </c>
      <c r="D82" t="s">
        <v>1986</v>
      </c>
      <c r="H82" t="s">
        <v>2003</v>
      </c>
      <c r="I82" t="s">
        <v>2827</v>
      </c>
      <c r="J82">
        <f t="shared" si="2"/>
        <v>124759</v>
      </c>
      <c r="K82" t="s">
        <v>2828</v>
      </c>
    </row>
    <row r="83" spans="1:11" x14ac:dyDescent="0.2">
      <c r="A83" s="24">
        <v>50</v>
      </c>
      <c r="B83">
        <v>47</v>
      </c>
      <c r="C83">
        <v>42</v>
      </c>
      <c r="D83" t="s">
        <v>2430</v>
      </c>
      <c r="H83" t="s">
        <v>2014</v>
      </c>
      <c r="I83" t="s">
        <v>2493</v>
      </c>
      <c r="J83">
        <f t="shared" si="2"/>
        <v>121559</v>
      </c>
      <c r="K83" t="s">
        <v>2830</v>
      </c>
    </row>
    <row r="84" spans="1:11" x14ac:dyDescent="0.2">
      <c r="A84" s="24">
        <v>53</v>
      </c>
      <c r="B84">
        <v>50</v>
      </c>
      <c r="C84">
        <v>42</v>
      </c>
      <c r="D84" t="s">
        <v>1984</v>
      </c>
      <c r="H84" t="s">
        <v>1423</v>
      </c>
      <c r="I84" t="s">
        <v>2098</v>
      </c>
      <c r="J84">
        <f t="shared" si="2"/>
        <v>121059</v>
      </c>
      <c r="K84" t="s">
        <v>2834</v>
      </c>
    </row>
    <row r="85" spans="1:11" x14ac:dyDescent="0.2">
      <c r="A85" s="24">
        <v>56</v>
      </c>
      <c r="B85">
        <v>53</v>
      </c>
      <c r="C85">
        <v>42</v>
      </c>
      <c r="D85" t="s">
        <v>1980</v>
      </c>
      <c r="H85" t="s">
        <v>2005</v>
      </c>
      <c r="I85" t="s">
        <v>2608</v>
      </c>
      <c r="J85">
        <f t="shared" si="2"/>
        <v>128559</v>
      </c>
      <c r="K85" t="s">
        <v>2824</v>
      </c>
    </row>
    <row r="86" spans="1:11" x14ac:dyDescent="0.2">
      <c r="A86" s="24">
        <v>59</v>
      </c>
      <c r="B86">
        <v>56</v>
      </c>
      <c r="C86">
        <v>42</v>
      </c>
      <c r="D86" t="s">
        <v>1989</v>
      </c>
      <c r="H86" t="s">
        <v>1427</v>
      </c>
      <c r="I86" t="s">
        <v>2590</v>
      </c>
      <c r="J86">
        <f t="shared" si="2"/>
        <v>78559</v>
      </c>
      <c r="K86" t="s">
        <v>2839</v>
      </c>
    </row>
    <row r="87" spans="1:11" x14ac:dyDescent="0.2">
      <c r="A87" s="24">
        <v>62</v>
      </c>
      <c r="B87">
        <v>59</v>
      </c>
      <c r="C87">
        <v>42</v>
      </c>
      <c r="D87" t="s">
        <v>1984</v>
      </c>
      <c r="H87" t="s">
        <v>1427</v>
      </c>
      <c r="I87" t="s">
        <v>2451</v>
      </c>
      <c r="J87">
        <f t="shared" si="2"/>
        <v>68559</v>
      </c>
      <c r="K87" t="s">
        <v>2821</v>
      </c>
    </row>
    <row r="88" spans="1:11" x14ac:dyDescent="0.2">
      <c r="A88" s="24">
        <v>65</v>
      </c>
      <c r="B88">
        <v>62</v>
      </c>
      <c r="C88">
        <v>42</v>
      </c>
      <c r="D88" t="s">
        <v>1998</v>
      </c>
      <c r="H88" t="s">
        <v>1999</v>
      </c>
      <c r="I88" t="s">
        <v>2115</v>
      </c>
      <c r="J88">
        <f t="shared" si="2"/>
        <v>68309</v>
      </c>
      <c r="K88" t="s">
        <v>2808</v>
      </c>
    </row>
    <row r="89" spans="1:11" x14ac:dyDescent="0.2">
      <c r="A89" s="24">
        <v>68</v>
      </c>
      <c r="B89">
        <v>65</v>
      </c>
      <c r="C89">
        <v>42</v>
      </c>
      <c r="D89" t="s">
        <v>1986</v>
      </c>
      <c r="H89" t="s">
        <v>2003</v>
      </c>
      <c r="I89" t="s">
        <v>2502</v>
      </c>
      <c r="J89">
        <f t="shared" si="2"/>
        <v>67829</v>
      </c>
      <c r="K89" t="s">
        <v>2811</v>
      </c>
    </row>
    <row r="90" spans="1:11" x14ac:dyDescent="0.2">
      <c r="A90" s="24">
        <v>71</v>
      </c>
      <c r="B90">
        <v>68</v>
      </c>
      <c r="C90">
        <v>42</v>
      </c>
      <c r="D90" t="s">
        <v>2009</v>
      </c>
      <c r="H90" t="s">
        <v>2457</v>
      </c>
      <c r="I90" t="s">
        <v>2816</v>
      </c>
      <c r="J90">
        <f t="shared" si="2"/>
        <v>65529</v>
      </c>
      <c r="K90" t="s">
        <v>2843</v>
      </c>
    </row>
    <row r="91" spans="1:11" x14ac:dyDescent="0.2">
      <c r="A91" s="24">
        <v>74</v>
      </c>
      <c r="B91">
        <v>71</v>
      </c>
      <c r="C91">
        <v>42</v>
      </c>
      <c r="D91" t="s">
        <v>1986</v>
      </c>
      <c r="H91" t="s">
        <v>2003</v>
      </c>
      <c r="I91" t="s">
        <v>2827</v>
      </c>
      <c r="J91">
        <f t="shared" si="2"/>
        <v>65308.5</v>
      </c>
      <c r="K91" t="s">
        <v>2828</v>
      </c>
    </row>
    <row r="92" spans="1:11" x14ac:dyDescent="0.2">
      <c r="A92" s="24">
        <v>77</v>
      </c>
      <c r="B92">
        <v>74</v>
      </c>
      <c r="C92">
        <v>42</v>
      </c>
      <c r="D92" t="s">
        <v>2430</v>
      </c>
      <c r="H92" t="s">
        <v>2014</v>
      </c>
      <c r="I92" t="s">
        <v>2493</v>
      </c>
      <c r="J92">
        <f t="shared" si="2"/>
        <v>62108.5</v>
      </c>
      <c r="K92" t="s">
        <v>2830</v>
      </c>
    </row>
    <row r="93" spans="1:11" x14ac:dyDescent="0.2">
      <c r="A93" s="24">
        <v>80</v>
      </c>
      <c r="B93">
        <v>77</v>
      </c>
      <c r="C93">
        <v>42</v>
      </c>
      <c r="D93" t="s">
        <v>1984</v>
      </c>
      <c r="H93" t="s">
        <v>1423</v>
      </c>
      <c r="I93" t="s">
        <v>2098</v>
      </c>
      <c r="J93">
        <f t="shared" si="2"/>
        <v>61608.5</v>
      </c>
      <c r="K93" t="s">
        <v>2834</v>
      </c>
    </row>
    <row r="94" spans="1:11" x14ac:dyDescent="0.2">
      <c r="A94" s="24">
        <v>83</v>
      </c>
      <c r="B94">
        <v>80</v>
      </c>
      <c r="C94">
        <v>42</v>
      </c>
      <c r="D94" t="s">
        <v>1980</v>
      </c>
      <c r="H94" t="s">
        <v>2005</v>
      </c>
      <c r="I94" t="s">
        <v>2608</v>
      </c>
      <c r="J94">
        <f t="shared" si="2"/>
        <v>69108.5</v>
      </c>
      <c r="K94" t="s">
        <v>2824</v>
      </c>
    </row>
    <row r="95" spans="1:11" x14ac:dyDescent="0.2">
      <c r="A95" s="24">
        <v>86</v>
      </c>
      <c r="B95">
        <v>83</v>
      </c>
      <c r="C95">
        <v>42</v>
      </c>
      <c r="D95" t="s">
        <v>1989</v>
      </c>
      <c r="H95" t="s">
        <v>1427</v>
      </c>
      <c r="I95" t="s">
        <v>2590</v>
      </c>
      <c r="J95">
        <f t="shared" si="2"/>
        <v>19108.5</v>
      </c>
      <c r="K95" t="s">
        <v>2839</v>
      </c>
    </row>
    <row r="96" spans="1:11" x14ac:dyDescent="0.2">
      <c r="A96" s="24">
        <v>89</v>
      </c>
      <c r="B96">
        <v>86</v>
      </c>
      <c r="C96">
        <v>42</v>
      </c>
      <c r="D96" t="s">
        <v>1984</v>
      </c>
      <c r="H96" t="s">
        <v>1427</v>
      </c>
      <c r="I96" t="s">
        <v>2451</v>
      </c>
      <c r="J96">
        <f t="shared" si="2"/>
        <v>9108.5</v>
      </c>
      <c r="K96" t="s">
        <v>2821</v>
      </c>
    </row>
    <row r="97" spans="1:11" x14ac:dyDescent="0.2">
      <c r="A97" s="24">
        <v>92</v>
      </c>
      <c r="B97">
        <v>89</v>
      </c>
      <c r="C97">
        <v>42</v>
      </c>
      <c r="D97" t="s">
        <v>1998</v>
      </c>
      <c r="H97" t="s">
        <v>1999</v>
      </c>
      <c r="I97" t="s">
        <v>2115</v>
      </c>
      <c r="J97">
        <f t="shared" si="2"/>
        <v>8858.5</v>
      </c>
      <c r="K97" t="s">
        <v>2808</v>
      </c>
    </row>
    <row r="98" spans="1:11" x14ac:dyDescent="0.2">
      <c r="A98" s="24">
        <v>95</v>
      </c>
      <c r="B98">
        <v>92</v>
      </c>
      <c r="C98">
        <v>42</v>
      </c>
      <c r="D98" t="s">
        <v>1986</v>
      </c>
      <c r="H98" t="s">
        <v>2003</v>
      </c>
      <c r="I98" t="s">
        <v>2502</v>
      </c>
      <c r="J98">
        <f t="shared" si="2"/>
        <v>8378.5</v>
      </c>
      <c r="K98" t="s">
        <v>2811</v>
      </c>
    </row>
  </sheetData>
  <sortState xmlns:xlrd2="http://schemas.microsoft.com/office/spreadsheetml/2017/richdata2" ref="A2:K98">
    <sortCondition ref="C2:C98"/>
    <sortCondition ref="B2:B9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3"/>
  <sheetViews>
    <sheetView zoomScaleNormal="100" workbookViewId="0">
      <pane ySplit="1" topLeftCell="A25" activePane="bottomLeft" state="frozen"/>
      <selection pane="bottomLeft" activeCell="C43" sqref="C43"/>
    </sheetView>
  </sheetViews>
  <sheetFormatPr baseColWidth="10" defaultColWidth="11.1640625" defaultRowHeight="16" x14ac:dyDescent="0.2"/>
  <sheetData>
    <row r="1" spans="1:10" x14ac:dyDescent="0.2">
      <c r="A1" t="s">
        <v>0</v>
      </c>
      <c r="B1" t="s">
        <v>1540</v>
      </c>
      <c r="C1" t="s">
        <v>1541</v>
      </c>
      <c r="D1" t="s">
        <v>9</v>
      </c>
      <c r="E1" t="s">
        <v>1542</v>
      </c>
      <c r="F1" s="1" t="s">
        <v>11</v>
      </c>
      <c r="G1" t="s">
        <v>1543</v>
      </c>
      <c r="H1" s="1" t="s">
        <v>12</v>
      </c>
      <c r="I1" s="1" t="s">
        <v>13</v>
      </c>
      <c r="J1" t="s">
        <v>14</v>
      </c>
    </row>
    <row r="2" spans="1:10" x14ac:dyDescent="0.2">
      <c r="A2">
        <v>1</v>
      </c>
      <c r="B2" t="s">
        <v>1544</v>
      </c>
      <c r="C2">
        <v>1</v>
      </c>
      <c r="D2">
        <v>1</v>
      </c>
      <c r="E2" t="s">
        <v>1545</v>
      </c>
      <c r="F2" s="1">
        <v>44454</v>
      </c>
      <c r="H2" s="1">
        <f>F2</f>
        <v>44454</v>
      </c>
      <c r="I2" s="1">
        <v>73050</v>
      </c>
      <c r="J2">
        <v>1</v>
      </c>
    </row>
    <row r="3" spans="1:10" x14ac:dyDescent="0.2">
      <c r="A3">
        <v>2</v>
      </c>
      <c r="B3" t="s">
        <v>1546</v>
      </c>
      <c r="C3">
        <v>1</v>
      </c>
      <c r="D3">
        <v>1</v>
      </c>
      <c r="E3" t="s">
        <v>1545</v>
      </c>
      <c r="F3" s="1">
        <v>44118</v>
      </c>
      <c r="H3" s="1">
        <f t="shared" ref="H3:H30" si="0">F3</f>
        <v>44118</v>
      </c>
      <c r="I3" s="1">
        <v>73050</v>
      </c>
      <c r="J3">
        <v>1</v>
      </c>
    </row>
    <row r="4" spans="1:10" x14ac:dyDescent="0.2">
      <c r="A4">
        <v>3</v>
      </c>
      <c r="B4" t="s">
        <v>1547</v>
      </c>
      <c r="C4">
        <v>1</v>
      </c>
      <c r="D4">
        <v>1</v>
      </c>
      <c r="E4" t="s">
        <v>1545</v>
      </c>
      <c r="F4" s="1">
        <v>44424</v>
      </c>
      <c r="H4" s="1">
        <f t="shared" si="0"/>
        <v>44424</v>
      </c>
      <c r="I4" s="1">
        <v>73050</v>
      </c>
      <c r="J4">
        <v>1</v>
      </c>
    </row>
    <row r="5" spans="1:10" x14ac:dyDescent="0.2">
      <c r="A5">
        <v>4</v>
      </c>
      <c r="B5" t="s">
        <v>1548</v>
      </c>
      <c r="C5">
        <v>2</v>
      </c>
      <c r="D5">
        <v>1</v>
      </c>
      <c r="E5" t="s">
        <v>1545</v>
      </c>
      <c r="F5" s="1">
        <v>44148</v>
      </c>
      <c r="H5" s="1">
        <f t="shared" si="0"/>
        <v>44148</v>
      </c>
      <c r="I5" s="1">
        <v>73050</v>
      </c>
      <c r="J5">
        <v>1</v>
      </c>
    </row>
    <row r="6" spans="1:10" x14ac:dyDescent="0.2">
      <c r="A6">
        <v>5</v>
      </c>
      <c r="B6" t="s">
        <v>1549</v>
      </c>
      <c r="C6">
        <v>3</v>
      </c>
      <c r="D6">
        <v>1</v>
      </c>
      <c r="E6" t="s">
        <v>1545</v>
      </c>
      <c r="F6" s="1">
        <v>44394</v>
      </c>
      <c r="H6" s="1">
        <f t="shared" si="0"/>
        <v>44394</v>
      </c>
      <c r="I6" s="1">
        <v>73050</v>
      </c>
      <c r="J6">
        <v>1</v>
      </c>
    </row>
    <row r="7" spans="1:10" x14ac:dyDescent="0.2">
      <c r="A7">
        <v>6</v>
      </c>
      <c r="B7" t="s">
        <v>1550</v>
      </c>
      <c r="C7">
        <v>4</v>
      </c>
      <c r="D7">
        <v>2</v>
      </c>
      <c r="E7" t="s">
        <v>1545</v>
      </c>
      <c r="F7" s="1">
        <v>44177</v>
      </c>
      <c r="H7" s="1">
        <f t="shared" si="0"/>
        <v>44177</v>
      </c>
      <c r="I7" s="1">
        <v>73050</v>
      </c>
      <c r="J7">
        <v>1</v>
      </c>
    </row>
    <row r="8" spans="1:10" x14ac:dyDescent="0.2">
      <c r="A8">
        <v>7</v>
      </c>
      <c r="B8" t="s">
        <v>1551</v>
      </c>
      <c r="C8">
        <v>4</v>
      </c>
      <c r="D8">
        <v>2</v>
      </c>
      <c r="E8" t="s">
        <v>1545</v>
      </c>
      <c r="F8" s="1">
        <v>44730</v>
      </c>
      <c r="H8" s="1">
        <f t="shared" si="0"/>
        <v>44730</v>
      </c>
      <c r="I8" s="1">
        <v>73050</v>
      </c>
      <c r="J8">
        <v>1</v>
      </c>
    </row>
    <row r="9" spans="1:10" x14ac:dyDescent="0.2">
      <c r="A9">
        <v>8</v>
      </c>
      <c r="B9" t="s">
        <v>1552</v>
      </c>
      <c r="C9">
        <v>1</v>
      </c>
      <c r="D9">
        <v>3</v>
      </c>
      <c r="E9" t="s">
        <v>1553</v>
      </c>
      <c r="F9" s="1">
        <v>43476</v>
      </c>
      <c r="G9" s="1">
        <v>44819</v>
      </c>
      <c r="H9" s="1">
        <f t="shared" si="0"/>
        <v>43476</v>
      </c>
      <c r="I9" s="1">
        <v>73050</v>
      </c>
      <c r="J9">
        <v>1</v>
      </c>
    </row>
    <row r="10" spans="1:10" x14ac:dyDescent="0.2">
      <c r="A10">
        <v>9</v>
      </c>
      <c r="B10" t="s">
        <v>1554</v>
      </c>
      <c r="C10">
        <v>1</v>
      </c>
      <c r="D10">
        <v>3</v>
      </c>
      <c r="E10" t="s">
        <v>1545</v>
      </c>
      <c r="F10" s="1">
        <v>44335</v>
      </c>
      <c r="H10" s="1">
        <f t="shared" si="0"/>
        <v>44335</v>
      </c>
      <c r="I10" s="1">
        <v>73050</v>
      </c>
      <c r="J10">
        <v>1</v>
      </c>
    </row>
    <row r="11" spans="1:10" x14ac:dyDescent="0.2">
      <c r="A11">
        <v>10</v>
      </c>
      <c r="B11" t="s">
        <v>1555</v>
      </c>
      <c r="C11">
        <v>1</v>
      </c>
      <c r="D11">
        <v>3</v>
      </c>
      <c r="E11" t="s">
        <v>1545</v>
      </c>
      <c r="F11" s="1">
        <v>44967</v>
      </c>
      <c r="H11" s="1">
        <f t="shared" si="0"/>
        <v>44967</v>
      </c>
      <c r="I11" s="1">
        <v>73050</v>
      </c>
      <c r="J11">
        <v>1</v>
      </c>
    </row>
    <row r="12" spans="1:10" x14ac:dyDescent="0.2">
      <c r="A12">
        <v>11</v>
      </c>
      <c r="B12" t="s">
        <v>1556</v>
      </c>
      <c r="C12">
        <v>1</v>
      </c>
      <c r="D12">
        <v>3</v>
      </c>
      <c r="E12" t="s">
        <v>1553</v>
      </c>
      <c r="F12" s="1">
        <v>43941</v>
      </c>
      <c r="G12" s="1">
        <v>44819</v>
      </c>
      <c r="H12" s="1">
        <f t="shared" si="0"/>
        <v>43941</v>
      </c>
      <c r="I12" s="1">
        <v>73050</v>
      </c>
      <c r="J12">
        <v>1</v>
      </c>
    </row>
    <row r="13" spans="1:10" x14ac:dyDescent="0.2">
      <c r="A13">
        <v>12</v>
      </c>
      <c r="B13" t="s">
        <v>1557</v>
      </c>
      <c r="C13">
        <v>1</v>
      </c>
      <c r="D13">
        <v>3</v>
      </c>
      <c r="E13" t="s">
        <v>1545</v>
      </c>
      <c r="F13" s="1">
        <v>44629</v>
      </c>
      <c r="H13" s="1">
        <f t="shared" si="0"/>
        <v>44629</v>
      </c>
      <c r="I13" s="1">
        <v>73050</v>
      </c>
      <c r="J13">
        <v>1</v>
      </c>
    </row>
    <row r="14" spans="1:10" x14ac:dyDescent="0.2">
      <c r="A14">
        <v>13</v>
      </c>
      <c r="B14" t="s">
        <v>1558</v>
      </c>
      <c r="C14">
        <v>5</v>
      </c>
      <c r="D14">
        <v>3</v>
      </c>
      <c r="E14" t="s">
        <v>1545</v>
      </c>
      <c r="F14" s="1">
        <v>43545</v>
      </c>
      <c r="H14" s="1">
        <f t="shared" si="0"/>
        <v>43545</v>
      </c>
      <c r="I14" s="1">
        <v>73050</v>
      </c>
      <c r="J14">
        <v>1</v>
      </c>
    </row>
    <row r="15" spans="1:10" x14ac:dyDescent="0.2">
      <c r="A15">
        <v>14</v>
      </c>
      <c r="B15" t="s">
        <v>1559</v>
      </c>
      <c r="C15">
        <v>6</v>
      </c>
      <c r="D15">
        <v>3</v>
      </c>
      <c r="E15" t="s">
        <v>1553</v>
      </c>
      <c r="F15" s="1">
        <v>44294</v>
      </c>
      <c r="G15" s="1">
        <v>45184</v>
      </c>
      <c r="H15" s="1">
        <f t="shared" si="0"/>
        <v>44294</v>
      </c>
      <c r="I15" s="1">
        <v>73050</v>
      </c>
      <c r="J15">
        <v>1</v>
      </c>
    </row>
    <row r="16" spans="1:10" x14ac:dyDescent="0.2">
      <c r="A16">
        <v>15</v>
      </c>
      <c r="B16" t="s">
        <v>1560</v>
      </c>
      <c r="C16">
        <v>7</v>
      </c>
      <c r="D16">
        <v>3</v>
      </c>
      <c r="E16" t="s">
        <v>1545</v>
      </c>
      <c r="F16" s="1">
        <v>44979</v>
      </c>
      <c r="H16" s="1">
        <f t="shared" si="0"/>
        <v>44979</v>
      </c>
      <c r="I16" s="1">
        <v>73050</v>
      </c>
      <c r="J16">
        <v>1</v>
      </c>
    </row>
    <row r="17" spans="1:10" x14ac:dyDescent="0.2">
      <c r="A17">
        <v>16</v>
      </c>
      <c r="B17" t="s">
        <v>1561</v>
      </c>
      <c r="C17">
        <v>6</v>
      </c>
      <c r="D17">
        <v>4</v>
      </c>
      <c r="E17" t="s">
        <v>1545</v>
      </c>
      <c r="F17" s="1">
        <v>43958</v>
      </c>
      <c r="H17" s="1">
        <f t="shared" si="0"/>
        <v>43958</v>
      </c>
      <c r="I17" s="1">
        <v>73050</v>
      </c>
      <c r="J17">
        <v>1</v>
      </c>
    </row>
    <row r="18" spans="1:10" x14ac:dyDescent="0.2">
      <c r="A18">
        <v>17</v>
      </c>
      <c r="B18" t="s">
        <v>1562</v>
      </c>
      <c r="C18">
        <v>1</v>
      </c>
      <c r="D18">
        <v>4</v>
      </c>
      <c r="E18" t="s">
        <v>1545</v>
      </c>
      <c r="F18" s="1">
        <v>44584</v>
      </c>
      <c r="H18" s="1">
        <f t="shared" si="0"/>
        <v>44584</v>
      </c>
      <c r="I18" s="1">
        <v>73050</v>
      </c>
      <c r="J18">
        <v>1</v>
      </c>
    </row>
    <row r="19" spans="1:10" x14ac:dyDescent="0.2">
      <c r="A19">
        <v>18</v>
      </c>
      <c r="B19" t="s">
        <v>1563</v>
      </c>
      <c r="C19">
        <v>7</v>
      </c>
      <c r="D19">
        <v>4</v>
      </c>
      <c r="E19" t="s">
        <v>1545</v>
      </c>
      <c r="F19" s="1">
        <v>43622</v>
      </c>
      <c r="H19" s="1">
        <f t="shared" si="0"/>
        <v>43622</v>
      </c>
      <c r="I19" s="1">
        <v>73050</v>
      </c>
      <c r="J19">
        <v>1</v>
      </c>
    </row>
    <row r="20" spans="1:10" x14ac:dyDescent="0.2">
      <c r="A20">
        <v>19</v>
      </c>
      <c r="B20" t="s">
        <v>1564</v>
      </c>
      <c r="C20">
        <v>8</v>
      </c>
      <c r="D20">
        <v>4</v>
      </c>
      <c r="E20" t="s">
        <v>1545</v>
      </c>
      <c r="F20" s="1">
        <v>44554</v>
      </c>
      <c r="H20" s="1">
        <f t="shared" si="0"/>
        <v>44554</v>
      </c>
      <c r="I20" s="1">
        <v>73050</v>
      </c>
      <c r="J20">
        <v>1</v>
      </c>
    </row>
    <row r="21" spans="1:10" x14ac:dyDescent="0.2">
      <c r="A21">
        <v>20</v>
      </c>
      <c r="B21" t="s">
        <v>1565</v>
      </c>
      <c r="C21">
        <v>9</v>
      </c>
      <c r="D21">
        <v>4</v>
      </c>
      <c r="E21" t="s">
        <v>1545</v>
      </c>
      <c r="F21" s="1">
        <v>45112</v>
      </c>
      <c r="H21" s="1">
        <f t="shared" si="0"/>
        <v>45112</v>
      </c>
      <c r="I21" s="1">
        <v>73050</v>
      </c>
      <c r="J21">
        <v>1</v>
      </c>
    </row>
    <row r="22" spans="1:10" x14ac:dyDescent="0.2">
      <c r="A22">
        <v>21</v>
      </c>
      <c r="B22" t="s">
        <v>1566</v>
      </c>
      <c r="C22">
        <v>1</v>
      </c>
      <c r="D22">
        <v>2</v>
      </c>
      <c r="E22" t="s">
        <v>1545</v>
      </c>
      <c r="F22" s="1">
        <v>44160</v>
      </c>
      <c r="H22" s="1">
        <f t="shared" si="0"/>
        <v>44160</v>
      </c>
      <c r="I22" s="1">
        <v>73050</v>
      </c>
      <c r="J22">
        <v>1</v>
      </c>
    </row>
    <row r="23" spans="1:10" x14ac:dyDescent="0.2">
      <c r="A23">
        <v>22</v>
      </c>
      <c r="B23" t="s">
        <v>1567</v>
      </c>
      <c r="C23">
        <v>7</v>
      </c>
      <c r="D23">
        <v>2</v>
      </c>
      <c r="E23" t="s">
        <v>1545</v>
      </c>
      <c r="F23" s="1">
        <v>44777</v>
      </c>
      <c r="H23" s="1">
        <f t="shared" si="0"/>
        <v>44777</v>
      </c>
      <c r="I23" s="1">
        <v>73050</v>
      </c>
      <c r="J23">
        <v>1</v>
      </c>
    </row>
    <row r="24" spans="1:10" x14ac:dyDescent="0.2">
      <c r="A24">
        <v>23</v>
      </c>
      <c r="B24" t="s">
        <v>1568</v>
      </c>
      <c r="C24">
        <v>10</v>
      </c>
      <c r="D24">
        <v>2</v>
      </c>
      <c r="E24" t="s">
        <v>1553</v>
      </c>
      <c r="F24" s="1">
        <v>43764</v>
      </c>
      <c r="G24" s="1">
        <v>44454</v>
      </c>
      <c r="H24" s="1">
        <f t="shared" si="0"/>
        <v>43764</v>
      </c>
      <c r="I24" s="1">
        <v>73050</v>
      </c>
      <c r="J24">
        <v>1</v>
      </c>
    </row>
    <row r="25" spans="1:10" x14ac:dyDescent="0.2">
      <c r="A25">
        <v>24</v>
      </c>
      <c r="B25" t="s">
        <v>1569</v>
      </c>
      <c r="C25">
        <v>1</v>
      </c>
      <c r="D25">
        <v>2</v>
      </c>
      <c r="E25" t="s">
        <v>1545</v>
      </c>
      <c r="F25" s="1">
        <v>44442</v>
      </c>
      <c r="H25" s="1">
        <f t="shared" si="0"/>
        <v>44442</v>
      </c>
      <c r="I25" s="1">
        <v>73050</v>
      </c>
      <c r="J25">
        <v>1</v>
      </c>
    </row>
    <row r="26" spans="1:10" x14ac:dyDescent="0.2">
      <c r="A26">
        <v>25</v>
      </c>
      <c r="B26" t="s">
        <v>1561</v>
      </c>
      <c r="C26">
        <v>7</v>
      </c>
      <c r="D26">
        <v>2</v>
      </c>
      <c r="E26" t="s">
        <v>1545</v>
      </c>
      <c r="F26" s="1">
        <v>45196</v>
      </c>
      <c r="H26" s="1">
        <f t="shared" si="0"/>
        <v>45196</v>
      </c>
      <c r="I26" s="1">
        <v>73050</v>
      </c>
      <c r="J26">
        <v>1</v>
      </c>
    </row>
    <row r="27" spans="1:10" x14ac:dyDescent="0.2">
      <c r="A27">
        <v>26</v>
      </c>
      <c r="B27" t="s">
        <v>1570</v>
      </c>
      <c r="C27">
        <v>1</v>
      </c>
      <c r="D27">
        <v>2</v>
      </c>
      <c r="E27" t="s">
        <v>1545</v>
      </c>
      <c r="F27" s="1">
        <v>44106</v>
      </c>
      <c r="H27" s="1">
        <f t="shared" si="0"/>
        <v>44106</v>
      </c>
      <c r="I27" s="1">
        <v>73050</v>
      </c>
      <c r="J27">
        <v>1</v>
      </c>
    </row>
    <row r="28" spans="1:10" x14ac:dyDescent="0.2">
      <c r="A28">
        <v>27</v>
      </c>
      <c r="B28" t="s">
        <v>1571</v>
      </c>
      <c r="C28">
        <v>1</v>
      </c>
      <c r="D28">
        <v>3</v>
      </c>
      <c r="E28" t="s">
        <v>1545</v>
      </c>
      <c r="F28" s="1">
        <v>44801</v>
      </c>
      <c r="H28" s="1">
        <f t="shared" si="0"/>
        <v>44801</v>
      </c>
      <c r="I28" s="1">
        <v>73050</v>
      </c>
      <c r="J28">
        <v>1</v>
      </c>
    </row>
    <row r="29" spans="1:10" x14ac:dyDescent="0.2">
      <c r="A29">
        <v>28</v>
      </c>
      <c r="B29" t="s">
        <v>1572</v>
      </c>
      <c r="C29">
        <v>4</v>
      </c>
      <c r="D29">
        <v>3</v>
      </c>
      <c r="E29" t="s">
        <v>1553</v>
      </c>
      <c r="F29" s="1">
        <v>43770</v>
      </c>
      <c r="G29" s="1">
        <v>43849</v>
      </c>
      <c r="H29" s="1">
        <f t="shared" si="0"/>
        <v>43770</v>
      </c>
      <c r="I29" s="1">
        <v>73050</v>
      </c>
      <c r="J29">
        <v>1</v>
      </c>
    </row>
    <row r="30" spans="1:10" x14ac:dyDescent="0.2">
      <c r="A30">
        <v>29</v>
      </c>
      <c r="B30" s="16">
        <v>1012345678</v>
      </c>
      <c r="C30">
        <v>1</v>
      </c>
      <c r="D30">
        <v>50</v>
      </c>
      <c r="E30" t="s">
        <v>1545</v>
      </c>
      <c r="F30" s="1">
        <v>44106</v>
      </c>
      <c r="H30" s="1">
        <f t="shared" si="0"/>
        <v>44106</v>
      </c>
      <c r="I30" s="1">
        <v>73050</v>
      </c>
      <c r="J30">
        <v>1</v>
      </c>
    </row>
    <row r="31" spans="1:10" x14ac:dyDescent="0.2">
      <c r="A31">
        <v>30</v>
      </c>
      <c r="B31" s="16">
        <v>1012345679</v>
      </c>
      <c r="C31">
        <v>1</v>
      </c>
      <c r="D31">
        <v>50</v>
      </c>
      <c r="E31" t="s">
        <v>1545</v>
      </c>
      <c r="F31" s="1">
        <v>43711</v>
      </c>
      <c r="H31" s="1">
        <f>F31</f>
        <v>43711</v>
      </c>
      <c r="I31" s="1">
        <v>73050</v>
      </c>
      <c r="J31">
        <v>1</v>
      </c>
    </row>
    <row r="32" spans="1:10" x14ac:dyDescent="0.2">
      <c r="A32">
        <v>31</v>
      </c>
      <c r="B32">
        <v>1012345680</v>
      </c>
      <c r="C32">
        <v>1</v>
      </c>
      <c r="D32">
        <v>38</v>
      </c>
      <c r="E32" t="s">
        <v>1545</v>
      </c>
      <c r="F32" s="1">
        <v>43711</v>
      </c>
      <c r="H32" s="1">
        <f t="shared" ref="H32:H33" si="1">F32</f>
        <v>43711</v>
      </c>
      <c r="I32" s="1">
        <v>73050</v>
      </c>
      <c r="J32">
        <v>1</v>
      </c>
    </row>
    <row r="33" spans="1:10" x14ac:dyDescent="0.2">
      <c r="A33">
        <v>32</v>
      </c>
      <c r="B33">
        <v>1023456791</v>
      </c>
      <c r="C33">
        <v>11</v>
      </c>
      <c r="D33">
        <v>38</v>
      </c>
      <c r="E33" t="s">
        <v>1545</v>
      </c>
      <c r="F33" s="1">
        <v>43711</v>
      </c>
      <c r="H33" s="1">
        <f t="shared" si="1"/>
        <v>43711</v>
      </c>
      <c r="I33" s="1">
        <v>73050</v>
      </c>
      <c r="J33">
        <v>1</v>
      </c>
    </row>
    <row r="34" spans="1:10" x14ac:dyDescent="0.2">
      <c r="A34">
        <v>33</v>
      </c>
      <c r="B34">
        <v>1012345702</v>
      </c>
      <c r="C34">
        <v>1</v>
      </c>
      <c r="D34">
        <v>7</v>
      </c>
      <c r="E34" t="s">
        <v>1545</v>
      </c>
      <c r="F34" s="1">
        <v>43711</v>
      </c>
      <c r="H34" s="1">
        <f t="shared" ref="H34:H35" si="2">F34</f>
        <v>43711</v>
      </c>
      <c r="I34" s="1">
        <v>73050</v>
      </c>
      <c r="J34">
        <v>1</v>
      </c>
    </row>
    <row r="35" spans="1:10" x14ac:dyDescent="0.2">
      <c r="A35">
        <v>34</v>
      </c>
      <c r="B35">
        <v>1012345703</v>
      </c>
      <c r="C35">
        <v>5</v>
      </c>
      <c r="D35">
        <v>7</v>
      </c>
      <c r="E35" t="s">
        <v>1545</v>
      </c>
      <c r="F35" s="1">
        <v>43711</v>
      </c>
      <c r="H35" s="1">
        <f t="shared" si="2"/>
        <v>43711</v>
      </c>
      <c r="I35" s="1">
        <v>73050</v>
      </c>
      <c r="J35">
        <v>1</v>
      </c>
    </row>
    <row r="36" spans="1:10" x14ac:dyDescent="0.2">
      <c r="A36">
        <v>35</v>
      </c>
      <c r="B36">
        <v>1029384856</v>
      </c>
      <c r="C36">
        <v>12</v>
      </c>
      <c r="D36">
        <v>52</v>
      </c>
      <c r="E36" t="s">
        <v>1545</v>
      </c>
      <c r="F36" s="1">
        <v>43711</v>
      </c>
      <c r="H36" s="1">
        <f t="shared" ref="H36" si="3">F36</f>
        <v>43711</v>
      </c>
      <c r="I36" s="1">
        <v>73050</v>
      </c>
      <c r="J36">
        <v>1</v>
      </c>
    </row>
    <row r="37" spans="1:10" x14ac:dyDescent="0.2">
      <c r="A37">
        <v>36</v>
      </c>
      <c r="B37" t="s">
        <v>2546</v>
      </c>
      <c r="C37">
        <v>1</v>
      </c>
      <c r="D37">
        <v>50</v>
      </c>
      <c r="E37" t="s">
        <v>1545</v>
      </c>
      <c r="F37" s="1">
        <v>43711</v>
      </c>
      <c r="H37" s="1">
        <f t="shared" ref="H37:H38" si="4">F37</f>
        <v>43711</v>
      </c>
      <c r="I37" s="1">
        <v>73050</v>
      </c>
      <c r="J37">
        <v>1</v>
      </c>
    </row>
    <row r="38" spans="1:10" x14ac:dyDescent="0.2">
      <c r="A38">
        <v>37</v>
      </c>
      <c r="B38" t="s">
        <v>2553</v>
      </c>
      <c r="C38">
        <v>5</v>
      </c>
      <c r="D38">
        <v>50</v>
      </c>
      <c r="E38" t="s">
        <v>1545</v>
      </c>
      <c r="F38" s="1">
        <v>43711</v>
      </c>
      <c r="H38" s="1">
        <f t="shared" si="4"/>
        <v>43711</v>
      </c>
      <c r="I38" s="1">
        <v>73050</v>
      </c>
      <c r="J38">
        <v>1</v>
      </c>
    </row>
    <row r="39" spans="1:10" x14ac:dyDescent="0.2">
      <c r="A39">
        <v>38</v>
      </c>
      <c r="B39" s="7">
        <v>5012345678</v>
      </c>
      <c r="C39">
        <v>11</v>
      </c>
      <c r="D39">
        <v>41</v>
      </c>
      <c r="E39" t="s">
        <v>1545</v>
      </c>
      <c r="F39" s="1">
        <v>43711</v>
      </c>
      <c r="H39" s="1">
        <f t="shared" ref="H39" si="5">F39</f>
        <v>43711</v>
      </c>
      <c r="I39" s="1">
        <v>73050</v>
      </c>
      <c r="J39">
        <v>1</v>
      </c>
    </row>
    <row r="40" spans="1:10" x14ac:dyDescent="0.2">
      <c r="A40">
        <v>39</v>
      </c>
      <c r="B40" t="s">
        <v>2705</v>
      </c>
      <c r="C40">
        <v>1</v>
      </c>
      <c r="D40">
        <v>6</v>
      </c>
      <c r="E40" t="s">
        <v>1545</v>
      </c>
      <c r="F40" s="1">
        <v>43711</v>
      </c>
      <c r="H40" s="1">
        <f t="shared" ref="H40" si="6">F40</f>
        <v>43711</v>
      </c>
      <c r="I40" s="1">
        <v>73050</v>
      </c>
      <c r="J40">
        <v>1</v>
      </c>
    </row>
    <row r="41" spans="1:10" x14ac:dyDescent="0.2">
      <c r="A41">
        <v>40</v>
      </c>
      <c r="B41" s="7">
        <v>1023456789</v>
      </c>
      <c r="C41">
        <v>6</v>
      </c>
      <c r="D41">
        <v>44</v>
      </c>
      <c r="E41" t="s">
        <v>1545</v>
      </c>
      <c r="F41" s="1">
        <v>43711</v>
      </c>
      <c r="H41" s="1">
        <f t="shared" ref="H41:H43" si="7">F41</f>
        <v>43711</v>
      </c>
      <c r="I41" s="1">
        <v>73050</v>
      </c>
      <c r="J41">
        <v>1</v>
      </c>
    </row>
    <row r="42" spans="1:10" x14ac:dyDescent="0.2">
      <c r="A42">
        <v>41</v>
      </c>
      <c r="B42" t="s">
        <v>2801</v>
      </c>
      <c r="C42">
        <v>1</v>
      </c>
      <c r="D42">
        <v>44</v>
      </c>
      <c r="E42" t="s">
        <v>1545</v>
      </c>
      <c r="F42" s="1">
        <v>43711</v>
      </c>
      <c r="H42" s="1">
        <f t="shared" si="7"/>
        <v>43711</v>
      </c>
      <c r="I42" s="1">
        <v>73050</v>
      </c>
      <c r="J42">
        <v>1</v>
      </c>
    </row>
    <row r="43" spans="1:10" x14ac:dyDescent="0.2">
      <c r="A43">
        <v>42</v>
      </c>
      <c r="B43" t="s">
        <v>2804</v>
      </c>
      <c r="C43">
        <v>11</v>
      </c>
      <c r="D43">
        <v>44</v>
      </c>
      <c r="E43" t="s">
        <v>1545</v>
      </c>
      <c r="F43" s="1">
        <v>43711</v>
      </c>
      <c r="H43" s="1">
        <f t="shared" si="7"/>
        <v>43711</v>
      </c>
      <c r="I43" s="1">
        <v>73050</v>
      </c>
      <c r="J43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6"/>
  <sheetViews>
    <sheetView zoomScaleNormal="100" workbookViewId="0">
      <pane ySplit="1" topLeftCell="A2" activePane="bottomLeft" state="frozen"/>
      <selection pane="bottomLeft" activeCell="F85" sqref="F85"/>
    </sheetView>
  </sheetViews>
  <sheetFormatPr baseColWidth="10" defaultColWidth="11.1640625" defaultRowHeight="16" x14ac:dyDescent="0.2"/>
  <cols>
    <col min="4" max="4" width="18.5" customWidth="1"/>
  </cols>
  <sheetData>
    <row r="1" spans="1:7" x14ac:dyDescent="0.2">
      <c r="A1" t="s">
        <v>0</v>
      </c>
      <c r="B1" t="s">
        <v>1573</v>
      </c>
      <c r="C1" t="s">
        <v>1</v>
      </c>
      <c r="D1" t="s">
        <v>1574</v>
      </c>
      <c r="E1" s="1" t="s">
        <v>12</v>
      </c>
      <c r="F1" s="1" t="s">
        <v>13</v>
      </c>
      <c r="G1" t="s">
        <v>14</v>
      </c>
    </row>
    <row r="2" spans="1:7" x14ac:dyDescent="0.2">
      <c r="A2">
        <v>1</v>
      </c>
      <c r="B2">
        <v>1</v>
      </c>
      <c r="C2">
        <v>3</v>
      </c>
      <c r="D2" t="s">
        <v>1575</v>
      </c>
      <c r="E2" s="1">
        <v>44819</v>
      </c>
      <c r="F2" s="1">
        <v>73050</v>
      </c>
      <c r="G2">
        <v>1</v>
      </c>
    </row>
    <row r="3" spans="1:7" x14ac:dyDescent="0.2">
      <c r="A3">
        <v>2</v>
      </c>
      <c r="B3">
        <v>2</v>
      </c>
      <c r="C3">
        <v>3</v>
      </c>
      <c r="D3" t="s">
        <v>1575</v>
      </c>
      <c r="E3" s="1">
        <v>44819</v>
      </c>
      <c r="F3" s="1">
        <v>73050</v>
      </c>
      <c r="G3">
        <v>1</v>
      </c>
    </row>
    <row r="4" spans="1:7" x14ac:dyDescent="0.2">
      <c r="A4">
        <v>3</v>
      </c>
      <c r="B4">
        <v>3</v>
      </c>
      <c r="C4">
        <v>3</v>
      </c>
      <c r="D4" t="s">
        <v>1575</v>
      </c>
      <c r="E4" s="1">
        <v>44819</v>
      </c>
      <c r="F4" s="1">
        <v>73050</v>
      </c>
      <c r="G4">
        <v>1</v>
      </c>
    </row>
    <row r="5" spans="1:7" x14ac:dyDescent="0.2">
      <c r="A5">
        <v>4</v>
      </c>
      <c r="B5">
        <v>4</v>
      </c>
      <c r="C5">
        <v>3</v>
      </c>
      <c r="D5" t="s">
        <v>1575</v>
      </c>
      <c r="E5" s="1">
        <v>44819</v>
      </c>
      <c r="F5" s="1">
        <v>73050</v>
      </c>
      <c r="G5">
        <v>1</v>
      </c>
    </row>
    <row r="6" spans="1:7" x14ac:dyDescent="0.2">
      <c r="A6">
        <v>5</v>
      </c>
      <c r="B6">
        <v>5</v>
      </c>
      <c r="C6">
        <v>3</v>
      </c>
      <c r="D6" t="s">
        <v>1575</v>
      </c>
      <c r="E6" s="1">
        <v>44819</v>
      </c>
      <c r="F6" s="1">
        <v>73050</v>
      </c>
      <c r="G6">
        <v>1</v>
      </c>
    </row>
    <row r="7" spans="1:7" x14ac:dyDescent="0.2">
      <c r="A7">
        <v>6</v>
      </c>
      <c r="B7">
        <v>6</v>
      </c>
      <c r="C7">
        <v>3</v>
      </c>
      <c r="D7" t="s">
        <v>1575</v>
      </c>
      <c r="E7" s="1">
        <v>44819</v>
      </c>
      <c r="F7" s="1">
        <v>73050</v>
      </c>
      <c r="G7">
        <v>1</v>
      </c>
    </row>
    <row r="8" spans="1:7" x14ac:dyDescent="0.2">
      <c r="A8">
        <v>7</v>
      </c>
      <c r="B8">
        <v>7</v>
      </c>
      <c r="C8">
        <v>3</v>
      </c>
      <c r="D8" t="s">
        <v>1575</v>
      </c>
      <c r="E8" s="1">
        <v>44819</v>
      </c>
      <c r="F8" s="1">
        <v>73050</v>
      </c>
      <c r="G8">
        <v>1</v>
      </c>
    </row>
    <row r="9" spans="1:7" x14ac:dyDescent="0.2">
      <c r="A9">
        <v>8</v>
      </c>
      <c r="B9">
        <v>1</v>
      </c>
      <c r="C9">
        <v>1</v>
      </c>
      <c r="D9" t="s">
        <v>1576</v>
      </c>
      <c r="E9" s="1">
        <v>44819</v>
      </c>
      <c r="F9" s="1">
        <v>73050</v>
      </c>
      <c r="G9">
        <v>1</v>
      </c>
    </row>
    <row r="10" spans="1:7" x14ac:dyDescent="0.2">
      <c r="A10">
        <v>9</v>
      </c>
      <c r="B10">
        <v>1</v>
      </c>
      <c r="C10">
        <v>4</v>
      </c>
      <c r="D10" t="s">
        <v>1576</v>
      </c>
      <c r="E10" s="1">
        <v>44819</v>
      </c>
      <c r="F10" s="1">
        <v>73050</v>
      </c>
      <c r="G10">
        <v>1</v>
      </c>
    </row>
    <row r="11" spans="1:7" x14ac:dyDescent="0.2">
      <c r="A11">
        <v>10</v>
      </c>
      <c r="B11">
        <v>1</v>
      </c>
      <c r="C11">
        <v>5</v>
      </c>
      <c r="D11" t="s">
        <v>1577</v>
      </c>
      <c r="E11" s="1">
        <v>44819</v>
      </c>
      <c r="F11" s="1">
        <v>73050</v>
      </c>
      <c r="G11">
        <v>1</v>
      </c>
    </row>
    <row r="12" spans="1:7" x14ac:dyDescent="0.2">
      <c r="A12">
        <v>11</v>
      </c>
      <c r="B12">
        <v>1</v>
      </c>
      <c r="C12">
        <v>6</v>
      </c>
      <c r="D12" t="s">
        <v>1577</v>
      </c>
      <c r="E12" s="1">
        <v>44819</v>
      </c>
      <c r="F12" s="1">
        <v>73050</v>
      </c>
      <c r="G12">
        <v>1</v>
      </c>
    </row>
    <row r="13" spans="1:7" x14ac:dyDescent="0.2">
      <c r="A13">
        <v>12</v>
      </c>
      <c r="B13">
        <v>2</v>
      </c>
      <c r="C13">
        <v>1</v>
      </c>
      <c r="D13" t="s">
        <v>1576</v>
      </c>
      <c r="E13" s="1">
        <v>44819</v>
      </c>
      <c r="F13" s="1">
        <v>73050</v>
      </c>
      <c r="G13">
        <v>1</v>
      </c>
    </row>
    <row r="14" spans="1:7" x14ac:dyDescent="0.2">
      <c r="A14">
        <v>13</v>
      </c>
      <c r="B14">
        <v>2</v>
      </c>
      <c r="C14">
        <v>4</v>
      </c>
      <c r="D14" t="s">
        <v>1576</v>
      </c>
      <c r="E14" s="1">
        <v>44819</v>
      </c>
      <c r="F14" s="1">
        <v>73050</v>
      </c>
      <c r="G14">
        <v>1</v>
      </c>
    </row>
    <row r="15" spans="1:7" x14ac:dyDescent="0.2">
      <c r="A15">
        <v>14</v>
      </c>
      <c r="B15">
        <v>2</v>
      </c>
      <c r="C15">
        <v>5</v>
      </c>
      <c r="D15" t="s">
        <v>1577</v>
      </c>
      <c r="E15" s="1">
        <v>44819</v>
      </c>
      <c r="F15" s="1">
        <v>73050</v>
      </c>
      <c r="G15">
        <v>1</v>
      </c>
    </row>
    <row r="16" spans="1:7" x14ac:dyDescent="0.2">
      <c r="A16">
        <v>15</v>
      </c>
      <c r="B16">
        <v>2</v>
      </c>
      <c r="C16">
        <v>6</v>
      </c>
      <c r="D16" t="s">
        <v>1577</v>
      </c>
      <c r="E16" s="1">
        <v>44819</v>
      </c>
      <c r="F16" s="1">
        <v>73050</v>
      </c>
      <c r="G16">
        <v>1</v>
      </c>
    </row>
    <row r="17" spans="1:7" x14ac:dyDescent="0.2">
      <c r="A17">
        <v>16</v>
      </c>
      <c r="B17">
        <v>3</v>
      </c>
      <c r="C17">
        <v>1</v>
      </c>
      <c r="D17" t="s">
        <v>1576</v>
      </c>
      <c r="E17" s="1">
        <v>44819</v>
      </c>
      <c r="F17" s="1">
        <v>73050</v>
      </c>
      <c r="G17">
        <v>1</v>
      </c>
    </row>
    <row r="18" spans="1:7" x14ac:dyDescent="0.2">
      <c r="A18">
        <v>17</v>
      </c>
      <c r="B18">
        <v>3</v>
      </c>
      <c r="C18">
        <v>4</v>
      </c>
      <c r="D18" t="s">
        <v>1576</v>
      </c>
      <c r="E18" s="1">
        <v>44819</v>
      </c>
      <c r="F18" s="1">
        <v>73050</v>
      </c>
      <c r="G18">
        <v>1</v>
      </c>
    </row>
    <row r="19" spans="1:7" x14ac:dyDescent="0.2">
      <c r="A19">
        <v>18</v>
      </c>
      <c r="B19">
        <v>3</v>
      </c>
      <c r="C19">
        <v>5</v>
      </c>
      <c r="D19" t="s">
        <v>1577</v>
      </c>
      <c r="E19" s="1">
        <v>44819</v>
      </c>
      <c r="F19" s="1">
        <v>73050</v>
      </c>
      <c r="G19">
        <v>1</v>
      </c>
    </row>
    <row r="20" spans="1:7" x14ac:dyDescent="0.2">
      <c r="A20">
        <v>19</v>
      </c>
      <c r="B20">
        <v>3</v>
      </c>
      <c r="C20">
        <v>6</v>
      </c>
      <c r="D20" t="s">
        <v>1577</v>
      </c>
      <c r="E20" s="1">
        <v>44819</v>
      </c>
      <c r="F20" s="1">
        <v>73050</v>
      </c>
      <c r="G20">
        <v>1</v>
      </c>
    </row>
    <row r="21" spans="1:7" x14ac:dyDescent="0.2">
      <c r="A21">
        <v>20</v>
      </c>
      <c r="B21">
        <v>4</v>
      </c>
      <c r="C21">
        <v>1</v>
      </c>
      <c r="D21" t="s">
        <v>1576</v>
      </c>
      <c r="E21" s="1">
        <v>44819</v>
      </c>
      <c r="F21" s="1">
        <v>73050</v>
      </c>
      <c r="G21">
        <v>1</v>
      </c>
    </row>
    <row r="22" spans="1:7" x14ac:dyDescent="0.2">
      <c r="A22">
        <v>21</v>
      </c>
      <c r="B22">
        <v>4</v>
      </c>
      <c r="C22">
        <v>4</v>
      </c>
      <c r="D22" t="s">
        <v>1576</v>
      </c>
      <c r="E22" s="1">
        <v>44819</v>
      </c>
      <c r="F22" s="1">
        <v>73050</v>
      </c>
      <c r="G22">
        <v>1</v>
      </c>
    </row>
    <row r="23" spans="1:7" x14ac:dyDescent="0.2">
      <c r="A23">
        <v>22</v>
      </c>
      <c r="B23">
        <v>4</v>
      </c>
      <c r="C23">
        <v>5</v>
      </c>
      <c r="D23" t="s">
        <v>1577</v>
      </c>
      <c r="E23" s="1">
        <v>44819</v>
      </c>
      <c r="F23" s="1">
        <v>73050</v>
      </c>
      <c r="G23">
        <v>1</v>
      </c>
    </row>
    <row r="24" spans="1:7" x14ac:dyDescent="0.2">
      <c r="A24">
        <v>23</v>
      </c>
      <c r="B24">
        <v>4</v>
      </c>
      <c r="C24">
        <v>6</v>
      </c>
      <c r="D24" t="s">
        <v>1577</v>
      </c>
      <c r="E24" s="1">
        <v>44819</v>
      </c>
      <c r="F24" s="1">
        <v>73050</v>
      </c>
      <c r="G24">
        <v>1</v>
      </c>
    </row>
    <row r="25" spans="1:7" x14ac:dyDescent="0.2">
      <c r="A25">
        <v>24</v>
      </c>
      <c r="B25">
        <v>5</v>
      </c>
      <c r="C25">
        <v>1</v>
      </c>
      <c r="D25" t="s">
        <v>1576</v>
      </c>
      <c r="E25" s="1">
        <v>44819</v>
      </c>
      <c r="F25" s="1">
        <v>73050</v>
      </c>
      <c r="G25">
        <v>1</v>
      </c>
    </row>
    <row r="26" spans="1:7" x14ac:dyDescent="0.2">
      <c r="A26">
        <v>25</v>
      </c>
      <c r="B26">
        <v>5</v>
      </c>
      <c r="C26">
        <v>4</v>
      </c>
      <c r="D26" t="s">
        <v>1576</v>
      </c>
      <c r="E26" s="1">
        <v>44819</v>
      </c>
      <c r="F26" s="1">
        <v>73050</v>
      </c>
      <c r="G26">
        <v>1</v>
      </c>
    </row>
    <row r="27" spans="1:7" x14ac:dyDescent="0.2">
      <c r="A27">
        <v>26</v>
      </c>
      <c r="B27">
        <v>5</v>
      </c>
      <c r="C27">
        <v>5</v>
      </c>
      <c r="D27" t="s">
        <v>1577</v>
      </c>
      <c r="E27" s="1">
        <v>44819</v>
      </c>
      <c r="F27" s="1">
        <v>73050</v>
      </c>
      <c r="G27">
        <v>1</v>
      </c>
    </row>
    <row r="28" spans="1:7" x14ac:dyDescent="0.2">
      <c r="A28">
        <v>27</v>
      </c>
      <c r="B28">
        <v>5</v>
      </c>
      <c r="C28">
        <v>6</v>
      </c>
      <c r="D28" t="s">
        <v>1577</v>
      </c>
      <c r="E28" s="1">
        <v>44819</v>
      </c>
      <c r="F28" s="1">
        <v>73050</v>
      </c>
      <c r="G28">
        <v>1</v>
      </c>
    </row>
    <row r="29" spans="1:7" x14ac:dyDescent="0.2">
      <c r="A29">
        <v>28</v>
      </c>
      <c r="B29">
        <v>6</v>
      </c>
      <c r="C29">
        <v>1</v>
      </c>
      <c r="D29" t="s">
        <v>1576</v>
      </c>
      <c r="E29" s="1">
        <v>44819</v>
      </c>
      <c r="F29" s="1">
        <v>73050</v>
      </c>
      <c r="G29">
        <v>1</v>
      </c>
    </row>
    <row r="30" spans="1:7" x14ac:dyDescent="0.2">
      <c r="A30">
        <v>29</v>
      </c>
      <c r="B30">
        <v>6</v>
      </c>
      <c r="C30">
        <v>4</v>
      </c>
      <c r="D30" t="s">
        <v>1576</v>
      </c>
      <c r="E30" s="1">
        <v>44819</v>
      </c>
      <c r="F30" s="1">
        <v>73050</v>
      </c>
      <c r="G30">
        <v>1</v>
      </c>
    </row>
    <row r="31" spans="1:7" x14ac:dyDescent="0.2">
      <c r="A31">
        <v>30</v>
      </c>
      <c r="B31">
        <v>6</v>
      </c>
      <c r="C31">
        <v>5</v>
      </c>
      <c r="D31" t="s">
        <v>1577</v>
      </c>
      <c r="E31" s="1">
        <v>44819</v>
      </c>
      <c r="F31" s="1">
        <v>73050</v>
      </c>
      <c r="G31">
        <v>1</v>
      </c>
    </row>
    <row r="32" spans="1:7" x14ac:dyDescent="0.2">
      <c r="A32">
        <v>31</v>
      </c>
      <c r="B32">
        <v>6</v>
      </c>
      <c r="C32">
        <v>6</v>
      </c>
      <c r="D32" t="s">
        <v>1577</v>
      </c>
      <c r="E32" s="1">
        <v>44819</v>
      </c>
      <c r="F32" s="1">
        <v>73050</v>
      </c>
      <c r="G32">
        <v>1</v>
      </c>
    </row>
    <row r="33" spans="1:7" x14ac:dyDescent="0.2">
      <c r="A33">
        <v>32</v>
      </c>
      <c r="B33">
        <v>7</v>
      </c>
      <c r="C33">
        <v>1</v>
      </c>
      <c r="D33" t="s">
        <v>1576</v>
      </c>
      <c r="E33" s="1">
        <v>44819</v>
      </c>
      <c r="F33" s="1">
        <v>73050</v>
      </c>
      <c r="G33">
        <v>1</v>
      </c>
    </row>
    <row r="34" spans="1:7" x14ac:dyDescent="0.2">
      <c r="A34">
        <v>33</v>
      </c>
      <c r="B34">
        <v>7</v>
      </c>
      <c r="C34">
        <v>4</v>
      </c>
      <c r="D34" t="s">
        <v>1576</v>
      </c>
      <c r="E34" s="1">
        <v>44819</v>
      </c>
      <c r="F34" s="1">
        <v>73050</v>
      </c>
      <c r="G34">
        <v>1</v>
      </c>
    </row>
    <row r="35" spans="1:7" x14ac:dyDescent="0.2">
      <c r="A35">
        <v>34</v>
      </c>
      <c r="B35">
        <v>7</v>
      </c>
      <c r="C35">
        <v>5</v>
      </c>
      <c r="D35" t="s">
        <v>1577</v>
      </c>
      <c r="E35" s="1">
        <v>44819</v>
      </c>
      <c r="F35" s="1">
        <v>73050</v>
      </c>
      <c r="G35">
        <v>1</v>
      </c>
    </row>
    <row r="36" spans="1:7" x14ac:dyDescent="0.2">
      <c r="A36">
        <v>35</v>
      </c>
      <c r="B36">
        <v>7</v>
      </c>
      <c r="C36">
        <v>6</v>
      </c>
      <c r="D36" t="s">
        <v>1577</v>
      </c>
      <c r="E36" s="1">
        <v>44819</v>
      </c>
      <c r="F36" s="1">
        <v>73050</v>
      </c>
      <c r="G36">
        <v>1</v>
      </c>
    </row>
    <row r="37" spans="1:7" x14ac:dyDescent="0.2">
      <c r="A37">
        <v>36</v>
      </c>
      <c r="B37">
        <v>8</v>
      </c>
      <c r="C37">
        <v>4</v>
      </c>
      <c r="D37" t="s">
        <v>1575</v>
      </c>
      <c r="E37" s="1">
        <v>44819</v>
      </c>
      <c r="F37" s="1">
        <v>73050</v>
      </c>
      <c r="G37">
        <v>1</v>
      </c>
    </row>
    <row r="38" spans="1:7" x14ac:dyDescent="0.2">
      <c r="A38">
        <v>37</v>
      </c>
      <c r="B38">
        <v>8</v>
      </c>
      <c r="C38">
        <v>7</v>
      </c>
      <c r="D38" t="s">
        <v>1578</v>
      </c>
      <c r="E38" s="1">
        <v>44819</v>
      </c>
      <c r="F38" s="1">
        <v>73050</v>
      </c>
      <c r="G38">
        <v>1</v>
      </c>
    </row>
    <row r="39" spans="1:7" x14ac:dyDescent="0.2">
      <c r="A39">
        <v>38</v>
      </c>
      <c r="B39">
        <v>9</v>
      </c>
      <c r="C39">
        <v>4</v>
      </c>
      <c r="D39" t="s">
        <v>1575</v>
      </c>
      <c r="E39" s="1">
        <v>44819</v>
      </c>
      <c r="F39" s="1">
        <v>73050</v>
      </c>
      <c r="G39">
        <v>1</v>
      </c>
    </row>
    <row r="40" spans="1:7" x14ac:dyDescent="0.2">
      <c r="A40">
        <v>39</v>
      </c>
      <c r="B40">
        <v>9</v>
      </c>
      <c r="C40">
        <v>7</v>
      </c>
      <c r="D40" t="s">
        <v>1578</v>
      </c>
      <c r="E40" s="1">
        <v>44819</v>
      </c>
      <c r="F40" s="1">
        <v>73050</v>
      </c>
      <c r="G40">
        <v>1</v>
      </c>
    </row>
    <row r="41" spans="1:7" x14ac:dyDescent="0.2">
      <c r="A41">
        <v>40</v>
      </c>
      <c r="B41">
        <v>10</v>
      </c>
      <c r="C41">
        <v>4</v>
      </c>
      <c r="D41" t="s">
        <v>1575</v>
      </c>
      <c r="E41" s="1">
        <v>44819</v>
      </c>
      <c r="F41" s="1">
        <v>73050</v>
      </c>
      <c r="G41">
        <v>1</v>
      </c>
    </row>
    <row r="42" spans="1:7" x14ac:dyDescent="0.2">
      <c r="A42">
        <v>41</v>
      </c>
      <c r="B42">
        <v>10</v>
      </c>
      <c r="C42">
        <v>7</v>
      </c>
      <c r="D42" t="s">
        <v>1578</v>
      </c>
      <c r="E42" s="1">
        <v>44819</v>
      </c>
      <c r="F42" s="1">
        <v>73050</v>
      </c>
      <c r="G42">
        <v>1</v>
      </c>
    </row>
    <row r="43" spans="1:7" x14ac:dyDescent="0.2">
      <c r="A43">
        <v>42</v>
      </c>
      <c r="B43">
        <v>11</v>
      </c>
      <c r="C43">
        <v>4</v>
      </c>
      <c r="D43" t="s">
        <v>1575</v>
      </c>
      <c r="E43" s="1">
        <v>44819</v>
      </c>
      <c r="F43" s="1">
        <v>73050</v>
      </c>
      <c r="G43">
        <v>1</v>
      </c>
    </row>
    <row r="44" spans="1:7" x14ac:dyDescent="0.2">
      <c r="A44">
        <v>43</v>
      </c>
      <c r="B44">
        <v>11</v>
      </c>
      <c r="C44">
        <v>7</v>
      </c>
      <c r="D44" t="s">
        <v>1578</v>
      </c>
      <c r="E44" s="1">
        <v>44819</v>
      </c>
      <c r="F44" s="1">
        <v>73050</v>
      </c>
      <c r="G44">
        <v>1</v>
      </c>
    </row>
    <row r="45" spans="1:7" x14ac:dyDescent="0.2">
      <c r="A45">
        <v>44</v>
      </c>
      <c r="B45">
        <v>12</v>
      </c>
      <c r="C45">
        <v>4</v>
      </c>
      <c r="D45" t="s">
        <v>1575</v>
      </c>
      <c r="E45" s="1">
        <v>44819</v>
      </c>
      <c r="F45" s="1">
        <v>73050</v>
      </c>
      <c r="G45">
        <v>1</v>
      </c>
    </row>
    <row r="46" spans="1:7" x14ac:dyDescent="0.2">
      <c r="A46">
        <v>45</v>
      </c>
      <c r="B46">
        <v>12</v>
      </c>
      <c r="C46">
        <v>7</v>
      </c>
      <c r="D46" t="s">
        <v>1578</v>
      </c>
      <c r="E46" s="1">
        <v>44819</v>
      </c>
      <c r="F46" s="1">
        <v>73050</v>
      </c>
      <c r="G46">
        <v>1</v>
      </c>
    </row>
    <row r="47" spans="1:7" x14ac:dyDescent="0.2">
      <c r="A47">
        <v>46</v>
      </c>
      <c r="B47">
        <v>13</v>
      </c>
      <c r="C47">
        <v>4</v>
      </c>
      <c r="D47" t="s">
        <v>1575</v>
      </c>
      <c r="E47" s="1">
        <v>44819</v>
      </c>
      <c r="F47" s="1">
        <v>73050</v>
      </c>
      <c r="G47">
        <v>1</v>
      </c>
    </row>
    <row r="48" spans="1:7" x14ac:dyDescent="0.2">
      <c r="A48">
        <v>47</v>
      </c>
      <c r="B48">
        <v>13</v>
      </c>
      <c r="C48">
        <v>7</v>
      </c>
      <c r="D48" t="s">
        <v>1578</v>
      </c>
      <c r="E48" s="1">
        <v>44819</v>
      </c>
      <c r="F48" s="1">
        <v>73050</v>
      </c>
      <c r="G48">
        <v>1</v>
      </c>
    </row>
    <row r="49" spans="1:7" x14ac:dyDescent="0.2">
      <c r="A49">
        <v>48</v>
      </c>
      <c r="B49">
        <v>14</v>
      </c>
      <c r="C49">
        <v>4</v>
      </c>
      <c r="D49" t="s">
        <v>1575</v>
      </c>
      <c r="E49" s="1">
        <v>44819</v>
      </c>
      <c r="F49" s="1">
        <v>73050</v>
      </c>
      <c r="G49">
        <v>1</v>
      </c>
    </row>
    <row r="50" spans="1:7" x14ac:dyDescent="0.2">
      <c r="A50">
        <v>49</v>
      </c>
      <c r="B50">
        <v>14</v>
      </c>
      <c r="C50">
        <v>7</v>
      </c>
      <c r="D50" t="s">
        <v>1578</v>
      </c>
      <c r="E50" s="1">
        <v>44819</v>
      </c>
      <c r="F50" s="1">
        <v>73050</v>
      </c>
      <c r="G50">
        <v>1</v>
      </c>
    </row>
    <row r="51" spans="1:7" x14ac:dyDescent="0.2">
      <c r="A51">
        <v>50</v>
      </c>
      <c r="B51">
        <v>15</v>
      </c>
      <c r="C51">
        <v>4</v>
      </c>
      <c r="D51" t="s">
        <v>1575</v>
      </c>
      <c r="E51" s="1">
        <v>44819</v>
      </c>
      <c r="F51" s="1">
        <v>73050</v>
      </c>
      <c r="G51">
        <v>1</v>
      </c>
    </row>
    <row r="52" spans="1:7" x14ac:dyDescent="0.2">
      <c r="A52">
        <v>51</v>
      </c>
      <c r="B52">
        <v>15</v>
      </c>
      <c r="C52">
        <v>7</v>
      </c>
      <c r="D52" t="s">
        <v>1578</v>
      </c>
      <c r="E52" s="1">
        <v>44819</v>
      </c>
      <c r="F52" s="1">
        <v>73050</v>
      </c>
      <c r="G52">
        <v>1</v>
      </c>
    </row>
    <row r="53" spans="1:7" x14ac:dyDescent="0.2">
      <c r="A53">
        <v>52</v>
      </c>
      <c r="B53">
        <v>16</v>
      </c>
      <c r="C53">
        <v>1</v>
      </c>
      <c r="D53" t="s">
        <v>1575</v>
      </c>
      <c r="E53" s="1">
        <v>44819</v>
      </c>
      <c r="F53" s="1">
        <v>73050</v>
      </c>
      <c r="G53">
        <v>1</v>
      </c>
    </row>
    <row r="54" spans="1:7" x14ac:dyDescent="0.2">
      <c r="A54">
        <v>53</v>
      </c>
      <c r="B54">
        <v>17</v>
      </c>
      <c r="C54">
        <v>1</v>
      </c>
      <c r="D54" t="s">
        <v>1575</v>
      </c>
      <c r="E54" s="1">
        <v>44819</v>
      </c>
      <c r="F54" s="1">
        <v>73050</v>
      </c>
      <c r="G54">
        <v>1</v>
      </c>
    </row>
    <row r="55" spans="1:7" x14ac:dyDescent="0.2">
      <c r="A55">
        <v>54</v>
      </c>
      <c r="B55">
        <v>18</v>
      </c>
      <c r="C55">
        <v>1</v>
      </c>
      <c r="D55" t="s">
        <v>1575</v>
      </c>
      <c r="E55" s="1">
        <v>44819</v>
      </c>
      <c r="F55" s="1">
        <v>73050</v>
      </c>
      <c r="G55">
        <v>1</v>
      </c>
    </row>
    <row r="56" spans="1:7" x14ac:dyDescent="0.2">
      <c r="A56">
        <v>55</v>
      </c>
      <c r="B56">
        <v>19</v>
      </c>
      <c r="C56">
        <v>1</v>
      </c>
      <c r="D56" t="s">
        <v>1575</v>
      </c>
      <c r="E56" s="1">
        <v>44819</v>
      </c>
      <c r="F56" s="1">
        <v>73050</v>
      </c>
      <c r="G56">
        <v>1</v>
      </c>
    </row>
    <row r="57" spans="1:7" x14ac:dyDescent="0.2">
      <c r="A57">
        <v>56</v>
      </c>
      <c r="B57">
        <v>20</v>
      </c>
      <c r="C57">
        <v>1</v>
      </c>
      <c r="D57" t="s">
        <v>1575</v>
      </c>
      <c r="E57" s="1">
        <v>44819</v>
      </c>
      <c r="F57" s="1">
        <v>73050</v>
      </c>
      <c r="G57">
        <v>1</v>
      </c>
    </row>
    <row r="58" spans="1:7" x14ac:dyDescent="0.2">
      <c r="A58">
        <v>57</v>
      </c>
      <c r="B58">
        <v>16</v>
      </c>
      <c r="C58">
        <v>2</v>
      </c>
      <c r="D58" t="s">
        <v>1578</v>
      </c>
      <c r="E58" s="1">
        <v>44819</v>
      </c>
      <c r="F58" s="1">
        <v>73050</v>
      </c>
      <c r="G58">
        <v>1</v>
      </c>
    </row>
    <row r="59" spans="1:7" x14ac:dyDescent="0.2">
      <c r="A59">
        <v>58</v>
      </c>
      <c r="B59">
        <v>17</v>
      </c>
      <c r="C59">
        <v>2</v>
      </c>
      <c r="D59" t="s">
        <v>1578</v>
      </c>
      <c r="E59" s="1">
        <v>44819</v>
      </c>
      <c r="F59" s="1">
        <v>73050</v>
      </c>
      <c r="G59">
        <v>1</v>
      </c>
    </row>
    <row r="60" spans="1:7" x14ac:dyDescent="0.2">
      <c r="A60">
        <v>59</v>
      </c>
      <c r="B60">
        <v>18</v>
      </c>
      <c r="C60">
        <v>2</v>
      </c>
      <c r="D60" t="s">
        <v>1578</v>
      </c>
      <c r="E60" s="1">
        <v>44819</v>
      </c>
      <c r="F60" s="1">
        <v>73050</v>
      </c>
      <c r="G60">
        <v>1</v>
      </c>
    </row>
    <row r="61" spans="1:7" x14ac:dyDescent="0.2">
      <c r="A61">
        <v>60</v>
      </c>
      <c r="B61">
        <v>19</v>
      </c>
      <c r="C61">
        <v>2</v>
      </c>
      <c r="D61" t="s">
        <v>1578</v>
      </c>
      <c r="E61" s="1">
        <v>44819</v>
      </c>
      <c r="F61" s="1">
        <v>73050</v>
      </c>
      <c r="G61">
        <v>1</v>
      </c>
    </row>
    <row r="62" spans="1:7" x14ac:dyDescent="0.2">
      <c r="A62">
        <v>61</v>
      </c>
      <c r="B62">
        <v>20</v>
      </c>
      <c r="C62">
        <v>2</v>
      </c>
      <c r="D62" t="s">
        <v>1578</v>
      </c>
      <c r="E62" s="1">
        <v>44819</v>
      </c>
      <c r="F62" s="1">
        <v>73050</v>
      </c>
      <c r="G62">
        <v>1</v>
      </c>
    </row>
    <row r="63" spans="1:7" x14ac:dyDescent="0.2">
      <c r="A63">
        <v>62</v>
      </c>
      <c r="B63">
        <v>21</v>
      </c>
      <c r="C63">
        <v>5</v>
      </c>
      <c r="D63" t="s">
        <v>1575</v>
      </c>
      <c r="E63" s="1">
        <v>44819</v>
      </c>
      <c r="F63" s="1">
        <v>73050</v>
      </c>
      <c r="G63">
        <v>1</v>
      </c>
    </row>
    <row r="64" spans="1:7" x14ac:dyDescent="0.2">
      <c r="A64">
        <v>63</v>
      </c>
      <c r="B64">
        <v>22</v>
      </c>
      <c r="C64">
        <v>5</v>
      </c>
      <c r="D64" t="s">
        <v>1575</v>
      </c>
      <c r="E64" s="1">
        <v>44819</v>
      </c>
      <c r="F64" s="1">
        <v>73050</v>
      </c>
      <c r="G64">
        <v>1</v>
      </c>
    </row>
    <row r="65" spans="1:7" x14ac:dyDescent="0.2">
      <c r="A65">
        <v>64</v>
      </c>
      <c r="B65">
        <v>23</v>
      </c>
      <c r="C65">
        <v>5</v>
      </c>
      <c r="D65" t="s">
        <v>1575</v>
      </c>
      <c r="E65" s="1">
        <v>44819</v>
      </c>
      <c r="F65" s="1">
        <v>73050</v>
      </c>
      <c r="G65">
        <v>1</v>
      </c>
    </row>
    <row r="66" spans="1:7" x14ac:dyDescent="0.2">
      <c r="A66">
        <v>65</v>
      </c>
      <c r="B66">
        <v>24</v>
      </c>
      <c r="C66">
        <v>6</v>
      </c>
      <c r="D66" t="s">
        <v>1575</v>
      </c>
      <c r="E66" s="1">
        <v>44819</v>
      </c>
      <c r="F66" s="1">
        <v>73050</v>
      </c>
      <c r="G66">
        <v>1</v>
      </c>
    </row>
    <row r="67" spans="1:7" x14ac:dyDescent="0.2">
      <c r="A67">
        <v>66</v>
      </c>
      <c r="B67">
        <v>16</v>
      </c>
      <c r="C67">
        <v>6</v>
      </c>
      <c r="D67" t="s">
        <v>1575</v>
      </c>
      <c r="E67" s="1">
        <v>44819</v>
      </c>
      <c r="F67" s="1">
        <v>73050</v>
      </c>
      <c r="G67">
        <v>1</v>
      </c>
    </row>
    <row r="68" spans="1:7" x14ac:dyDescent="0.2">
      <c r="A68">
        <v>67</v>
      </c>
      <c r="B68">
        <v>26</v>
      </c>
      <c r="C68">
        <v>8</v>
      </c>
      <c r="D68" t="s">
        <v>1575</v>
      </c>
      <c r="E68" s="1">
        <v>44819</v>
      </c>
      <c r="F68" s="1">
        <v>73050</v>
      </c>
      <c r="G68">
        <v>1</v>
      </c>
    </row>
    <row r="69" spans="1:7" x14ac:dyDescent="0.2">
      <c r="A69">
        <v>68</v>
      </c>
      <c r="B69">
        <v>27</v>
      </c>
      <c r="C69">
        <v>7</v>
      </c>
      <c r="D69" t="s">
        <v>1575</v>
      </c>
      <c r="E69" s="1">
        <v>44819</v>
      </c>
      <c r="F69" s="1">
        <v>73050</v>
      </c>
      <c r="G69">
        <v>1</v>
      </c>
    </row>
    <row r="70" spans="1:7" x14ac:dyDescent="0.2">
      <c r="A70">
        <v>69</v>
      </c>
      <c r="B70">
        <v>28</v>
      </c>
      <c r="C70">
        <v>7</v>
      </c>
      <c r="D70" t="s">
        <v>1575</v>
      </c>
      <c r="E70" s="1">
        <v>44819</v>
      </c>
      <c r="F70" s="1">
        <v>73050</v>
      </c>
      <c r="G70">
        <v>1</v>
      </c>
    </row>
    <row r="71" spans="1:7" x14ac:dyDescent="0.2">
      <c r="A71">
        <v>70</v>
      </c>
      <c r="B71">
        <v>27</v>
      </c>
      <c r="C71">
        <v>4</v>
      </c>
      <c r="D71" t="s">
        <v>1578</v>
      </c>
      <c r="E71" s="1">
        <v>44819</v>
      </c>
      <c r="F71" s="1">
        <v>73050</v>
      </c>
      <c r="G71">
        <v>1</v>
      </c>
    </row>
    <row r="72" spans="1:7" x14ac:dyDescent="0.2">
      <c r="A72">
        <v>71</v>
      </c>
      <c r="B72">
        <v>28</v>
      </c>
      <c r="C72">
        <v>4</v>
      </c>
      <c r="D72" t="s">
        <v>1578</v>
      </c>
      <c r="E72" s="1">
        <v>44819</v>
      </c>
      <c r="F72" s="1">
        <v>73050</v>
      </c>
      <c r="G72">
        <v>1</v>
      </c>
    </row>
    <row r="73" spans="1:7" x14ac:dyDescent="0.2">
      <c r="A73">
        <v>72</v>
      </c>
      <c r="B73">
        <v>29</v>
      </c>
      <c r="C73">
        <v>259</v>
      </c>
      <c r="D73" t="s">
        <v>1575</v>
      </c>
      <c r="E73" s="1">
        <v>44819</v>
      </c>
      <c r="F73" s="1">
        <v>73050</v>
      </c>
      <c r="G73">
        <v>1</v>
      </c>
    </row>
    <row r="74" spans="1:7" x14ac:dyDescent="0.2">
      <c r="A74">
        <v>73</v>
      </c>
      <c r="B74">
        <v>30</v>
      </c>
      <c r="C74">
        <v>259</v>
      </c>
      <c r="D74" t="s">
        <v>1575</v>
      </c>
      <c r="E74" s="1">
        <v>44819</v>
      </c>
      <c r="F74" s="1">
        <v>73050</v>
      </c>
      <c r="G74">
        <v>1</v>
      </c>
    </row>
    <row r="75" spans="1:7" x14ac:dyDescent="0.2">
      <c r="A75">
        <f>A74+1</f>
        <v>74</v>
      </c>
      <c r="B75">
        <v>31</v>
      </c>
      <c r="C75">
        <v>266</v>
      </c>
      <c r="D75" t="s">
        <v>1575</v>
      </c>
      <c r="E75" s="1">
        <v>44819</v>
      </c>
      <c r="F75" s="1">
        <v>73050</v>
      </c>
      <c r="G75">
        <v>1</v>
      </c>
    </row>
    <row r="76" spans="1:7" x14ac:dyDescent="0.2">
      <c r="A76">
        <f>A75+1</f>
        <v>75</v>
      </c>
      <c r="B76">
        <v>32</v>
      </c>
      <c r="C76">
        <v>266</v>
      </c>
      <c r="D76" t="s">
        <v>1575</v>
      </c>
      <c r="E76" s="1">
        <v>44819</v>
      </c>
      <c r="F76" s="1">
        <v>73050</v>
      </c>
      <c r="G76">
        <v>1</v>
      </c>
    </row>
    <row r="77" spans="1:7" x14ac:dyDescent="0.2">
      <c r="A77">
        <f t="shared" ref="A77:A78" si="0">A76+1</f>
        <v>76</v>
      </c>
      <c r="B77">
        <v>33</v>
      </c>
      <c r="C77">
        <v>261</v>
      </c>
      <c r="D77" t="s">
        <v>1575</v>
      </c>
      <c r="E77" s="1">
        <v>44819</v>
      </c>
      <c r="F77" s="1">
        <v>73050</v>
      </c>
      <c r="G77">
        <v>1</v>
      </c>
    </row>
    <row r="78" spans="1:7" x14ac:dyDescent="0.2">
      <c r="A78">
        <f t="shared" si="0"/>
        <v>77</v>
      </c>
      <c r="B78">
        <v>34</v>
      </c>
      <c r="C78">
        <v>261</v>
      </c>
      <c r="D78" t="s">
        <v>1575</v>
      </c>
      <c r="E78" s="1">
        <v>44819</v>
      </c>
      <c r="F78" s="1">
        <v>73050</v>
      </c>
      <c r="G78">
        <v>1</v>
      </c>
    </row>
    <row r="79" spans="1:7" x14ac:dyDescent="0.2">
      <c r="A79">
        <v>78</v>
      </c>
      <c r="B79">
        <v>35</v>
      </c>
      <c r="C79">
        <v>267</v>
      </c>
      <c r="D79" t="s">
        <v>1575</v>
      </c>
      <c r="E79" s="1">
        <v>44819</v>
      </c>
      <c r="F79" s="1">
        <v>73050</v>
      </c>
      <c r="G79">
        <v>1</v>
      </c>
    </row>
    <row r="80" spans="1:7" x14ac:dyDescent="0.2">
      <c r="A80">
        <f>A79+1</f>
        <v>79</v>
      </c>
      <c r="B80">
        <v>36</v>
      </c>
      <c r="C80">
        <v>265</v>
      </c>
      <c r="D80" t="s">
        <v>1575</v>
      </c>
      <c r="E80" s="1">
        <v>44819</v>
      </c>
      <c r="F80" s="1">
        <v>73050</v>
      </c>
      <c r="G80">
        <v>1</v>
      </c>
    </row>
    <row r="81" spans="1:7" x14ac:dyDescent="0.2">
      <c r="A81">
        <f>A80+1</f>
        <v>80</v>
      </c>
      <c r="B81">
        <v>37</v>
      </c>
      <c r="C81">
        <v>265</v>
      </c>
      <c r="D81" t="s">
        <v>1575</v>
      </c>
      <c r="E81" s="1">
        <v>44819</v>
      </c>
      <c r="F81" s="1">
        <v>73050</v>
      </c>
      <c r="G81">
        <v>1</v>
      </c>
    </row>
    <row r="82" spans="1:7" x14ac:dyDescent="0.2">
      <c r="A82">
        <f>A81+1</f>
        <v>81</v>
      </c>
      <c r="B82">
        <v>38</v>
      </c>
      <c r="C82">
        <v>262</v>
      </c>
      <c r="D82" t="s">
        <v>1575</v>
      </c>
      <c r="E82" s="1">
        <v>44819</v>
      </c>
      <c r="F82" s="1">
        <v>73050</v>
      </c>
      <c r="G82">
        <v>1</v>
      </c>
    </row>
    <row r="83" spans="1:7" x14ac:dyDescent="0.2">
      <c r="A83">
        <f t="shared" ref="A83:A86" si="1">A82+1</f>
        <v>82</v>
      </c>
      <c r="B83">
        <v>39</v>
      </c>
      <c r="C83">
        <v>263</v>
      </c>
      <c r="D83" t="s">
        <v>1575</v>
      </c>
      <c r="E83" s="1">
        <v>44819</v>
      </c>
      <c r="F83" s="1">
        <v>73050</v>
      </c>
      <c r="G83">
        <v>1</v>
      </c>
    </row>
    <row r="84" spans="1:7" x14ac:dyDescent="0.2">
      <c r="A84">
        <f t="shared" si="1"/>
        <v>83</v>
      </c>
      <c r="B84">
        <v>40</v>
      </c>
      <c r="C84">
        <v>264</v>
      </c>
      <c r="D84" t="s">
        <v>1575</v>
      </c>
      <c r="E84" s="1">
        <v>44819</v>
      </c>
      <c r="F84" s="1">
        <v>73050</v>
      </c>
      <c r="G84">
        <v>1</v>
      </c>
    </row>
    <row r="85" spans="1:7" x14ac:dyDescent="0.2">
      <c r="A85">
        <f t="shared" si="1"/>
        <v>84</v>
      </c>
      <c r="B85">
        <v>41</v>
      </c>
      <c r="C85">
        <v>264</v>
      </c>
      <c r="D85" t="s">
        <v>1575</v>
      </c>
      <c r="E85" s="1">
        <v>44819</v>
      </c>
      <c r="F85" s="1">
        <v>73050</v>
      </c>
      <c r="G85">
        <v>1</v>
      </c>
    </row>
    <row r="86" spans="1:7" x14ac:dyDescent="0.2">
      <c r="A86">
        <f t="shared" si="1"/>
        <v>85</v>
      </c>
      <c r="B86">
        <v>42</v>
      </c>
      <c r="C86">
        <v>264</v>
      </c>
      <c r="D86" t="s">
        <v>1575</v>
      </c>
      <c r="E86" s="1">
        <v>44819</v>
      </c>
      <c r="F86" s="1">
        <v>73050</v>
      </c>
      <c r="G86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3"/>
  <sheetViews>
    <sheetView topLeftCell="A58" zoomScaleNormal="100" workbookViewId="0">
      <selection activeCell="C95" sqref="C95:C123"/>
    </sheetView>
  </sheetViews>
  <sheetFormatPr baseColWidth="10" defaultColWidth="11.1640625" defaultRowHeight="16" x14ac:dyDescent="0.2"/>
  <cols>
    <col min="2" max="2" width="17.5" customWidth="1"/>
    <col min="5" max="5" width="13" customWidth="1"/>
    <col min="6" max="6" width="15.1640625" customWidth="1"/>
    <col min="7" max="47" width="8.1640625" customWidth="1"/>
    <col min="48" max="48" width="7" customWidth="1"/>
  </cols>
  <sheetData>
    <row r="1" spans="1:9" x14ac:dyDescent="0.2">
      <c r="A1" t="s">
        <v>0</v>
      </c>
      <c r="B1" t="s">
        <v>1579</v>
      </c>
      <c r="C1" t="s">
        <v>2327</v>
      </c>
      <c r="D1" t="s">
        <v>1588</v>
      </c>
      <c r="E1" t="s">
        <v>1580</v>
      </c>
      <c r="F1" t="s">
        <v>1581</v>
      </c>
      <c r="G1" t="s">
        <v>1582</v>
      </c>
      <c r="H1" t="s">
        <v>1583</v>
      </c>
      <c r="I1" t="s">
        <v>1584</v>
      </c>
    </row>
    <row r="2" spans="1:9" x14ac:dyDescent="0.2">
      <c r="A2">
        <v>1</v>
      </c>
      <c r="B2" s="10">
        <f t="shared" ref="B2:B33" si="0">DATE(H2,F2,G2)</f>
        <v>45139</v>
      </c>
      <c r="C2" s="12" t="s">
        <v>2094</v>
      </c>
      <c r="D2">
        <v>1</v>
      </c>
      <c r="E2" s="9">
        <f t="shared" ref="E2:E33" si="1">(B2-DATE(1900,1,0) )+ 2415018</f>
        <v>2460157</v>
      </c>
      <c r="F2">
        <v>8</v>
      </c>
      <c r="G2">
        <v>1</v>
      </c>
      <c r="H2">
        <v>2023</v>
      </c>
      <c r="I2">
        <v>3</v>
      </c>
    </row>
    <row r="3" spans="1:9" x14ac:dyDescent="0.2">
      <c r="A3">
        <f>A2+1</f>
        <v>2</v>
      </c>
      <c r="B3" s="10">
        <f t="shared" si="0"/>
        <v>45140</v>
      </c>
      <c r="C3" s="12" t="s">
        <v>2097</v>
      </c>
      <c r="D3">
        <f t="shared" ref="D3:D33" si="2">D2+1</f>
        <v>2</v>
      </c>
      <c r="E3" s="9">
        <f t="shared" si="1"/>
        <v>2460158</v>
      </c>
      <c r="F3">
        <v>8</v>
      </c>
      <c r="G3">
        <f>G2+1</f>
        <v>2</v>
      </c>
      <c r="H3">
        <v>2023</v>
      </c>
      <c r="I3">
        <v>3</v>
      </c>
    </row>
    <row r="4" spans="1:9" x14ac:dyDescent="0.2">
      <c r="A4">
        <f t="shared" ref="A4:A33" si="3">A3+1</f>
        <v>3</v>
      </c>
      <c r="B4" s="10">
        <f t="shared" si="0"/>
        <v>45141</v>
      </c>
      <c r="C4" s="12" t="s">
        <v>2102</v>
      </c>
      <c r="D4">
        <f t="shared" si="2"/>
        <v>3</v>
      </c>
      <c r="E4" s="9">
        <f t="shared" si="1"/>
        <v>2460159</v>
      </c>
      <c r="F4">
        <v>8</v>
      </c>
      <c r="G4">
        <f t="shared" ref="G4:G31" si="4">G3+1</f>
        <v>3</v>
      </c>
      <c r="H4">
        <v>2023</v>
      </c>
      <c r="I4">
        <v>3</v>
      </c>
    </row>
    <row r="5" spans="1:9" x14ac:dyDescent="0.2">
      <c r="A5">
        <f t="shared" si="3"/>
        <v>4</v>
      </c>
      <c r="B5" s="10">
        <f t="shared" si="0"/>
        <v>45142</v>
      </c>
      <c r="C5" s="12" t="s">
        <v>2105</v>
      </c>
      <c r="D5">
        <f t="shared" si="2"/>
        <v>4</v>
      </c>
      <c r="E5" s="9">
        <f t="shared" si="1"/>
        <v>2460160</v>
      </c>
      <c r="F5">
        <v>8</v>
      </c>
      <c r="G5">
        <f t="shared" si="4"/>
        <v>4</v>
      </c>
      <c r="H5">
        <v>2023</v>
      </c>
      <c r="I5">
        <v>3</v>
      </c>
    </row>
    <row r="6" spans="1:9" x14ac:dyDescent="0.2">
      <c r="A6">
        <f t="shared" si="3"/>
        <v>5</v>
      </c>
      <c r="B6" s="10">
        <f t="shared" si="0"/>
        <v>45143</v>
      </c>
      <c r="C6" s="12" t="s">
        <v>2108</v>
      </c>
      <c r="D6">
        <f t="shared" si="2"/>
        <v>5</v>
      </c>
      <c r="E6" s="9">
        <f t="shared" si="1"/>
        <v>2460161</v>
      </c>
      <c r="F6">
        <v>8</v>
      </c>
      <c r="G6">
        <f t="shared" si="4"/>
        <v>5</v>
      </c>
      <c r="H6">
        <v>2023</v>
      </c>
      <c r="I6">
        <v>3</v>
      </c>
    </row>
    <row r="7" spans="1:9" x14ac:dyDescent="0.2">
      <c r="A7">
        <f t="shared" si="3"/>
        <v>6</v>
      </c>
      <c r="B7" s="10">
        <f t="shared" si="0"/>
        <v>45144</v>
      </c>
      <c r="C7" s="12" t="s">
        <v>2111</v>
      </c>
      <c r="D7">
        <f t="shared" si="2"/>
        <v>6</v>
      </c>
      <c r="E7" s="9">
        <f t="shared" si="1"/>
        <v>2460162</v>
      </c>
      <c r="F7">
        <v>8</v>
      </c>
      <c r="G7">
        <f t="shared" si="4"/>
        <v>6</v>
      </c>
      <c r="H7">
        <v>2023</v>
      </c>
      <c r="I7">
        <v>3</v>
      </c>
    </row>
    <row r="8" spans="1:9" x14ac:dyDescent="0.2">
      <c r="A8">
        <f t="shared" si="3"/>
        <v>7</v>
      </c>
      <c r="B8" s="10">
        <f t="shared" si="0"/>
        <v>45145</v>
      </c>
      <c r="C8" s="12" t="s">
        <v>2114</v>
      </c>
      <c r="D8">
        <f t="shared" si="2"/>
        <v>7</v>
      </c>
      <c r="E8" s="9">
        <f t="shared" si="1"/>
        <v>2460163</v>
      </c>
      <c r="F8">
        <v>8</v>
      </c>
      <c r="G8">
        <f t="shared" si="4"/>
        <v>7</v>
      </c>
      <c r="H8">
        <v>2023</v>
      </c>
      <c r="I8">
        <v>3</v>
      </c>
    </row>
    <row r="9" spans="1:9" x14ac:dyDescent="0.2">
      <c r="A9">
        <f t="shared" si="3"/>
        <v>8</v>
      </c>
      <c r="B9" s="10">
        <f t="shared" si="0"/>
        <v>45146</v>
      </c>
      <c r="C9" s="12" t="s">
        <v>2117</v>
      </c>
      <c r="D9">
        <f t="shared" si="2"/>
        <v>8</v>
      </c>
      <c r="E9" s="9">
        <f t="shared" si="1"/>
        <v>2460164</v>
      </c>
      <c r="F9">
        <v>8</v>
      </c>
      <c r="G9">
        <f t="shared" si="4"/>
        <v>8</v>
      </c>
      <c r="H9">
        <v>2023</v>
      </c>
      <c r="I9">
        <v>3</v>
      </c>
    </row>
    <row r="10" spans="1:9" x14ac:dyDescent="0.2">
      <c r="A10">
        <f t="shared" si="3"/>
        <v>9</v>
      </c>
      <c r="B10" s="10">
        <f t="shared" si="0"/>
        <v>45147</v>
      </c>
      <c r="C10" s="12" t="s">
        <v>2120</v>
      </c>
      <c r="D10">
        <f t="shared" si="2"/>
        <v>9</v>
      </c>
      <c r="E10" s="9">
        <f t="shared" si="1"/>
        <v>2460165</v>
      </c>
      <c r="F10">
        <v>8</v>
      </c>
      <c r="G10">
        <f t="shared" si="4"/>
        <v>9</v>
      </c>
      <c r="H10">
        <v>2023</v>
      </c>
      <c r="I10">
        <v>3</v>
      </c>
    </row>
    <row r="11" spans="1:9" x14ac:dyDescent="0.2">
      <c r="A11">
        <f t="shared" si="3"/>
        <v>10</v>
      </c>
      <c r="B11" s="10">
        <f t="shared" si="0"/>
        <v>45148</v>
      </c>
      <c r="C11" s="12" t="s">
        <v>2123</v>
      </c>
      <c r="D11">
        <f t="shared" si="2"/>
        <v>10</v>
      </c>
      <c r="E11" s="9">
        <f t="shared" si="1"/>
        <v>2460166</v>
      </c>
      <c r="F11">
        <v>8</v>
      </c>
      <c r="G11">
        <f t="shared" si="4"/>
        <v>10</v>
      </c>
      <c r="H11">
        <v>2023</v>
      </c>
      <c r="I11">
        <v>3</v>
      </c>
    </row>
    <row r="12" spans="1:9" x14ac:dyDescent="0.2">
      <c r="A12">
        <f t="shared" si="3"/>
        <v>11</v>
      </c>
      <c r="B12" s="10">
        <f t="shared" si="0"/>
        <v>45149</v>
      </c>
      <c r="C12" s="12" t="s">
        <v>2126</v>
      </c>
      <c r="D12">
        <f t="shared" si="2"/>
        <v>11</v>
      </c>
      <c r="E12" s="9">
        <f t="shared" si="1"/>
        <v>2460167</v>
      </c>
      <c r="F12">
        <v>8</v>
      </c>
      <c r="G12">
        <f t="shared" si="4"/>
        <v>11</v>
      </c>
      <c r="H12">
        <v>2023</v>
      </c>
      <c r="I12">
        <v>3</v>
      </c>
    </row>
    <row r="13" spans="1:9" x14ac:dyDescent="0.2">
      <c r="A13">
        <f t="shared" si="3"/>
        <v>12</v>
      </c>
      <c r="B13" s="10">
        <f t="shared" si="0"/>
        <v>45150</v>
      </c>
      <c r="C13" s="12" t="s">
        <v>2128</v>
      </c>
      <c r="D13">
        <f t="shared" si="2"/>
        <v>12</v>
      </c>
      <c r="E13" s="9">
        <f t="shared" si="1"/>
        <v>2460168</v>
      </c>
      <c r="F13">
        <v>8</v>
      </c>
      <c r="G13">
        <f t="shared" si="4"/>
        <v>12</v>
      </c>
      <c r="H13">
        <v>2023</v>
      </c>
      <c r="I13">
        <v>3</v>
      </c>
    </row>
    <row r="14" spans="1:9" x14ac:dyDescent="0.2">
      <c r="A14">
        <f t="shared" si="3"/>
        <v>13</v>
      </c>
      <c r="B14" s="10">
        <f t="shared" si="0"/>
        <v>45151</v>
      </c>
      <c r="C14" s="12" t="s">
        <v>2131</v>
      </c>
      <c r="D14">
        <f t="shared" si="2"/>
        <v>13</v>
      </c>
      <c r="E14" s="9">
        <f t="shared" si="1"/>
        <v>2460169</v>
      </c>
      <c r="F14">
        <v>8</v>
      </c>
      <c r="G14">
        <f t="shared" si="4"/>
        <v>13</v>
      </c>
      <c r="H14">
        <v>2023</v>
      </c>
      <c r="I14">
        <v>3</v>
      </c>
    </row>
    <row r="15" spans="1:9" x14ac:dyDescent="0.2">
      <c r="A15">
        <f t="shared" si="3"/>
        <v>14</v>
      </c>
      <c r="B15" s="10">
        <f t="shared" si="0"/>
        <v>45152</v>
      </c>
      <c r="C15" s="12" t="s">
        <v>2134</v>
      </c>
      <c r="D15">
        <f t="shared" si="2"/>
        <v>14</v>
      </c>
      <c r="E15" s="9">
        <f t="shared" si="1"/>
        <v>2460170</v>
      </c>
      <c r="F15">
        <v>8</v>
      </c>
      <c r="G15">
        <f t="shared" si="4"/>
        <v>14</v>
      </c>
      <c r="H15">
        <v>2023</v>
      </c>
      <c r="I15">
        <v>3</v>
      </c>
    </row>
    <row r="16" spans="1:9" x14ac:dyDescent="0.2">
      <c r="A16">
        <f t="shared" si="3"/>
        <v>15</v>
      </c>
      <c r="B16" s="10">
        <f t="shared" si="0"/>
        <v>45153</v>
      </c>
      <c r="C16" s="12" t="s">
        <v>2136</v>
      </c>
      <c r="D16">
        <f t="shared" si="2"/>
        <v>15</v>
      </c>
      <c r="E16" s="9">
        <f t="shared" si="1"/>
        <v>2460171</v>
      </c>
      <c r="F16">
        <v>8</v>
      </c>
      <c r="G16">
        <f t="shared" si="4"/>
        <v>15</v>
      </c>
      <c r="H16">
        <v>2023</v>
      </c>
      <c r="I16">
        <v>3</v>
      </c>
    </row>
    <row r="17" spans="1:9" x14ac:dyDescent="0.2">
      <c r="A17">
        <f t="shared" si="3"/>
        <v>16</v>
      </c>
      <c r="B17" s="10">
        <f t="shared" si="0"/>
        <v>45154</v>
      </c>
      <c r="C17" s="12" t="s">
        <v>2138</v>
      </c>
      <c r="D17">
        <f t="shared" si="2"/>
        <v>16</v>
      </c>
      <c r="E17" s="9">
        <f t="shared" si="1"/>
        <v>2460172</v>
      </c>
      <c r="F17">
        <v>8</v>
      </c>
      <c r="G17">
        <f t="shared" si="4"/>
        <v>16</v>
      </c>
      <c r="H17">
        <v>2023</v>
      </c>
      <c r="I17">
        <v>3</v>
      </c>
    </row>
    <row r="18" spans="1:9" x14ac:dyDescent="0.2">
      <c r="A18">
        <f t="shared" si="3"/>
        <v>17</v>
      </c>
      <c r="B18" s="10">
        <f t="shared" si="0"/>
        <v>45155</v>
      </c>
      <c r="C18" s="12" t="s">
        <v>2141</v>
      </c>
      <c r="D18">
        <f t="shared" si="2"/>
        <v>17</v>
      </c>
      <c r="E18" s="9">
        <f t="shared" si="1"/>
        <v>2460173</v>
      </c>
      <c r="F18">
        <v>8</v>
      </c>
      <c r="G18">
        <f t="shared" si="4"/>
        <v>17</v>
      </c>
      <c r="H18">
        <v>2023</v>
      </c>
      <c r="I18">
        <v>3</v>
      </c>
    </row>
    <row r="19" spans="1:9" x14ac:dyDescent="0.2">
      <c r="A19">
        <f t="shared" si="3"/>
        <v>18</v>
      </c>
      <c r="B19" s="10">
        <f t="shared" si="0"/>
        <v>45156</v>
      </c>
      <c r="C19" s="12" t="s">
        <v>2144</v>
      </c>
      <c r="D19">
        <f t="shared" si="2"/>
        <v>18</v>
      </c>
      <c r="E19" s="9">
        <f t="shared" si="1"/>
        <v>2460174</v>
      </c>
      <c r="F19">
        <v>8</v>
      </c>
      <c r="G19">
        <f t="shared" si="4"/>
        <v>18</v>
      </c>
      <c r="H19">
        <v>2023</v>
      </c>
      <c r="I19">
        <v>3</v>
      </c>
    </row>
    <row r="20" spans="1:9" x14ac:dyDescent="0.2">
      <c r="A20">
        <f t="shared" si="3"/>
        <v>19</v>
      </c>
      <c r="B20" s="10">
        <f t="shared" si="0"/>
        <v>45157</v>
      </c>
      <c r="C20" s="12" t="s">
        <v>2147</v>
      </c>
      <c r="D20">
        <f t="shared" si="2"/>
        <v>19</v>
      </c>
      <c r="E20" s="9">
        <f t="shared" si="1"/>
        <v>2460175</v>
      </c>
      <c r="F20">
        <v>8</v>
      </c>
      <c r="G20">
        <f t="shared" si="4"/>
        <v>19</v>
      </c>
      <c r="H20">
        <v>2023</v>
      </c>
      <c r="I20">
        <v>3</v>
      </c>
    </row>
    <row r="21" spans="1:9" x14ac:dyDescent="0.2">
      <c r="A21">
        <f t="shared" si="3"/>
        <v>20</v>
      </c>
      <c r="B21" s="10">
        <f t="shared" si="0"/>
        <v>45158</v>
      </c>
      <c r="C21" s="12" t="s">
        <v>2150</v>
      </c>
      <c r="D21">
        <f t="shared" si="2"/>
        <v>20</v>
      </c>
      <c r="E21" s="9">
        <f t="shared" si="1"/>
        <v>2460176</v>
      </c>
      <c r="F21">
        <v>8</v>
      </c>
      <c r="G21">
        <f t="shared" si="4"/>
        <v>20</v>
      </c>
      <c r="H21">
        <v>2023</v>
      </c>
      <c r="I21">
        <v>3</v>
      </c>
    </row>
    <row r="22" spans="1:9" x14ac:dyDescent="0.2">
      <c r="A22">
        <f t="shared" si="3"/>
        <v>21</v>
      </c>
      <c r="B22" s="10">
        <f t="shared" si="0"/>
        <v>45159</v>
      </c>
      <c r="C22" s="12" t="s">
        <v>2153</v>
      </c>
      <c r="D22">
        <f t="shared" si="2"/>
        <v>21</v>
      </c>
      <c r="E22" s="9">
        <f t="shared" si="1"/>
        <v>2460177</v>
      </c>
      <c r="F22">
        <v>8</v>
      </c>
      <c r="G22">
        <f t="shared" si="4"/>
        <v>21</v>
      </c>
      <c r="H22">
        <v>2023</v>
      </c>
      <c r="I22">
        <v>3</v>
      </c>
    </row>
    <row r="23" spans="1:9" x14ac:dyDescent="0.2">
      <c r="A23">
        <f t="shared" si="3"/>
        <v>22</v>
      </c>
      <c r="B23" s="10">
        <f t="shared" si="0"/>
        <v>45160</v>
      </c>
      <c r="C23" s="12" t="s">
        <v>2156</v>
      </c>
      <c r="D23">
        <f t="shared" si="2"/>
        <v>22</v>
      </c>
      <c r="E23" s="9">
        <f t="shared" si="1"/>
        <v>2460178</v>
      </c>
      <c r="F23">
        <v>8</v>
      </c>
      <c r="G23">
        <f t="shared" si="4"/>
        <v>22</v>
      </c>
      <c r="H23">
        <v>2023</v>
      </c>
      <c r="I23">
        <v>3</v>
      </c>
    </row>
    <row r="24" spans="1:9" x14ac:dyDescent="0.2">
      <c r="A24">
        <f t="shared" si="3"/>
        <v>23</v>
      </c>
      <c r="B24" s="10">
        <f t="shared" si="0"/>
        <v>45161</v>
      </c>
      <c r="C24" s="12" t="s">
        <v>2158</v>
      </c>
      <c r="D24">
        <f t="shared" si="2"/>
        <v>23</v>
      </c>
      <c r="E24" s="9">
        <f t="shared" si="1"/>
        <v>2460179</v>
      </c>
      <c r="F24">
        <v>8</v>
      </c>
      <c r="G24">
        <f t="shared" si="4"/>
        <v>23</v>
      </c>
      <c r="H24">
        <v>2023</v>
      </c>
      <c r="I24">
        <v>3</v>
      </c>
    </row>
    <row r="25" spans="1:9" x14ac:dyDescent="0.2">
      <c r="A25">
        <f t="shared" si="3"/>
        <v>24</v>
      </c>
      <c r="B25" s="10">
        <f t="shared" si="0"/>
        <v>45162</v>
      </c>
      <c r="C25" s="12" t="s">
        <v>2161</v>
      </c>
      <c r="D25">
        <f t="shared" si="2"/>
        <v>24</v>
      </c>
      <c r="E25" s="9">
        <f t="shared" si="1"/>
        <v>2460180</v>
      </c>
      <c r="F25">
        <v>8</v>
      </c>
      <c r="G25">
        <f t="shared" si="4"/>
        <v>24</v>
      </c>
      <c r="H25">
        <v>2023</v>
      </c>
      <c r="I25">
        <v>3</v>
      </c>
    </row>
    <row r="26" spans="1:9" x14ac:dyDescent="0.2">
      <c r="A26">
        <f t="shared" si="3"/>
        <v>25</v>
      </c>
      <c r="B26" s="10">
        <f t="shared" si="0"/>
        <v>45163</v>
      </c>
      <c r="C26" s="12" t="s">
        <v>2163</v>
      </c>
      <c r="D26">
        <f t="shared" si="2"/>
        <v>25</v>
      </c>
      <c r="E26" s="9">
        <f t="shared" si="1"/>
        <v>2460181</v>
      </c>
      <c r="F26">
        <v>8</v>
      </c>
      <c r="G26">
        <f t="shared" si="4"/>
        <v>25</v>
      </c>
      <c r="H26">
        <v>2023</v>
      </c>
      <c r="I26">
        <v>3</v>
      </c>
    </row>
    <row r="27" spans="1:9" x14ac:dyDescent="0.2">
      <c r="A27">
        <f t="shared" si="3"/>
        <v>26</v>
      </c>
      <c r="B27" s="10">
        <f t="shared" si="0"/>
        <v>45164</v>
      </c>
      <c r="C27" s="12" t="s">
        <v>2166</v>
      </c>
      <c r="D27">
        <f t="shared" si="2"/>
        <v>26</v>
      </c>
      <c r="E27" s="9">
        <f t="shared" si="1"/>
        <v>2460182</v>
      </c>
      <c r="F27">
        <v>8</v>
      </c>
      <c r="G27">
        <f t="shared" si="4"/>
        <v>26</v>
      </c>
      <c r="H27">
        <v>2023</v>
      </c>
      <c r="I27">
        <v>3</v>
      </c>
    </row>
    <row r="28" spans="1:9" x14ac:dyDescent="0.2">
      <c r="A28">
        <f t="shared" si="3"/>
        <v>27</v>
      </c>
      <c r="B28" s="10">
        <f t="shared" si="0"/>
        <v>45165</v>
      </c>
      <c r="C28" s="12" t="s">
        <v>2168</v>
      </c>
      <c r="D28">
        <f t="shared" si="2"/>
        <v>27</v>
      </c>
      <c r="E28" s="9">
        <f t="shared" si="1"/>
        <v>2460183</v>
      </c>
      <c r="F28">
        <v>8</v>
      </c>
      <c r="G28">
        <f t="shared" si="4"/>
        <v>27</v>
      </c>
      <c r="H28">
        <v>2023</v>
      </c>
      <c r="I28">
        <v>3</v>
      </c>
    </row>
    <row r="29" spans="1:9" x14ac:dyDescent="0.2">
      <c r="A29">
        <f t="shared" si="3"/>
        <v>28</v>
      </c>
      <c r="B29" s="10">
        <f t="shared" si="0"/>
        <v>45166</v>
      </c>
      <c r="C29" s="12" t="s">
        <v>2171</v>
      </c>
      <c r="D29">
        <f t="shared" si="2"/>
        <v>28</v>
      </c>
      <c r="E29" s="9">
        <f t="shared" si="1"/>
        <v>2460184</v>
      </c>
      <c r="F29">
        <v>8</v>
      </c>
      <c r="G29">
        <f t="shared" si="4"/>
        <v>28</v>
      </c>
      <c r="H29">
        <v>2023</v>
      </c>
      <c r="I29">
        <v>3</v>
      </c>
    </row>
    <row r="30" spans="1:9" x14ac:dyDescent="0.2">
      <c r="A30">
        <f t="shared" si="3"/>
        <v>29</v>
      </c>
      <c r="B30" s="10">
        <f t="shared" si="0"/>
        <v>45167</v>
      </c>
      <c r="C30" s="12" t="s">
        <v>2174</v>
      </c>
      <c r="D30">
        <f t="shared" si="2"/>
        <v>29</v>
      </c>
      <c r="E30" s="9">
        <f t="shared" si="1"/>
        <v>2460185</v>
      </c>
      <c r="F30">
        <v>8</v>
      </c>
      <c r="G30">
        <f t="shared" si="4"/>
        <v>29</v>
      </c>
      <c r="H30">
        <v>2023</v>
      </c>
      <c r="I30">
        <v>3</v>
      </c>
    </row>
    <row r="31" spans="1:9" x14ac:dyDescent="0.2">
      <c r="A31">
        <f t="shared" si="3"/>
        <v>30</v>
      </c>
      <c r="B31" s="10">
        <f t="shared" si="0"/>
        <v>45168</v>
      </c>
      <c r="C31" s="12" t="s">
        <v>2175</v>
      </c>
      <c r="D31">
        <f t="shared" si="2"/>
        <v>30</v>
      </c>
      <c r="E31" s="9">
        <f t="shared" si="1"/>
        <v>2460186</v>
      </c>
      <c r="F31">
        <v>8</v>
      </c>
      <c r="G31">
        <f t="shared" si="4"/>
        <v>30</v>
      </c>
      <c r="H31">
        <v>2023</v>
      </c>
      <c r="I31">
        <v>3</v>
      </c>
    </row>
    <row r="32" spans="1:9" x14ac:dyDescent="0.2">
      <c r="A32">
        <f t="shared" si="3"/>
        <v>31</v>
      </c>
      <c r="B32" s="10">
        <f t="shared" si="0"/>
        <v>45169</v>
      </c>
      <c r="C32" s="12" t="s">
        <v>2177</v>
      </c>
      <c r="D32">
        <f t="shared" si="2"/>
        <v>31</v>
      </c>
      <c r="E32" s="9">
        <f t="shared" si="1"/>
        <v>2460187</v>
      </c>
      <c r="F32">
        <v>8</v>
      </c>
      <c r="G32">
        <f t="shared" ref="G32" si="5">G31+1</f>
        <v>31</v>
      </c>
      <c r="H32">
        <v>2023</v>
      </c>
      <c r="I32">
        <v>3</v>
      </c>
    </row>
    <row r="33" spans="1:9" x14ac:dyDescent="0.2">
      <c r="A33">
        <f t="shared" si="3"/>
        <v>32</v>
      </c>
      <c r="B33" s="10">
        <f t="shared" si="0"/>
        <v>45170</v>
      </c>
      <c r="C33" s="12" t="s">
        <v>2178</v>
      </c>
      <c r="D33">
        <f t="shared" si="2"/>
        <v>32</v>
      </c>
      <c r="E33" s="9">
        <f t="shared" si="1"/>
        <v>2460188</v>
      </c>
      <c r="F33">
        <v>9</v>
      </c>
      <c r="G33">
        <v>1</v>
      </c>
      <c r="H33">
        <v>2023</v>
      </c>
      <c r="I33">
        <v>3</v>
      </c>
    </row>
    <row r="34" spans="1:9" x14ac:dyDescent="0.2">
      <c r="A34">
        <f t="shared" ref="A34:A65" si="6">A33+1</f>
        <v>33</v>
      </c>
      <c r="B34" s="10">
        <f t="shared" ref="B34:B65" si="7">DATE(H34,F34,G34)</f>
        <v>45171</v>
      </c>
      <c r="C34" s="12" t="s">
        <v>2179</v>
      </c>
      <c r="D34">
        <f>D33+1</f>
        <v>33</v>
      </c>
      <c r="E34" s="9">
        <f t="shared" ref="E34:E65" si="8">(B34-DATE(1900,1,0) )+ 2415018</f>
        <v>2460189</v>
      </c>
      <c r="F34">
        <v>9</v>
      </c>
      <c r="G34">
        <v>2</v>
      </c>
      <c r="H34">
        <v>2023</v>
      </c>
      <c r="I34">
        <v>3</v>
      </c>
    </row>
    <row r="35" spans="1:9" x14ac:dyDescent="0.2">
      <c r="A35">
        <f t="shared" si="6"/>
        <v>34</v>
      </c>
      <c r="B35" s="10">
        <f t="shared" si="7"/>
        <v>45172</v>
      </c>
      <c r="C35" s="12" t="s">
        <v>2181</v>
      </c>
      <c r="D35">
        <f t="shared" ref="D35:D65" si="9">D34+1</f>
        <v>34</v>
      </c>
      <c r="E35" s="9">
        <f t="shared" si="8"/>
        <v>2460190</v>
      </c>
      <c r="F35">
        <v>9</v>
      </c>
      <c r="G35">
        <f t="shared" ref="G35:G62" si="10">G34+1</f>
        <v>3</v>
      </c>
      <c r="H35">
        <v>2023</v>
      </c>
      <c r="I35">
        <v>3</v>
      </c>
    </row>
    <row r="36" spans="1:9" x14ac:dyDescent="0.2">
      <c r="A36">
        <f t="shared" si="6"/>
        <v>35</v>
      </c>
      <c r="B36" s="10">
        <f t="shared" si="7"/>
        <v>45173</v>
      </c>
      <c r="C36" s="12" t="s">
        <v>2182</v>
      </c>
      <c r="D36">
        <f t="shared" si="9"/>
        <v>35</v>
      </c>
      <c r="E36" s="9">
        <f t="shared" si="8"/>
        <v>2460191</v>
      </c>
      <c r="F36">
        <v>9</v>
      </c>
      <c r="G36">
        <f t="shared" si="10"/>
        <v>4</v>
      </c>
      <c r="H36">
        <v>2023</v>
      </c>
      <c r="I36">
        <v>3</v>
      </c>
    </row>
    <row r="37" spans="1:9" x14ac:dyDescent="0.2">
      <c r="A37">
        <f t="shared" si="6"/>
        <v>36</v>
      </c>
      <c r="B37" s="10">
        <f t="shared" si="7"/>
        <v>45174</v>
      </c>
      <c r="C37" s="12" t="s">
        <v>2184</v>
      </c>
      <c r="D37">
        <f t="shared" si="9"/>
        <v>36</v>
      </c>
      <c r="E37" s="9">
        <f t="shared" si="8"/>
        <v>2460192</v>
      </c>
      <c r="F37">
        <v>9</v>
      </c>
      <c r="G37">
        <f t="shared" si="10"/>
        <v>5</v>
      </c>
      <c r="H37">
        <v>2023</v>
      </c>
      <c r="I37">
        <v>3</v>
      </c>
    </row>
    <row r="38" spans="1:9" x14ac:dyDescent="0.2">
      <c r="A38">
        <f t="shared" si="6"/>
        <v>37</v>
      </c>
      <c r="B38" s="10">
        <f t="shared" si="7"/>
        <v>45175</v>
      </c>
      <c r="C38" s="12" t="s">
        <v>2186</v>
      </c>
      <c r="D38">
        <f t="shared" si="9"/>
        <v>37</v>
      </c>
      <c r="E38" s="9">
        <f t="shared" si="8"/>
        <v>2460193</v>
      </c>
      <c r="F38">
        <v>9</v>
      </c>
      <c r="G38">
        <f t="shared" si="10"/>
        <v>6</v>
      </c>
      <c r="H38">
        <v>2023</v>
      </c>
      <c r="I38">
        <v>3</v>
      </c>
    </row>
    <row r="39" spans="1:9" x14ac:dyDescent="0.2">
      <c r="A39">
        <f t="shared" si="6"/>
        <v>38</v>
      </c>
      <c r="B39" s="10">
        <f t="shared" si="7"/>
        <v>45176</v>
      </c>
      <c r="C39" s="12" t="s">
        <v>2187</v>
      </c>
      <c r="D39">
        <f t="shared" si="9"/>
        <v>38</v>
      </c>
      <c r="E39" s="9">
        <f t="shared" si="8"/>
        <v>2460194</v>
      </c>
      <c r="F39">
        <v>9</v>
      </c>
      <c r="G39">
        <f t="shared" si="10"/>
        <v>7</v>
      </c>
      <c r="H39">
        <v>2023</v>
      </c>
      <c r="I39">
        <v>3</v>
      </c>
    </row>
    <row r="40" spans="1:9" x14ac:dyDescent="0.2">
      <c r="A40">
        <f t="shared" si="6"/>
        <v>39</v>
      </c>
      <c r="B40" s="10">
        <f t="shared" si="7"/>
        <v>45177</v>
      </c>
      <c r="C40" s="12" t="s">
        <v>2189</v>
      </c>
      <c r="D40">
        <f t="shared" si="9"/>
        <v>39</v>
      </c>
      <c r="E40" s="9">
        <f t="shared" si="8"/>
        <v>2460195</v>
      </c>
      <c r="F40">
        <v>9</v>
      </c>
      <c r="G40">
        <f t="shared" si="10"/>
        <v>8</v>
      </c>
      <c r="H40">
        <v>2023</v>
      </c>
      <c r="I40">
        <v>3</v>
      </c>
    </row>
    <row r="41" spans="1:9" x14ac:dyDescent="0.2">
      <c r="A41">
        <f t="shared" si="6"/>
        <v>40</v>
      </c>
      <c r="B41" s="10">
        <f t="shared" si="7"/>
        <v>45178</v>
      </c>
      <c r="C41" s="12" t="s">
        <v>2190</v>
      </c>
      <c r="D41">
        <f t="shared" si="9"/>
        <v>40</v>
      </c>
      <c r="E41" s="9">
        <f t="shared" si="8"/>
        <v>2460196</v>
      </c>
      <c r="F41">
        <v>9</v>
      </c>
      <c r="G41">
        <f t="shared" si="10"/>
        <v>9</v>
      </c>
      <c r="H41">
        <v>2023</v>
      </c>
      <c r="I41">
        <v>3</v>
      </c>
    </row>
    <row r="42" spans="1:9" x14ac:dyDescent="0.2">
      <c r="A42">
        <f t="shared" si="6"/>
        <v>41</v>
      </c>
      <c r="B42" s="10">
        <f t="shared" si="7"/>
        <v>45179</v>
      </c>
      <c r="C42" s="12" t="s">
        <v>2191</v>
      </c>
      <c r="D42">
        <f t="shared" si="9"/>
        <v>41</v>
      </c>
      <c r="E42" s="9">
        <f t="shared" si="8"/>
        <v>2460197</v>
      </c>
      <c r="F42">
        <v>9</v>
      </c>
      <c r="G42">
        <f t="shared" si="10"/>
        <v>10</v>
      </c>
      <c r="H42">
        <v>2023</v>
      </c>
      <c r="I42">
        <v>3</v>
      </c>
    </row>
    <row r="43" spans="1:9" x14ac:dyDescent="0.2">
      <c r="A43">
        <f t="shared" si="6"/>
        <v>42</v>
      </c>
      <c r="B43" s="10">
        <f t="shared" si="7"/>
        <v>45180</v>
      </c>
      <c r="C43" s="12" t="s">
        <v>2193</v>
      </c>
      <c r="D43">
        <f t="shared" si="9"/>
        <v>42</v>
      </c>
      <c r="E43" s="9">
        <f t="shared" si="8"/>
        <v>2460198</v>
      </c>
      <c r="F43">
        <v>9</v>
      </c>
      <c r="G43">
        <f t="shared" si="10"/>
        <v>11</v>
      </c>
      <c r="H43">
        <v>2023</v>
      </c>
      <c r="I43">
        <v>3</v>
      </c>
    </row>
    <row r="44" spans="1:9" x14ac:dyDescent="0.2">
      <c r="A44">
        <f t="shared" si="6"/>
        <v>43</v>
      </c>
      <c r="B44" s="10">
        <f t="shared" si="7"/>
        <v>45181</v>
      </c>
      <c r="C44" s="12" t="s">
        <v>2195</v>
      </c>
      <c r="D44">
        <f t="shared" si="9"/>
        <v>43</v>
      </c>
      <c r="E44" s="9">
        <f t="shared" si="8"/>
        <v>2460199</v>
      </c>
      <c r="F44">
        <v>9</v>
      </c>
      <c r="G44">
        <f t="shared" si="10"/>
        <v>12</v>
      </c>
      <c r="H44">
        <v>2023</v>
      </c>
      <c r="I44">
        <v>3</v>
      </c>
    </row>
    <row r="45" spans="1:9" x14ac:dyDescent="0.2">
      <c r="A45">
        <f t="shared" si="6"/>
        <v>44</v>
      </c>
      <c r="B45" s="10">
        <f t="shared" si="7"/>
        <v>45182</v>
      </c>
      <c r="C45" s="12" t="s">
        <v>2197</v>
      </c>
      <c r="D45">
        <f t="shared" si="9"/>
        <v>44</v>
      </c>
      <c r="E45" s="9">
        <f t="shared" si="8"/>
        <v>2460200</v>
      </c>
      <c r="F45">
        <v>9</v>
      </c>
      <c r="G45">
        <f t="shared" si="10"/>
        <v>13</v>
      </c>
      <c r="H45">
        <v>2023</v>
      </c>
      <c r="I45">
        <v>3</v>
      </c>
    </row>
    <row r="46" spans="1:9" x14ac:dyDescent="0.2">
      <c r="A46">
        <f t="shared" si="6"/>
        <v>45</v>
      </c>
      <c r="B46" s="10">
        <f t="shared" si="7"/>
        <v>45183</v>
      </c>
      <c r="C46" s="12" t="s">
        <v>2198</v>
      </c>
      <c r="D46">
        <f t="shared" si="9"/>
        <v>45</v>
      </c>
      <c r="E46" s="9">
        <f t="shared" si="8"/>
        <v>2460201</v>
      </c>
      <c r="F46">
        <v>9</v>
      </c>
      <c r="G46">
        <f t="shared" si="10"/>
        <v>14</v>
      </c>
      <c r="H46">
        <v>2023</v>
      </c>
      <c r="I46">
        <v>3</v>
      </c>
    </row>
    <row r="47" spans="1:9" x14ac:dyDescent="0.2">
      <c r="A47">
        <f t="shared" si="6"/>
        <v>46</v>
      </c>
      <c r="B47" s="10">
        <f t="shared" si="7"/>
        <v>45184</v>
      </c>
      <c r="C47" s="12" t="s">
        <v>2200</v>
      </c>
      <c r="D47">
        <f t="shared" si="9"/>
        <v>46</v>
      </c>
      <c r="E47" s="9">
        <f t="shared" si="8"/>
        <v>2460202</v>
      </c>
      <c r="F47">
        <v>9</v>
      </c>
      <c r="G47">
        <f t="shared" si="10"/>
        <v>15</v>
      </c>
      <c r="H47">
        <v>2023</v>
      </c>
      <c r="I47">
        <v>3</v>
      </c>
    </row>
    <row r="48" spans="1:9" x14ac:dyDescent="0.2">
      <c r="A48">
        <f t="shared" si="6"/>
        <v>47</v>
      </c>
      <c r="B48" s="10">
        <f t="shared" si="7"/>
        <v>45185</v>
      </c>
      <c r="C48" s="12" t="s">
        <v>2202</v>
      </c>
      <c r="D48">
        <f t="shared" si="9"/>
        <v>47</v>
      </c>
      <c r="E48" s="9">
        <f t="shared" si="8"/>
        <v>2460203</v>
      </c>
      <c r="F48">
        <v>9</v>
      </c>
      <c r="G48">
        <f t="shared" si="10"/>
        <v>16</v>
      </c>
      <c r="H48">
        <v>2023</v>
      </c>
      <c r="I48">
        <v>3</v>
      </c>
    </row>
    <row r="49" spans="1:9" x14ac:dyDescent="0.2">
      <c r="A49">
        <f t="shared" si="6"/>
        <v>48</v>
      </c>
      <c r="B49" s="10">
        <f t="shared" si="7"/>
        <v>45186</v>
      </c>
      <c r="C49" s="12" t="s">
        <v>2203</v>
      </c>
      <c r="D49">
        <f t="shared" si="9"/>
        <v>48</v>
      </c>
      <c r="E49" s="9">
        <f t="shared" si="8"/>
        <v>2460204</v>
      </c>
      <c r="F49">
        <v>9</v>
      </c>
      <c r="G49">
        <f t="shared" si="10"/>
        <v>17</v>
      </c>
      <c r="H49">
        <v>2023</v>
      </c>
      <c r="I49">
        <v>3</v>
      </c>
    </row>
    <row r="50" spans="1:9" x14ac:dyDescent="0.2">
      <c r="A50">
        <f t="shared" si="6"/>
        <v>49</v>
      </c>
      <c r="B50" s="10">
        <f t="shared" si="7"/>
        <v>45187</v>
      </c>
      <c r="C50" s="12" t="s">
        <v>2205</v>
      </c>
      <c r="D50">
        <f t="shared" si="9"/>
        <v>49</v>
      </c>
      <c r="E50" s="9">
        <f t="shared" si="8"/>
        <v>2460205</v>
      </c>
      <c r="F50">
        <v>9</v>
      </c>
      <c r="G50">
        <f t="shared" si="10"/>
        <v>18</v>
      </c>
      <c r="H50">
        <v>2023</v>
      </c>
      <c r="I50">
        <v>3</v>
      </c>
    </row>
    <row r="51" spans="1:9" x14ac:dyDescent="0.2">
      <c r="A51">
        <f t="shared" si="6"/>
        <v>50</v>
      </c>
      <c r="B51" s="10">
        <f t="shared" si="7"/>
        <v>45188</v>
      </c>
      <c r="C51" s="12" t="s">
        <v>2207</v>
      </c>
      <c r="D51">
        <f t="shared" si="9"/>
        <v>50</v>
      </c>
      <c r="E51" s="9">
        <f t="shared" si="8"/>
        <v>2460206</v>
      </c>
      <c r="F51">
        <v>9</v>
      </c>
      <c r="G51">
        <f t="shared" si="10"/>
        <v>19</v>
      </c>
      <c r="H51">
        <v>2023</v>
      </c>
      <c r="I51">
        <v>3</v>
      </c>
    </row>
    <row r="52" spans="1:9" x14ac:dyDescent="0.2">
      <c r="A52">
        <f t="shared" si="6"/>
        <v>51</v>
      </c>
      <c r="B52" s="10">
        <f t="shared" si="7"/>
        <v>45189</v>
      </c>
      <c r="C52" s="12" t="s">
        <v>2209</v>
      </c>
      <c r="D52">
        <f t="shared" si="9"/>
        <v>51</v>
      </c>
      <c r="E52" s="9">
        <f t="shared" si="8"/>
        <v>2460207</v>
      </c>
      <c r="F52">
        <v>9</v>
      </c>
      <c r="G52">
        <f t="shared" si="10"/>
        <v>20</v>
      </c>
      <c r="H52">
        <v>2023</v>
      </c>
      <c r="I52">
        <v>3</v>
      </c>
    </row>
    <row r="53" spans="1:9" x14ac:dyDescent="0.2">
      <c r="A53">
        <f t="shared" si="6"/>
        <v>52</v>
      </c>
      <c r="B53" s="10">
        <f t="shared" si="7"/>
        <v>45190</v>
      </c>
      <c r="C53" s="12" t="s">
        <v>2211</v>
      </c>
      <c r="D53">
        <f t="shared" si="9"/>
        <v>52</v>
      </c>
      <c r="E53" s="9">
        <f t="shared" si="8"/>
        <v>2460208</v>
      </c>
      <c r="F53">
        <v>9</v>
      </c>
      <c r="G53">
        <f t="shared" si="10"/>
        <v>21</v>
      </c>
      <c r="H53">
        <v>2023</v>
      </c>
      <c r="I53">
        <v>3</v>
      </c>
    </row>
    <row r="54" spans="1:9" x14ac:dyDescent="0.2">
      <c r="A54">
        <f t="shared" si="6"/>
        <v>53</v>
      </c>
      <c r="B54" s="10">
        <f t="shared" si="7"/>
        <v>45191</v>
      </c>
      <c r="C54" s="12" t="s">
        <v>2212</v>
      </c>
      <c r="D54">
        <f t="shared" si="9"/>
        <v>53</v>
      </c>
      <c r="E54" s="9">
        <f t="shared" si="8"/>
        <v>2460209</v>
      </c>
      <c r="F54">
        <v>9</v>
      </c>
      <c r="G54">
        <f t="shared" si="10"/>
        <v>22</v>
      </c>
      <c r="H54">
        <v>2023</v>
      </c>
      <c r="I54">
        <v>3</v>
      </c>
    </row>
    <row r="55" spans="1:9" x14ac:dyDescent="0.2">
      <c r="A55">
        <f t="shared" si="6"/>
        <v>54</v>
      </c>
      <c r="B55" s="10">
        <f t="shared" si="7"/>
        <v>45192</v>
      </c>
      <c r="C55" s="12" t="s">
        <v>2214</v>
      </c>
      <c r="D55">
        <f t="shared" si="9"/>
        <v>54</v>
      </c>
      <c r="E55" s="9">
        <f t="shared" si="8"/>
        <v>2460210</v>
      </c>
      <c r="F55">
        <v>9</v>
      </c>
      <c r="G55">
        <f t="shared" si="10"/>
        <v>23</v>
      </c>
      <c r="H55">
        <v>2023</v>
      </c>
      <c r="I55">
        <v>3</v>
      </c>
    </row>
    <row r="56" spans="1:9" x14ac:dyDescent="0.2">
      <c r="A56">
        <f t="shared" si="6"/>
        <v>55</v>
      </c>
      <c r="B56" s="10">
        <f t="shared" si="7"/>
        <v>45193</v>
      </c>
      <c r="C56" s="12" t="s">
        <v>2216</v>
      </c>
      <c r="D56">
        <f t="shared" si="9"/>
        <v>55</v>
      </c>
      <c r="E56" s="9">
        <f t="shared" si="8"/>
        <v>2460211</v>
      </c>
      <c r="F56">
        <v>9</v>
      </c>
      <c r="G56">
        <f t="shared" si="10"/>
        <v>24</v>
      </c>
      <c r="H56">
        <v>2023</v>
      </c>
      <c r="I56">
        <v>3</v>
      </c>
    </row>
    <row r="57" spans="1:9" x14ac:dyDescent="0.2">
      <c r="A57">
        <f t="shared" si="6"/>
        <v>56</v>
      </c>
      <c r="B57" s="10">
        <f t="shared" si="7"/>
        <v>45194</v>
      </c>
      <c r="C57" s="12" t="s">
        <v>2218</v>
      </c>
      <c r="D57">
        <f t="shared" si="9"/>
        <v>56</v>
      </c>
      <c r="E57" s="9">
        <f t="shared" si="8"/>
        <v>2460212</v>
      </c>
      <c r="F57">
        <v>9</v>
      </c>
      <c r="G57">
        <f t="shared" si="10"/>
        <v>25</v>
      </c>
      <c r="H57">
        <v>2023</v>
      </c>
      <c r="I57">
        <v>3</v>
      </c>
    </row>
    <row r="58" spans="1:9" x14ac:dyDescent="0.2">
      <c r="A58">
        <f t="shared" si="6"/>
        <v>57</v>
      </c>
      <c r="B58" s="10">
        <f t="shared" si="7"/>
        <v>45195</v>
      </c>
      <c r="C58" s="12" t="s">
        <v>2220</v>
      </c>
      <c r="D58">
        <f t="shared" si="9"/>
        <v>57</v>
      </c>
      <c r="E58" s="9">
        <f t="shared" si="8"/>
        <v>2460213</v>
      </c>
      <c r="F58">
        <v>9</v>
      </c>
      <c r="G58">
        <f t="shared" si="10"/>
        <v>26</v>
      </c>
      <c r="H58">
        <v>2023</v>
      </c>
      <c r="I58">
        <v>3</v>
      </c>
    </row>
    <row r="59" spans="1:9" x14ac:dyDescent="0.2">
      <c r="A59">
        <f t="shared" si="6"/>
        <v>58</v>
      </c>
      <c r="B59" s="10">
        <f t="shared" si="7"/>
        <v>45196</v>
      </c>
      <c r="C59" s="12" t="s">
        <v>2222</v>
      </c>
      <c r="D59">
        <f t="shared" si="9"/>
        <v>58</v>
      </c>
      <c r="E59" s="9">
        <f t="shared" si="8"/>
        <v>2460214</v>
      </c>
      <c r="F59">
        <v>9</v>
      </c>
      <c r="G59">
        <f t="shared" si="10"/>
        <v>27</v>
      </c>
      <c r="H59">
        <v>2023</v>
      </c>
      <c r="I59">
        <v>3</v>
      </c>
    </row>
    <row r="60" spans="1:9" x14ac:dyDescent="0.2">
      <c r="A60">
        <f t="shared" si="6"/>
        <v>59</v>
      </c>
      <c r="B60" s="10">
        <f t="shared" si="7"/>
        <v>45197</v>
      </c>
      <c r="C60" s="12" t="s">
        <v>2224</v>
      </c>
      <c r="D60">
        <f t="shared" si="9"/>
        <v>59</v>
      </c>
      <c r="E60" s="9">
        <f t="shared" si="8"/>
        <v>2460215</v>
      </c>
      <c r="F60">
        <v>9</v>
      </c>
      <c r="G60">
        <f t="shared" si="10"/>
        <v>28</v>
      </c>
      <c r="H60">
        <v>2023</v>
      </c>
      <c r="I60">
        <v>3</v>
      </c>
    </row>
    <row r="61" spans="1:9" x14ac:dyDescent="0.2">
      <c r="A61">
        <f t="shared" si="6"/>
        <v>60</v>
      </c>
      <c r="B61" s="10">
        <f t="shared" si="7"/>
        <v>45198</v>
      </c>
      <c r="C61" s="12" t="s">
        <v>2225</v>
      </c>
      <c r="D61">
        <f t="shared" si="9"/>
        <v>60</v>
      </c>
      <c r="E61" s="9">
        <f t="shared" si="8"/>
        <v>2460216</v>
      </c>
      <c r="F61">
        <v>9</v>
      </c>
      <c r="G61">
        <f t="shared" si="10"/>
        <v>29</v>
      </c>
      <c r="H61">
        <v>2023</v>
      </c>
      <c r="I61">
        <v>3</v>
      </c>
    </row>
    <row r="62" spans="1:9" x14ac:dyDescent="0.2">
      <c r="A62">
        <f t="shared" si="6"/>
        <v>61</v>
      </c>
      <c r="B62" s="10">
        <f t="shared" si="7"/>
        <v>45199</v>
      </c>
      <c r="C62" s="12" t="s">
        <v>2227</v>
      </c>
      <c r="D62">
        <f t="shared" si="9"/>
        <v>61</v>
      </c>
      <c r="E62" s="9">
        <f t="shared" si="8"/>
        <v>2460217</v>
      </c>
      <c r="F62">
        <v>9</v>
      </c>
      <c r="G62">
        <f t="shared" si="10"/>
        <v>30</v>
      </c>
      <c r="H62">
        <v>2023</v>
      </c>
      <c r="I62">
        <v>3</v>
      </c>
    </row>
    <row r="63" spans="1:9" x14ac:dyDescent="0.2">
      <c r="A63">
        <f t="shared" si="6"/>
        <v>62</v>
      </c>
      <c r="B63" s="10">
        <f t="shared" si="7"/>
        <v>45200</v>
      </c>
      <c r="C63" s="12" t="s">
        <v>2228</v>
      </c>
      <c r="D63">
        <f t="shared" si="9"/>
        <v>62</v>
      </c>
      <c r="E63" s="9">
        <f t="shared" si="8"/>
        <v>2460218</v>
      </c>
      <c r="F63">
        <v>10</v>
      </c>
      <c r="G63">
        <v>1</v>
      </c>
      <c r="H63">
        <v>2023</v>
      </c>
      <c r="I63">
        <v>4</v>
      </c>
    </row>
    <row r="64" spans="1:9" x14ac:dyDescent="0.2">
      <c r="A64">
        <f t="shared" si="6"/>
        <v>63</v>
      </c>
      <c r="B64" s="10">
        <f t="shared" si="7"/>
        <v>45201</v>
      </c>
      <c r="C64" s="12" t="s">
        <v>2229</v>
      </c>
      <c r="D64">
        <f t="shared" si="9"/>
        <v>63</v>
      </c>
      <c r="E64" s="9">
        <f t="shared" si="8"/>
        <v>2460219</v>
      </c>
      <c r="F64">
        <v>10</v>
      </c>
      <c r="G64">
        <f t="shared" ref="G64:G93" si="11">G63+1</f>
        <v>2</v>
      </c>
      <c r="H64">
        <v>2023</v>
      </c>
      <c r="I64">
        <v>4</v>
      </c>
    </row>
    <row r="65" spans="1:9" x14ac:dyDescent="0.2">
      <c r="A65">
        <f t="shared" si="6"/>
        <v>64</v>
      </c>
      <c r="B65" s="10">
        <f t="shared" si="7"/>
        <v>45202</v>
      </c>
      <c r="C65" s="12" t="s">
        <v>2231</v>
      </c>
      <c r="D65">
        <f t="shared" si="9"/>
        <v>64</v>
      </c>
      <c r="E65" s="9">
        <f t="shared" si="8"/>
        <v>2460220</v>
      </c>
      <c r="F65">
        <v>10</v>
      </c>
      <c r="G65">
        <f t="shared" si="11"/>
        <v>3</v>
      </c>
      <c r="H65">
        <v>2023</v>
      </c>
      <c r="I65">
        <v>4</v>
      </c>
    </row>
    <row r="66" spans="1:9" x14ac:dyDescent="0.2">
      <c r="A66">
        <f t="shared" ref="A66:A93" si="12">A65+1</f>
        <v>65</v>
      </c>
      <c r="B66" s="10">
        <f t="shared" ref="B66:B97" si="13">DATE(H66,F66,G66)</f>
        <v>45203</v>
      </c>
      <c r="C66" s="12" t="s">
        <v>2232</v>
      </c>
      <c r="D66">
        <f t="shared" ref="D66:D93" si="14">D65+1</f>
        <v>65</v>
      </c>
      <c r="E66" s="9">
        <f t="shared" ref="E66:E97" si="15">(B66-DATE(1900,1,0) )+ 2415018</f>
        <v>2460221</v>
      </c>
      <c r="F66">
        <v>10</v>
      </c>
      <c r="G66">
        <f t="shared" si="11"/>
        <v>4</v>
      </c>
      <c r="H66">
        <v>2023</v>
      </c>
      <c r="I66">
        <v>4</v>
      </c>
    </row>
    <row r="67" spans="1:9" x14ac:dyDescent="0.2">
      <c r="A67">
        <f t="shared" si="12"/>
        <v>66</v>
      </c>
      <c r="B67" s="10">
        <f t="shared" si="13"/>
        <v>45204</v>
      </c>
      <c r="C67" s="12" t="s">
        <v>2234</v>
      </c>
      <c r="D67">
        <f t="shared" si="14"/>
        <v>66</v>
      </c>
      <c r="E67" s="9">
        <f t="shared" si="15"/>
        <v>2460222</v>
      </c>
      <c r="F67">
        <v>10</v>
      </c>
      <c r="G67">
        <f t="shared" si="11"/>
        <v>5</v>
      </c>
      <c r="H67">
        <v>2023</v>
      </c>
      <c r="I67">
        <v>4</v>
      </c>
    </row>
    <row r="68" spans="1:9" x14ac:dyDescent="0.2">
      <c r="A68">
        <f t="shared" si="12"/>
        <v>67</v>
      </c>
      <c r="B68" s="10">
        <f t="shared" si="13"/>
        <v>45205</v>
      </c>
      <c r="C68" s="12" t="s">
        <v>2236</v>
      </c>
      <c r="D68">
        <f t="shared" si="14"/>
        <v>67</v>
      </c>
      <c r="E68" s="9">
        <f t="shared" si="15"/>
        <v>2460223</v>
      </c>
      <c r="F68">
        <v>10</v>
      </c>
      <c r="G68">
        <f t="shared" si="11"/>
        <v>6</v>
      </c>
      <c r="H68">
        <v>2023</v>
      </c>
      <c r="I68">
        <v>4</v>
      </c>
    </row>
    <row r="69" spans="1:9" x14ac:dyDescent="0.2">
      <c r="A69">
        <f t="shared" si="12"/>
        <v>68</v>
      </c>
      <c r="B69" s="10">
        <f t="shared" si="13"/>
        <v>45206</v>
      </c>
      <c r="C69" s="12" t="s">
        <v>2237</v>
      </c>
      <c r="D69">
        <f t="shared" si="14"/>
        <v>68</v>
      </c>
      <c r="E69" s="9">
        <f t="shared" si="15"/>
        <v>2460224</v>
      </c>
      <c r="F69">
        <v>10</v>
      </c>
      <c r="G69">
        <f t="shared" si="11"/>
        <v>7</v>
      </c>
      <c r="H69">
        <v>2023</v>
      </c>
      <c r="I69">
        <v>4</v>
      </c>
    </row>
    <row r="70" spans="1:9" x14ac:dyDescent="0.2">
      <c r="A70">
        <f t="shared" si="12"/>
        <v>69</v>
      </c>
      <c r="B70" s="10">
        <f t="shared" si="13"/>
        <v>45207</v>
      </c>
      <c r="C70" s="12" t="s">
        <v>2239</v>
      </c>
      <c r="D70">
        <f t="shared" si="14"/>
        <v>69</v>
      </c>
      <c r="E70" s="9">
        <f t="shared" si="15"/>
        <v>2460225</v>
      </c>
      <c r="F70">
        <v>10</v>
      </c>
      <c r="G70">
        <f t="shared" si="11"/>
        <v>8</v>
      </c>
      <c r="H70">
        <v>2023</v>
      </c>
      <c r="I70">
        <v>4</v>
      </c>
    </row>
    <row r="71" spans="1:9" x14ac:dyDescent="0.2">
      <c r="A71">
        <f t="shared" si="12"/>
        <v>70</v>
      </c>
      <c r="B71" s="10">
        <f t="shared" si="13"/>
        <v>45208</v>
      </c>
      <c r="C71" s="12" t="s">
        <v>2240</v>
      </c>
      <c r="D71">
        <f t="shared" si="14"/>
        <v>70</v>
      </c>
      <c r="E71" s="9">
        <f t="shared" si="15"/>
        <v>2460226</v>
      </c>
      <c r="F71">
        <v>10</v>
      </c>
      <c r="G71">
        <f t="shared" si="11"/>
        <v>9</v>
      </c>
      <c r="H71">
        <v>2023</v>
      </c>
      <c r="I71">
        <v>4</v>
      </c>
    </row>
    <row r="72" spans="1:9" x14ac:dyDescent="0.2">
      <c r="A72">
        <f t="shared" si="12"/>
        <v>71</v>
      </c>
      <c r="B72" s="10">
        <f t="shared" si="13"/>
        <v>45209</v>
      </c>
      <c r="C72" s="12" t="s">
        <v>2241</v>
      </c>
      <c r="D72">
        <f t="shared" si="14"/>
        <v>71</v>
      </c>
      <c r="E72" s="9">
        <f t="shared" si="15"/>
        <v>2460227</v>
      </c>
      <c r="F72">
        <v>10</v>
      </c>
      <c r="G72">
        <f t="shared" si="11"/>
        <v>10</v>
      </c>
      <c r="H72">
        <v>2023</v>
      </c>
      <c r="I72">
        <v>4</v>
      </c>
    </row>
    <row r="73" spans="1:9" x14ac:dyDescent="0.2">
      <c r="A73">
        <f t="shared" si="12"/>
        <v>72</v>
      </c>
      <c r="B73" s="10">
        <f t="shared" si="13"/>
        <v>45210</v>
      </c>
      <c r="C73" s="12" t="s">
        <v>2243</v>
      </c>
      <c r="D73">
        <f t="shared" si="14"/>
        <v>72</v>
      </c>
      <c r="E73" s="9">
        <f t="shared" si="15"/>
        <v>2460228</v>
      </c>
      <c r="F73">
        <v>10</v>
      </c>
      <c r="G73">
        <f t="shared" si="11"/>
        <v>11</v>
      </c>
      <c r="H73">
        <v>2023</v>
      </c>
      <c r="I73">
        <v>4</v>
      </c>
    </row>
    <row r="74" spans="1:9" x14ac:dyDescent="0.2">
      <c r="A74">
        <f t="shared" si="12"/>
        <v>73</v>
      </c>
      <c r="B74" s="10">
        <f t="shared" si="13"/>
        <v>45211</v>
      </c>
      <c r="C74" s="12" t="s">
        <v>2245</v>
      </c>
      <c r="D74">
        <f t="shared" si="14"/>
        <v>73</v>
      </c>
      <c r="E74" s="9">
        <f t="shared" si="15"/>
        <v>2460229</v>
      </c>
      <c r="F74">
        <v>10</v>
      </c>
      <c r="G74">
        <f t="shared" si="11"/>
        <v>12</v>
      </c>
      <c r="H74">
        <v>2023</v>
      </c>
      <c r="I74">
        <v>4</v>
      </c>
    </row>
    <row r="75" spans="1:9" x14ac:dyDescent="0.2">
      <c r="A75">
        <f t="shared" si="12"/>
        <v>74</v>
      </c>
      <c r="B75" s="10">
        <f t="shared" si="13"/>
        <v>45212</v>
      </c>
      <c r="C75" s="12" t="s">
        <v>2247</v>
      </c>
      <c r="D75">
        <f t="shared" si="14"/>
        <v>74</v>
      </c>
      <c r="E75" s="9">
        <f t="shared" si="15"/>
        <v>2460230</v>
      </c>
      <c r="F75">
        <v>10</v>
      </c>
      <c r="G75">
        <f t="shared" si="11"/>
        <v>13</v>
      </c>
      <c r="H75">
        <v>2023</v>
      </c>
      <c r="I75">
        <v>4</v>
      </c>
    </row>
    <row r="76" spans="1:9" x14ac:dyDescent="0.2">
      <c r="A76">
        <f t="shared" si="12"/>
        <v>75</v>
      </c>
      <c r="B76" s="10">
        <f t="shared" si="13"/>
        <v>45213</v>
      </c>
      <c r="C76" s="12" t="s">
        <v>2248</v>
      </c>
      <c r="D76">
        <f t="shared" si="14"/>
        <v>75</v>
      </c>
      <c r="E76" s="9">
        <f t="shared" si="15"/>
        <v>2460231</v>
      </c>
      <c r="F76">
        <v>10</v>
      </c>
      <c r="G76">
        <f t="shared" si="11"/>
        <v>14</v>
      </c>
      <c r="H76">
        <v>2023</v>
      </c>
      <c r="I76">
        <v>4</v>
      </c>
    </row>
    <row r="77" spans="1:9" x14ac:dyDescent="0.2">
      <c r="A77">
        <f t="shared" si="12"/>
        <v>76</v>
      </c>
      <c r="B77" s="10">
        <f t="shared" si="13"/>
        <v>45214</v>
      </c>
      <c r="C77" s="12" t="s">
        <v>2250</v>
      </c>
      <c r="D77">
        <f t="shared" si="14"/>
        <v>76</v>
      </c>
      <c r="E77" s="9">
        <f t="shared" si="15"/>
        <v>2460232</v>
      </c>
      <c r="F77">
        <v>10</v>
      </c>
      <c r="G77">
        <f t="shared" si="11"/>
        <v>15</v>
      </c>
      <c r="H77">
        <v>2023</v>
      </c>
      <c r="I77">
        <v>4</v>
      </c>
    </row>
    <row r="78" spans="1:9" x14ac:dyDescent="0.2">
      <c r="A78">
        <f t="shared" si="12"/>
        <v>77</v>
      </c>
      <c r="B78" s="10">
        <f t="shared" si="13"/>
        <v>45215</v>
      </c>
      <c r="C78" s="12" t="s">
        <v>2252</v>
      </c>
      <c r="D78">
        <f t="shared" si="14"/>
        <v>77</v>
      </c>
      <c r="E78" s="9">
        <f t="shared" si="15"/>
        <v>2460233</v>
      </c>
      <c r="F78">
        <v>10</v>
      </c>
      <c r="G78">
        <f t="shared" si="11"/>
        <v>16</v>
      </c>
      <c r="H78">
        <v>2023</v>
      </c>
      <c r="I78">
        <v>4</v>
      </c>
    </row>
    <row r="79" spans="1:9" x14ac:dyDescent="0.2">
      <c r="A79">
        <f t="shared" si="12"/>
        <v>78</v>
      </c>
      <c r="B79" s="10">
        <f t="shared" si="13"/>
        <v>45216</v>
      </c>
      <c r="C79" s="12" t="s">
        <v>2253</v>
      </c>
      <c r="D79">
        <f t="shared" si="14"/>
        <v>78</v>
      </c>
      <c r="E79" s="9">
        <f t="shared" si="15"/>
        <v>2460234</v>
      </c>
      <c r="F79">
        <v>10</v>
      </c>
      <c r="G79">
        <f t="shared" si="11"/>
        <v>17</v>
      </c>
      <c r="H79">
        <v>2023</v>
      </c>
      <c r="I79">
        <v>4</v>
      </c>
    </row>
    <row r="80" spans="1:9" x14ac:dyDescent="0.2">
      <c r="A80">
        <f t="shared" si="12"/>
        <v>79</v>
      </c>
      <c r="B80" s="10">
        <f t="shared" si="13"/>
        <v>45217</v>
      </c>
      <c r="C80" s="12" t="s">
        <v>2255</v>
      </c>
      <c r="D80">
        <f t="shared" si="14"/>
        <v>79</v>
      </c>
      <c r="E80" s="9">
        <f t="shared" si="15"/>
        <v>2460235</v>
      </c>
      <c r="F80">
        <v>10</v>
      </c>
      <c r="G80">
        <f t="shared" si="11"/>
        <v>18</v>
      </c>
      <c r="H80">
        <v>2023</v>
      </c>
      <c r="I80">
        <v>4</v>
      </c>
    </row>
    <row r="81" spans="1:9" x14ac:dyDescent="0.2">
      <c r="A81">
        <f t="shared" si="12"/>
        <v>80</v>
      </c>
      <c r="B81" s="10">
        <f t="shared" si="13"/>
        <v>45218</v>
      </c>
      <c r="C81" s="12" t="s">
        <v>2257</v>
      </c>
      <c r="D81">
        <f t="shared" si="14"/>
        <v>80</v>
      </c>
      <c r="E81" s="9">
        <f t="shared" si="15"/>
        <v>2460236</v>
      </c>
      <c r="F81">
        <v>10</v>
      </c>
      <c r="G81">
        <f t="shared" si="11"/>
        <v>19</v>
      </c>
      <c r="H81">
        <v>2023</v>
      </c>
      <c r="I81">
        <v>4</v>
      </c>
    </row>
    <row r="82" spans="1:9" x14ac:dyDescent="0.2">
      <c r="A82">
        <f t="shared" si="12"/>
        <v>81</v>
      </c>
      <c r="B82" s="10">
        <f t="shared" si="13"/>
        <v>45219</v>
      </c>
      <c r="C82" s="12" t="s">
        <v>2259</v>
      </c>
      <c r="D82">
        <f t="shared" si="14"/>
        <v>81</v>
      </c>
      <c r="E82" s="9">
        <f t="shared" si="15"/>
        <v>2460237</v>
      </c>
      <c r="F82">
        <v>10</v>
      </c>
      <c r="G82">
        <f t="shared" si="11"/>
        <v>20</v>
      </c>
      <c r="H82">
        <v>2023</v>
      </c>
      <c r="I82">
        <v>4</v>
      </c>
    </row>
    <row r="83" spans="1:9" x14ac:dyDescent="0.2">
      <c r="A83">
        <f t="shared" si="12"/>
        <v>82</v>
      </c>
      <c r="B83" s="10">
        <f t="shared" si="13"/>
        <v>45220</v>
      </c>
      <c r="C83" s="12" t="s">
        <v>2261</v>
      </c>
      <c r="D83">
        <f t="shared" si="14"/>
        <v>82</v>
      </c>
      <c r="E83" s="9">
        <f t="shared" si="15"/>
        <v>2460238</v>
      </c>
      <c r="F83">
        <v>10</v>
      </c>
      <c r="G83">
        <f t="shared" si="11"/>
        <v>21</v>
      </c>
      <c r="H83">
        <v>2023</v>
      </c>
      <c r="I83">
        <v>4</v>
      </c>
    </row>
    <row r="84" spans="1:9" x14ac:dyDescent="0.2">
      <c r="A84">
        <f t="shared" si="12"/>
        <v>83</v>
      </c>
      <c r="B84" s="10">
        <f t="shared" si="13"/>
        <v>45221</v>
      </c>
      <c r="C84" s="12" t="s">
        <v>2262</v>
      </c>
      <c r="D84">
        <f t="shared" si="14"/>
        <v>83</v>
      </c>
      <c r="E84" s="9">
        <f t="shared" si="15"/>
        <v>2460239</v>
      </c>
      <c r="F84">
        <v>10</v>
      </c>
      <c r="G84">
        <f t="shared" si="11"/>
        <v>22</v>
      </c>
      <c r="H84">
        <v>2023</v>
      </c>
      <c r="I84">
        <v>4</v>
      </c>
    </row>
    <row r="85" spans="1:9" x14ac:dyDescent="0.2">
      <c r="A85">
        <f t="shared" si="12"/>
        <v>84</v>
      </c>
      <c r="B85" s="10">
        <f t="shared" si="13"/>
        <v>45222</v>
      </c>
      <c r="C85" s="12" t="s">
        <v>2264</v>
      </c>
      <c r="D85">
        <f t="shared" si="14"/>
        <v>84</v>
      </c>
      <c r="E85" s="9">
        <f t="shared" si="15"/>
        <v>2460240</v>
      </c>
      <c r="F85">
        <v>10</v>
      </c>
      <c r="G85">
        <f t="shared" si="11"/>
        <v>23</v>
      </c>
      <c r="H85">
        <v>2023</v>
      </c>
      <c r="I85">
        <v>4</v>
      </c>
    </row>
    <row r="86" spans="1:9" x14ac:dyDescent="0.2">
      <c r="A86">
        <f t="shared" si="12"/>
        <v>85</v>
      </c>
      <c r="B86" s="10">
        <f t="shared" si="13"/>
        <v>45223</v>
      </c>
      <c r="C86" s="12" t="s">
        <v>2266</v>
      </c>
      <c r="D86">
        <f t="shared" si="14"/>
        <v>85</v>
      </c>
      <c r="E86" s="9">
        <f t="shared" si="15"/>
        <v>2460241</v>
      </c>
      <c r="F86">
        <v>10</v>
      </c>
      <c r="G86">
        <f t="shared" si="11"/>
        <v>24</v>
      </c>
      <c r="H86">
        <v>2023</v>
      </c>
      <c r="I86">
        <v>4</v>
      </c>
    </row>
    <row r="87" spans="1:9" x14ac:dyDescent="0.2">
      <c r="A87">
        <f t="shared" si="12"/>
        <v>86</v>
      </c>
      <c r="B87" s="10">
        <f t="shared" si="13"/>
        <v>45224</v>
      </c>
      <c r="C87" s="12" t="s">
        <v>2268</v>
      </c>
      <c r="D87">
        <f t="shared" si="14"/>
        <v>86</v>
      </c>
      <c r="E87" s="9">
        <f t="shared" si="15"/>
        <v>2460242</v>
      </c>
      <c r="F87">
        <v>10</v>
      </c>
      <c r="G87">
        <f t="shared" si="11"/>
        <v>25</v>
      </c>
      <c r="H87">
        <v>2023</v>
      </c>
      <c r="I87">
        <v>4</v>
      </c>
    </row>
    <row r="88" spans="1:9" x14ac:dyDescent="0.2">
      <c r="A88">
        <f t="shared" si="12"/>
        <v>87</v>
      </c>
      <c r="B88" s="10">
        <f t="shared" si="13"/>
        <v>45225</v>
      </c>
      <c r="C88" s="12" t="s">
        <v>2270</v>
      </c>
      <c r="D88">
        <f t="shared" si="14"/>
        <v>87</v>
      </c>
      <c r="E88" s="9">
        <f t="shared" si="15"/>
        <v>2460243</v>
      </c>
      <c r="F88">
        <v>10</v>
      </c>
      <c r="G88">
        <f t="shared" si="11"/>
        <v>26</v>
      </c>
      <c r="H88">
        <v>2023</v>
      </c>
      <c r="I88">
        <v>4</v>
      </c>
    </row>
    <row r="89" spans="1:9" x14ac:dyDescent="0.2">
      <c r="A89">
        <f t="shared" si="12"/>
        <v>88</v>
      </c>
      <c r="B89" s="10">
        <f t="shared" si="13"/>
        <v>45226</v>
      </c>
      <c r="C89" s="12" t="s">
        <v>2272</v>
      </c>
      <c r="D89">
        <f t="shared" si="14"/>
        <v>88</v>
      </c>
      <c r="E89" s="9">
        <f t="shared" si="15"/>
        <v>2460244</v>
      </c>
      <c r="F89">
        <v>10</v>
      </c>
      <c r="G89">
        <f t="shared" si="11"/>
        <v>27</v>
      </c>
      <c r="H89">
        <v>2023</v>
      </c>
      <c r="I89">
        <v>4</v>
      </c>
    </row>
    <row r="90" spans="1:9" x14ac:dyDescent="0.2">
      <c r="A90">
        <f t="shared" si="12"/>
        <v>89</v>
      </c>
      <c r="B90" s="10">
        <f t="shared" si="13"/>
        <v>45227</v>
      </c>
      <c r="C90" s="12" t="s">
        <v>2274</v>
      </c>
      <c r="D90">
        <f t="shared" si="14"/>
        <v>89</v>
      </c>
      <c r="E90" s="9">
        <f t="shared" si="15"/>
        <v>2460245</v>
      </c>
      <c r="F90">
        <v>10</v>
      </c>
      <c r="G90">
        <f t="shared" si="11"/>
        <v>28</v>
      </c>
      <c r="H90">
        <v>2023</v>
      </c>
      <c r="I90">
        <v>4</v>
      </c>
    </row>
    <row r="91" spans="1:9" x14ac:dyDescent="0.2">
      <c r="A91">
        <f t="shared" si="12"/>
        <v>90</v>
      </c>
      <c r="B91" s="10">
        <f t="shared" si="13"/>
        <v>45228</v>
      </c>
      <c r="C91" s="12" t="s">
        <v>2275</v>
      </c>
      <c r="D91">
        <f t="shared" si="14"/>
        <v>90</v>
      </c>
      <c r="E91" s="9">
        <f t="shared" si="15"/>
        <v>2460246</v>
      </c>
      <c r="F91">
        <v>10</v>
      </c>
      <c r="G91">
        <f t="shared" si="11"/>
        <v>29</v>
      </c>
      <c r="H91">
        <v>2023</v>
      </c>
      <c r="I91">
        <v>4</v>
      </c>
    </row>
    <row r="92" spans="1:9" x14ac:dyDescent="0.2">
      <c r="A92">
        <f t="shared" si="12"/>
        <v>91</v>
      </c>
      <c r="B92" s="10">
        <f t="shared" si="13"/>
        <v>45229</v>
      </c>
      <c r="C92" s="12" t="s">
        <v>2276</v>
      </c>
      <c r="D92">
        <f t="shared" si="14"/>
        <v>91</v>
      </c>
      <c r="E92" s="9">
        <f t="shared" si="15"/>
        <v>2460247</v>
      </c>
      <c r="F92">
        <v>10</v>
      </c>
      <c r="G92">
        <f t="shared" si="11"/>
        <v>30</v>
      </c>
      <c r="H92">
        <v>2023</v>
      </c>
      <c r="I92">
        <v>4</v>
      </c>
    </row>
    <row r="93" spans="1:9" x14ac:dyDescent="0.2">
      <c r="A93">
        <f t="shared" si="12"/>
        <v>92</v>
      </c>
      <c r="B93" s="10">
        <f t="shared" si="13"/>
        <v>45230</v>
      </c>
      <c r="C93" s="12" t="s">
        <v>2277</v>
      </c>
      <c r="D93">
        <f t="shared" si="14"/>
        <v>92</v>
      </c>
      <c r="E93" s="9">
        <f t="shared" si="15"/>
        <v>2460248</v>
      </c>
      <c r="F93">
        <v>10</v>
      </c>
      <c r="G93">
        <f t="shared" si="11"/>
        <v>31</v>
      </c>
      <c r="H93">
        <v>2023</v>
      </c>
      <c r="I93">
        <v>4</v>
      </c>
    </row>
    <row r="94" spans="1:9" x14ac:dyDescent="0.2">
      <c r="A94">
        <f t="shared" ref="A94" si="16">A93+1</f>
        <v>93</v>
      </c>
      <c r="B94" s="10">
        <f t="shared" si="13"/>
        <v>45231</v>
      </c>
      <c r="C94" s="12" t="s">
        <v>2278</v>
      </c>
      <c r="D94">
        <v>93</v>
      </c>
      <c r="E94" s="9">
        <f t="shared" si="15"/>
        <v>2460249</v>
      </c>
      <c r="F94">
        <v>11</v>
      </c>
      <c r="G94">
        <v>1</v>
      </c>
      <c r="H94">
        <v>2023</v>
      </c>
      <c r="I94">
        <v>4</v>
      </c>
    </row>
    <row r="95" spans="1:9" x14ac:dyDescent="0.2">
      <c r="A95">
        <f t="shared" ref="A95:A123" si="17">A94+1</f>
        <v>94</v>
      </c>
      <c r="B95" s="10">
        <f t="shared" si="13"/>
        <v>45232</v>
      </c>
      <c r="E95" s="9">
        <f t="shared" si="15"/>
        <v>2460250</v>
      </c>
      <c r="F95">
        <v>11</v>
      </c>
      <c r="G95">
        <f>G94+1</f>
        <v>2</v>
      </c>
      <c r="H95">
        <v>2023</v>
      </c>
      <c r="I95">
        <v>4</v>
      </c>
    </row>
    <row r="96" spans="1:9" x14ac:dyDescent="0.2">
      <c r="A96">
        <f t="shared" si="17"/>
        <v>95</v>
      </c>
      <c r="B96" s="10">
        <f t="shared" si="13"/>
        <v>45233</v>
      </c>
      <c r="E96" s="9">
        <f t="shared" si="15"/>
        <v>2460251</v>
      </c>
      <c r="F96">
        <v>11</v>
      </c>
      <c r="G96">
        <f t="shared" ref="G96:G123" si="18">G95+1</f>
        <v>3</v>
      </c>
      <c r="H96">
        <v>2023</v>
      </c>
      <c r="I96">
        <v>4</v>
      </c>
    </row>
    <row r="97" spans="1:9" x14ac:dyDescent="0.2">
      <c r="A97">
        <f t="shared" si="17"/>
        <v>96</v>
      </c>
      <c r="B97" s="10">
        <f t="shared" si="13"/>
        <v>45234</v>
      </c>
      <c r="E97" s="9">
        <f t="shared" si="15"/>
        <v>2460252</v>
      </c>
      <c r="F97">
        <v>11</v>
      </c>
      <c r="G97">
        <f t="shared" si="18"/>
        <v>4</v>
      </c>
      <c r="H97">
        <v>2023</v>
      </c>
      <c r="I97">
        <v>4</v>
      </c>
    </row>
    <row r="98" spans="1:9" x14ac:dyDescent="0.2">
      <c r="A98">
        <f t="shared" si="17"/>
        <v>97</v>
      </c>
      <c r="B98" s="10">
        <f t="shared" ref="B98:B123" si="19">DATE(H98,F98,G98)</f>
        <v>45235</v>
      </c>
      <c r="E98" s="9">
        <f t="shared" ref="E98:E123" si="20">(B98-DATE(1900,1,0) )+ 2415018</f>
        <v>2460253</v>
      </c>
      <c r="F98">
        <v>11</v>
      </c>
      <c r="G98">
        <f t="shared" si="18"/>
        <v>5</v>
      </c>
      <c r="H98">
        <v>2023</v>
      </c>
      <c r="I98">
        <v>4</v>
      </c>
    </row>
    <row r="99" spans="1:9" x14ac:dyDescent="0.2">
      <c r="A99">
        <f t="shared" si="17"/>
        <v>98</v>
      </c>
      <c r="B99" s="10">
        <f t="shared" si="19"/>
        <v>45236</v>
      </c>
      <c r="E99" s="9">
        <f t="shared" si="20"/>
        <v>2460254</v>
      </c>
      <c r="F99">
        <v>11</v>
      </c>
      <c r="G99">
        <f t="shared" si="18"/>
        <v>6</v>
      </c>
      <c r="H99">
        <v>2023</v>
      </c>
      <c r="I99">
        <v>4</v>
      </c>
    </row>
    <row r="100" spans="1:9" x14ac:dyDescent="0.2">
      <c r="A100">
        <f t="shared" si="17"/>
        <v>99</v>
      </c>
      <c r="B100" s="10">
        <f t="shared" si="19"/>
        <v>45237</v>
      </c>
      <c r="E100" s="9">
        <f t="shared" si="20"/>
        <v>2460255</v>
      </c>
      <c r="F100">
        <v>11</v>
      </c>
      <c r="G100">
        <f t="shared" si="18"/>
        <v>7</v>
      </c>
      <c r="H100">
        <v>2023</v>
      </c>
      <c r="I100">
        <v>4</v>
      </c>
    </row>
    <row r="101" spans="1:9" x14ac:dyDescent="0.2">
      <c r="A101">
        <f t="shared" si="17"/>
        <v>100</v>
      </c>
      <c r="B101" s="10">
        <f t="shared" si="19"/>
        <v>45238</v>
      </c>
      <c r="E101" s="9">
        <f t="shared" si="20"/>
        <v>2460256</v>
      </c>
      <c r="F101">
        <v>11</v>
      </c>
      <c r="G101">
        <f t="shared" si="18"/>
        <v>8</v>
      </c>
      <c r="H101">
        <v>2023</v>
      </c>
      <c r="I101">
        <v>4</v>
      </c>
    </row>
    <row r="102" spans="1:9" x14ac:dyDescent="0.2">
      <c r="A102">
        <f t="shared" si="17"/>
        <v>101</v>
      </c>
      <c r="B102" s="10">
        <f t="shared" si="19"/>
        <v>45239</v>
      </c>
      <c r="E102" s="9">
        <f t="shared" si="20"/>
        <v>2460257</v>
      </c>
      <c r="F102">
        <v>11</v>
      </c>
      <c r="G102">
        <f t="shared" si="18"/>
        <v>9</v>
      </c>
      <c r="H102">
        <v>2023</v>
      </c>
      <c r="I102">
        <v>4</v>
      </c>
    </row>
    <row r="103" spans="1:9" x14ac:dyDescent="0.2">
      <c r="A103">
        <f t="shared" si="17"/>
        <v>102</v>
      </c>
      <c r="B103" s="10">
        <f t="shared" si="19"/>
        <v>45240</v>
      </c>
      <c r="E103" s="9">
        <f t="shared" si="20"/>
        <v>2460258</v>
      </c>
      <c r="F103">
        <v>11</v>
      </c>
      <c r="G103">
        <f t="shared" si="18"/>
        <v>10</v>
      </c>
      <c r="H103">
        <v>2023</v>
      </c>
      <c r="I103">
        <v>4</v>
      </c>
    </row>
    <row r="104" spans="1:9" x14ac:dyDescent="0.2">
      <c r="A104">
        <f t="shared" si="17"/>
        <v>103</v>
      </c>
      <c r="B104" s="10">
        <f t="shared" si="19"/>
        <v>45241</v>
      </c>
      <c r="E104" s="9">
        <f t="shared" si="20"/>
        <v>2460259</v>
      </c>
      <c r="F104">
        <v>11</v>
      </c>
      <c r="G104">
        <f t="shared" si="18"/>
        <v>11</v>
      </c>
      <c r="H104">
        <v>2023</v>
      </c>
      <c r="I104">
        <v>4</v>
      </c>
    </row>
    <row r="105" spans="1:9" x14ac:dyDescent="0.2">
      <c r="A105">
        <f t="shared" si="17"/>
        <v>104</v>
      </c>
      <c r="B105" s="10">
        <f t="shared" si="19"/>
        <v>45242</v>
      </c>
      <c r="E105" s="9">
        <f t="shared" si="20"/>
        <v>2460260</v>
      </c>
      <c r="F105">
        <v>11</v>
      </c>
      <c r="G105">
        <f t="shared" si="18"/>
        <v>12</v>
      </c>
      <c r="H105">
        <v>2023</v>
      </c>
      <c r="I105">
        <v>4</v>
      </c>
    </row>
    <row r="106" spans="1:9" x14ac:dyDescent="0.2">
      <c r="A106">
        <f t="shared" si="17"/>
        <v>105</v>
      </c>
      <c r="B106" s="10">
        <f t="shared" si="19"/>
        <v>45243</v>
      </c>
      <c r="E106" s="9">
        <f t="shared" si="20"/>
        <v>2460261</v>
      </c>
      <c r="F106">
        <v>11</v>
      </c>
      <c r="G106">
        <f t="shared" si="18"/>
        <v>13</v>
      </c>
      <c r="H106">
        <v>2023</v>
      </c>
      <c r="I106">
        <v>4</v>
      </c>
    </row>
    <row r="107" spans="1:9" x14ac:dyDescent="0.2">
      <c r="A107">
        <f t="shared" si="17"/>
        <v>106</v>
      </c>
      <c r="B107" s="10">
        <f t="shared" si="19"/>
        <v>45244</v>
      </c>
      <c r="E107" s="9">
        <f t="shared" si="20"/>
        <v>2460262</v>
      </c>
      <c r="F107">
        <v>11</v>
      </c>
      <c r="G107">
        <f t="shared" si="18"/>
        <v>14</v>
      </c>
      <c r="H107">
        <v>2023</v>
      </c>
      <c r="I107">
        <v>4</v>
      </c>
    </row>
    <row r="108" spans="1:9" x14ac:dyDescent="0.2">
      <c r="A108">
        <f t="shared" si="17"/>
        <v>107</v>
      </c>
      <c r="B108" s="10">
        <f t="shared" si="19"/>
        <v>45245</v>
      </c>
      <c r="E108" s="9">
        <f t="shared" si="20"/>
        <v>2460263</v>
      </c>
      <c r="F108">
        <v>11</v>
      </c>
      <c r="G108">
        <f t="shared" si="18"/>
        <v>15</v>
      </c>
      <c r="H108">
        <v>2023</v>
      </c>
      <c r="I108">
        <v>4</v>
      </c>
    </row>
    <row r="109" spans="1:9" x14ac:dyDescent="0.2">
      <c r="A109">
        <f t="shared" si="17"/>
        <v>108</v>
      </c>
      <c r="B109" s="10">
        <f t="shared" si="19"/>
        <v>45246</v>
      </c>
      <c r="E109" s="9">
        <f t="shared" si="20"/>
        <v>2460264</v>
      </c>
      <c r="F109">
        <v>11</v>
      </c>
      <c r="G109">
        <f t="shared" si="18"/>
        <v>16</v>
      </c>
      <c r="H109">
        <v>2023</v>
      </c>
      <c r="I109">
        <v>4</v>
      </c>
    </row>
    <row r="110" spans="1:9" x14ac:dyDescent="0.2">
      <c r="A110">
        <f t="shared" si="17"/>
        <v>109</v>
      </c>
      <c r="B110" s="10">
        <f t="shared" si="19"/>
        <v>45247</v>
      </c>
      <c r="E110" s="9">
        <f t="shared" si="20"/>
        <v>2460265</v>
      </c>
      <c r="F110">
        <v>11</v>
      </c>
      <c r="G110">
        <f t="shared" si="18"/>
        <v>17</v>
      </c>
      <c r="H110">
        <v>2023</v>
      </c>
      <c r="I110">
        <v>4</v>
      </c>
    </row>
    <row r="111" spans="1:9" x14ac:dyDescent="0.2">
      <c r="A111">
        <f t="shared" si="17"/>
        <v>110</v>
      </c>
      <c r="B111" s="10">
        <f t="shared" si="19"/>
        <v>45248</v>
      </c>
      <c r="E111" s="9">
        <f t="shared" si="20"/>
        <v>2460266</v>
      </c>
      <c r="F111">
        <v>11</v>
      </c>
      <c r="G111">
        <f t="shared" si="18"/>
        <v>18</v>
      </c>
      <c r="H111">
        <v>2023</v>
      </c>
      <c r="I111">
        <v>4</v>
      </c>
    </row>
    <row r="112" spans="1:9" x14ac:dyDescent="0.2">
      <c r="A112">
        <f t="shared" si="17"/>
        <v>111</v>
      </c>
      <c r="B112" s="10">
        <f t="shared" si="19"/>
        <v>45249</v>
      </c>
      <c r="E112" s="9">
        <f t="shared" si="20"/>
        <v>2460267</v>
      </c>
      <c r="F112">
        <v>11</v>
      </c>
      <c r="G112">
        <f t="shared" si="18"/>
        <v>19</v>
      </c>
      <c r="H112">
        <v>2023</v>
      </c>
      <c r="I112">
        <v>4</v>
      </c>
    </row>
    <row r="113" spans="1:9" x14ac:dyDescent="0.2">
      <c r="A113">
        <f t="shared" si="17"/>
        <v>112</v>
      </c>
      <c r="B113" s="10">
        <f t="shared" si="19"/>
        <v>45250</v>
      </c>
      <c r="E113" s="9">
        <f t="shared" si="20"/>
        <v>2460268</v>
      </c>
      <c r="F113">
        <v>11</v>
      </c>
      <c r="G113">
        <f t="shared" si="18"/>
        <v>20</v>
      </c>
      <c r="H113">
        <v>2023</v>
      </c>
      <c r="I113">
        <v>4</v>
      </c>
    </row>
    <row r="114" spans="1:9" x14ac:dyDescent="0.2">
      <c r="A114">
        <f t="shared" si="17"/>
        <v>113</v>
      </c>
      <c r="B114" s="10">
        <f t="shared" si="19"/>
        <v>45251</v>
      </c>
      <c r="E114" s="9">
        <f t="shared" si="20"/>
        <v>2460269</v>
      </c>
      <c r="F114">
        <v>11</v>
      </c>
      <c r="G114">
        <f t="shared" si="18"/>
        <v>21</v>
      </c>
      <c r="H114">
        <v>2023</v>
      </c>
      <c r="I114">
        <v>4</v>
      </c>
    </row>
    <row r="115" spans="1:9" x14ac:dyDescent="0.2">
      <c r="A115">
        <f t="shared" si="17"/>
        <v>114</v>
      </c>
      <c r="B115" s="10">
        <f t="shared" si="19"/>
        <v>45252</v>
      </c>
      <c r="E115" s="9">
        <f t="shared" si="20"/>
        <v>2460270</v>
      </c>
      <c r="F115">
        <v>11</v>
      </c>
      <c r="G115">
        <f t="shared" si="18"/>
        <v>22</v>
      </c>
      <c r="H115">
        <v>2023</v>
      </c>
      <c r="I115">
        <v>4</v>
      </c>
    </row>
    <row r="116" spans="1:9" x14ac:dyDescent="0.2">
      <c r="A116">
        <f t="shared" si="17"/>
        <v>115</v>
      </c>
      <c r="B116" s="10">
        <f t="shared" si="19"/>
        <v>45253</v>
      </c>
      <c r="E116" s="9">
        <f t="shared" si="20"/>
        <v>2460271</v>
      </c>
      <c r="F116">
        <v>11</v>
      </c>
      <c r="G116">
        <f t="shared" si="18"/>
        <v>23</v>
      </c>
      <c r="H116">
        <v>2023</v>
      </c>
      <c r="I116">
        <v>4</v>
      </c>
    </row>
    <row r="117" spans="1:9" x14ac:dyDescent="0.2">
      <c r="A117">
        <f t="shared" si="17"/>
        <v>116</v>
      </c>
      <c r="B117" s="10">
        <f t="shared" si="19"/>
        <v>45254</v>
      </c>
      <c r="E117" s="9">
        <f t="shared" si="20"/>
        <v>2460272</v>
      </c>
      <c r="F117">
        <v>11</v>
      </c>
      <c r="G117">
        <f t="shared" si="18"/>
        <v>24</v>
      </c>
      <c r="H117">
        <v>2023</v>
      </c>
      <c r="I117">
        <v>4</v>
      </c>
    </row>
    <row r="118" spans="1:9" x14ac:dyDescent="0.2">
      <c r="A118">
        <f t="shared" si="17"/>
        <v>117</v>
      </c>
      <c r="B118" s="10">
        <f t="shared" si="19"/>
        <v>45255</v>
      </c>
      <c r="E118" s="9">
        <f t="shared" si="20"/>
        <v>2460273</v>
      </c>
      <c r="F118">
        <v>11</v>
      </c>
      <c r="G118">
        <f t="shared" si="18"/>
        <v>25</v>
      </c>
      <c r="H118">
        <v>2023</v>
      </c>
      <c r="I118">
        <v>4</v>
      </c>
    </row>
    <row r="119" spans="1:9" x14ac:dyDescent="0.2">
      <c r="A119">
        <f t="shared" si="17"/>
        <v>118</v>
      </c>
      <c r="B119" s="10">
        <f t="shared" si="19"/>
        <v>45256</v>
      </c>
      <c r="E119" s="9">
        <f t="shared" si="20"/>
        <v>2460274</v>
      </c>
      <c r="F119">
        <v>11</v>
      </c>
      <c r="G119">
        <f t="shared" si="18"/>
        <v>26</v>
      </c>
      <c r="H119">
        <v>2023</v>
      </c>
      <c r="I119">
        <v>4</v>
      </c>
    </row>
    <row r="120" spans="1:9" x14ac:dyDescent="0.2">
      <c r="A120">
        <f t="shared" si="17"/>
        <v>119</v>
      </c>
      <c r="B120" s="10">
        <f t="shared" si="19"/>
        <v>45257</v>
      </c>
      <c r="E120" s="9">
        <f t="shared" si="20"/>
        <v>2460275</v>
      </c>
      <c r="F120">
        <v>11</v>
      </c>
      <c r="G120">
        <f t="shared" si="18"/>
        <v>27</v>
      </c>
      <c r="H120">
        <v>2023</v>
      </c>
      <c r="I120">
        <v>4</v>
      </c>
    </row>
    <row r="121" spans="1:9" x14ac:dyDescent="0.2">
      <c r="A121">
        <f t="shared" si="17"/>
        <v>120</v>
      </c>
      <c r="B121" s="10">
        <f t="shared" si="19"/>
        <v>45258</v>
      </c>
      <c r="E121" s="9">
        <f t="shared" si="20"/>
        <v>2460276</v>
      </c>
      <c r="F121">
        <v>11</v>
      </c>
      <c r="G121">
        <f t="shared" si="18"/>
        <v>28</v>
      </c>
      <c r="H121">
        <v>2023</v>
      </c>
      <c r="I121">
        <v>4</v>
      </c>
    </row>
    <row r="122" spans="1:9" x14ac:dyDescent="0.2">
      <c r="A122">
        <f t="shared" si="17"/>
        <v>121</v>
      </c>
      <c r="B122" s="10">
        <f t="shared" si="19"/>
        <v>45259</v>
      </c>
      <c r="E122" s="9">
        <f t="shared" si="20"/>
        <v>2460277</v>
      </c>
      <c r="F122">
        <v>11</v>
      </c>
      <c r="G122">
        <f t="shared" si="18"/>
        <v>29</v>
      </c>
      <c r="H122">
        <v>2023</v>
      </c>
      <c r="I122">
        <v>4</v>
      </c>
    </row>
    <row r="123" spans="1:9" x14ac:dyDescent="0.2">
      <c r="A123">
        <f t="shared" si="17"/>
        <v>122</v>
      </c>
      <c r="B123" s="10">
        <f t="shared" si="19"/>
        <v>45260</v>
      </c>
      <c r="E123" s="9">
        <f t="shared" si="20"/>
        <v>2460278</v>
      </c>
      <c r="F123">
        <v>11</v>
      </c>
      <c r="G123">
        <f t="shared" si="18"/>
        <v>30</v>
      </c>
      <c r="H123">
        <v>2023</v>
      </c>
      <c r="I123">
        <v>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ABF1-518C-4B4C-A98E-B7B329D11514}">
  <dimension ref="A1:K58"/>
  <sheetViews>
    <sheetView workbookViewId="0">
      <selection activeCell="B2" sqref="B2:K58"/>
    </sheetView>
  </sheetViews>
  <sheetFormatPr baseColWidth="10" defaultColWidth="8.83203125" defaultRowHeight="16" x14ac:dyDescent="0.2"/>
  <cols>
    <col min="1" max="1" width="3.1640625" bestFit="1" customWidth="1"/>
    <col min="2" max="2" width="10.5" bestFit="1" customWidth="1"/>
    <col min="3" max="3" width="14.83203125" bestFit="1" customWidth="1"/>
    <col min="4" max="4" width="14.5" bestFit="1" customWidth="1"/>
    <col min="5" max="6" width="14.83203125" customWidth="1"/>
    <col min="8" max="9" width="17.33203125" bestFit="1" customWidth="1"/>
    <col min="10" max="10" width="17.33203125" customWidth="1"/>
    <col min="11" max="11" width="51.6640625" bestFit="1" customWidth="1"/>
  </cols>
  <sheetData>
    <row r="1" spans="1:11" x14ac:dyDescent="0.2">
      <c r="B1" s="24" t="s">
        <v>1579</v>
      </c>
      <c r="C1" s="24" t="s">
        <v>1974</v>
      </c>
      <c r="D1" s="24" t="s">
        <v>1975</v>
      </c>
      <c r="E1" s="24"/>
      <c r="F1" s="24"/>
      <c r="H1" s="24" t="s">
        <v>1976</v>
      </c>
      <c r="I1" s="24" t="s">
        <v>1978</v>
      </c>
      <c r="J1" s="24"/>
      <c r="K1" s="24" t="s">
        <v>1979</v>
      </c>
    </row>
    <row r="2" spans="1:11" x14ac:dyDescent="0.2">
      <c r="A2" s="24">
        <v>0</v>
      </c>
      <c r="B2">
        <v>1</v>
      </c>
      <c r="C2">
        <v>36</v>
      </c>
      <c r="D2" t="s">
        <v>1980</v>
      </c>
      <c r="H2" t="s">
        <v>2005</v>
      </c>
      <c r="I2" t="s">
        <v>2547</v>
      </c>
      <c r="J2">
        <f>I2+29000</f>
        <v>30200</v>
      </c>
      <c r="K2" t="s">
        <v>2548</v>
      </c>
    </row>
    <row r="3" spans="1:11" x14ac:dyDescent="0.2">
      <c r="A3" s="24">
        <v>1</v>
      </c>
      <c r="B3">
        <v>2</v>
      </c>
      <c r="C3">
        <v>36</v>
      </c>
      <c r="D3" t="s">
        <v>1986</v>
      </c>
      <c r="H3" t="s">
        <v>1987</v>
      </c>
      <c r="I3" t="s">
        <v>2549</v>
      </c>
      <c r="J3">
        <f>I3+J2</f>
        <v>30154.33</v>
      </c>
      <c r="K3" t="s">
        <v>2550</v>
      </c>
    </row>
    <row r="4" spans="1:11" x14ac:dyDescent="0.2">
      <c r="A4" s="24">
        <v>2</v>
      </c>
      <c r="B4">
        <v>3</v>
      </c>
      <c r="C4">
        <v>36</v>
      </c>
      <c r="D4" t="s">
        <v>2434</v>
      </c>
      <c r="H4" t="s">
        <v>1981</v>
      </c>
      <c r="I4" t="s">
        <v>2551</v>
      </c>
      <c r="J4">
        <f t="shared" ref="J4:J55" si="0">I4+J3</f>
        <v>30041.780000000002</v>
      </c>
      <c r="K4" t="s">
        <v>1983</v>
      </c>
    </row>
    <row r="5" spans="1:11" x14ac:dyDescent="0.2">
      <c r="A5" s="24">
        <v>3</v>
      </c>
      <c r="B5">
        <v>5</v>
      </c>
      <c r="C5">
        <v>36</v>
      </c>
      <c r="D5" t="s">
        <v>1984</v>
      </c>
      <c r="H5" t="s">
        <v>1984</v>
      </c>
      <c r="I5" t="s">
        <v>2365</v>
      </c>
      <c r="J5">
        <f t="shared" si="0"/>
        <v>29841.780000000002</v>
      </c>
      <c r="K5" t="s">
        <v>2552</v>
      </c>
    </row>
    <row r="6" spans="1:11" x14ac:dyDescent="0.2">
      <c r="A6" s="24">
        <v>5</v>
      </c>
      <c r="B6">
        <v>7</v>
      </c>
      <c r="C6">
        <v>36</v>
      </c>
      <c r="D6" t="s">
        <v>1986</v>
      </c>
      <c r="H6" t="s">
        <v>2001</v>
      </c>
      <c r="I6" t="s">
        <v>2556</v>
      </c>
      <c r="J6">
        <f t="shared" si="0"/>
        <v>29778.49</v>
      </c>
      <c r="K6" t="s">
        <v>2557</v>
      </c>
    </row>
    <row r="7" spans="1:11" x14ac:dyDescent="0.2">
      <c r="A7" s="24">
        <v>6</v>
      </c>
      <c r="B7">
        <v>8</v>
      </c>
      <c r="C7">
        <v>36</v>
      </c>
      <c r="D7" t="s">
        <v>1986</v>
      </c>
      <c r="H7" t="s">
        <v>1995</v>
      </c>
      <c r="I7" t="s">
        <v>2169</v>
      </c>
      <c r="J7">
        <f t="shared" si="0"/>
        <v>29748.49</v>
      </c>
      <c r="K7" t="s">
        <v>2558</v>
      </c>
    </row>
    <row r="8" spans="1:11" x14ac:dyDescent="0.2">
      <c r="A8" s="24">
        <v>7</v>
      </c>
      <c r="B8">
        <v>10</v>
      </c>
      <c r="C8">
        <v>36</v>
      </c>
      <c r="D8" t="s">
        <v>1986</v>
      </c>
      <c r="H8" t="s">
        <v>2003</v>
      </c>
      <c r="I8" t="s">
        <v>2559</v>
      </c>
      <c r="J8">
        <f t="shared" si="0"/>
        <v>29662.59</v>
      </c>
      <c r="K8" t="s">
        <v>2560</v>
      </c>
    </row>
    <row r="9" spans="1:11" x14ac:dyDescent="0.2">
      <c r="A9" s="24">
        <v>8</v>
      </c>
      <c r="B9">
        <v>12</v>
      </c>
      <c r="C9">
        <v>36</v>
      </c>
      <c r="D9" t="s">
        <v>1986</v>
      </c>
      <c r="H9" t="s">
        <v>2007</v>
      </c>
      <c r="I9" t="s">
        <v>2386</v>
      </c>
      <c r="J9">
        <f t="shared" si="0"/>
        <v>29642.59</v>
      </c>
      <c r="K9" t="s">
        <v>2561</v>
      </c>
    </row>
    <row r="10" spans="1:11" x14ac:dyDescent="0.2">
      <c r="A10" s="24">
        <v>9</v>
      </c>
      <c r="B10">
        <v>14</v>
      </c>
      <c r="C10">
        <v>36</v>
      </c>
      <c r="D10" t="s">
        <v>1980</v>
      </c>
      <c r="H10" t="s">
        <v>2440</v>
      </c>
      <c r="I10" t="s">
        <v>2124</v>
      </c>
      <c r="J10">
        <f t="shared" si="0"/>
        <v>29592.59</v>
      </c>
      <c r="K10" t="s">
        <v>2562</v>
      </c>
    </row>
    <row r="11" spans="1:11" x14ac:dyDescent="0.2">
      <c r="A11" s="24">
        <v>10</v>
      </c>
      <c r="B11">
        <v>15</v>
      </c>
      <c r="C11">
        <v>36</v>
      </c>
      <c r="D11" t="s">
        <v>1980</v>
      </c>
      <c r="H11" t="s">
        <v>2005</v>
      </c>
      <c r="I11" t="s">
        <v>2547</v>
      </c>
      <c r="J11">
        <f t="shared" si="0"/>
        <v>30792.59</v>
      </c>
      <c r="K11" t="s">
        <v>2548</v>
      </c>
    </row>
    <row r="12" spans="1:11" x14ac:dyDescent="0.2">
      <c r="A12" s="24">
        <v>11</v>
      </c>
      <c r="B12">
        <v>16</v>
      </c>
      <c r="C12">
        <v>36</v>
      </c>
      <c r="D12" t="s">
        <v>1986</v>
      </c>
      <c r="H12" t="s">
        <v>1987</v>
      </c>
      <c r="I12" t="s">
        <v>2563</v>
      </c>
      <c r="J12">
        <f t="shared" si="0"/>
        <v>30782.84</v>
      </c>
      <c r="K12" t="s">
        <v>2564</v>
      </c>
    </row>
    <row r="13" spans="1:11" x14ac:dyDescent="0.2">
      <c r="A13" s="24">
        <v>12</v>
      </c>
      <c r="B13">
        <v>18</v>
      </c>
      <c r="C13">
        <v>36</v>
      </c>
      <c r="D13" t="s">
        <v>1986</v>
      </c>
      <c r="H13" t="s">
        <v>2017</v>
      </c>
      <c r="I13" t="s">
        <v>2565</v>
      </c>
      <c r="J13">
        <f t="shared" si="0"/>
        <v>30672.37</v>
      </c>
      <c r="K13" t="s">
        <v>2566</v>
      </c>
    </row>
    <row r="14" spans="1:11" x14ac:dyDescent="0.2">
      <c r="A14" s="24">
        <v>13</v>
      </c>
      <c r="B14">
        <v>20</v>
      </c>
      <c r="C14">
        <v>36</v>
      </c>
      <c r="D14" t="s">
        <v>1986</v>
      </c>
      <c r="H14" t="s">
        <v>1999</v>
      </c>
      <c r="I14" t="s">
        <v>2129</v>
      </c>
      <c r="J14">
        <f t="shared" si="0"/>
        <v>30612.37</v>
      </c>
      <c r="K14" t="s">
        <v>2567</v>
      </c>
    </row>
    <row r="15" spans="1:11" x14ac:dyDescent="0.2">
      <c r="A15" s="24">
        <v>14</v>
      </c>
      <c r="B15">
        <v>22</v>
      </c>
      <c r="C15">
        <v>36</v>
      </c>
      <c r="D15" t="s">
        <v>1986</v>
      </c>
      <c r="H15" t="s">
        <v>2014</v>
      </c>
      <c r="I15" t="s">
        <v>2115</v>
      </c>
      <c r="J15">
        <f t="shared" si="0"/>
        <v>30362.37</v>
      </c>
      <c r="K15" t="s">
        <v>2568</v>
      </c>
    </row>
    <row r="16" spans="1:11" x14ac:dyDescent="0.2">
      <c r="A16" s="24">
        <v>15</v>
      </c>
      <c r="B16">
        <v>23</v>
      </c>
      <c r="C16">
        <v>36</v>
      </c>
      <c r="D16" t="s">
        <v>1986</v>
      </c>
      <c r="H16" t="s">
        <v>1987</v>
      </c>
      <c r="I16" t="s">
        <v>2569</v>
      </c>
      <c r="J16">
        <f t="shared" si="0"/>
        <v>30326.77</v>
      </c>
      <c r="K16" t="s">
        <v>2570</v>
      </c>
    </row>
    <row r="17" spans="1:11" x14ac:dyDescent="0.2">
      <c r="A17" s="24">
        <v>16</v>
      </c>
      <c r="B17">
        <v>25</v>
      </c>
      <c r="C17">
        <v>36</v>
      </c>
      <c r="D17" t="s">
        <v>1986</v>
      </c>
      <c r="H17" t="s">
        <v>2003</v>
      </c>
      <c r="I17" t="s">
        <v>2159</v>
      </c>
      <c r="J17">
        <f t="shared" si="0"/>
        <v>30146.77</v>
      </c>
      <c r="K17" t="s">
        <v>2571</v>
      </c>
    </row>
    <row r="18" spans="1:11" x14ac:dyDescent="0.2">
      <c r="A18" s="24">
        <v>17</v>
      </c>
      <c r="B18">
        <v>27</v>
      </c>
      <c r="C18">
        <v>36</v>
      </c>
      <c r="D18" t="s">
        <v>1986</v>
      </c>
      <c r="H18" t="s">
        <v>1995</v>
      </c>
      <c r="I18" t="s">
        <v>2151</v>
      </c>
      <c r="J18">
        <f t="shared" si="0"/>
        <v>30131.77</v>
      </c>
      <c r="K18" t="s">
        <v>2572</v>
      </c>
    </row>
    <row r="19" spans="1:11" x14ac:dyDescent="0.2">
      <c r="A19" s="24">
        <v>18</v>
      </c>
      <c r="B19">
        <v>29</v>
      </c>
      <c r="C19">
        <v>36</v>
      </c>
      <c r="D19" t="s">
        <v>1986</v>
      </c>
      <c r="H19" t="s">
        <v>2007</v>
      </c>
      <c r="I19" t="s">
        <v>2139</v>
      </c>
      <c r="J19">
        <f t="shared" si="0"/>
        <v>30091.77</v>
      </c>
      <c r="K19" t="s">
        <v>2573</v>
      </c>
    </row>
    <row r="20" spans="1:11" x14ac:dyDescent="0.2">
      <c r="A20" s="24">
        <v>19</v>
      </c>
      <c r="B20">
        <v>31</v>
      </c>
      <c r="C20">
        <v>36</v>
      </c>
      <c r="D20" t="s">
        <v>2434</v>
      </c>
      <c r="H20" t="s">
        <v>1981</v>
      </c>
      <c r="I20" t="s">
        <v>2551</v>
      </c>
      <c r="J20">
        <f t="shared" si="0"/>
        <v>29979.22</v>
      </c>
      <c r="K20" t="s">
        <v>1983</v>
      </c>
    </row>
    <row r="21" spans="1:11" x14ac:dyDescent="0.2">
      <c r="A21" s="24">
        <v>20</v>
      </c>
      <c r="B21">
        <v>32</v>
      </c>
      <c r="C21">
        <v>36</v>
      </c>
      <c r="D21" t="s">
        <v>1980</v>
      </c>
      <c r="H21" t="s">
        <v>2005</v>
      </c>
      <c r="I21" t="s">
        <v>2547</v>
      </c>
      <c r="J21">
        <f t="shared" si="0"/>
        <v>31179.22</v>
      </c>
      <c r="K21" t="s">
        <v>2548</v>
      </c>
    </row>
    <row r="22" spans="1:11" x14ac:dyDescent="0.2">
      <c r="A22" s="24">
        <v>21</v>
      </c>
      <c r="B22">
        <v>33</v>
      </c>
      <c r="C22">
        <v>36</v>
      </c>
      <c r="D22" t="s">
        <v>1986</v>
      </c>
      <c r="H22" t="s">
        <v>1987</v>
      </c>
      <c r="I22" t="s">
        <v>2574</v>
      </c>
      <c r="J22">
        <f t="shared" si="0"/>
        <v>31128.9</v>
      </c>
      <c r="K22" t="s">
        <v>2550</v>
      </c>
    </row>
    <row r="23" spans="1:11" x14ac:dyDescent="0.2">
      <c r="A23" s="24">
        <v>22</v>
      </c>
      <c r="B23">
        <v>34</v>
      </c>
      <c r="C23">
        <v>36</v>
      </c>
      <c r="D23" t="s">
        <v>1984</v>
      </c>
      <c r="H23" t="s">
        <v>1984</v>
      </c>
      <c r="I23" t="s">
        <v>2365</v>
      </c>
      <c r="J23">
        <f t="shared" si="0"/>
        <v>30928.9</v>
      </c>
      <c r="K23" t="s">
        <v>2552</v>
      </c>
    </row>
    <row r="24" spans="1:11" x14ac:dyDescent="0.2">
      <c r="A24" s="24">
        <v>24</v>
      </c>
      <c r="B24">
        <v>36</v>
      </c>
      <c r="C24">
        <v>36</v>
      </c>
      <c r="D24" t="s">
        <v>1986</v>
      </c>
      <c r="H24" t="s">
        <v>2001</v>
      </c>
      <c r="I24" t="s">
        <v>2112</v>
      </c>
      <c r="J24">
        <f t="shared" si="0"/>
        <v>30863.9</v>
      </c>
      <c r="K24" t="s">
        <v>2557</v>
      </c>
    </row>
    <row r="25" spans="1:11" x14ac:dyDescent="0.2">
      <c r="A25" s="24">
        <v>25</v>
      </c>
      <c r="B25">
        <v>38</v>
      </c>
      <c r="C25">
        <v>36</v>
      </c>
      <c r="D25" t="s">
        <v>1986</v>
      </c>
      <c r="H25" t="s">
        <v>1995</v>
      </c>
      <c r="I25" t="s">
        <v>2124</v>
      </c>
      <c r="J25">
        <f t="shared" si="0"/>
        <v>30813.9</v>
      </c>
      <c r="K25" t="s">
        <v>2558</v>
      </c>
    </row>
    <row r="26" spans="1:11" x14ac:dyDescent="0.2">
      <c r="A26" s="24">
        <v>26</v>
      </c>
      <c r="B26">
        <v>40</v>
      </c>
      <c r="C26">
        <v>36</v>
      </c>
      <c r="D26" t="s">
        <v>1986</v>
      </c>
      <c r="H26" t="s">
        <v>2003</v>
      </c>
      <c r="I26" t="s">
        <v>2575</v>
      </c>
      <c r="J26">
        <f t="shared" si="0"/>
        <v>30723.45</v>
      </c>
      <c r="K26" t="s">
        <v>2560</v>
      </c>
    </row>
    <row r="27" spans="1:11" x14ac:dyDescent="0.2">
      <c r="A27" s="24">
        <v>27</v>
      </c>
      <c r="B27">
        <v>42</v>
      </c>
      <c r="C27">
        <v>36</v>
      </c>
      <c r="D27" t="s">
        <v>1986</v>
      </c>
      <c r="H27" t="s">
        <v>2007</v>
      </c>
      <c r="I27" t="s">
        <v>2145</v>
      </c>
      <c r="J27">
        <f t="shared" si="0"/>
        <v>30698.45</v>
      </c>
      <c r="K27" t="s">
        <v>2561</v>
      </c>
    </row>
    <row r="28" spans="1:11" x14ac:dyDescent="0.2">
      <c r="A28" s="24">
        <v>28</v>
      </c>
      <c r="B28">
        <v>44</v>
      </c>
      <c r="C28">
        <v>36</v>
      </c>
      <c r="D28" t="s">
        <v>1980</v>
      </c>
      <c r="H28" t="s">
        <v>2440</v>
      </c>
      <c r="I28" t="s">
        <v>2164</v>
      </c>
      <c r="J28">
        <f t="shared" si="0"/>
        <v>30598.45</v>
      </c>
      <c r="K28" t="s">
        <v>2576</v>
      </c>
    </row>
    <row r="29" spans="1:11" x14ac:dyDescent="0.2">
      <c r="A29" s="24">
        <v>29</v>
      </c>
      <c r="B29">
        <v>46</v>
      </c>
      <c r="C29">
        <v>36</v>
      </c>
      <c r="D29" t="s">
        <v>1980</v>
      </c>
      <c r="H29" t="s">
        <v>2005</v>
      </c>
      <c r="I29" t="s">
        <v>2547</v>
      </c>
      <c r="J29">
        <f t="shared" si="0"/>
        <v>31798.45</v>
      </c>
      <c r="K29" t="s">
        <v>2548</v>
      </c>
    </row>
    <row r="30" spans="1:11" x14ac:dyDescent="0.2">
      <c r="A30" s="24">
        <v>30</v>
      </c>
      <c r="B30">
        <v>48</v>
      </c>
      <c r="C30">
        <v>36</v>
      </c>
      <c r="D30" t="s">
        <v>1986</v>
      </c>
      <c r="H30" t="s">
        <v>1987</v>
      </c>
      <c r="I30" t="s">
        <v>2127</v>
      </c>
      <c r="J30">
        <f t="shared" si="0"/>
        <v>31786.45</v>
      </c>
      <c r="K30" t="s">
        <v>2564</v>
      </c>
    </row>
    <row r="31" spans="1:11" x14ac:dyDescent="0.2">
      <c r="A31" s="24">
        <v>31</v>
      </c>
      <c r="B31">
        <v>50</v>
      </c>
      <c r="C31">
        <v>36</v>
      </c>
      <c r="D31" t="s">
        <v>1986</v>
      </c>
      <c r="H31" t="s">
        <v>2017</v>
      </c>
      <c r="I31" t="s">
        <v>2577</v>
      </c>
      <c r="J31">
        <f t="shared" si="0"/>
        <v>31671.23</v>
      </c>
      <c r="K31" t="s">
        <v>2566</v>
      </c>
    </row>
    <row r="32" spans="1:11" x14ac:dyDescent="0.2">
      <c r="A32" s="24">
        <v>32</v>
      </c>
      <c r="B32">
        <v>52</v>
      </c>
      <c r="C32">
        <v>36</v>
      </c>
      <c r="D32" t="s">
        <v>1986</v>
      </c>
      <c r="H32" t="s">
        <v>1999</v>
      </c>
      <c r="I32" t="s">
        <v>2142</v>
      </c>
      <c r="J32">
        <f t="shared" si="0"/>
        <v>31591.23</v>
      </c>
      <c r="K32" t="s">
        <v>2578</v>
      </c>
    </row>
    <row r="33" spans="1:11" x14ac:dyDescent="0.2">
      <c r="A33" s="24">
        <v>33</v>
      </c>
      <c r="B33">
        <v>54</v>
      </c>
      <c r="C33">
        <v>36</v>
      </c>
      <c r="D33" t="s">
        <v>1986</v>
      </c>
      <c r="H33" t="s">
        <v>2014</v>
      </c>
      <c r="I33" t="s">
        <v>2106</v>
      </c>
      <c r="J33">
        <f t="shared" si="0"/>
        <v>31291.23</v>
      </c>
      <c r="K33" t="s">
        <v>2568</v>
      </c>
    </row>
    <row r="34" spans="1:11" x14ac:dyDescent="0.2">
      <c r="A34" s="24">
        <v>34</v>
      </c>
      <c r="B34">
        <v>56</v>
      </c>
      <c r="C34">
        <v>36</v>
      </c>
      <c r="D34" t="s">
        <v>1986</v>
      </c>
      <c r="H34" t="s">
        <v>1987</v>
      </c>
      <c r="I34" t="s">
        <v>2579</v>
      </c>
      <c r="J34">
        <f t="shared" si="0"/>
        <v>31250.48</v>
      </c>
      <c r="K34" t="s">
        <v>2570</v>
      </c>
    </row>
    <row r="35" spans="1:11" x14ac:dyDescent="0.2">
      <c r="A35" s="24">
        <v>35</v>
      </c>
      <c r="B35">
        <v>58</v>
      </c>
      <c r="C35">
        <v>36</v>
      </c>
      <c r="D35" t="s">
        <v>1986</v>
      </c>
      <c r="H35" t="s">
        <v>2003</v>
      </c>
      <c r="I35" t="s">
        <v>2365</v>
      </c>
      <c r="J35">
        <f t="shared" si="0"/>
        <v>31050.48</v>
      </c>
      <c r="K35" t="s">
        <v>2571</v>
      </c>
    </row>
    <row r="36" spans="1:11" x14ac:dyDescent="0.2">
      <c r="A36" s="24">
        <v>36</v>
      </c>
      <c r="B36">
        <v>60</v>
      </c>
      <c r="C36">
        <v>36</v>
      </c>
      <c r="D36" t="s">
        <v>1986</v>
      </c>
      <c r="H36" t="s">
        <v>1995</v>
      </c>
      <c r="I36" t="s">
        <v>2386</v>
      </c>
      <c r="J36">
        <f t="shared" si="0"/>
        <v>31030.48</v>
      </c>
      <c r="K36" t="s">
        <v>2572</v>
      </c>
    </row>
    <row r="37" spans="1:11" x14ac:dyDescent="0.2">
      <c r="A37" s="24">
        <v>37</v>
      </c>
      <c r="B37">
        <v>61</v>
      </c>
      <c r="C37">
        <v>36</v>
      </c>
      <c r="D37" t="s">
        <v>2434</v>
      </c>
      <c r="H37" t="s">
        <v>1981</v>
      </c>
      <c r="I37" t="s">
        <v>2551</v>
      </c>
      <c r="J37">
        <f t="shared" si="0"/>
        <v>30917.93</v>
      </c>
      <c r="K37" t="s">
        <v>1983</v>
      </c>
    </row>
    <row r="38" spans="1:11" x14ac:dyDescent="0.2">
      <c r="A38" s="24">
        <v>38</v>
      </c>
      <c r="B38">
        <v>62</v>
      </c>
      <c r="C38">
        <v>36</v>
      </c>
      <c r="D38" t="s">
        <v>1980</v>
      </c>
      <c r="H38" t="s">
        <v>2005</v>
      </c>
      <c r="I38" t="s">
        <v>2547</v>
      </c>
      <c r="J38">
        <f t="shared" si="0"/>
        <v>32117.93</v>
      </c>
      <c r="K38" t="s">
        <v>2548</v>
      </c>
    </row>
    <row r="39" spans="1:11" x14ac:dyDescent="0.2">
      <c r="A39" s="24">
        <v>39</v>
      </c>
      <c r="B39">
        <v>63</v>
      </c>
      <c r="C39">
        <v>36</v>
      </c>
      <c r="D39" t="s">
        <v>1986</v>
      </c>
      <c r="H39" t="s">
        <v>1987</v>
      </c>
      <c r="I39" t="s">
        <v>2580</v>
      </c>
      <c r="J39">
        <f t="shared" si="0"/>
        <v>32062.83</v>
      </c>
      <c r="K39" t="s">
        <v>2550</v>
      </c>
    </row>
    <row r="40" spans="1:11" x14ac:dyDescent="0.2">
      <c r="A40" s="24">
        <v>40</v>
      </c>
      <c r="B40">
        <v>64</v>
      </c>
      <c r="C40">
        <v>36</v>
      </c>
      <c r="D40" t="s">
        <v>1984</v>
      </c>
      <c r="H40" t="s">
        <v>1984</v>
      </c>
      <c r="I40" t="s">
        <v>2365</v>
      </c>
      <c r="J40">
        <f t="shared" si="0"/>
        <v>31862.83</v>
      </c>
      <c r="K40" t="s">
        <v>2552</v>
      </c>
    </row>
    <row r="41" spans="1:11" x14ac:dyDescent="0.2">
      <c r="A41" s="24">
        <v>42</v>
      </c>
      <c r="B41">
        <v>66</v>
      </c>
      <c r="C41">
        <v>36</v>
      </c>
      <c r="D41" t="s">
        <v>1986</v>
      </c>
      <c r="H41" t="s">
        <v>2001</v>
      </c>
      <c r="I41" t="s">
        <v>2154</v>
      </c>
      <c r="J41">
        <f t="shared" si="0"/>
        <v>31792.83</v>
      </c>
      <c r="K41" t="s">
        <v>2557</v>
      </c>
    </row>
    <row r="42" spans="1:11" x14ac:dyDescent="0.2">
      <c r="A42" s="24">
        <v>43</v>
      </c>
      <c r="B42">
        <v>68</v>
      </c>
      <c r="C42">
        <v>36</v>
      </c>
      <c r="D42" t="s">
        <v>1986</v>
      </c>
      <c r="H42" t="s">
        <v>1995</v>
      </c>
      <c r="I42" t="s">
        <v>2129</v>
      </c>
      <c r="J42">
        <f t="shared" si="0"/>
        <v>31732.83</v>
      </c>
      <c r="K42" t="s">
        <v>2558</v>
      </c>
    </row>
    <row r="43" spans="1:11" x14ac:dyDescent="0.2">
      <c r="A43" s="24">
        <v>44</v>
      </c>
      <c r="B43">
        <v>70</v>
      </c>
      <c r="C43">
        <v>36</v>
      </c>
      <c r="D43" t="s">
        <v>1986</v>
      </c>
      <c r="H43" t="s">
        <v>2003</v>
      </c>
      <c r="I43" t="s">
        <v>2359</v>
      </c>
      <c r="J43">
        <f t="shared" si="0"/>
        <v>31637.83</v>
      </c>
      <c r="K43" t="s">
        <v>2560</v>
      </c>
    </row>
    <row r="44" spans="1:11" x14ac:dyDescent="0.2">
      <c r="A44" s="24">
        <v>45</v>
      </c>
      <c r="B44">
        <v>72</v>
      </c>
      <c r="C44">
        <v>36</v>
      </c>
      <c r="D44" t="s">
        <v>1986</v>
      </c>
      <c r="H44" t="s">
        <v>2007</v>
      </c>
      <c r="I44" t="s">
        <v>2169</v>
      </c>
      <c r="J44">
        <f t="shared" si="0"/>
        <v>31607.83</v>
      </c>
      <c r="K44" t="s">
        <v>2561</v>
      </c>
    </row>
    <row r="45" spans="1:11" x14ac:dyDescent="0.2">
      <c r="A45" s="24">
        <v>46</v>
      </c>
      <c r="B45">
        <v>74</v>
      </c>
      <c r="C45">
        <v>36</v>
      </c>
      <c r="D45" t="s">
        <v>1980</v>
      </c>
      <c r="H45" t="s">
        <v>2440</v>
      </c>
      <c r="I45" t="s">
        <v>2132</v>
      </c>
      <c r="J45">
        <f t="shared" si="0"/>
        <v>31457.83</v>
      </c>
      <c r="K45" t="s">
        <v>2581</v>
      </c>
    </row>
    <row r="46" spans="1:11" x14ac:dyDescent="0.2">
      <c r="A46" s="24">
        <v>47</v>
      </c>
      <c r="B46">
        <v>76</v>
      </c>
      <c r="C46">
        <v>36</v>
      </c>
      <c r="D46" t="s">
        <v>1980</v>
      </c>
      <c r="H46" t="s">
        <v>2005</v>
      </c>
      <c r="I46" t="s">
        <v>2547</v>
      </c>
      <c r="J46">
        <f t="shared" si="0"/>
        <v>32657.83</v>
      </c>
      <c r="K46" t="s">
        <v>2548</v>
      </c>
    </row>
    <row r="47" spans="1:11" x14ac:dyDescent="0.2">
      <c r="A47" s="24">
        <v>48</v>
      </c>
      <c r="B47">
        <v>78</v>
      </c>
      <c r="C47">
        <v>36</v>
      </c>
      <c r="D47" t="s">
        <v>1986</v>
      </c>
      <c r="H47" t="s">
        <v>1987</v>
      </c>
      <c r="I47" t="s">
        <v>2582</v>
      </c>
      <c r="J47">
        <f t="shared" si="0"/>
        <v>32643.58</v>
      </c>
      <c r="K47" t="s">
        <v>2564</v>
      </c>
    </row>
    <row r="48" spans="1:11" x14ac:dyDescent="0.2">
      <c r="A48" s="24">
        <v>49</v>
      </c>
      <c r="B48">
        <v>80</v>
      </c>
      <c r="C48">
        <v>36</v>
      </c>
      <c r="D48" t="s">
        <v>1986</v>
      </c>
      <c r="H48" t="s">
        <v>2017</v>
      </c>
      <c r="I48" t="s">
        <v>2095</v>
      </c>
      <c r="J48">
        <f t="shared" si="0"/>
        <v>32523.58</v>
      </c>
      <c r="K48" t="s">
        <v>2566</v>
      </c>
    </row>
    <row r="49" spans="1:11" x14ac:dyDescent="0.2">
      <c r="A49" s="24">
        <v>50</v>
      </c>
      <c r="B49">
        <v>82</v>
      </c>
      <c r="C49">
        <v>36</v>
      </c>
      <c r="D49" t="s">
        <v>1986</v>
      </c>
      <c r="H49" t="s">
        <v>1999</v>
      </c>
      <c r="I49" t="s">
        <v>2164</v>
      </c>
      <c r="J49">
        <f t="shared" si="0"/>
        <v>32423.58</v>
      </c>
      <c r="K49" t="s">
        <v>2583</v>
      </c>
    </row>
    <row r="50" spans="1:11" x14ac:dyDescent="0.2">
      <c r="A50" s="24">
        <v>51</v>
      </c>
      <c r="B50">
        <v>84</v>
      </c>
      <c r="C50">
        <v>36</v>
      </c>
      <c r="D50" t="s">
        <v>1986</v>
      </c>
      <c r="H50" t="s">
        <v>2014</v>
      </c>
      <c r="I50" t="s">
        <v>2449</v>
      </c>
      <c r="J50">
        <f t="shared" si="0"/>
        <v>32073.58</v>
      </c>
      <c r="K50" t="s">
        <v>2568</v>
      </c>
    </row>
    <row r="51" spans="1:11" x14ac:dyDescent="0.2">
      <c r="A51" s="24">
        <v>52</v>
      </c>
      <c r="B51">
        <v>86</v>
      </c>
      <c r="C51">
        <v>36</v>
      </c>
      <c r="D51" t="s">
        <v>1986</v>
      </c>
      <c r="H51" t="s">
        <v>1987</v>
      </c>
      <c r="I51" t="s">
        <v>2584</v>
      </c>
      <c r="J51">
        <f t="shared" si="0"/>
        <v>32027.68</v>
      </c>
      <c r="K51" t="s">
        <v>2570</v>
      </c>
    </row>
    <row r="52" spans="1:11" x14ac:dyDescent="0.2">
      <c r="A52" s="24">
        <v>53</v>
      </c>
      <c r="B52">
        <v>88</v>
      </c>
      <c r="C52">
        <v>36</v>
      </c>
      <c r="D52" t="s">
        <v>1986</v>
      </c>
      <c r="H52" t="s">
        <v>2003</v>
      </c>
      <c r="I52" t="s">
        <v>2148</v>
      </c>
      <c r="J52">
        <f t="shared" si="0"/>
        <v>31807.68</v>
      </c>
      <c r="K52" t="s">
        <v>2571</v>
      </c>
    </row>
    <row r="53" spans="1:11" x14ac:dyDescent="0.2">
      <c r="A53" s="24">
        <v>54</v>
      </c>
      <c r="B53">
        <v>90</v>
      </c>
      <c r="C53">
        <v>36</v>
      </c>
      <c r="D53" t="s">
        <v>1986</v>
      </c>
      <c r="H53" t="s">
        <v>1995</v>
      </c>
      <c r="I53" t="s">
        <v>2145</v>
      </c>
      <c r="J53">
        <f t="shared" si="0"/>
        <v>31782.68</v>
      </c>
      <c r="K53" t="s">
        <v>2572</v>
      </c>
    </row>
    <row r="54" spans="1:11" x14ac:dyDescent="0.2">
      <c r="A54" s="24">
        <v>55</v>
      </c>
      <c r="B54">
        <v>92</v>
      </c>
      <c r="C54">
        <v>36</v>
      </c>
      <c r="D54" t="s">
        <v>2434</v>
      </c>
      <c r="H54" t="s">
        <v>1981</v>
      </c>
      <c r="I54" t="s">
        <v>2551</v>
      </c>
      <c r="J54">
        <f t="shared" si="0"/>
        <v>31670.13</v>
      </c>
      <c r="K54" t="s">
        <v>1983</v>
      </c>
    </row>
    <row r="55" spans="1:11" x14ac:dyDescent="0.2">
      <c r="A55" s="24">
        <v>56</v>
      </c>
      <c r="B55">
        <v>93</v>
      </c>
      <c r="C55">
        <v>36</v>
      </c>
      <c r="D55" t="s">
        <v>1980</v>
      </c>
      <c r="H55" t="s">
        <v>2005</v>
      </c>
      <c r="I55" t="s">
        <v>2547</v>
      </c>
      <c r="J55">
        <f t="shared" si="0"/>
        <v>32870.130000000005</v>
      </c>
      <c r="K55" t="s">
        <v>2548</v>
      </c>
    </row>
    <row r="56" spans="1:11" x14ac:dyDescent="0.2">
      <c r="A56" s="24">
        <v>4</v>
      </c>
      <c r="B56">
        <v>5</v>
      </c>
      <c r="C56">
        <v>37</v>
      </c>
      <c r="D56" t="s">
        <v>1984</v>
      </c>
      <c r="H56" t="s">
        <v>1984</v>
      </c>
      <c r="I56" t="s">
        <v>2554</v>
      </c>
      <c r="J56">
        <f>I56+10000</f>
        <v>10200</v>
      </c>
      <c r="K56" t="s">
        <v>2555</v>
      </c>
    </row>
    <row r="57" spans="1:11" x14ac:dyDescent="0.2">
      <c r="A57" s="24">
        <v>23</v>
      </c>
      <c r="B57">
        <v>34</v>
      </c>
      <c r="C57">
        <v>37</v>
      </c>
      <c r="D57" t="s">
        <v>1984</v>
      </c>
      <c r="H57" t="s">
        <v>1984</v>
      </c>
      <c r="I57" t="s">
        <v>2554</v>
      </c>
      <c r="J57">
        <f>J56+I57</f>
        <v>10400</v>
      </c>
      <c r="K57" t="s">
        <v>2555</v>
      </c>
    </row>
    <row r="58" spans="1:11" x14ac:dyDescent="0.2">
      <c r="A58" s="24">
        <v>41</v>
      </c>
      <c r="B58">
        <v>64</v>
      </c>
      <c r="C58">
        <v>37</v>
      </c>
      <c r="D58" t="s">
        <v>1984</v>
      </c>
      <c r="H58" t="s">
        <v>1984</v>
      </c>
      <c r="I58" t="s">
        <v>2554</v>
      </c>
      <c r="J58">
        <f>J57+I58</f>
        <v>10600</v>
      </c>
      <c r="K58" t="s">
        <v>2555</v>
      </c>
    </row>
  </sheetData>
  <sortState xmlns:xlrd2="http://schemas.microsoft.com/office/spreadsheetml/2017/richdata2" ref="A2:K58">
    <sortCondition ref="C2:C58"/>
    <sortCondition ref="B2:B5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38DA-4FCA-CE44-9023-421BDF0F897B}">
  <dimension ref="A1:N101"/>
  <sheetViews>
    <sheetView workbookViewId="0">
      <selection activeCell="C2" sqref="C2"/>
    </sheetView>
  </sheetViews>
  <sheetFormatPr baseColWidth="10" defaultRowHeight="16" x14ac:dyDescent="0.2"/>
  <cols>
    <col min="3" max="3" width="10.83203125" style="1"/>
    <col min="4" max="4" width="14.83203125" bestFit="1" customWidth="1"/>
    <col min="5" max="5" width="14.5" bestFit="1" customWidth="1"/>
    <col min="6" max="6" width="14.5" customWidth="1"/>
    <col min="7" max="7" width="12.1640625" bestFit="1" customWidth="1"/>
    <col min="8" max="8" width="11.5" bestFit="1" customWidth="1"/>
    <col min="9" max="9" width="17.33203125" bestFit="1" customWidth="1"/>
    <col min="10" max="10" width="18.33203125" bestFit="1" customWidth="1"/>
    <col min="14" max="14" width="62.1640625" bestFit="1" customWidth="1"/>
  </cols>
  <sheetData>
    <row r="1" spans="1:14" x14ac:dyDescent="0.2">
      <c r="A1" s="16" t="s">
        <v>1588</v>
      </c>
      <c r="B1" s="16" t="s">
        <v>2089</v>
      </c>
      <c r="C1" s="22" t="s">
        <v>1579</v>
      </c>
      <c r="D1" s="18" t="s">
        <v>1974</v>
      </c>
      <c r="E1" s="18" t="s">
        <v>1975</v>
      </c>
      <c r="F1" s="18" t="s">
        <v>2070</v>
      </c>
      <c r="G1" s="18" t="s">
        <v>2088</v>
      </c>
      <c r="H1" s="18" t="s">
        <v>2069</v>
      </c>
      <c r="I1" s="18" t="s">
        <v>1976</v>
      </c>
      <c r="J1" s="18" t="s">
        <v>1977</v>
      </c>
      <c r="K1" s="18" t="s">
        <v>1978</v>
      </c>
      <c r="L1" s="18" t="s">
        <v>1978</v>
      </c>
      <c r="M1" s="18" t="s">
        <v>1585</v>
      </c>
      <c r="N1" s="18" t="s">
        <v>1979</v>
      </c>
    </row>
    <row r="2" spans="1:14" x14ac:dyDescent="0.2">
      <c r="A2" s="17">
        <v>1</v>
      </c>
      <c r="B2" s="21" t="str">
        <f>VLOOKUP(C2,'Dates - Calc'!B$2:C$123,2,FALSE)</f>
        <v>2023-08-01</v>
      </c>
      <c r="C2" s="23">
        <v>45139</v>
      </c>
      <c r="D2" s="16">
        <v>1012345678</v>
      </c>
      <c r="E2" s="16" t="s">
        <v>1980</v>
      </c>
      <c r="F2" s="16"/>
      <c r="G2" s="16"/>
      <c r="H2" s="16"/>
      <c r="I2" s="16" t="s">
        <v>1981</v>
      </c>
      <c r="J2" s="16" t="s">
        <v>1982</v>
      </c>
      <c r="K2" s="16">
        <v>320.5</v>
      </c>
      <c r="L2" s="16">
        <f>IF(J2="Out",-1*K2,K2)</f>
        <v>-320.5</v>
      </c>
      <c r="M2" s="16">
        <f>100000+L2</f>
        <v>99679.5</v>
      </c>
      <c r="N2" s="16" t="s">
        <v>1983</v>
      </c>
    </row>
    <row r="3" spans="1:14" x14ac:dyDescent="0.2">
      <c r="A3" s="19">
        <f>A2+1</f>
        <v>2</v>
      </c>
      <c r="B3" s="21" t="str">
        <f>VLOOKUP(C3,'Dates - Calc'!B$2:C$123,2,FALSE)</f>
        <v>2023-08-01</v>
      </c>
      <c r="C3" s="23">
        <v>45139</v>
      </c>
      <c r="D3" s="16">
        <v>1012345678</v>
      </c>
      <c r="E3" s="16" t="s">
        <v>1984</v>
      </c>
      <c r="F3" s="16"/>
      <c r="G3" s="16"/>
      <c r="H3" s="16"/>
      <c r="I3" s="16" t="s">
        <v>1427</v>
      </c>
      <c r="J3" s="16" t="s">
        <v>1982</v>
      </c>
      <c r="K3" s="16">
        <v>50000</v>
      </c>
      <c r="L3" s="16">
        <f t="shared" ref="L3:L66" si="0">IF(J3="Out",-1*K3,K3)</f>
        <v>-50000</v>
      </c>
      <c r="M3" s="16">
        <f t="shared" ref="M3:M66" si="1">100000+L3</f>
        <v>50000</v>
      </c>
      <c r="N3" s="16" t="s">
        <v>1985</v>
      </c>
    </row>
    <row r="4" spans="1:14" x14ac:dyDescent="0.2">
      <c r="A4" s="19">
        <f t="shared" ref="A4:A67" si="2">A3+1</f>
        <v>3</v>
      </c>
      <c r="B4" s="21" t="str">
        <f>VLOOKUP(C4,'Dates - Calc'!B$2:C$123,2,FALSE)</f>
        <v>2023-08-02</v>
      </c>
      <c r="C4" s="23">
        <v>45140</v>
      </c>
      <c r="D4" s="16">
        <v>1012345678</v>
      </c>
      <c r="E4" s="16" t="s">
        <v>1986</v>
      </c>
      <c r="F4" s="16"/>
      <c r="G4" s="16"/>
      <c r="H4" s="16"/>
      <c r="I4" s="16" t="s">
        <v>1987</v>
      </c>
      <c r="J4" s="16" t="s">
        <v>1982</v>
      </c>
      <c r="K4" s="16">
        <v>45.75</v>
      </c>
      <c r="L4" s="16">
        <f t="shared" si="0"/>
        <v>-45.75</v>
      </c>
      <c r="M4" s="16">
        <f t="shared" si="1"/>
        <v>99954.25</v>
      </c>
      <c r="N4" s="16" t="s">
        <v>1988</v>
      </c>
    </row>
    <row r="5" spans="1:14" x14ac:dyDescent="0.2">
      <c r="A5" s="19">
        <f t="shared" si="2"/>
        <v>4</v>
      </c>
      <c r="B5" s="21" t="str">
        <f>VLOOKUP(C5,'Dates - Calc'!B$2:C$123,2,FALSE)</f>
        <v>2023-08-03</v>
      </c>
      <c r="C5" s="23">
        <v>45141</v>
      </c>
      <c r="D5" s="16">
        <v>1012345678</v>
      </c>
      <c r="E5" s="16" t="s">
        <v>1980</v>
      </c>
      <c r="F5" s="16"/>
      <c r="G5" s="16"/>
      <c r="H5" s="16"/>
      <c r="I5" s="16" t="s">
        <v>1992</v>
      </c>
      <c r="J5" s="16" t="s">
        <v>1993</v>
      </c>
      <c r="K5" s="16">
        <v>250000</v>
      </c>
      <c r="L5" s="16">
        <f t="shared" si="0"/>
        <v>250000</v>
      </c>
      <c r="M5" s="16">
        <f t="shared" si="1"/>
        <v>350000</v>
      </c>
      <c r="N5" s="16" t="s">
        <v>1994</v>
      </c>
    </row>
    <row r="6" spans="1:14" x14ac:dyDescent="0.2">
      <c r="A6" s="19">
        <f t="shared" si="2"/>
        <v>5</v>
      </c>
      <c r="B6" s="21" t="str">
        <f>VLOOKUP(C6,'Dates - Calc'!B$2:C$123,2,FALSE)</f>
        <v>2023-08-03</v>
      </c>
      <c r="C6" s="23">
        <v>45141</v>
      </c>
      <c r="D6" s="16">
        <v>1012345678</v>
      </c>
      <c r="E6" s="16" t="s">
        <v>1986</v>
      </c>
      <c r="F6" s="16"/>
      <c r="G6" s="16"/>
      <c r="H6" s="16"/>
      <c r="I6" s="16" t="s">
        <v>1995</v>
      </c>
      <c r="J6" s="16" t="s">
        <v>1982</v>
      </c>
      <c r="K6" s="16">
        <v>120</v>
      </c>
      <c r="L6" s="16">
        <f t="shared" si="0"/>
        <v>-120</v>
      </c>
      <c r="M6" s="16">
        <f t="shared" si="1"/>
        <v>99880</v>
      </c>
      <c r="N6" s="16" t="s">
        <v>1996</v>
      </c>
    </row>
    <row r="7" spans="1:14" x14ac:dyDescent="0.2">
      <c r="A7" s="19">
        <f t="shared" si="2"/>
        <v>6</v>
      </c>
      <c r="B7" s="21" t="str">
        <f>VLOOKUP(C7,'Dates - Calc'!B$2:C$123,2,FALSE)</f>
        <v>2023-08-04</v>
      </c>
      <c r="C7" s="23">
        <v>45142</v>
      </c>
      <c r="D7" s="16">
        <v>1012345678</v>
      </c>
      <c r="E7" s="16" t="s">
        <v>1984</v>
      </c>
      <c r="F7" s="16"/>
      <c r="G7" s="16"/>
      <c r="H7" s="16"/>
      <c r="I7" s="16" t="s">
        <v>1423</v>
      </c>
      <c r="J7" s="16" t="s">
        <v>1982</v>
      </c>
      <c r="K7" s="16">
        <v>25000</v>
      </c>
      <c r="L7" s="16">
        <f t="shared" si="0"/>
        <v>-25000</v>
      </c>
      <c r="M7" s="16">
        <f t="shared" si="1"/>
        <v>75000</v>
      </c>
      <c r="N7" s="16" t="s">
        <v>1997</v>
      </c>
    </row>
    <row r="8" spans="1:14" x14ac:dyDescent="0.2">
      <c r="A8" s="19">
        <f t="shared" si="2"/>
        <v>7</v>
      </c>
      <c r="B8" s="21" t="str">
        <f>VLOOKUP(C8,'Dates - Calc'!B$2:C$123,2,FALSE)</f>
        <v>2023-08-04</v>
      </c>
      <c r="C8" s="23">
        <v>45142</v>
      </c>
      <c r="D8" s="16">
        <v>1012345678</v>
      </c>
      <c r="E8" s="16" t="s">
        <v>1998</v>
      </c>
      <c r="F8" s="16"/>
      <c r="G8" s="16"/>
      <c r="H8" s="16"/>
      <c r="I8" s="16" t="s">
        <v>1999</v>
      </c>
      <c r="J8" s="16" t="s">
        <v>1982</v>
      </c>
      <c r="K8" s="16">
        <v>200</v>
      </c>
      <c r="L8" s="16">
        <f t="shared" si="0"/>
        <v>-200</v>
      </c>
      <c r="M8" s="16">
        <f t="shared" si="1"/>
        <v>99800</v>
      </c>
      <c r="N8" s="16" t="s">
        <v>2000</v>
      </c>
    </row>
    <row r="9" spans="1:14" x14ac:dyDescent="0.2">
      <c r="A9" s="19">
        <f t="shared" si="2"/>
        <v>8</v>
      </c>
      <c r="B9" s="21" t="str">
        <f>VLOOKUP(C9,'Dates - Calc'!B$2:C$123,2,FALSE)</f>
        <v>2023-08-05</v>
      </c>
      <c r="C9" s="23">
        <v>45143</v>
      </c>
      <c r="D9" s="16">
        <v>1012345678</v>
      </c>
      <c r="E9" s="16" t="s">
        <v>1986</v>
      </c>
      <c r="F9" s="16"/>
      <c r="G9" s="16"/>
      <c r="H9" s="16"/>
      <c r="I9" s="16" t="s">
        <v>2001</v>
      </c>
      <c r="J9" s="16" t="s">
        <v>1982</v>
      </c>
      <c r="K9" s="16">
        <v>75</v>
      </c>
      <c r="L9" s="16">
        <f t="shared" si="0"/>
        <v>-75</v>
      </c>
      <c r="M9" s="16">
        <f t="shared" si="1"/>
        <v>99925</v>
      </c>
      <c r="N9" s="16" t="s">
        <v>2002</v>
      </c>
    </row>
    <row r="10" spans="1:14" x14ac:dyDescent="0.2">
      <c r="A10" s="19">
        <f t="shared" si="2"/>
        <v>9</v>
      </c>
      <c r="B10" s="21" t="str">
        <f>VLOOKUP(C10,'Dates - Calc'!B$2:C$123,2,FALSE)</f>
        <v>2023-08-05</v>
      </c>
      <c r="C10" s="23">
        <v>45143</v>
      </c>
      <c r="D10" s="16">
        <v>1012345678</v>
      </c>
      <c r="E10" s="16" t="s">
        <v>1986</v>
      </c>
      <c r="F10" s="16"/>
      <c r="G10" s="16"/>
      <c r="H10" s="16"/>
      <c r="I10" s="16" t="s">
        <v>2003</v>
      </c>
      <c r="J10" s="16" t="s">
        <v>1982</v>
      </c>
      <c r="K10" s="16">
        <v>450</v>
      </c>
      <c r="L10" s="16">
        <f t="shared" si="0"/>
        <v>-450</v>
      </c>
      <c r="M10" s="16">
        <f t="shared" si="1"/>
        <v>99550</v>
      </c>
      <c r="N10" s="16" t="s">
        <v>2004</v>
      </c>
    </row>
    <row r="11" spans="1:14" x14ac:dyDescent="0.2">
      <c r="A11" s="19">
        <f t="shared" si="2"/>
        <v>10</v>
      </c>
      <c r="B11" s="21" t="str">
        <f>VLOOKUP(C11,'Dates - Calc'!B$2:C$123,2,FALSE)</f>
        <v>2023-08-06</v>
      </c>
      <c r="C11" s="23">
        <v>45144</v>
      </c>
      <c r="D11" s="16">
        <v>1012345678</v>
      </c>
      <c r="E11" s="16" t="s">
        <v>1980</v>
      </c>
      <c r="F11" s="16"/>
      <c r="G11" s="16"/>
      <c r="H11" s="16"/>
      <c r="I11" s="16" t="s">
        <v>2005</v>
      </c>
      <c r="J11" s="16" t="s">
        <v>1993</v>
      </c>
      <c r="K11" s="16">
        <v>1500</v>
      </c>
      <c r="L11" s="16">
        <f t="shared" si="0"/>
        <v>1500</v>
      </c>
      <c r="M11" s="16">
        <f t="shared" si="1"/>
        <v>101500</v>
      </c>
      <c r="N11" s="16" t="s">
        <v>2006</v>
      </c>
    </row>
    <row r="12" spans="1:14" x14ac:dyDescent="0.2">
      <c r="A12" s="19">
        <f t="shared" si="2"/>
        <v>11</v>
      </c>
      <c r="B12" s="21" t="str">
        <f>VLOOKUP(C12,'Dates - Calc'!B$2:C$123,2,FALSE)</f>
        <v>2023-08-06</v>
      </c>
      <c r="C12" s="23">
        <v>45144</v>
      </c>
      <c r="D12" s="16">
        <v>1012345678</v>
      </c>
      <c r="E12" s="16" t="s">
        <v>1986</v>
      </c>
      <c r="F12" s="16"/>
      <c r="G12" s="16"/>
      <c r="H12" s="16"/>
      <c r="I12" s="16" t="s">
        <v>2007</v>
      </c>
      <c r="J12" s="16" t="s">
        <v>1982</v>
      </c>
      <c r="K12" s="16">
        <v>350</v>
      </c>
      <c r="L12" s="16">
        <f t="shared" si="0"/>
        <v>-350</v>
      </c>
      <c r="M12" s="16">
        <f t="shared" si="1"/>
        <v>99650</v>
      </c>
      <c r="N12" s="16" t="s">
        <v>2008</v>
      </c>
    </row>
    <row r="13" spans="1:14" x14ac:dyDescent="0.2">
      <c r="A13" s="19">
        <f t="shared" si="2"/>
        <v>12</v>
      </c>
      <c r="B13" s="21" t="str">
        <f>VLOOKUP(C13,'Dates - Calc'!B$2:C$123,2,FALSE)</f>
        <v>2023-08-07</v>
      </c>
      <c r="C13" s="23">
        <v>45145</v>
      </c>
      <c r="D13" s="16">
        <v>1012345678</v>
      </c>
      <c r="E13" s="16" t="s">
        <v>2009</v>
      </c>
      <c r="F13" s="16"/>
      <c r="G13" s="16"/>
      <c r="H13" s="16"/>
      <c r="I13" s="16" t="s">
        <v>2010</v>
      </c>
      <c r="J13" s="16" t="s">
        <v>1982</v>
      </c>
      <c r="K13" s="16">
        <v>15000</v>
      </c>
      <c r="L13" s="16">
        <f t="shared" si="0"/>
        <v>-15000</v>
      </c>
      <c r="M13" s="16">
        <f t="shared" si="1"/>
        <v>85000</v>
      </c>
      <c r="N13" s="16" t="s">
        <v>2011</v>
      </c>
    </row>
    <row r="14" spans="1:14" x14ac:dyDescent="0.2">
      <c r="A14" s="19">
        <f t="shared" si="2"/>
        <v>13</v>
      </c>
      <c r="B14" s="21" t="str">
        <f>VLOOKUP(C14,'Dates - Calc'!B$2:C$123,2,FALSE)</f>
        <v>2023-08-08</v>
      </c>
      <c r="C14" s="23">
        <v>45146</v>
      </c>
      <c r="D14" s="16">
        <v>1012345678</v>
      </c>
      <c r="E14" s="16" t="s">
        <v>1984</v>
      </c>
      <c r="F14" s="16"/>
      <c r="G14" s="16"/>
      <c r="H14" s="16"/>
      <c r="I14" s="16" t="s">
        <v>1427</v>
      </c>
      <c r="J14" s="16" t="s">
        <v>1982</v>
      </c>
      <c r="K14" s="16">
        <v>75000</v>
      </c>
      <c r="L14" s="16">
        <f t="shared" si="0"/>
        <v>-75000</v>
      </c>
      <c r="M14" s="16">
        <f t="shared" si="1"/>
        <v>25000</v>
      </c>
      <c r="N14" s="16" t="s">
        <v>2012</v>
      </c>
    </row>
    <row r="15" spans="1:14" x14ac:dyDescent="0.2">
      <c r="A15" s="19">
        <f t="shared" si="2"/>
        <v>14</v>
      </c>
      <c r="B15" s="21" t="str">
        <f>VLOOKUP(C15,'Dates - Calc'!B$2:C$123,2,FALSE)</f>
        <v>2023-08-09</v>
      </c>
      <c r="C15" s="23">
        <v>45147</v>
      </c>
      <c r="D15" s="16">
        <v>1012345678</v>
      </c>
      <c r="E15" s="16" t="s">
        <v>1986</v>
      </c>
      <c r="F15" s="16"/>
      <c r="G15" s="16"/>
      <c r="H15" s="16"/>
      <c r="I15" s="16" t="s">
        <v>1987</v>
      </c>
      <c r="J15" s="16" t="s">
        <v>1982</v>
      </c>
      <c r="K15" s="16">
        <v>30</v>
      </c>
      <c r="L15" s="16">
        <f t="shared" si="0"/>
        <v>-30</v>
      </c>
      <c r="M15" s="16">
        <f t="shared" si="1"/>
        <v>99970</v>
      </c>
      <c r="N15" s="16" t="s">
        <v>2013</v>
      </c>
    </row>
    <row r="16" spans="1:14" x14ac:dyDescent="0.2">
      <c r="A16" s="19">
        <f t="shared" si="2"/>
        <v>15</v>
      </c>
      <c r="B16" s="21" t="str">
        <f>VLOOKUP(C16,'Dates - Calc'!B$2:C$123,2,FALSE)</f>
        <v>2023-08-09</v>
      </c>
      <c r="C16" s="23">
        <v>45147</v>
      </c>
      <c r="D16" s="16">
        <v>1012345678</v>
      </c>
      <c r="E16" s="16" t="s">
        <v>1986</v>
      </c>
      <c r="F16" s="16"/>
      <c r="G16" s="16"/>
      <c r="H16" s="16"/>
      <c r="I16" s="16" t="s">
        <v>2014</v>
      </c>
      <c r="J16" s="16" t="s">
        <v>1982</v>
      </c>
      <c r="K16" s="16">
        <v>500</v>
      </c>
      <c r="L16" s="16">
        <f t="shared" si="0"/>
        <v>-500</v>
      </c>
      <c r="M16" s="16">
        <f t="shared" si="1"/>
        <v>99500</v>
      </c>
      <c r="N16" s="16" t="s">
        <v>2015</v>
      </c>
    </row>
    <row r="17" spans="1:14" x14ac:dyDescent="0.2">
      <c r="A17" s="19">
        <f t="shared" si="2"/>
        <v>16</v>
      </c>
      <c r="B17" s="21" t="str">
        <f>VLOOKUP(C17,'Dates - Calc'!B$2:C$123,2,FALSE)</f>
        <v>2023-08-10</v>
      </c>
      <c r="C17" s="23">
        <v>45148</v>
      </c>
      <c r="D17" s="16">
        <v>1012345678</v>
      </c>
      <c r="E17" s="16" t="s">
        <v>1980</v>
      </c>
      <c r="F17" s="16"/>
      <c r="G17" s="16"/>
      <c r="H17" s="16"/>
      <c r="I17" s="16" t="s">
        <v>1393</v>
      </c>
      <c r="J17" s="16" t="s">
        <v>1982</v>
      </c>
      <c r="K17" s="16">
        <v>10000</v>
      </c>
      <c r="L17" s="16">
        <f t="shared" si="0"/>
        <v>-10000</v>
      </c>
      <c r="M17" s="16">
        <f t="shared" si="1"/>
        <v>90000</v>
      </c>
      <c r="N17" s="16" t="s">
        <v>2016</v>
      </c>
    </row>
    <row r="18" spans="1:14" x14ac:dyDescent="0.2">
      <c r="A18" s="19">
        <f t="shared" si="2"/>
        <v>17</v>
      </c>
      <c r="B18" s="21" t="str">
        <f>VLOOKUP(C18,'Dates - Calc'!B$2:C$123,2,FALSE)</f>
        <v>2023-08-11</v>
      </c>
      <c r="C18" s="23">
        <v>45149</v>
      </c>
      <c r="D18" s="16">
        <v>1012345678</v>
      </c>
      <c r="E18" s="16" t="s">
        <v>1986</v>
      </c>
      <c r="F18" s="16"/>
      <c r="G18" s="16"/>
      <c r="H18" s="16"/>
      <c r="I18" s="16" t="s">
        <v>2017</v>
      </c>
      <c r="J18" s="16" t="s">
        <v>1982</v>
      </c>
      <c r="K18" s="16">
        <v>210</v>
      </c>
      <c r="L18" s="16">
        <f t="shared" si="0"/>
        <v>-210</v>
      </c>
      <c r="M18" s="16">
        <f t="shared" si="1"/>
        <v>99790</v>
      </c>
      <c r="N18" s="16" t="s">
        <v>2018</v>
      </c>
    </row>
    <row r="19" spans="1:14" x14ac:dyDescent="0.2">
      <c r="A19" s="19">
        <f t="shared" si="2"/>
        <v>18</v>
      </c>
      <c r="B19" s="21" t="str">
        <f>VLOOKUP(C19,'Dates - Calc'!B$2:C$123,2,FALSE)</f>
        <v>2023-08-12</v>
      </c>
      <c r="C19" s="23">
        <v>45150</v>
      </c>
      <c r="D19" s="16">
        <v>1012345678</v>
      </c>
      <c r="E19" s="16" t="s">
        <v>1986</v>
      </c>
      <c r="F19" s="16"/>
      <c r="G19" s="16"/>
      <c r="H19" s="16"/>
      <c r="I19" s="16" t="s">
        <v>1995</v>
      </c>
      <c r="J19" s="16" t="s">
        <v>1982</v>
      </c>
      <c r="K19" s="16">
        <v>300</v>
      </c>
      <c r="L19" s="16">
        <f t="shared" si="0"/>
        <v>-300</v>
      </c>
      <c r="M19" s="16">
        <f t="shared" si="1"/>
        <v>99700</v>
      </c>
      <c r="N19" s="16" t="s">
        <v>2019</v>
      </c>
    </row>
    <row r="20" spans="1:14" x14ac:dyDescent="0.2">
      <c r="A20" s="19">
        <f t="shared" si="2"/>
        <v>19</v>
      </c>
      <c r="B20" s="21" t="str">
        <f>VLOOKUP(C20,'Dates - Calc'!B$2:C$123,2,FALSE)</f>
        <v>2023-08-13</v>
      </c>
      <c r="C20" s="23">
        <v>45151</v>
      </c>
      <c r="D20" s="16">
        <v>1012345678</v>
      </c>
      <c r="E20" s="16" t="s">
        <v>1984</v>
      </c>
      <c r="F20" s="16"/>
      <c r="G20" s="16"/>
      <c r="H20" s="16"/>
      <c r="I20" s="16" t="s">
        <v>1999</v>
      </c>
      <c r="J20" s="16" t="s">
        <v>1982</v>
      </c>
      <c r="K20" s="16">
        <v>1500</v>
      </c>
      <c r="L20" s="16">
        <f t="shared" si="0"/>
        <v>-1500</v>
      </c>
      <c r="M20" s="16">
        <f t="shared" si="1"/>
        <v>98500</v>
      </c>
      <c r="N20" s="16" t="s">
        <v>2020</v>
      </c>
    </row>
    <row r="21" spans="1:14" x14ac:dyDescent="0.2">
      <c r="A21" s="19">
        <f t="shared" si="2"/>
        <v>20</v>
      </c>
      <c r="B21" s="21" t="str">
        <f>VLOOKUP(C21,'Dates - Calc'!B$2:C$123,2,FALSE)</f>
        <v>2023-08-14</v>
      </c>
      <c r="C21" s="23">
        <v>45152</v>
      </c>
      <c r="D21" s="16">
        <v>1012345678</v>
      </c>
      <c r="E21" s="16" t="s">
        <v>1986</v>
      </c>
      <c r="F21" s="16"/>
      <c r="G21" s="16"/>
      <c r="H21" s="16"/>
      <c r="I21" s="16" t="s">
        <v>2003</v>
      </c>
      <c r="J21" s="16" t="s">
        <v>1982</v>
      </c>
      <c r="K21" s="16">
        <v>1200</v>
      </c>
      <c r="L21" s="16">
        <f t="shared" si="0"/>
        <v>-1200</v>
      </c>
      <c r="M21" s="16">
        <f t="shared" si="1"/>
        <v>98800</v>
      </c>
      <c r="N21" s="16" t="s">
        <v>2021</v>
      </c>
    </row>
    <row r="22" spans="1:14" x14ac:dyDescent="0.2">
      <c r="A22" s="19">
        <f t="shared" si="2"/>
        <v>21</v>
      </c>
      <c r="B22" s="21" t="str">
        <f>VLOOKUP(C22,'Dates - Calc'!B$2:C$123,2,FALSE)</f>
        <v>2023-08-15</v>
      </c>
      <c r="C22" s="23">
        <v>45153</v>
      </c>
      <c r="D22" s="16">
        <v>1012345678</v>
      </c>
      <c r="E22" s="16" t="s">
        <v>1980</v>
      </c>
      <c r="F22" s="16"/>
      <c r="G22" s="16"/>
      <c r="H22" s="16"/>
      <c r="I22" s="16" t="s">
        <v>1981</v>
      </c>
      <c r="J22" s="16" t="s">
        <v>1982</v>
      </c>
      <c r="K22" s="16">
        <v>250</v>
      </c>
      <c r="L22" s="16">
        <f t="shared" si="0"/>
        <v>-250</v>
      </c>
      <c r="M22" s="16">
        <f t="shared" si="1"/>
        <v>99750</v>
      </c>
      <c r="N22" s="16" t="s">
        <v>2022</v>
      </c>
    </row>
    <row r="23" spans="1:14" x14ac:dyDescent="0.2">
      <c r="A23" s="19">
        <f t="shared" si="2"/>
        <v>22</v>
      </c>
      <c r="B23" s="21" t="str">
        <f>VLOOKUP(C23,'Dates - Calc'!B$2:C$123,2,FALSE)</f>
        <v>2023-08-16</v>
      </c>
      <c r="C23" s="23">
        <v>45154</v>
      </c>
      <c r="D23" s="16">
        <v>1012345678</v>
      </c>
      <c r="E23" s="16" t="s">
        <v>1986</v>
      </c>
      <c r="F23" s="16"/>
      <c r="G23" s="16"/>
      <c r="H23" s="16"/>
      <c r="I23" s="16" t="s">
        <v>1987</v>
      </c>
      <c r="J23" s="16" t="s">
        <v>1982</v>
      </c>
      <c r="K23" s="16">
        <v>85</v>
      </c>
      <c r="L23" s="16">
        <f t="shared" si="0"/>
        <v>-85</v>
      </c>
      <c r="M23" s="16">
        <f t="shared" si="1"/>
        <v>99915</v>
      </c>
      <c r="N23" s="16" t="s">
        <v>2023</v>
      </c>
    </row>
    <row r="24" spans="1:14" x14ac:dyDescent="0.2">
      <c r="A24" s="19">
        <f t="shared" si="2"/>
        <v>23</v>
      </c>
      <c r="B24" s="21" t="str">
        <f>VLOOKUP(C24,'Dates - Calc'!B$2:C$123,2,FALSE)</f>
        <v>2023-08-17</v>
      </c>
      <c r="C24" s="23">
        <v>45155</v>
      </c>
      <c r="D24" s="16">
        <v>1012345678</v>
      </c>
      <c r="E24" s="16" t="s">
        <v>1984</v>
      </c>
      <c r="F24" s="16"/>
      <c r="G24" s="16"/>
      <c r="H24" s="16"/>
      <c r="I24" s="16" t="s">
        <v>1427</v>
      </c>
      <c r="J24" s="16" t="s">
        <v>1982</v>
      </c>
      <c r="K24" s="16">
        <v>100000</v>
      </c>
      <c r="L24" s="16">
        <f t="shared" si="0"/>
        <v>-100000</v>
      </c>
      <c r="M24" s="16">
        <f t="shared" si="1"/>
        <v>0</v>
      </c>
      <c r="N24" s="16" t="s">
        <v>2024</v>
      </c>
    </row>
    <row r="25" spans="1:14" x14ac:dyDescent="0.2">
      <c r="A25" s="19">
        <f t="shared" si="2"/>
        <v>24</v>
      </c>
      <c r="B25" s="21" t="str">
        <f>VLOOKUP(C25,'Dates - Calc'!B$2:C$123,2,FALSE)</f>
        <v>2023-08-18</v>
      </c>
      <c r="C25" s="23">
        <v>45156</v>
      </c>
      <c r="D25" s="16">
        <v>1012345678</v>
      </c>
      <c r="E25" s="16" t="s">
        <v>1986</v>
      </c>
      <c r="F25" s="16"/>
      <c r="G25" s="16"/>
      <c r="H25" s="16"/>
      <c r="I25" s="16" t="s">
        <v>2014</v>
      </c>
      <c r="J25" s="16" t="s">
        <v>1982</v>
      </c>
      <c r="K25" s="16">
        <v>3000</v>
      </c>
      <c r="L25" s="16">
        <f t="shared" si="0"/>
        <v>-3000</v>
      </c>
      <c r="M25" s="16">
        <f t="shared" si="1"/>
        <v>97000</v>
      </c>
      <c r="N25" s="16" t="s">
        <v>2025</v>
      </c>
    </row>
    <row r="26" spans="1:14" x14ac:dyDescent="0.2">
      <c r="A26" s="19">
        <f t="shared" si="2"/>
        <v>25</v>
      </c>
      <c r="B26" s="21" t="str">
        <f>VLOOKUP(C26,'Dates - Calc'!B$2:C$123,2,FALSE)</f>
        <v>2023-08-19</v>
      </c>
      <c r="C26" s="23">
        <v>45157</v>
      </c>
      <c r="D26" s="16">
        <v>1012345678</v>
      </c>
      <c r="E26" s="16" t="s">
        <v>1986</v>
      </c>
      <c r="F26" s="16"/>
      <c r="G26" s="16"/>
      <c r="H26" s="16"/>
      <c r="I26" s="16" t="s">
        <v>2007</v>
      </c>
      <c r="J26" s="16" t="s">
        <v>1982</v>
      </c>
      <c r="K26" s="16">
        <v>500</v>
      </c>
      <c r="L26" s="16">
        <f t="shared" si="0"/>
        <v>-500</v>
      </c>
      <c r="M26" s="16">
        <f t="shared" si="1"/>
        <v>99500</v>
      </c>
      <c r="N26" s="16" t="s">
        <v>2026</v>
      </c>
    </row>
    <row r="27" spans="1:14" x14ac:dyDescent="0.2">
      <c r="A27" s="19">
        <f t="shared" si="2"/>
        <v>26</v>
      </c>
      <c r="B27" s="21" t="str">
        <f>VLOOKUP(C27,'Dates - Calc'!B$2:C$123,2,FALSE)</f>
        <v>2023-08-20</v>
      </c>
      <c r="C27" s="23">
        <v>45158</v>
      </c>
      <c r="D27" s="16">
        <v>1012345678</v>
      </c>
      <c r="E27" s="16" t="s">
        <v>1980</v>
      </c>
      <c r="F27" s="16"/>
      <c r="G27" s="16"/>
      <c r="H27" s="16"/>
      <c r="I27" s="16" t="s">
        <v>1992</v>
      </c>
      <c r="J27" s="16" t="s">
        <v>1993</v>
      </c>
      <c r="K27" s="16">
        <v>250000</v>
      </c>
      <c r="L27" s="16">
        <f t="shared" si="0"/>
        <v>250000</v>
      </c>
      <c r="M27" s="16">
        <f t="shared" si="1"/>
        <v>350000</v>
      </c>
      <c r="N27" s="16" t="s">
        <v>1994</v>
      </c>
    </row>
    <row r="28" spans="1:14" x14ac:dyDescent="0.2">
      <c r="A28" s="19">
        <f t="shared" si="2"/>
        <v>27</v>
      </c>
      <c r="B28" s="21" t="str">
        <f>VLOOKUP(C28,'Dates - Calc'!B$2:C$123,2,FALSE)</f>
        <v>2023-08-21</v>
      </c>
      <c r="C28" s="23">
        <v>45159</v>
      </c>
      <c r="D28" s="16">
        <v>1012345678</v>
      </c>
      <c r="E28" s="16" t="s">
        <v>1986</v>
      </c>
      <c r="F28" s="16"/>
      <c r="G28" s="16"/>
      <c r="H28" s="16"/>
      <c r="I28" s="16" t="s">
        <v>2003</v>
      </c>
      <c r="J28" s="16" t="s">
        <v>1982</v>
      </c>
      <c r="K28" s="16">
        <v>750</v>
      </c>
      <c r="L28" s="16">
        <f t="shared" si="0"/>
        <v>-750</v>
      </c>
      <c r="M28" s="16">
        <f t="shared" si="1"/>
        <v>99250</v>
      </c>
      <c r="N28" s="16" t="s">
        <v>2027</v>
      </c>
    </row>
    <row r="29" spans="1:14" x14ac:dyDescent="0.2">
      <c r="A29" s="19">
        <f t="shared" si="2"/>
        <v>28</v>
      </c>
      <c r="B29" s="21" t="str">
        <f>VLOOKUP(C29,'Dates - Calc'!B$2:C$123,2,FALSE)</f>
        <v>2023-08-22</v>
      </c>
      <c r="C29" s="23">
        <v>45160</v>
      </c>
      <c r="D29" s="16">
        <v>1012345678</v>
      </c>
      <c r="E29" s="16" t="s">
        <v>1986</v>
      </c>
      <c r="F29" s="16"/>
      <c r="G29" s="16"/>
      <c r="H29" s="16"/>
      <c r="I29" s="16" t="s">
        <v>1987</v>
      </c>
      <c r="J29" s="16" t="s">
        <v>1982</v>
      </c>
      <c r="K29" s="16">
        <v>60</v>
      </c>
      <c r="L29" s="16">
        <f t="shared" si="0"/>
        <v>-60</v>
      </c>
      <c r="M29" s="16">
        <f t="shared" si="1"/>
        <v>99940</v>
      </c>
      <c r="N29" s="16" t="s">
        <v>2028</v>
      </c>
    </row>
    <row r="30" spans="1:14" x14ac:dyDescent="0.2">
      <c r="A30" s="19">
        <f t="shared" si="2"/>
        <v>29</v>
      </c>
      <c r="B30" s="21" t="str">
        <f>VLOOKUP(C30,'Dates - Calc'!B$2:C$123,2,FALSE)</f>
        <v>2023-08-23</v>
      </c>
      <c r="C30" s="23">
        <v>45161</v>
      </c>
      <c r="D30" s="16">
        <v>1012345678</v>
      </c>
      <c r="E30" s="16" t="s">
        <v>1986</v>
      </c>
      <c r="F30" s="16"/>
      <c r="G30" s="16"/>
      <c r="H30" s="16"/>
      <c r="I30" s="16" t="s">
        <v>1995</v>
      </c>
      <c r="J30" s="16" t="s">
        <v>1982</v>
      </c>
      <c r="K30" s="16">
        <v>180</v>
      </c>
      <c r="L30" s="16">
        <f t="shared" si="0"/>
        <v>-180</v>
      </c>
      <c r="M30" s="16">
        <f t="shared" si="1"/>
        <v>99820</v>
      </c>
      <c r="N30" s="16" t="s">
        <v>2029</v>
      </c>
    </row>
    <row r="31" spans="1:14" x14ac:dyDescent="0.2">
      <c r="A31" s="19">
        <f t="shared" si="2"/>
        <v>30</v>
      </c>
      <c r="B31" s="21" t="str">
        <f>VLOOKUP(C31,'Dates - Calc'!B$2:C$123,2,FALSE)</f>
        <v>2023-08-24</v>
      </c>
      <c r="C31" s="23">
        <v>45162</v>
      </c>
      <c r="D31" s="16">
        <v>1012345678</v>
      </c>
      <c r="E31" s="16" t="s">
        <v>1984</v>
      </c>
      <c r="F31" s="16"/>
      <c r="G31" s="16"/>
      <c r="H31" s="16"/>
      <c r="I31" s="16" t="s">
        <v>1423</v>
      </c>
      <c r="J31" s="16" t="s">
        <v>1982</v>
      </c>
      <c r="K31" s="16">
        <v>25000</v>
      </c>
      <c r="L31" s="16">
        <f t="shared" si="0"/>
        <v>-25000</v>
      </c>
      <c r="M31" s="16">
        <f t="shared" si="1"/>
        <v>75000</v>
      </c>
      <c r="N31" s="16" t="s">
        <v>1997</v>
      </c>
    </row>
    <row r="32" spans="1:14" x14ac:dyDescent="0.2">
      <c r="A32" s="19">
        <f t="shared" si="2"/>
        <v>31</v>
      </c>
      <c r="B32" s="21" t="str">
        <f>VLOOKUP(C32,'Dates - Calc'!B$2:C$123,2,FALSE)</f>
        <v>2023-08-25</v>
      </c>
      <c r="C32" s="23">
        <v>45163</v>
      </c>
      <c r="D32" s="16">
        <v>1012345678</v>
      </c>
      <c r="E32" s="16" t="s">
        <v>1986</v>
      </c>
      <c r="F32" s="16"/>
      <c r="G32" s="16"/>
      <c r="H32" s="16"/>
      <c r="I32" s="16" t="s">
        <v>2001</v>
      </c>
      <c r="J32" s="16" t="s">
        <v>1982</v>
      </c>
      <c r="K32" s="16">
        <v>80</v>
      </c>
      <c r="L32" s="16">
        <f t="shared" si="0"/>
        <v>-80</v>
      </c>
      <c r="M32" s="16">
        <f t="shared" si="1"/>
        <v>99920</v>
      </c>
      <c r="N32" s="16" t="s">
        <v>2030</v>
      </c>
    </row>
    <row r="33" spans="1:14" x14ac:dyDescent="0.2">
      <c r="A33" s="19">
        <f t="shared" si="2"/>
        <v>32</v>
      </c>
      <c r="B33" s="21" t="str">
        <f>VLOOKUP(C33,'Dates - Calc'!B$2:C$123,2,FALSE)</f>
        <v>2023-08-26</v>
      </c>
      <c r="C33" s="23">
        <v>45164</v>
      </c>
      <c r="D33" s="16">
        <v>1012345678</v>
      </c>
      <c r="E33" s="16" t="s">
        <v>1986</v>
      </c>
      <c r="F33" s="16"/>
      <c r="G33" s="16"/>
      <c r="H33" s="16"/>
      <c r="I33" s="16" t="s">
        <v>2003</v>
      </c>
      <c r="J33" s="16" t="s">
        <v>1982</v>
      </c>
      <c r="K33" s="16">
        <v>650</v>
      </c>
      <c r="L33" s="16">
        <f t="shared" si="0"/>
        <v>-650</v>
      </c>
      <c r="M33" s="16">
        <f t="shared" si="1"/>
        <v>99350</v>
      </c>
      <c r="N33" s="16" t="s">
        <v>2031</v>
      </c>
    </row>
    <row r="34" spans="1:14" x14ac:dyDescent="0.2">
      <c r="A34" s="19">
        <f t="shared" si="2"/>
        <v>33</v>
      </c>
      <c r="B34" s="21" t="str">
        <f>VLOOKUP(C34,'Dates - Calc'!B$2:C$123,2,FALSE)</f>
        <v>2023-08-27</v>
      </c>
      <c r="C34" s="23">
        <v>45165</v>
      </c>
      <c r="D34" s="16">
        <v>1012345678</v>
      </c>
      <c r="E34" s="16" t="s">
        <v>1980</v>
      </c>
      <c r="F34" s="16"/>
      <c r="G34" s="16"/>
      <c r="H34" s="16"/>
      <c r="I34" s="16" t="s">
        <v>2005</v>
      </c>
      <c r="J34" s="16" t="s">
        <v>1993</v>
      </c>
      <c r="K34" s="16">
        <v>1500</v>
      </c>
      <c r="L34" s="16">
        <f t="shared" si="0"/>
        <v>1500</v>
      </c>
      <c r="M34" s="16">
        <f t="shared" si="1"/>
        <v>101500</v>
      </c>
      <c r="N34" s="16" t="s">
        <v>2006</v>
      </c>
    </row>
    <row r="35" spans="1:14" x14ac:dyDescent="0.2">
      <c r="A35" s="19">
        <f t="shared" si="2"/>
        <v>34</v>
      </c>
      <c r="B35" s="21" t="str">
        <f>VLOOKUP(C35,'Dates - Calc'!B$2:C$123,2,FALSE)</f>
        <v>2023-08-28</v>
      </c>
      <c r="C35" s="23">
        <v>45166</v>
      </c>
      <c r="D35" s="16">
        <v>1012345678</v>
      </c>
      <c r="E35" s="16" t="s">
        <v>1986</v>
      </c>
      <c r="F35" s="16"/>
      <c r="G35" s="16"/>
      <c r="H35" s="16"/>
      <c r="I35" s="16" t="s">
        <v>2007</v>
      </c>
      <c r="J35" s="16" t="s">
        <v>1982</v>
      </c>
      <c r="K35" s="16">
        <v>250</v>
      </c>
      <c r="L35" s="16">
        <f t="shared" si="0"/>
        <v>-250</v>
      </c>
      <c r="M35" s="16">
        <f t="shared" si="1"/>
        <v>99750</v>
      </c>
      <c r="N35" s="16" t="s">
        <v>2032</v>
      </c>
    </row>
    <row r="36" spans="1:14" x14ac:dyDescent="0.2">
      <c r="A36" s="19">
        <f t="shared" si="2"/>
        <v>35</v>
      </c>
      <c r="B36" s="21" t="str">
        <f>VLOOKUP(C36,'Dates - Calc'!B$2:C$123,2,FALSE)</f>
        <v>2023-08-29</v>
      </c>
      <c r="C36" s="23">
        <v>45167</v>
      </c>
      <c r="D36" s="16">
        <v>1012345678</v>
      </c>
      <c r="E36" s="16" t="s">
        <v>1984</v>
      </c>
      <c r="F36" s="16"/>
      <c r="G36" s="16"/>
      <c r="H36" s="16"/>
      <c r="I36" s="16" t="s">
        <v>1427</v>
      </c>
      <c r="J36" s="16" t="s">
        <v>1982</v>
      </c>
      <c r="K36" s="16">
        <v>50000</v>
      </c>
      <c r="L36" s="16">
        <f t="shared" si="0"/>
        <v>-50000</v>
      </c>
      <c r="M36" s="16">
        <f t="shared" si="1"/>
        <v>50000</v>
      </c>
      <c r="N36" s="16" t="s">
        <v>1985</v>
      </c>
    </row>
    <row r="37" spans="1:14" x14ac:dyDescent="0.2">
      <c r="A37" s="19">
        <f t="shared" si="2"/>
        <v>36</v>
      </c>
      <c r="B37" s="21" t="str">
        <f>VLOOKUP(C37,'Dates - Calc'!B$2:C$123,2,FALSE)</f>
        <v>2023-08-30</v>
      </c>
      <c r="C37" s="23">
        <v>45168</v>
      </c>
      <c r="D37" s="16">
        <v>1012345678</v>
      </c>
      <c r="E37" s="16" t="s">
        <v>1986</v>
      </c>
      <c r="F37" s="16"/>
      <c r="G37" s="16"/>
      <c r="H37" s="16"/>
      <c r="I37" s="16" t="s">
        <v>1987</v>
      </c>
      <c r="J37" s="16" t="s">
        <v>1982</v>
      </c>
      <c r="K37" s="16">
        <v>40</v>
      </c>
      <c r="L37" s="16">
        <f t="shared" si="0"/>
        <v>-40</v>
      </c>
      <c r="M37" s="16">
        <f t="shared" si="1"/>
        <v>99960</v>
      </c>
      <c r="N37" s="16" t="s">
        <v>2033</v>
      </c>
    </row>
    <row r="38" spans="1:14" x14ac:dyDescent="0.2">
      <c r="A38" s="19">
        <f t="shared" si="2"/>
        <v>37</v>
      </c>
      <c r="B38" s="21" t="str">
        <f>VLOOKUP(C38,'Dates - Calc'!B$2:C$123,2,FALSE)</f>
        <v>2023-08-31</v>
      </c>
      <c r="C38" s="23">
        <v>45169</v>
      </c>
      <c r="D38" s="16">
        <v>1012345678</v>
      </c>
      <c r="E38" s="16" t="s">
        <v>1986</v>
      </c>
      <c r="F38" s="16"/>
      <c r="G38" s="16"/>
      <c r="H38" s="16"/>
      <c r="I38" s="16" t="s">
        <v>2014</v>
      </c>
      <c r="J38" s="16" t="s">
        <v>1982</v>
      </c>
      <c r="K38" s="16">
        <v>700</v>
      </c>
      <c r="L38" s="16">
        <f t="shared" si="0"/>
        <v>-700</v>
      </c>
      <c r="M38" s="16">
        <f t="shared" si="1"/>
        <v>99300</v>
      </c>
      <c r="N38" s="16" t="s">
        <v>2034</v>
      </c>
    </row>
    <row r="39" spans="1:14" x14ac:dyDescent="0.2">
      <c r="A39" s="19">
        <f t="shared" si="2"/>
        <v>38</v>
      </c>
      <c r="B39" s="21" t="str">
        <f>VLOOKUP(C39,'Dates - Calc'!B$2:C$123,2,FALSE)</f>
        <v>2023-09-01</v>
      </c>
      <c r="C39" s="23">
        <v>45170</v>
      </c>
      <c r="D39" s="16">
        <v>1012345678</v>
      </c>
      <c r="E39" s="16" t="s">
        <v>1980</v>
      </c>
      <c r="F39" s="16"/>
      <c r="G39" s="16"/>
      <c r="H39" s="16"/>
      <c r="I39" s="16" t="s">
        <v>1981</v>
      </c>
      <c r="J39" s="16" t="s">
        <v>1982</v>
      </c>
      <c r="K39" s="16">
        <v>320.5</v>
      </c>
      <c r="L39" s="16">
        <f t="shared" si="0"/>
        <v>-320.5</v>
      </c>
      <c r="M39" s="16">
        <f t="shared" si="1"/>
        <v>99679.5</v>
      </c>
      <c r="N39" s="16" t="s">
        <v>1983</v>
      </c>
    </row>
    <row r="40" spans="1:14" x14ac:dyDescent="0.2">
      <c r="A40" s="19">
        <f t="shared" si="2"/>
        <v>39</v>
      </c>
      <c r="B40" s="21" t="str">
        <f>VLOOKUP(C40,'Dates - Calc'!B$2:C$123,2,FALSE)</f>
        <v>2023-09-02</v>
      </c>
      <c r="C40" s="23">
        <v>45171</v>
      </c>
      <c r="D40" s="16">
        <v>1012345678</v>
      </c>
      <c r="E40" s="16" t="s">
        <v>1986</v>
      </c>
      <c r="F40" s="16"/>
      <c r="G40" s="16"/>
      <c r="H40" s="16"/>
      <c r="I40" s="16" t="s">
        <v>1987</v>
      </c>
      <c r="J40" s="16" t="s">
        <v>1982</v>
      </c>
      <c r="K40" s="16">
        <v>50</v>
      </c>
      <c r="L40" s="16">
        <f t="shared" si="0"/>
        <v>-50</v>
      </c>
      <c r="M40" s="16">
        <f t="shared" si="1"/>
        <v>99950</v>
      </c>
      <c r="N40" s="16" t="s">
        <v>1988</v>
      </c>
    </row>
    <row r="41" spans="1:14" x14ac:dyDescent="0.2">
      <c r="A41" s="19">
        <f t="shared" si="2"/>
        <v>40</v>
      </c>
      <c r="B41" s="21" t="str">
        <f>VLOOKUP(C41,'Dates - Calc'!B$2:C$123,2,FALSE)</f>
        <v>2023-09-03</v>
      </c>
      <c r="C41" s="23">
        <v>45172</v>
      </c>
      <c r="D41" s="16">
        <v>1012345678</v>
      </c>
      <c r="E41" s="16" t="s">
        <v>1980</v>
      </c>
      <c r="F41" s="16"/>
      <c r="G41" s="16"/>
      <c r="H41" s="16"/>
      <c r="I41" s="16" t="s">
        <v>1992</v>
      </c>
      <c r="J41" s="16" t="s">
        <v>1993</v>
      </c>
      <c r="K41" s="16">
        <v>250000</v>
      </c>
      <c r="L41" s="16">
        <f t="shared" si="0"/>
        <v>250000</v>
      </c>
      <c r="M41" s="16">
        <f t="shared" si="1"/>
        <v>350000</v>
      </c>
      <c r="N41" s="16" t="s">
        <v>1994</v>
      </c>
    </row>
    <row r="42" spans="1:14" x14ac:dyDescent="0.2">
      <c r="A42" s="19">
        <f t="shared" si="2"/>
        <v>41</v>
      </c>
      <c r="B42" s="21" t="str">
        <f>VLOOKUP(C42,'Dates - Calc'!B$2:C$123,2,FALSE)</f>
        <v>2023-09-04</v>
      </c>
      <c r="C42" s="23">
        <v>45173</v>
      </c>
      <c r="D42" s="16">
        <v>1012345678</v>
      </c>
      <c r="E42" s="16" t="s">
        <v>1986</v>
      </c>
      <c r="F42" s="16"/>
      <c r="G42" s="16"/>
      <c r="H42" s="16"/>
      <c r="I42" s="16" t="s">
        <v>1995</v>
      </c>
      <c r="J42" s="16" t="s">
        <v>1982</v>
      </c>
      <c r="K42" s="16">
        <v>150</v>
      </c>
      <c r="L42" s="16">
        <f t="shared" si="0"/>
        <v>-150</v>
      </c>
      <c r="M42" s="16">
        <f t="shared" si="1"/>
        <v>99850</v>
      </c>
      <c r="N42" s="16" t="s">
        <v>2035</v>
      </c>
    </row>
    <row r="43" spans="1:14" x14ac:dyDescent="0.2">
      <c r="A43" s="19">
        <f t="shared" si="2"/>
        <v>42</v>
      </c>
      <c r="B43" s="21" t="str">
        <f>VLOOKUP(C43,'Dates - Calc'!B$2:C$123,2,FALSE)</f>
        <v>2023-09-05</v>
      </c>
      <c r="C43" s="23">
        <v>45174</v>
      </c>
      <c r="D43" s="16">
        <v>1012345678</v>
      </c>
      <c r="E43" s="16" t="s">
        <v>1984</v>
      </c>
      <c r="F43" s="16"/>
      <c r="G43" s="16"/>
      <c r="H43" s="16"/>
      <c r="I43" s="16" t="s">
        <v>1423</v>
      </c>
      <c r="J43" s="16" t="s">
        <v>1982</v>
      </c>
      <c r="K43" s="16">
        <v>25000</v>
      </c>
      <c r="L43" s="16">
        <f t="shared" si="0"/>
        <v>-25000</v>
      </c>
      <c r="M43" s="16">
        <f t="shared" si="1"/>
        <v>75000</v>
      </c>
      <c r="N43" s="16" t="s">
        <v>1997</v>
      </c>
    </row>
    <row r="44" spans="1:14" x14ac:dyDescent="0.2">
      <c r="A44" s="19">
        <f t="shared" si="2"/>
        <v>43</v>
      </c>
      <c r="B44" s="21" t="str">
        <f>VLOOKUP(C44,'Dates - Calc'!B$2:C$123,2,FALSE)</f>
        <v>2023-09-06</v>
      </c>
      <c r="C44" s="23">
        <v>45175</v>
      </c>
      <c r="D44" s="16">
        <v>1012345678</v>
      </c>
      <c r="E44" s="16" t="s">
        <v>1998</v>
      </c>
      <c r="F44" s="16"/>
      <c r="G44" s="16"/>
      <c r="H44" s="16"/>
      <c r="I44" s="16" t="s">
        <v>1999</v>
      </c>
      <c r="J44" s="16" t="s">
        <v>1982</v>
      </c>
      <c r="K44" s="16">
        <v>200</v>
      </c>
      <c r="L44" s="16">
        <f t="shared" si="0"/>
        <v>-200</v>
      </c>
      <c r="M44" s="16">
        <f t="shared" si="1"/>
        <v>99800</v>
      </c>
      <c r="N44" s="16" t="s">
        <v>2000</v>
      </c>
    </row>
    <row r="45" spans="1:14" x14ac:dyDescent="0.2">
      <c r="A45" s="19">
        <f t="shared" si="2"/>
        <v>44</v>
      </c>
      <c r="B45" s="21" t="str">
        <f>VLOOKUP(C45,'Dates - Calc'!B$2:C$123,2,FALSE)</f>
        <v>2023-09-07</v>
      </c>
      <c r="C45" s="23">
        <v>45176</v>
      </c>
      <c r="D45" s="16">
        <v>1012345678</v>
      </c>
      <c r="E45" s="16" t="s">
        <v>1986</v>
      </c>
      <c r="F45" s="16"/>
      <c r="G45" s="16"/>
      <c r="H45" s="16"/>
      <c r="I45" s="16" t="s">
        <v>2001</v>
      </c>
      <c r="J45" s="16" t="s">
        <v>1982</v>
      </c>
      <c r="K45" s="16">
        <v>78</v>
      </c>
      <c r="L45" s="16">
        <f t="shared" si="0"/>
        <v>-78</v>
      </c>
      <c r="M45" s="16">
        <f t="shared" si="1"/>
        <v>99922</v>
      </c>
      <c r="N45" s="16" t="s">
        <v>2036</v>
      </c>
    </row>
    <row r="46" spans="1:14" x14ac:dyDescent="0.2">
      <c r="A46" s="19">
        <f t="shared" si="2"/>
        <v>45</v>
      </c>
      <c r="B46" s="21" t="str">
        <f>VLOOKUP(C46,'Dates - Calc'!B$2:C$123,2,FALSE)</f>
        <v>2023-09-08</v>
      </c>
      <c r="C46" s="23">
        <v>45177</v>
      </c>
      <c r="D46" s="16">
        <v>1012345678</v>
      </c>
      <c r="E46" s="16" t="s">
        <v>1986</v>
      </c>
      <c r="F46" s="16"/>
      <c r="G46" s="16"/>
      <c r="H46" s="16"/>
      <c r="I46" s="16" t="s">
        <v>2003</v>
      </c>
      <c r="J46" s="16" t="s">
        <v>1982</v>
      </c>
      <c r="K46" s="16">
        <v>520</v>
      </c>
      <c r="L46" s="16">
        <f t="shared" si="0"/>
        <v>-520</v>
      </c>
      <c r="M46" s="16">
        <f t="shared" si="1"/>
        <v>99480</v>
      </c>
      <c r="N46" s="16" t="s">
        <v>2037</v>
      </c>
    </row>
    <row r="47" spans="1:14" x14ac:dyDescent="0.2">
      <c r="A47" s="19">
        <f t="shared" si="2"/>
        <v>46</v>
      </c>
      <c r="B47" s="21" t="str">
        <f>VLOOKUP(C47,'Dates - Calc'!B$2:C$123,2,FALSE)</f>
        <v>2023-09-09</v>
      </c>
      <c r="C47" s="23">
        <v>45178</v>
      </c>
      <c r="D47" s="16">
        <v>1012345678</v>
      </c>
      <c r="E47" s="16" t="s">
        <v>1980</v>
      </c>
      <c r="F47" s="16"/>
      <c r="G47" s="16"/>
      <c r="H47" s="16"/>
      <c r="I47" s="16" t="s">
        <v>2005</v>
      </c>
      <c r="J47" s="16" t="s">
        <v>1993</v>
      </c>
      <c r="K47" s="16">
        <v>1500</v>
      </c>
      <c r="L47" s="16">
        <f t="shared" si="0"/>
        <v>1500</v>
      </c>
      <c r="M47" s="16">
        <f t="shared" si="1"/>
        <v>101500</v>
      </c>
      <c r="N47" s="16" t="s">
        <v>2006</v>
      </c>
    </row>
    <row r="48" spans="1:14" x14ac:dyDescent="0.2">
      <c r="A48" s="19">
        <f t="shared" si="2"/>
        <v>47</v>
      </c>
      <c r="B48" s="21" t="str">
        <f>VLOOKUP(C48,'Dates - Calc'!B$2:C$123,2,FALSE)</f>
        <v>2023-09-10</v>
      </c>
      <c r="C48" s="23">
        <v>45179</v>
      </c>
      <c r="D48" s="16">
        <v>1012345678</v>
      </c>
      <c r="E48" s="16" t="s">
        <v>1986</v>
      </c>
      <c r="F48" s="16"/>
      <c r="G48" s="16"/>
      <c r="H48" s="16"/>
      <c r="I48" s="16" t="s">
        <v>2007</v>
      </c>
      <c r="J48" s="16" t="s">
        <v>1982</v>
      </c>
      <c r="K48" s="16">
        <v>380</v>
      </c>
      <c r="L48" s="16">
        <f t="shared" si="0"/>
        <v>-380</v>
      </c>
      <c r="M48" s="16">
        <f t="shared" si="1"/>
        <v>99620</v>
      </c>
      <c r="N48" s="16" t="s">
        <v>2038</v>
      </c>
    </row>
    <row r="49" spans="1:14" x14ac:dyDescent="0.2">
      <c r="A49" s="19">
        <f t="shared" si="2"/>
        <v>48</v>
      </c>
      <c r="B49" s="21" t="str">
        <f>VLOOKUP(C49,'Dates - Calc'!B$2:C$123,2,FALSE)</f>
        <v>2023-09-11</v>
      </c>
      <c r="C49" s="23">
        <v>45180</v>
      </c>
      <c r="D49" s="16">
        <v>1012345678</v>
      </c>
      <c r="E49" s="16" t="s">
        <v>2009</v>
      </c>
      <c r="F49" s="16"/>
      <c r="G49" s="16"/>
      <c r="H49" s="16"/>
      <c r="I49" s="16" t="s">
        <v>2010</v>
      </c>
      <c r="J49" s="16" t="s">
        <v>1982</v>
      </c>
      <c r="K49" s="16">
        <v>15000</v>
      </c>
      <c r="L49" s="16">
        <f t="shared" si="0"/>
        <v>-15000</v>
      </c>
      <c r="M49" s="16">
        <f t="shared" si="1"/>
        <v>85000</v>
      </c>
      <c r="N49" s="16" t="s">
        <v>2039</v>
      </c>
    </row>
    <row r="50" spans="1:14" x14ac:dyDescent="0.2">
      <c r="A50" s="19">
        <f t="shared" si="2"/>
        <v>49</v>
      </c>
      <c r="B50" s="21" t="str">
        <f>VLOOKUP(C50,'Dates - Calc'!B$2:C$123,2,FALSE)</f>
        <v>2023-09-12</v>
      </c>
      <c r="C50" s="23">
        <v>45181</v>
      </c>
      <c r="D50" s="16">
        <v>1012345678</v>
      </c>
      <c r="E50" s="16" t="s">
        <v>1984</v>
      </c>
      <c r="F50" s="16"/>
      <c r="G50" s="16"/>
      <c r="H50" s="16"/>
      <c r="I50" s="16" t="s">
        <v>1427</v>
      </c>
      <c r="J50" s="16" t="s">
        <v>1982</v>
      </c>
      <c r="K50" s="16">
        <v>80000</v>
      </c>
      <c r="L50" s="16">
        <f t="shared" si="0"/>
        <v>-80000</v>
      </c>
      <c r="M50" s="16">
        <f t="shared" si="1"/>
        <v>20000</v>
      </c>
      <c r="N50" s="16" t="s">
        <v>2012</v>
      </c>
    </row>
    <row r="51" spans="1:14" x14ac:dyDescent="0.2">
      <c r="A51" s="19">
        <f t="shared" si="2"/>
        <v>50</v>
      </c>
      <c r="B51" s="21" t="str">
        <f>VLOOKUP(C51,'Dates - Calc'!B$2:C$123,2,FALSE)</f>
        <v>2023-09-13</v>
      </c>
      <c r="C51" s="23">
        <v>45182</v>
      </c>
      <c r="D51" s="16">
        <v>1012345678</v>
      </c>
      <c r="E51" s="16" t="s">
        <v>1986</v>
      </c>
      <c r="F51" s="16"/>
      <c r="G51" s="16"/>
      <c r="H51" s="16"/>
      <c r="I51" s="16" t="s">
        <v>1987</v>
      </c>
      <c r="J51" s="16" t="s">
        <v>1982</v>
      </c>
      <c r="K51" s="16">
        <v>35</v>
      </c>
      <c r="L51" s="16">
        <f t="shared" si="0"/>
        <v>-35</v>
      </c>
      <c r="M51" s="16">
        <f t="shared" si="1"/>
        <v>99965</v>
      </c>
      <c r="N51" s="16" t="s">
        <v>2013</v>
      </c>
    </row>
    <row r="52" spans="1:14" x14ac:dyDescent="0.2">
      <c r="A52" s="19">
        <f t="shared" si="2"/>
        <v>51</v>
      </c>
      <c r="B52" s="21" t="str">
        <f>VLOOKUP(C52,'Dates - Calc'!B$2:C$123,2,FALSE)</f>
        <v>2023-09-14</v>
      </c>
      <c r="C52" s="23">
        <v>45183</v>
      </c>
      <c r="D52" s="16">
        <v>1012345678</v>
      </c>
      <c r="E52" s="16" t="s">
        <v>1986</v>
      </c>
      <c r="F52" s="16"/>
      <c r="G52" s="16"/>
      <c r="H52" s="16"/>
      <c r="I52" s="16" t="s">
        <v>2014</v>
      </c>
      <c r="J52" s="16" t="s">
        <v>1982</v>
      </c>
      <c r="K52" s="16">
        <v>550</v>
      </c>
      <c r="L52" s="16">
        <f t="shared" si="0"/>
        <v>-550</v>
      </c>
      <c r="M52" s="16">
        <f t="shared" si="1"/>
        <v>99450</v>
      </c>
      <c r="N52" s="16" t="s">
        <v>2040</v>
      </c>
    </row>
    <row r="53" spans="1:14" x14ac:dyDescent="0.2">
      <c r="A53" s="19">
        <f t="shared" si="2"/>
        <v>52</v>
      </c>
      <c r="B53" s="21" t="str">
        <f>VLOOKUP(C53,'Dates - Calc'!B$2:C$123,2,FALSE)</f>
        <v>2023-09-15</v>
      </c>
      <c r="C53" s="23">
        <v>45184</v>
      </c>
      <c r="D53" s="16">
        <v>1012345678</v>
      </c>
      <c r="E53" s="16" t="s">
        <v>1980</v>
      </c>
      <c r="F53" s="16"/>
      <c r="G53" s="16"/>
      <c r="H53" s="16"/>
      <c r="I53" s="16" t="s">
        <v>1393</v>
      </c>
      <c r="J53" s="16" t="s">
        <v>1982</v>
      </c>
      <c r="K53" s="16">
        <v>12000</v>
      </c>
      <c r="L53" s="16">
        <f t="shared" si="0"/>
        <v>-12000</v>
      </c>
      <c r="M53" s="16">
        <f t="shared" si="1"/>
        <v>88000</v>
      </c>
      <c r="N53" s="16" t="s">
        <v>2041</v>
      </c>
    </row>
    <row r="54" spans="1:14" x14ac:dyDescent="0.2">
      <c r="A54" s="19">
        <f t="shared" si="2"/>
        <v>53</v>
      </c>
      <c r="B54" s="21" t="str">
        <f>VLOOKUP(C54,'Dates - Calc'!B$2:C$123,2,FALSE)</f>
        <v>2023-09-16</v>
      </c>
      <c r="C54" s="23">
        <v>45185</v>
      </c>
      <c r="D54" s="16">
        <v>1012345678</v>
      </c>
      <c r="E54" s="16" t="s">
        <v>1986</v>
      </c>
      <c r="F54" s="16"/>
      <c r="G54" s="16"/>
      <c r="H54" s="16"/>
      <c r="I54" s="16" t="s">
        <v>2017</v>
      </c>
      <c r="J54" s="16" t="s">
        <v>1982</v>
      </c>
      <c r="K54" s="16">
        <v>220</v>
      </c>
      <c r="L54" s="16">
        <f t="shared" si="0"/>
        <v>-220</v>
      </c>
      <c r="M54" s="16">
        <f t="shared" si="1"/>
        <v>99780</v>
      </c>
      <c r="N54" s="16" t="s">
        <v>2042</v>
      </c>
    </row>
    <row r="55" spans="1:14" x14ac:dyDescent="0.2">
      <c r="A55" s="19">
        <f t="shared" si="2"/>
        <v>54</v>
      </c>
      <c r="B55" s="21" t="str">
        <f>VLOOKUP(C55,'Dates - Calc'!B$2:C$123,2,FALSE)</f>
        <v>2023-09-17</v>
      </c>
      <c r="C55" s="23">
        <v>45186</v>
      </c>
      <c r="D55" s="16">
        <v>1012345678</v>
      </c>
      <c r="E55" s="16" t="s">
        <v>1986</v>
      </c>
      <c r="F55" s="16"/>
      <c r="G55" s="16"/>
      <c r="H55" s="16"/>
      <c r="I55" s="16" t="s">
        <v>1995</v>
      </c>
      <c r="J55" s="16" t="s">
        <v>1982</v>
      </c>
      <c r="K55" s="16">
        <v>320</v>
      </c>
      <c r="L55" s="16">
        <f t="shared" si="0"/>
        <v>-320</v>
      </c>
      <c r="M55" s="16">
        <f t="shared" si="1"/>
        <v>99680</v>
      </c>
      <c r="N55" s="16" t="s">
        <v>2043</v>
      </c>
    </row>
    <row r="56" spans="1:14" x14ac:dyDescent="0.2">
      <c r="A56" s="19">
        <f t="shared" si="2"/>
        <v>55</v>
      </c>
      <c r="B56" s="21" t="str">
        <f>VLOOKUP(C56,'Dates - Calc'!B$2:C$123,2,FALSE)</f>
        <v>2023-09-18</v>
      </c>
      <c r="C56" s="23">
        <v>45187</v>
      </c>
      <c r="D56" s="16">
        <v>1012345678</v>
      </c>
      <c r="E56" s="16" t="s">
        <v>1984</v>
      </c>
      <c r="F56" s="16"/>
      <c r="G56" s="16"/>
      <c r="H56" s="16"/>
      <c r="I56" s="16" t="s">
        <v>1999</v>
      </c>
      <c r="J56" s="16" t="s">
        <v>1982</v>
      </c>
      <c r="K56" s="16">
        <v>1800</v>
      </c>
      <c r="L56" s="16">
        <f t="shared" si="0"/>
        <v>-1800</v>
      </c>
      <c r="M56" s="16">
        <f t="shared" si="1"/>
        <v>98200</v>
      </c>
      <c r="N56" s="16" t="s">
        <v>2020</v>
      </c>
    </row>
    <row r="57" spans="1:14" x14ac:dyDescent="0.2">
      <c r="A57" s="19">
        <f t="shared" si="2"/>
        <v>56</v>
      </c>
      <c r="B57" s="21" t="str">
        <f>VLOOKUP(C57,'Dates - Calc'!B$2:C$123,2,FALSE)</f>
        <v>2023-09-19</v>
      </c>
      <c r="C57" s="23">
        <v>45188</v>
      </c>
      <c r="D57" s="16">
        <v>1012345678</v>
      </c>
      <c r="E57" s="16" t="s">
        <v>1986</v>
      </c>
      <c r="F57" s="16"/>
      <c r="G57" s="16"/>
      <c r="H57" s="16"/>
      <c r="I57" s="16" t="s">
        <v>2003</v>
      </c>
      <c r="J57" s="16" t="s">
        <v>1982</v>
      </c>
      <c r="K57" s="16">
        <v>1300</v>
      </c>
      <c r="L57" s="16">
        <f t="shared" si="0"/>
        <v>-1300</v>
      </c>
      <c r="M57" s="16">
        <f t="shared" si="1"/>
        <v>98700</v>
      </c>
      <c r="N57" s="16" t="s">
        <v>2044</v>
      </c>
    </row>
    <row r="58" spans="1:14" x14ac:dyDescent="0.2">
      <c r="A58" s="19">
        <f t="shared" si="2"/>
        <v>57</v>
      </c>
      <c r="B58" s="21" t="str">
        <f>VLOOKUP(C58,'Dates - Calc'!B$2:C$123,2,FALSE)</f>
        <v>2023-09-20</v>
      </c>
      <c r="C58" s="23">
        <v>45189</v>
      </c>
      <c r="D58" s="16">
        <v>1012345678</v>
      </c>
      <c r="E58" s="16" t="s">
        <v>1980</v>
      </c>
      <c r="F58" s="16"/>
      <c r="G58" s="16"/>
      <c r="H58" s="16"/>
      <c r="I58" s="16" t="s">
        <v>1981</v>
      </c>
      <c r="J58" s="16" t="s">
        <v>1982</v>
      </c>
      <c r="K58" s="16">
        <v>250</v>
      </c>
      <c r="L58" s="16">
        <f t="shared" si="0"/>
        <v>-250</v>
      </c>
      <c r="M58" s="16">
        <f t="shared" si="1"/>
        <v>99750</v>
      </c>
      <c r="N58" s="16" t="s">
        <v>2022</v>
      </c>
    </row>
    <row r="59" spans="1:14" x14ac:dyDescent="0.2">
      <c r="A59" s="19">
        <f t="shared" si="2"/>
        <v>58</v>
      </c>
      <c r="B59" s="21" t="str">
        <f>VLOOKUP(C59,'Dates - Calc'!B$2:C$123,2,FALSE)</f>
        <v>2023-09-21</v>
      </c>
      <c r="C59" s="23">
        <v>45190</v>
      </c>
      <c r="D59" s="16">
        <v>1012345678</v>
      </c>
      <c r="E59" s="16" t="s">
        <v>1986</v>
      </c>
      <c r="F59" s="16"/>
      <c r="G59" s="16"/>
      <c r="H59" s="16"/>
      <c r="I59" s="16" t="s">
        <v>1987</v>
      </c>
      <c r="J59" s="16" t="s">
        <v>1982</v>
      </c>
      <c r="K59" s="16">
        <v>90</v>
      </c>
      <c r="L59" s="16">
        <f t="shared" si="0"/>
        <v>-90</v>
      </c>
      <c r="M59" s="16">
        <f t="shared" si="1"/>
        <v>99910</v>
      </c>
      <c r="N59" s="16" t="s">
        <v>2045</v>
      </c>
    </row>
    <row r="60" spans="1:14" x14ac:dyDescent="0.2">
      <c r="A60" s="19">
        <f t="shared" si="2"/>
        <v>59</v>
      </c>
      <c r="B60" s="21" t="str">
        <f>VLOOKUP(C60,'Dates - Calc'!B$2:C$123,2,FALSE)</f>
        <v>2023-09-22</v>
      </c>
      <c r="C60" s="23">
        <v>45191</v>
      </c>
      <c r="D60" s="16">
        <v>1012345678</v>
      </c>
      <c r="E60" s="16" t="s">
        <v>1984</v>
      </c>
      <c r="F60" s="16"/>
      <c r="G60" s="16"/>
      <c r="H60" s="16"/>
      <c r="I60" s="16" t="s">
        <v>1427</v>
      </c>
      <c r="J60" s="16" t="s">
        <v>1982</v>
      </c>
      <c r="K60" s="16">
        <v>110000</v>
      </c>
      <c r="L60" s="16">
        <f t="shared" si="0"/>
        <v>-110000</v>
      </c>
      <c r="M60" s="16">
        <f t="shared" si="1"/>
        <v>-10000</v>
      </c>
      <c r="N60" s="16" t="s">
        <v>2024</v>
      </c>
    </row>
    <row r="61" spans="1:14" x14ac:dyDescent="0.2">
      <c r="A61" s="19">
        <f t="shared" si="2"/>
        <v>60</v>
      </c>
      <c r="B61" s="21" t="str">
        <f>VLOOKUP(C61,'Dates - Calc'!B$2:C$123,2,FALSE)</f>
        <v>2023-09-23</v>
      </c>
      <c r="C61" s="23">
        <v>45192</v>
      </c>
      <c r="D61" s="16">
        <v>1012345678</v>
      </c>
      <c r="E61" s="16" t="s">
        <v>1986</v>
      </c>
      <c r="F61" s="16"/>
      <c r="G61" s="16"/>
      <c r="H61" s="16"/>
      <c r="I61" s="16" t="s">
        <v>2014</v>
      </c>
      <c r="J61" s="16" t="s">
        <v>1982</v>
      </c>
      <c r="K61" s="16">
        <v>3200</v>
      </c>
      <c r="L61" s="16">
        <f t="shared" si="0"/>
        <v>-3200</v>
      </c>
      <c r="M61" s="16">
        <f t="shared" si="1"/>
        <v>96800</v>
      </c>
      <c r="N61" s="16" t="s">
        <v>2046</v>
      </c>
    </row>
    <row r="62" spans="1:14" x14ac:dyDescent="0.2">
      <c r="A62" s="19">
        <f t="shared" si="2"/>
        <v>61</v>
      </c>
      <c r="B62" s="21" t="str">
        <f>VLOOKUP(C62,'Dates - Calc'!B$2:C$123,2,FALSE)</f>
        <v>2023-09-24</v>
      </c>
      <c r="C62" s="23">
        <v>45193</v>
      </c>
      <c r="D62" s="16">
        <v>1012345678</v>
      </c>
      <c r="E62" s="16" t="s">
        <v>1986</v>
      </c>
      <c r="F62" s="16"/>
      <c r="G62" s="16"/>
      <c r="H62" s="16"/>
      <c r="I62" s="16" t="s">
        <v>2007</v>
      </c>
      <c r="J62" s="16" t="s">
        <v>1982</v>
      </c>
      <c r="K62" s="16">
        <v>520</v>
      </c>
      <c r="L62" s="16">
        <f t="shared" si="0"/>
        <v>-520</v>
      </c>
      <c r="M62" s="16">
        <f t="shared" si="1"/>
        <v>99480</v>
      </c>
      <c r="N62" s="16" t="s">
        <v>2047</v>
      </c>
    </row>
    <row r="63" spans="1:14" x14ac:dyDescent="0.2">
      <c r="A63" s="19">
        <f t="shared" si="2"/>
        <v>62</v>
      </c>
      <c r="B63" s="21" t="str">
        <f>VLOOKUP(C63,'Dates - Calc'!B$2:C$123,2,FALSE)</f>
        <v>2023-09-25</v>
      </c>
      <c r="C63" s="23">
        <v>45194</v>
      </c>
      <c r="D63" s="16">
        <v>1012345678</v>
      </c>
      <c r="E63" s="16" t="s">
        <v>1980</v>
      </c>
      <c r="F63" s="16"/>
      <c r="G63" s="16"/>
      <c r="H63" s="16"/>
      <c r="I63" s="16" t="s">
        <v>1992</v>
      </c>
      <c r="J63" s="16" t="s">
        <v>1993</v>
      </c>
      <c r="K63" s="16">
        <v>250000</v>
      </c>
      <c r="L63" s="16">
        <f t="shared" si="0"/>
        <v>250000</v>
      </c>
      <c r="M63" s="16">
        <f t="shared" si="1"/>
        <v>350000</v>
      </c>
      <c r="N63" s="16" t="s">
        <v>1994</v>
      </c>
    </row>
    <row r="64" spans="1:14" x14ac:dyDescent="0.2">
      <c r="A64" s="19">
        <f t="shared" si="2"/>
        <v>63</v>
      </c>
      <c r="B64" s="21" t="str">
        <f>VLOOKUP(C64,'Dates - Calc'!B$2:C$123,2,FALSE)</f>
        <v>2023-09-26</v>
      </c>
      <c r="C64" s="23">
        <v>45195</v>
      </c>
      <c r="D64" s="16">
        <v>1012345678</v>
      </c>
      <c r="E64" s="16" t="s">
        <v>1986</v>
      </c>
      <c r="F64" s="16"/>
      <c r="G64" s="16"/>
      <c r="H64" s="16"/>
      <c r="I64" s="16" t="s">
        <v>2003</v>
      </c>
      <c r="J64" s="16" t="s">
        <v>1982</v>
      </c>
      <c r="K64" s="16">
        <v>800</v>
      </c>
      <c r="L64" s="16">
        <f t="shared" si="0"/>
        <v>-800</v>
      </c>
      <c r="M64" s="16">
        <f t="shared" si="1"/>
        <v>99200</v>
      </c>
      <c r="N64" s="16" t="s">
        <v>2048</v>
      </c>
    </row>
    <row r="65" spans="1:14" x14ac:dyDescent="0.2">
      <c r="A65" s="19">
        <f t="shared" si="2"/>
        <v>64</v>
      </c>
      <c r="B65" s="21" t="str">
        <f>VLOOKUP(C65,'Dates - Calc'!B$2:C$123,2,FALSE)</f>
        <v>2023-09-27</v>
      </c>
      <c r="C65" s="23">
        <v>45196</v>
      </c>
      <c r="D65" s="16">
        <v>1012345678</v>
      </c>
      <c r="E65" s="16" t="s">
        <v>1986</v>
      </c>
      <c r="F65" s="16"/>
      <c r="G65" s="16"/>
      <c r="H65" s="16"/>
      <c r="I65" s="16" t="s">
        <v>1987</v>
      </c>
      <c r="J65" s="16" t="s">
        <v>1982</v>
      </c>
      <c r="K65" s="16">
        <v>65</v>
      </c>
      <c r="L65" s="16">
        <f t="shared" si="0"/>
        <v>-65</v>
      </c>
      <c r="M65" s="16">
        <f t="shared" si="1"/>
        <v>99935</v>
      </c>
      <c r="N65" s="16" t="s">
        <v>2049</v>
      </c>
    </row>
    <row r="66" spans="1:14" x14ac:dyDescent="0.2">
      <c r="A66" s="19">
        <f t="shared" si="2"/>
        <v>65</v>
      </c>
      <c r="B66" s="21" t="str">
        <f>VLOOKUP(C66,'Dates - Calc'!B$2:C$123,2,FALSE)</f>
        <v>2023-09-28</v>
      </c>
      <c r="C66" s="23">
        <v>45197</v>
      </c>
      <c r="D66" s="16">
        <v>1012345678</v>
      </c>
      <c r="E66" s="16" t="s">
        <v>1986</v>
      </c>
      <c r="F66" s="16"/>
      <c r="G66" s="16"/>
      <c r="H66" s="16"/>
      <c r="I66" s="16" t="s">
        <v>1995</v>
      </c>
      <c r="J66" s="16" t="s">
        <v>1982</v>
      </c>
      <c r="K66" s="16">
        <v>190</v>
      </c>
      <c r="L66" s="16">
        <f t="shared" si="0"/>
        <v>-190</v>
      </c>
      <c r="M66" s="16">
        <f t="shared" si="1"/>
        <v>99810</v>
      </c>
      <c r="N66" s="16" t="s">
        <v>2050</v>
      </c>
    </row>
    <row r="67" spans="1:14" x14ac:dyDescent="0.2">
      <c r="A67" s="19">
        <f t="shared" si="2"/>
        <v>66</v>
      </c>
      <c r="B67" s="21" t="str">
        <f>VLOOKUP(C67,'Dates - Calc'!B$2:C$123,2,FALSE)</f>
        <v>2023-09-29</v>
      </c>
      <c r="C67" s="23">
        <v>45198</v>
      </c>
      <c r="D67" s="16">
        <v>1012345678</v>
      </c>
      <c r="E67" s="16" t="s">
        <v>1984</v>
      </c>
      <c r="F67" s="16"/>
      <c r="G67" s="16"/>
      <c r="H67" s="16"/>
      <c r="I67" s="16" t="s">
        <v>1423</v>
      </c>
      <c r="J67" s="16" t="s">
        <v>1982</v>
      </c>
      <c r="K67" s="16">
        <v>25000</v>
      </c>
      <c r="L67" s="16">
        <f t="shared" ref="L67:L101" si="3">IF(J67="Out",-1*K67,K67)</f>
        <v>-25000</v>
      </c>
      <c r="M67" s="16">
        <f t="shared" ref="M67:M100" si="4">100000+L67</f>
        <v>75000</v>
      </c>
      <c r="N67" s="16" t="s">
        <v>1997</v>
      </c>
    </row>
    <row r="68" spans="1:14" x14ac:dyDescent="0.2">
      <c r="A68" s="19">
        <f t="shared" ref="A68:A101" si="5">A67+1</f>
        <v>67</v>
      </c>
      <c r="B68" s="21" t="str">
        <f>VLOOKUP(C68,'Dates - Calc'!B$2:C$123,2,FALSE)</f>
        <v>2023-09-30</v>
      </c>
      <c r="C68" s="23">
        <v>45199</v>
      </c>
      <c r="D68" s="16">
        <v>1012345678</v>
      </c>
      <c r="E68" s="16" t="s">
        <v>1986</v>
      </c>
      <c r="F68" s="16"/>
      <c r="G68" s="16"/>
      <c r="H68" s="16"/>
      <c r="I68" s="16" t="s">
        <v>2001</v>
      </c>
      <c r="J68" s="16" t="s">
        <v>1982</v>
      </c>
      <c r="K68" s="16">
        <v>82</v>
      </c>
      <c r="L68" s="16">
        <f t="shared" si="3"/>
        <v>-82</v>
      </c>
      <c r="M68" s="16">
        <f t="shared" si="4"/>
        <v>99918</v>
      </c>
      <c r="N68" s="16" t="s">
        <v>2051</v>
      </c>
    </row>
    <row r="69" spans="1:14" x14ac:dyDescent="0.2">
      <c r="A69" s="19">
        <f t="shared" si="5"/>
        <v>68</v>
      </c>
      <c r="B69" s="21" t="str">
        <f>VLOOKUP(C69,'Dates - Calc'!B$2:C$123,2,FALSE)</f>
        <v>2023-10-01</v>
      </c>
      <c r="C69" s="23">
        <v>45200</v>
      </c>
      <c r="D69" s="16">
        <v>1012345678</v>
      </c>
      <c r="E69" s="16" t="s">
        <v>1980</v>
      </c>
      <c r="F69" s="16"/>
      <c r="G69" s="16"/>
      <c r="H69" s="16"/>
      <c r="I69" s="16" t="s">
        <v>1981</v>
      </c>
      <c r="J69" s="16" t="s">
        <v>1982</v>
      </c>
      <c r="K69" s="16">
        <v>320.5</v>
      </c>
      <c r="L69" s="16">
        <f t="shared" si="3"/>
        <v>-320.5</v>
      </c>
      <c r="M69" s="16">
        <f t="shared" si="4"/>
        <v>99679.5</v>
      </c>
      <c r="N69" s="16" t="s">
        <v>1983</v>
      </c>
    </row>
    <row r="70" spans="1:14" x14ac:dyDescent="0.2">
      <c r="A70" s="19">
        <f t="shared" si="5"/>
        <v>69</v>
      </c>
      <c r="B70" s="21" t="str">
        <f>VLOOKUP(C70,'Dates - Calc'!B$2:C$123,2,FALSE)</f>
        <v>2023-10-02</v>
      </c>
      <c r="C70" s="23">
        <v>45201</v>
      </c>
      <c r="D70" s="16">
        <v>1012345678</v>
      </c>
      <c r="E70" s="16" t="s">
        <v>1986</v>
      </c>
      <c r="F70" s="16"/>
      <c r="G70" s="16"/>
      <c r="H70" s="16"/>
      <c r="I70" s="16" t="s">
        <v>1987</v>
      </c>
      <c r="J70" s="16" t="s">
        <v>1982</v>
      </c>
      <c r="K70" s="16">
        <v>55</v>
      </c>
      <c r="L70" s="16">
        <f t="shared" si="3"/>
        <v>-55</v>
      </c>
      <c r="M70" s="16">
        <f t="shared" si="4"/>
        <v>99945</v>
      </c>
      <c r="N70" s="16" t="s">
        <v>1988</v>
      </c>
    </row>
    <row r="71" spans="1:14" x14ac:dyDescent="0.2">
      <c r="A71" s="19">
        <f t="shared" si="5"/>
        <v>70</v>
      </c>
      <c r="B71" s="21" t="str">
        <f>VLOOKUP(C71,'Dates - Calc'!B$2:C$123,2,FALSE)</f>
        <v>2023-10-03</v>
      </c>
      <c r="C71" s="23">
        <v>45202</v>
      </c>
      <c r="D71" s="16">
        <v>1012345678</v>
      </c>
      <c r="E71" s="16" t="s">
        <v>1980</v>
      </c>
      <c r="F71" s="16"/>
      <c r="G71" s="16"/>
      <c r="H71" s="16"/>
      <c r="I71" s="16" t="s">
        <v>1992</v>
      </c>
      <c r="J71" s="16" t="s">
        <v>1993</v>
      </c>
      <c r="K71" s="16">
        <v>250000</v>
      </c>
      <c r="L71" s="16">
        <f t="shared" si="3"/>
        <v>250000</v>
      </c>
      <c r="M71" s="16">
        <f t="shared" si="4"/>
        <v>350000</v>
      </c>
      <c r="N71" s="16" t="s">
        <v>1994</v>
      </c>
    </row>
    <row r="72" spans="1:14" x14ac:dyDescent="0.2">
      <c r="A72" s="19">
        <f t="shared" si="5"/>
        <v>71</v>
      </c>
      <c r="B72" s="21" t="str">
        <f>VLOOKUP(C72,'Dates - Calc'!B$2:C$123,2,FALSE)</f>
        <v>2023-10-04</v>
      </c>
      <c r="C72" s="23">
        <v>45203</v>
      </c>
      <c r="D72" s="16">
        <v>1012345678</v>
      </c>
      <c r="E72" s="16" t="s">
        <v>1986</v>
      </c>
      <c r="F72" s="16"/>
      <c r="G72" s="16"/>
      <c r="H72" s="16"/>
      <c r="I72" s="16" t="s">
        <v>1995</v>
      </c>
      <c r="J72" s="16" t="s">
        <v>1982</v>
      </c>
      <c r="K72" s="16">
        <v>160</v>
      </c>
      <c r="L72" s="16">
        <f t="shared" si="3"/>
        <v>-160</v>
      </c>
      <c r="M72" s="16">
        <f t="shared" si="4"/>
        <v>99840</v>
      </c>
      <c r="N72" s="16" t="s">
        <v>2052</v>
      </c>
    </row>
    <row r="73" spans="1:14" x14ac:dyDescent="0.2">
      <c r="A73" s="19">
        <f t="shared" si="5"/>
        <v>72</v>
      </c>
      <c r="B73" s="21" t="str">
        <f>VLOOKUP(C73,'Dates - Calc'!B$2:C$123,2,FALSE)</f>
        <v>2023-10-05</v>
      </c>
      <c r="C73" s="23">
        <v>45204</v>
      </c>
      <c r="D73" s="16">
        <v>1012345678</v>
      </c>
      <c r="E73" s="16" t="s">
        <v>1984</v>
      </c>
      <c r="F73" s="16"/>
      <c r="G73" s="16"/>
      <c r="H73" s="16"/>
      <c r="I73" s="16" t="s">
        <v>1423</v>
      </c>
      <c r="J73" s="16" t="s">
        <v>1982</v>
      </c>
      <c r="K73" s="16">
        <v>25000</v>
      </c>
      <c r="L73" s="16">
        <f t="shared" si="3"/>
        <v>-25000</v>
      </c>
      <c r="M73" s="16">
        <f t="shared" si="4"/>
        <v>75000</v>
      </c>
      <c r="N73" s="16" t="s">
        <v>1997</v>
      </c>
    </row>
    <row r="74" spans="1:14" x14ac:dyDescent="0.2">
      <c r="A74" s="19">
        <f t="shared" si="5"/>
        <v>73</v>
      </c>
      <c r="B74" s="21" t="str">
        <f>VLOOKUP(C74,'Dates - Calc'!B$2:C$123,2,FALSE)</f>
        <v>2023-10-06</v>
      </c>
      <c r="C74" s="23">
        <v>45205</v>
      </c>
      <c r="D74" s="16">
        <v>1012345678</v>
      </c>
      <c r="E74" s="16" t="s">
        <v>1998</v>
      </c>
      <c r="F74" s="16"/>
      <c r="G74" s="16"/>
      <c r="H74" s="16"/>
      <c r="I74" s="16" t="s">
        <v>1999</v>
      </c>
      <c r="J74" s="16" t="s">
        <v>1982</v>
      </c>
      <c r="K74" s="16">
        <v>200</v>
      </c>
      <c r="L74" s="16">
        <f t="shared" si="3"/>
        <v>-200</v>
      </c>
      <c r="M74" s="16">
        <f t="shared" si="4"/>
        <v>99800</v>
      </c>
      <c r="N74" s="16" t="s">
        <v>2000</v>
      </c>
    </row>
    <row r="75" spans="1:14" x14ac:dyDescent="0.2">
      <c r="A75" s="19">
        <f t="shared" si="5"/>
        <v>74</v>
      </c>
      <c r="B75" s="21" t="str">
        <f>VLOOKUP(C75,'Dates - Calc'!B$2:C$123,2,FALSE)</f>
        <v>2023-10-07</v>
      </c>
      <c r="C75" s="23">
        <v>45206</v>
      </c>
      <c r="D75" s="16">
        <v>1012345678</v>
      </c>
      <c r="E75" s="16" t="s">
        <v>1986</v>
      </c>
      <c r="F75" s="16"/>
      <c r="G75" s="16"/>
      <c r="H75" s="16"/>
      <c r="I75" s="16" t="s">
        <v>2001</v>
      </c>
      <c r="J75" s="16" t="s">
        <v>1982</v>
      </c>
      <c r="K75" s="16">
        <v>81</v>
      </c>
      <c r="L75" s="16">
        <f t="shared" si="3"/>
        <v>-81</v>
      </c>
      <c r="M75" s="16">
        <f t="shared" si="4"/>
        <v>99919</v>
      </c>
      <c r="N75" s="16" t="s">
        <v>2053</v>
      </c>
    </row>
    <row r="76" spans="1:14" x14ac:dyDescent="0.2">
      <c r="A76" s="19">
        <f t="shared" si="5"/>
        <v>75</v>
      </c>
      <c r="B76" s="21" t="str">
        <f>VLOOKUP(C76,'Dates - Calc'!B$2:C$123,2,FALSE)</f>
        <v>2023-10-08</v>
      </c>
      <c r="C76" s="23">
        <v>45207</v>
      </c>
      <c r="D76" s="16">
        <v>1012345678</v>
      </c>
      <c r="E76" s="16" t="s">
        <v>1986</v>
      </c>
      <c r="F76" s="16"/>
      <c r="G76" s="16"/>
      <c r="H76" s="16"/>
      <c r="I76" s="16" t="s">
        <v>2003</v>
      </c>
      <c r="J76" s="16" t="s">
        <v>1982</v>
      </c>
      <c r="K76" s="16">
        <v>540</v>
      </c>
      <c r="L76" s="16">
        <f t="shared" si="3"/>
        <v>-540</v>
      </c>
      <c r="M76" s="16">
        <f t="shared" si="4"/>
        <v>99460</v>
      </c>
      <c r="N76" s="16" t="s">
        <v>2054</v>
      </c>
    </row>
    <row r="77" spans="1:14" x14ac:dyDescent="0.2">
      <c r="A77" s="19">
        <f t="shared" si="5"/>
        <v>76</v>
      </c>
      <c r="B77" s="21" t="str">
        <f>VLOOKUP(C77,'Dates - Calc'!B$2:C$123,2,FALSE)</f>
        <v>2023-10-09</v>
      </c>
      <c r="C77" s="23">
        <v>45208</v>
      </c>
      <c r="D77" s="16">
        <v>1012345678</v>
      </c>
      <c r="E77" s="16" t="s">
        <v>1980</v>
      </c>
      <c r="F77" s="16"/>
      <c r="G77" s="16"/>
      <c r="H77" s="16"/>
      <c r="I77" s="16" t="s">
        <v>2005</v>
      </c>
      <c r="J77" s="16" t="s">
        <v>1993</v>
      </c>
      <c r="K77" s="16">
        <v>1500</v>
      </c>
      <c r="L77" s="16">
        <f t="shared" si="3"/>
        <v>1500</v>
      </c>
      <c r="M77" s="16">
        <f t="shared" si="4"/>
        <v>101500</v>
      </c>
      <c r="N77" s="16" t="s">
        <v>2006</v>
      </c>
    </row>
    <row r="78" spans="1:14" x14ac:dyDescent="0.2">
      <c r="A78" s="19">
        <f t="shared" si="5"/>
        <v>77</v>
      </c>
      <c r="B78" s="21" t="str">
        <f>VLOOKUP(C78,'Dates - Calc'!B$2:C$123,2,FALSE)</f>
        <v>2023-10-10</v>
      </c>
      <c r="C78" s="23">
        <v>45209</v>
      </c>
      <c r="D78" s="16">
        <v>1012345678</v>
      </c>
      <c r="E78" s="16" t="s">
        <v>1986</v>
      </c>
      <c r="F78" s="16"/>
      <c r="G78" s="16"/>
      <c r="H78" s="16"/>
      <c r="I78" s="16" t="s">
        <v>2007</v>
      </c>
      <c r="J78" s="16" t="s">
        <v>1982</v>
      </c>
      <c r="K78" s="16">
        <v>390</v>
      </c>
      <c r="L78" s="16">
        <f t="shared" si="3"/>
        <v>-390</v>
      </c>
      <c r="M78" s="16">
        <f t="shared" si="4"/>
        <v>99610</v>
      </c>
      <c r="N78" s="16" t="s">
        <v>2055</v>
      </c>
    </row>
    <row r="79" spans="1:14" x14ac:dyDescent="0.2">
      <c r="A79" s="19">
        <f t="shared" si="5"/>
        <v>78</v>
      </c>
      <c r="B79" s="21" t="str">
        <f>VLOOKUP(C79,'Dates - Calc'!B$2:C$123,2,FALSE)</f>
        <v>2023-10-11</v>
      </c>
      <c r="C79" s="23">
        <v>45210</v>
      </c>
      <c r="D79" s="16">
        <v>1012345678</v>
      </c>
      <c r="E79" s="16" t="s">
        <v>2009</v>
      </c>
      <c r="F79" s="16"/>
      <c r="G79" s="16"/>
      <c r="H79" s="16"/>
      <c r="I79" s="16" t="s">
        <v>2010</v>
      </c>
      <c r="J79" s="16" t="s">
        <v>1982</v>
      </c>
      <c r="K79" s="16">
        <v>15000</v>
      </c>
      <c r="L79" s="16">
        <f t="shared" si="3"/>
        <v>-15000</v>
      </c>
      <c r="M79" s="16">
        <f t="shared" si="4"/>
        <v>85000</v>
      </c>
      <c r="N79" s="16" t="s">
        <v>2056</v>
      </c>
    </row>
    <row r="80" spans="1:14" x14ac:dyDescent="0.2">
      <c r="A80" s="19">
        <f t="shared" si="5"/>
        <v>79</v>
      </c>
      <c r="B80" s="21" t="str">
        <f>VLOOKUP(C80,'Dates - Calc'!B$2:C$123,2,FALSE)</f>
        <v>2023-10-12</v>
      </c>
      <c r="C80" s="23">
        <v>45211</v>
      </c>
      <c r="D80" s="16">
        <v>1012345678</v>
      </c>
      <c r="E80" s="16" t="s">
        <v>1984</v>
      </c>
      <c r="F80" s="16"/>
      <c r="G80" s="16"/>
      <c r="H80" s="16"/>
      <c r="I80" s="16" t="s">
        <v>1427</v>
      </c>
      <c r="J80" s="16" t="s">
        <v>1982</v>
      </c>
      <c r="K80" s="16">
        <v>85000</v>
      </c>
      <c r="L80" s="16">
        <f t="shared" si="3"/>
        <v>-85000</v>
      </c>
      <c r="M80" s="16">
        <f t="shared" si="4"/>
        <v>15000</v>
      </c>
      <c r="N80" s="16" t="s">
        <v>2012</v>
      </c>
    </row>
    <row r="81" spans="1:14" x14ac:dyDescent="0.2">
      <c r="A81" s="19">
        <f t="shared" si="5"/>
        <v>80</v>
      </c>
      <c r="B81" s="21" t="str">
        <f>VLOOKUP(C81,'Dates - Calc'!B$2:C$123,2,FALSE)</f>
        <v>2023-10-13</v>
      </c>
      <c r="C81" s="23">
        <v>45212</v>
      </c>
      <c r="D81" s="16">
        <v>1012345678</v>
      </c>
      <c r="E81" s="16" t="s">
        <v>1986</v>
      </c>
      <c r="F81" s="16"/>
      <c r="G81" s="16"/>
      <c r="H81" s="16"/>
      <c r="I81" s="16" t="s">
        <v>1987</v>
      </c>
      <c r="J81" s="16" t="s">
        <v>1982</v>
      </c>
      <c r="K81" s="16">
        <v>40</v>
      </c>
      <c r="L81" s="16">
        <f t="shared" si="3"/>
        <v>-40</v>
      </c>
      <c r="M81" s="16">
        <f t="shared" si="4"/>
        <v>99960</v>
      </c>
      <c r="N81" s="16" t="s">
        <v>2013</v>
      </c>
    </row>
    <row r="82" spans="1:14" x14ac:dyDescent="0.2">
      <c r="A82" s="19">
        <f t="shared" si="5"/>
        <v>81</v>
      </c>
      <c r="B82" s="21" t="str">
        <f>VLOOKUP(C82,'Dates - Calc'!B$2:C$123,2,FALSE)</f>
        <v>2023-10-14</v>
      </c>
      <c r="C82" s="23">
        <v>45213</v>
      </c>
      <c r="D82" s="16">
        <v>1012345678</v>
      </c>
      <c r="E82" s="16" t="s">
        <v>1986</v>
      </c>
      <c r="F82" s="16"/>
      <c r="G82" s="16"/>
      <c r="H82" s="16"/>
      <c r="I82" s="16" t="s">
        <v>2014</v>
      </c>
      <c r="J82" s="16" t="s">
        <v>1982</v>
      </c>
      <c r="K82" s="16">
        <v>600</v>
      </c>
      <c r="L82" s="16">
        <f t="shared" si="3"/>
        <v>-600</v>
      </c>
      <c r="M82" s="16">
        <f t="shared" si="4"/>
        <v>99400</v>
      </c>
      <c r="N82" s="16" t="s">
        <v>2057</v>
      </c>
    </row>
    <row r="83" spans="1:14" x14ac:dyDescent="0.2">
      <c r="A83" s="19">
        <f t="shared" si="5"/>
        <v>82</v>
      </c>
      <c r="B83" s="21" t="str">
        <f>VLOOKUP(C83,'Dates - Calc'!B$2:C$123,2,FALSE)</f>
        <v>2023-10-15</v>
      </c>
      <c r="C83" s="23">
        <v>45214</v>
      </c>
      <c r="D83" s="16">
        <v>1012345678</v>
      </c>
      <c r="E83" s="16" t="s">
        <v>1980</v>
      </c>
      <c r="F83" s="16"/>
      <c r="G83" s="16"/>
      <c r="H83" s="16"/>
      <c r="I83" s="16" t="s">
        <v>1393</v>
      </c>
      <c r="J83" s="16" t="s">
        <v>1982</v>
      </c>
      <c r="K83" s="16">
        <v>13000</v>
      </c>
      <c r="L83" s="16">
        <f t="shared" si="3"/>
        <v>-13000</v>
      </c>
      <c r="M83" s="16">
        <f t="shared" si="4"/>
        <v>87000</v>
      </c>
      <c r="N83" s="16" t="s">
        <v>2058</v>
      </c>
    </row>
    <row r="84" spans="1:14" x14ac:dyDescent="0.2">
      <c r="A84" s="19">
        <f t="shared" si="5"/>
        <v>83</v>
      </c>
      <c r="B84" s="21" t="str">
        <f>VLOOKUP(C84,'Dates - Calc'!B$2:C$123,2,FALSE)</f>
        <v>2023-10-16</v>
      </c>
      <c r="C84" s="23">
        <v>45215</v>
      </c>
      <c r="D84" s="16">
        <v>1012345678</v>
      </c>
      <c r="E84" s="16" t="s">
        <v>1986</v>
      </c>
      <c r="F84" s="16"/>
      <c r="G84" s="16"/>
      <c r="H84" s="16"/>
      <c r="I84" s="16" t="s">
        <v>2017</v>
      </c>
      <c r="J84" s="16" t="s">
        <v>1982</v>
      </c>
      <c r="K84" s="16">
        <v>230</v>
      </c>
      <c r="L84" s="16">
        <f t="shared" si="3"/>
        <v>-230</v>
      </c>
      <c r="M84" s="16">
        <f t="shared" si="4"/>
        <v>99770</v>
      </c>
      <c r="N84" s="16" t="s">
        <v>2059</v>
      </c>
    </row>
    <row r="85" spans="1:14" x14ac:dyDescent="0.2">
      <c r="A85" s="19">
        <f t="shared" si="5"/>
        <v>84</v>
      </c>
      <c r="B85" s="21" t="str">
        <f>VLOOKUP(C85,'Dates - Calc'!B$2:C$123,2,FALSE)</f>
        <v>2023-10-17</v>
      </c>
      <c r="C85" s="23">
        <v>45216</v>
      </c>
      <c r="D85" s="16">
        <v>1012345678</v>
      </c>
      <c r="E85" s="16" t="s">
        <v>1986</v>
      </c>
      <c r="F85" s="16"/>
      <c r="G85" s="16"/>
      <c r="H85" s="16"/>
      <c r="I85" s="16" t="s">
        <v>1995</v>
      </c>
      <c r="J85" s="16" t="s">
        <v>1982</v>
      </c>
      <c r="K85" s="16">
        <v>340</v>
      </c>
      <c r="L85" s="16">
        <f t="shared" si="3"/>
        <v>-340</v>
      </c>
      <c r="M85" s="16">
        <f t="shared" si="4"/>
        <v>99660</v>
      </c>
      <c r="N85" s="16" t="s">
        <v>2060</v>
      </c>
    </row>
    <row r="86" spans="1:14" x14ac:dyDescent="0.2">
      <c r="A86" s="19">
        <f t="shared" si="5"/>
        <v>85</v>
      </c>
      <c r="B86" s="21" t="str">
        <f>VLOOKUP(C86,'Dates - Calc'!B$2:C$123,2,FALSE)</f>
        <v>2023-10-18</v>
      </c>
      <c r="C86" s="23">
        <v>45217</v>
      </c>
      <c r="D86" s="16">
        <v>1012345678</v>
      </c>
      <c r="E86" s="16" t="s">
        <v>1984</v>
      </c>
      <c r="F86" s="16"/>
      <c r="G86" s="16"/>
      <c r="H86" s="16"/>
      <c r="I86" s="16" t="s">
        <v>1999</v>
      </c>
      <c r="J86" s="16" t="s">
        <v>1982</v>
      </c>
      <c r="K86" s="16">
        <v>1900</v>
      </c>
      <c r="L86" s="16">
        <f t="shared" si="3"/>
        <v>-1900</v>
      </c>
      <c r="M86" s="16">
        <f t="shared" si="4"/>
        <v>98100</v>
      </c>
      <c r="N86" s="16" t="s">
        <v>2020</v>
      </c>
    </row>
    <row r="87" spans="1:14" x14ac:dyDescent="0.2">
      <c r="A87" s="19">
        <f t="shared" si="5"/>
        <v>86</v>
      </c>
      <c r="B87" s="21" t="str">
        <f>VLOOKUP(C87,'Dates - Calc'!B$2:C$123,2,FALSE)</f>
        <v>2023-10-19</v>
      </c>
      <c r="C87" s="23">
        <v>45218</v>
      </c>
      <c r="D87" s="16">
        <v>1012345678</v>
      </c>
      <c r="E87" s="16" t="s">
        <v>1986</v>
      </c>
      <c r="F87" s="16"/>
      <c r="G87" s="16"/>
      <c r="H87" s="16"/>
      <c r="I87" s="16" t="s">
        <v>2003</v>
      </c>
      <c r="J87" s="16" t="s">
        <v>1982</v>
      </c>
      <c r="K87" s="16">
        <v>1400</v>
      </c>
      <c r="L87" s="16">
        <f t="shared" si="3"/>
        <v>-1400</v>
      </c>
      <c r="M87" s="16">
        <f t="shared" si="4"/>
        <v>98600</v>
      </c>
      <c r="N87" s="16" t="s">
        <v>2061</v>
      </c>
    </row>
    <row r="88" spans="1:14" x14ac:dyDescent="0.2">
      <c r="A88" s="19">
        <f t="shared" si="5"/>
        <v>87</v>
      </c>
      <c r="B88" s="21" t="str">
        <f>VLOOKUP(C88,'Dates - Calc'!B$2:C$123,2,FALSE)</f>
        <v>2023-10-20</v>
      </c>
      <c r="C88" s="23">
        <v>45219</v>
      </c>
      <c r="D88" s="16">
        <v>1012345678</v>
      </c>
      <c r="E88" s="16" t="s">
        <v>1980</v>
      </c>
      <c r="F88" s="16"/>
      <c r="G88" s="16"/>
      <c r="H88" s="16"/>
      <c r="I88" s="16" t="s">
        <v>1981</v>
      </c>
      <c r="J88" s="16" t="s">
        <v>1982</v>
      </c>
      <c r="K88" s="16">
        <v>250</v>
      </c>
      <c r="L88" s="16">
        <f t="shared" si="3"/>
        <v>-250</v>
      </c>
      <c r="M88" s="16">
        <f t="shared" si="4"/>
        <v>99750</v>
      </c>
      <c r="N88" s="16" t="s">
        <v>2022</v>
      </c>
    </row>
    <row r="89" spans="1:14" x14ac:dyDescent="0.2">
      <c r="A89" s="19">
        <f t="shared" si="5"/>
        <v>88</v>
      </c>
      <c r="B89" s="21" t="str">
        <f>VLOOKUP(C89,'Dates - Calc'!B$2:C$123,2,FALSE)</f>
        <v>2023-10-21</v>
      </c>
      <c r="C89" s="23">
        <v>45220</v>
      </c>
      <c r="D89" s="16">
        <v>1012345678</v>
      </c>
      <c r="E89" s="16" t="s">
        <v>1986</v>
      </c>
      <c r="F89" s="16"/>
      <c r="G89" s="16"/>
      <c r="H89" s="16"/>
      <c r="I89" s="16" t="s">
        <v>1987</v>
      </c>
      <c r="J89" s="16" t="s">
        <v>1982</v>
      </c>
      <c r="K89" s="16">
        <v>95</v>
      </c>
      <c r="L89" s="16">
        <f t="shared" si="3"/>
        <v>-95</v>
      </c>
      <c r="M89" s="16">
        <f t="shared" si="4"/>
        <v>99905</v>
      </c>
      <c r="N89" s="16" t="s">
        <v>2062</v>
      </c>
    </row>
    <row r="90" spans="1:14" x14ac:dyDescent="0.2">
      <c r="A90" s="19">
        <f t="shared" si="5"/>
        <v>89</v>
      </c>
      <c r="B90" s="21" t="str">
        <f>VLOOKUP(C90,'Dates - Calc'!B$2:C$123,2,FALSE)</f>
        <v>2023-10-22</v>
      </c>
      <c r="C90" s="23">
        <v>45221</v>
      </c>
      <c r="D90" s="16">
        <v>1012345678</v>
      </c>
      <c r="E90" s="16" t="s">
        <v>1984</v>
      </c>
      <c r="F90" s="16"/>
      <c r="G90" s="16"/>
      <c r="H90" s="16"/>
      <c r="I90" s="16" t="s">
        <v>1427</v>
      </c>
      <c r="J90" s="16" t="s">
        <v>1982</v>
      </c>
      <c r="K90" s="16">
        <v>120000</v>
      </c>
      <c r="L90" s="16">
        <f t="shared" si="3"/>
        <v>-120000</v>
      </c>
      <c r="M90" s="16">
        <f t="shared" si="4"/>
        <v>-20000</v>
      </c>
      <c r="N90" s="16" t="s">
        <v>2024</v>
      </c>
    </row>
    <row r="91" spans="1:14" x14ac:dyDescent="0.2">
      <c r="A91" s="19">
        <f t="shared" si="5"/>
        <v>90</v>
      </c>
      <c r="B91" s="21" t="str">
        <f>VLOOKUP(C91,'Dates - Calc'!B$2:C$123,2,FALSE)</f>
        <v>2023-10-23</v>
      </c>
      <c r="C91" s="23">
        <v>45222</v>
      </c>
      <c r="D91" s="16">
        <v>1012345678</v>
      </c>
      <c r="E91" s="16" t="s">
        <v>1986</v>
      </c>
      <c r="F91" s="16"/>
      <c r="G91" s="16"/>
      <c r="H91" s="16"/>
      <c r="I91" s="16" t="s">
        <v>2014</v>
      </c>
      <c r="J91" s="16" t="s">
        <v>1982</v>
      </c>
      <c r="K91" s="16">
        <v>3400</v>
      </c>
      <c r="L91" s="16">
        <f t="shared" si="3"/>
        <v>-3400</v>
      </c>
      <c r="M91" s="16">
        <f t="shared" si="4"/>
        <v>96600</v>
      </c>
      <c r="N91" s="16" t="s">
        <v>2063</v>
      </c>
    </row>
    <row r="92" spans="1:14" x14ac:dyDescent="0.2">
      <c r="A92" s="19">
        <f t="shared" si="5"/>
        <v>91</v>
      </c>
      <c r="B92" s="21" t="str">
        <f>VLOOKUP(C92,'Dates - Calc'!B$2:C$123,2,FALSE)</f>
        <v>2023-10-24</v>
      </c>
      <c r="C92" s="23">
        <v>45223</v>
      </c>
      <c r="D92" s="16">
        <v>1012345678</v>
      </c>
      <c r="E92" s="16" t="s">
        <v>1986</v>
      </c>
      <c r="F92" s="16"/>
      <c r="G92" s="16"/>
      <c r="H92" s="16"/>
      <c r="I92" s="16" t="s">
        <v>2007</v>
      </c>
      <c r="J92" s="16" t="s">
        <v>1982</v>
      </c>
      <c r="K92" s="16">
        <v>540</v>
      </c>
      <c r="L92" s="16">
        <f t="shared" si="3"/>
        <v>-540</v>
      </c>
      <c r="M92" s="16">
        <f t="shared" si="4"/>
        <v>99460</v>
      </c>
      <c r="N92" s="16" t="s">
        <v>2064</v>
      </c>
    </row>
    <row r="93" spans="1:14" x14ac:dyDescent="0.2">
      <c r="A93" s="19">
        <f t="shared" si="5"/>
        <v>92</v>
      </c>
      <c r="B93" s="21" t="str">
        <f>VLOOKUP(C93,'Dates - Calc'!B$2:C$123,2,FALSE)</f>
        <v>2023-10-25</v>
      </c>
      <c r="C93" s="23">
        <v>45224</v>
      </c>
      <c r="D93" s="16">
        <v>1012345678</v>
      </c>
      <c r="E93" s="16" t="s">
        <v>1980</v>
      </c>
      <c r="F93" s="16"/>
      <c r="G93" s="16"/>
      <c r="H93" s="16"/>
      <c r="I93" s="16" t="s">
        <v>1992</v>
      </c>
      <c r="J93" s="16" t="s">
        <v>1993</v>
      </c>
      <c r="K93" s="16">
        <v>250000</v>
      </c>
      <c r="L93" s="16">
        <f t="shared" si="3"/>
        <v>250000</v>
      </c>
      <c r="M93" s="16">
        <f t="shared" si="4"/>
        <v>350000</v>
      </c>
      <c r="N93" s="16" t="s">
        <v>1994</v>
      </c>
    </row>
    <row r="94" spans="1:14" x14ac:dyDescent="0.2">
      <c r="A94" s="19">
        <f t="shared" si="5"/>
        <v>93</v>
      </c>
      <c r="B94" s="21" t="str">
        <f>VLOOKUP(C94,'Dates - Calc'!B$2:C$123,2,FALSE)</f>
        <v>2023-10-26</v>
      </c>
      <c r="C94" s="23">
        <v>45225</v>
      </c>
      <c r="D94" s="16">
        <v>1012345678</v>
      </c>
      <c r="E94" s="16" t="s">
        <v>1986</v>
      </c>
      <c r="F94" s="16"/>
      <c r="G94" s="16"/>
      <c r="H94" s="16"/>
      <c r="I94" s="16" t="s">
        <v>2003</v>
      </c>
      <c r="J94" s="16" t="s">
        <v>1982</v>
      </c>
      <c r="K94" s="16">
        <v>850</v>
      </c>
      <c r="L94" s="16">
        <f t="shared" si="3"/>
        <v>-850</v>
      </c>
      <c r="M94" s="16">
        <f t="shared" si="4"/>
        <v>99150</v>
      </c>
      <c r="N94" s="16" t="s">
        <v>2065</v>
      </c>
    </row>
    <row r="95" spans="1:14" x14ac:dyDescent="0.2">
      <c r="A95" s="19">
        <f t="shared" si="5"/>
        <v>94</v>
      </c>
      <c r="B95" s="21" t="str">
        <f>VLOOKUP(C95,'Dates - Calc'!B$2:C$123,2,FALSE)</f>
        <v>2023-10-27</v>
      </c>
      <c r="C95" s="23">
        <v>45226</v>
      </c>
      <c r="D95" s="16">
        <v>1012345678</v>
      </c>
      <c r="E95" s="16" t="s">
        <v>1986</v>
      </c>
      <c r="F95" s="16"/>
      <c r="G95" s="16"/>
      <c r="H95" s="16"/>
      <c r="I95" s="16" t="s">
        <v>1987</v>
      </c>
      <c r="J95" s="16" t="s">
        <v>1982</v>
      </c>
      <c r="K95" s="16">
        <v>70</v>
      </c>
      <c r="L95" s="16">
        <f t="shared" si="3"/>
        <v>-70</v>
      </c>
      <c r="M95" s="16">
        <f t="shared" si="4"/>
        <v>99930</v>
      </c>
      <c r="N95" s="16" t="s">
        <v>2066</v>
      </c>
    </row>
    <row r="96" spans="1:14" x14ac:dyDescent="0.2">
      <c r="A96" s="19">
        <f t="shared" si="5"/>
        <v>95</v>
      </c>
      <c r="B96" s="21" t="str">
        <f>VLOOKUP(C96,'Dates - Calc'!B$2:C$123,2,FALSE)</f>
        <v>2023-10-28</v>
      </c>
      <c r="C96" s="23">
        <v>45227</v>
      </c>
      <c r="D96" s="16">
        <v>1012345678</v>
      </c>
      <c r="E96" s="16" t="s">
        <v>1986</v>
      </c>
      <c r="F96" s="16"/>
      <c r="G96" s="16"/>
      <c r="H96" s="16"/>
      <c r="I96" s="16" t="s">
        <v>1995</v>
      </c>
      <c r="J96" s="16" t="s">
        <v>1982</v>
      </c>
      <c r="K96" s="16">
        <v>200</v>
      </c>
      <c r="L96" s="16">
        <f t="shared" si="3"/>
        <v>-200</v>
      </c>
      <c r="M96" s="16">
        <f t="shared" si="4"/>
        <v>99800</v>
      </c>
      <c r="N96" s="16" t="s">
        <v>2067</v>
      </c>
    </row>
    <row r="97" spans="1:14" x14ac:dyDescent="0.2">
      <c r="A97" s="19">
        <f t="shared" si="5"/>
        <v>96</v>
      </c>
      <c r="B97" s="21" t="str">
        <f>VLOOKUP(C97,'Dates - Calc'!B$2:C$123,2,FALSE)</f>
        <v>2023-10-29</v>
      </c>
      <c r="C97" s="23">
        <v>45228</v>
      </c>
      <c r="D97" s="16">
        <v>1012345678</v>
      </c>
      <c r="E97" s="16" t="s">
        <v>1984</v>
      </c>
      <c r="F97" s="16"/>
      <c r="G97" s="16"/>
      <c r="H97" s="16"/>
      <c r="I97" s="16" t="s">
        <v>1423</v>
      </c>
      <c r="J97" s="16" t="s">
        <v>1982</v>
      </c>
      <c r="K97" s="16">
        <v>25000</v>
      </c>
      <c r="L97" s="16">
        <f t="shared" si="3"/>
        <v>-25000</v>
      </c>
      <c r="M97" s="16">
        <f t="shared" si="4"/>
        <v>75000</v>
      </c>
      <c r="N97" s="16" t="s">
        <v>1997</v>
      </c>
    </row>
    <row r="98" spans="1:14" x14ac:dyDescent="0.2">
      <c r="A98" s="19">
        <f t="shared" si="5"/>
        <v>97</v>
      </c>
      <c r="B98" s="21" t="str">
        <f>VLOOKUP(C98,'Dates - Calc'!B$2:C$123,2,FALSE)</f>
        <v>2023-10-30</v>
      </c>
      <c r="C98" s="23">
        <v>45229</v>
      </c>
      <c r="D98" s="16">
        <v>1012345678</v>
      </c>
      <c r="E98" s="16" t="s">
        <v>1986</v>
      </c>
      <c r="F98" s="16"/>
      <c r="G98" s="16"/>
      <c r="H98" s="16"/>
      <c r="I98" s="16" t="s">
        <v>2001</v>
      </c>
      <c r="J98" s="16" t="s">
        <v>1982</v>
      </c>
      <c r="K98" s="16">
        <v>84</v>
      </c>
      <c r="L98" s="16">
        <f t="shared" si="3"/>
        <v>-84</v>
      </c>
      <c r="M98" s="16">
        <f t="shared" si="4"/>
        <v>99916</v>
      </c>
      <c r="N98" s="16" t="s">
        <v>2068</v>
      </c>
    </row>
    <row r="99" spans="1:14" x14ac:dyDescent="0.2">
      <c r="A99" s="19">
        <f t="shared" si="5"/>
        <v>98</v>
      </c>
      <c r="B99" s="21" t="str">
        <f>VLOOKUP(C99,'Dates - Calc'!B$2:C$123,2,FALSE)</f>
        <v>2023-10-31</v>
      </c>
      <c r="C99" s="23">
        <v>45230</v>
      </c>
      <c r="D99" s="16">
        <v>1012345678</v>
      </c>
      <c r="E99" s="16" t="s">
        <v>1980</v>
      </c>
      <c r="F99" s="16"/>
      <c r="G99" s="16"/>
      <c r="H99" s="16"/>
      <c r="I99" s="16" t="s">
        <v>1981</v>
      </c>
      <c r="J99" s="16" t="s">
        <v>1982</v>
      </c>
      <c r="K99" s="16">
        <v>320.5</v>
      </c>
      <c r="L99" s="16">
        <f t="shared" si="3"/>
        <v>-320.5</v>
      </c>
      <c r="M99" s="16">
        <f t="shared" si="4"/>
        <v>99679.5</v>
      </c>
      <c r="N99" s="16" t="s">
        <v>1983</v>
      </c>
    </row>
    <row r="100" spans="1:14" x14ac:dyDescent="0.2">
      <c r="A100" s="19">
        <f t="shared" si="5"/>
        <v>99</v>
      </c>
      <c r="B100" s="21" t="str">
        <f>VLOOKUP(C100,'Dates - Calc'!B$2:C$123,2,FALSE)</f>
        <v>2023-11-01</v>
      </c>
      <c r="C100" s="23">
        <v>45231</v>
      </c>
      <c r="D100" s="16">
        <v>1012345678</v>
      </c>
      <c r="E100" s="16" t="s">
        <v>1986</v>
      </c>
      <c r="F100" s="16"/>
      <c r="G100" s="16"/>
      <c r="H100" s="16"/>
      <c r="I100" s="16" t="s">
        <v>1987</v>
      </c>
      <c r="J100" s="16" t="s">
        <v>1982</v>
      </c>
      <c r="K100" s="16">
        <v>60</v>
      </c>
      <c r="L100" s="16">
        <f t="shared" si="3"/>
        <v>-60</v>
      </c>
      <c r="M100" s="16">
        <f t="shared" si="4"/>
        <v>99940</v>
      </c>
      <c r="N100" s="16" t="s">
        <v>1988</v>
      </c>
    </row>
    <row r="101" spans="1:14" x14ac:dyDescent="0.2">
      <c r="A101" s="19">
        <f t="shared" si="5"/>
        <v>100</v>
      </c>
      <c r="B101" s="21" t="str">
        <f>VLOOKUP(C101,'Dates - Calc'!B$2:C$123,2,FALSE)</f>
        <v>2023-08-02</v>
      </c>
      <c r="C101" s="23">
        <v>45140</v>
      </c>
      <c r="D101" s="16">
        <v>1012345679</v>
      </c>
      <c r="E101" s="16" t="s">
        <v>1989</v>
      </c>
      <c r="F101" s="16"/>
      <c r="G101" s="16"/>
      <c r="H101" s="16"/>
      <c r="I101" s="16" t="s">
        <v>1990</v>
      </c>
      <c r="J101" s="16" t="s">
        <v>1982</v>
      </c>
      <c r="K101" s="16">
        <v>100000</v>
      </c>
      <c r="L101" s="16">
        <f t="shared" si="3"/>
        <v>-100000</v>
      </c>
      <c r="M101" s="16">
        <f>150000+L101</f>
        <v>50000</v>
      </c>
      <c r="N101" s="16" t="s">
        <v>1991</v>
      </c>
    </row>
  </sheetData>
  <sortState xmlns:xlrd2="http://schemas.microsoft.com/office/spreadsheetml/2017/richdata2" ref="A2:O101">
    <sortCondition ref="D2:D101"/>
    <sortCondition ref="B2:B10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086B-3271-C540-8589-276498D28FD5}">
  <dimension ref="A1:K95"/>
  <sheetViews>
    <sheetView topLeftCell="A77" workbookViewId="0">
      <selection activeCell="K95" sqref="B2:K95"/>
    </sheetView>
  </sheetViews>
  <sheetFormatPr baseColWidth="10" defaultRowHeight="16" x14ac:dyDescent="0.2"/>
  <cols>
    <col min="1" max="1" width="3.1640625" bestFit="1" customWidth="1"/>
    <col min="2" max="2" width="3.1640625" customWidth="1"/>
    <col min="3" max="3" width="14.83203125" bestFit="1" customWidth="1"/>
    <col min="4" max="4" width="14.5" bestFit="1" customWidth="1"/>
    <col min="5" max="5" width="16.6640625" bestFit="1" customWidth="1"/>
    <col min="6" max="6" width="13.33203125" bestFit="1" customWidth="1"/>
    <col min="7" max="7" width="12.5" bestFit="1" customWidth="1"/>
    <col min="8" max="8" width="18.5" bestFit="1" customWidth="1"/>
    <col min="9" max="9" width="17.33203125" bestFit="1" customWidth="1"/>
    <col min="10" max="10" width="17.33203125" customWidth="1"/>
    <col min="11" max="11" width="56" bestFit="1" customWidth="1"/>
  </cols>
  <sheetData>
    <row r="1" spans="1:11" x14ac:dyDescent="0.2">
      <c r="C1" s="24" t="s">
        <v>1974</v>
      </c>
      <c r="D1" s="24" t="s">
        <v>1975</v>
      </c>
      <c r="E1" t="s">
        <v>2070</v>
      </c>
      <c r="F1" t="s">
        <v>2088</v>
      </c>
      <c r="G1" t="s">
        <v>2069</v>
      </c>
      <c r="H1" s="24" t="s">
        <v>1976</v>
      </c>
      <c r="I1" s="24" t="s">
        <v>1978</v>
      </c>
      <c r="J1" s="24" t="s">
        <v>1585</v>
      </c>
      <c r="K1" s="24" t="s">
        <v>1979</v>
      </c>
    </row>
    <row r="2" spans="1:11" x14ac:dyDescent="0.2">
      <c r="A2" s="24">
        <v>0</v>
      </c>
      <c r="B2" s="25">
        <v>1</v>
      </c>
      <c r="C2">
        <v>33</v>
      </c>
      <c r="D2" t="s">
        <v>1980</v>
      </c>
      <c r="H2" t="s">
        <v>1981</v>
      </c>
      <c r="I2" t="s">
        <v>2095</v>
      </c>
      <c r="J2">
        <f>I2+25000</f>
        <v>24880</v>
      </c>
      <c r="K2" t="s">
        <v>1983</v>
      </c>
    </row>
    <row r="3" spans="1:11" x14ac:dyDescent="0.2">
      <c r="A3" s="24">
        <v>2</v>
      </c>
      <c r="B3" s="25">
        <v>2</v>
      </c>
      <c r="C3">
        <v>33</v>
      </c>
      <c r="D3" t="s">
        <v>1986</v>
      </c>
      <c r="H3" t="s">
        <v>1987</v>
      </c>
      <c r="I3" t="s">
        <v>2329</v>
      </c>
      <c r="J3">
        <f>J2+I3</f>
        <v>24844.5</v>
      </c>
      <c r="K3" t="s">
        <v>2330</v>
      </c>
    </row>
    <row r="4" spans="1:11" x14ac:dyDescent="0.2">
      <c r="A4" s="24">
        <v>3</v>
      </c>
      <c r="B4" s="25">
        <v>3</v>
      </c>
      <c r="C4">
        <v>33</v>
      </c>
      <c r="D4" t="s">
        <v>1980</v>
      </c>
      <c r="H4" t="s">
        <v>1992</v>
      </c>
      <c r="I4" t="s">
        <v>2100</v>
      </c>
      <c r="J4">
        <f t="shared" ref="J4:J67" si="0">J3+I4</f>
        <v>26344.5</v>
      </c>
      <c r="K4" t="s">
        <v>2331</v>
      </c>
    </row>
    <row r="5" spans="1:11" x14ac:dyDescent="0.2">
      <c r="A5" s="24">
        <v>4</v>
      </c>
      <c r="B5" s="25">
        <v>4</v>
      </c>
      <c r="C5">
        <v>33</v>
      </c>
      <c r="D5" t="s">
        <v>1986</v>
      </c>
      <c r="H5" t="s">
        <v>2001</v>
      </c>
      <c r="I5" t="s">
        <v>2129</v>
      </c>
      <c r="J5">
        <f t="shared" si="0"/>
        <v>26284.5</v>
      </c>
      <c r="K5" t="s">
        <v>2332</v>
      </c>
    </row>
    <row r="6" spans="1:11" x14ac:dyDescent="0.2">
      <c r="A6" s="24">
        <v>5</v>
      </c>
      <c r="B6" s="25">
        <v>5</v>
      </c>
      <c r="C6">
        <v>33</v>
      </c>
      <c r="D6" t="s">
        <v>1986</v>
      </c>
      <c r="H6" t="s">
        <v>2003</v>
      </c>
      <c r="I6" t="s">
        <v>2333</v>
      </c>
      <c r="J6">
        <f t="shared" si="0"/>
        <v>26074.5</v>
      </c>
      <c r="K6" t="s">
        <v>2334</v>
      </c>
    </row>
    <row r="7" spans="1:11" x14ac:dyDescent="0.2">
      <c r="A7" s="24">
        <v>6</v>
      </c>
      <c r="B7" s="25">
        <v>6</v>
      </c>
      <c r="C7">
        <v>33</v>
      </c>
      <c r="D7" t="s">
        <v>1986</v>
      </c>
      <c r="H7" t="s">
        <v>1995</v>
      </c>
      <c r="I7" t="s">
        <v>2124</v>
      </c>
      <c r="J7">
        <f t="shared" si="0"/>
        <v>26024.5</v>
      </c>
      <c r="K7" t="s">
        <v>2335</v>
      </c>
    </row>
    <row r="8" spans="1:11" x14ac:dyDescent="0.2">
      <c r="A8" s="24">
        <v>7</v>
      </c>
      <c r="B8" s="25">
        <v>7</v>
      </c>
      <c r="C8">
        <v>33</v>
      </c>
      <c r="D8" t="s">
        <v>1980</v>
      </c>
      <c r="H8" t="s">
        <v>2005</v>
      </c>
      <c r="I8" t="s">
        <v>2115</v>
      </c>
      <c r="J8">
        <f t="shared" si="0"/>
        <v>25774.5</v>
      </c>
      <c r="K8" t="s">
        <v>2336</v>
      </c>
    </row>
    <row r="9" spans="1:11" x14ac:dyDescent="0.2">
      <c r="A9" s="24">
        <v>8</v>
      </c>
      <c r="B9" s="25">
        <v>8</v>
      </c>
      <c r="C9">
        <v>33</v>
      </c>
      <c r="D9" t="s">
        <v>1986</v>
      </c>
      <c r="H9" t="s">
        <v>1987</v>
      </c>
      <c r="I9" t="s">
        <v>2337</v>
      </c>
      <c r="J9">
        <f t="shared" si="0"/>
        <v>25758.75</v>
      </c>
      <c r="K9" t="s">
        <v>2338</v>
      </c>
    </row>
    <row r="10" spans="1:11" x14ac:dyDescent="0.2">
      <c r="A10" s="24">
        <v>9</v>
      </c>
      <c r="B10" s="25">
        <v>9</v>
      </c>
      <c r="C10">
        <v>33</v>
      </c>
      <c r="D10" t="s">
        <v>1984</v>
      </c>
      <c r="H10" t="s">
        <v>1999</v>
      </c>
      <c r="I10" t="s">
        <v>2164</v>
      </c>
      <c r="J10">
        <f t="shared" si="0"/>
        <v>25658.75</v>
      </c>
      <c r="K10" t="s">
        <v>2339</v>
      </c>
    </row>
    <row r="11" spans="1:11" x14ac:dyDescent="0.2">
      <c r="A11" s="24">
        <v>10</v>
      </c>
      <c r="B11" s="25">
        <v>10</v>
      </c>
      <c r="C11">
        <v>33</v>
      </c>
      <c r="D11" t="s">
        <v>1980</v>
      </c>
      <c r="H11" t="s">
        <v>1992</v>
      </c>
      <c r="I11" t="s">
        <v>2340</v>
      </c>
      <c r="J11">
        <f t="shared" si="0"/>
        <v>27458.75</v>
      </c>
      <c r="K11" t="s">
        <v>2331</v>
      </c>
    </row>
    <row r="12" spans="1:11" x14ac:dyDescent="0.2">
      <c r="A12" s="24">
        <v>11</v>
      </c>
      <c r="B12" s="25">
        <v>11</v>
      </c>
      <c r="C12">
        <v>33</v>
      </c>
      <c r="D12" t="s">
        <v>2009</v>
      </c>
      <c r="H12" t="s">
        <v>1393</v>
      </c>
      <c r="I12" t="s">
        <v>2106</v>
      </c>
      <c r="J12">
        <f t="shared" si="0"/>
        <v>27158.75</v>
      </c>
      <c r="K12" t="s">
        <v>2341</v>
      </c>
    </row>
    <row r="13" spans="1:11" x14ac:dyDescent="0.2">
      <c r="A13" s="24">
        <v>12</v>
      </c>
      <c r="B13" s="25">
        <v>12</v>
      </c>
      <c r="C13">
        <v>33</v>
      </c>
      <c r="D13" t="s">
        <v>1986</v>
      </c>
      <c r="H13" t="s">
        <v>2017</v>
      </c>
      <c r="I13" t="s">
        <v>2095</v>
      </c>
      <c r="J13">
        <f t="shared" si="0"/>
        <v>27038.75</v>
      </c>
      <c r="K13" t="s">
        <v>2342</v>
      </c>
    </row>
    <row r="14" spans="1:11" x14ac:dyDescent="0.2">
      <c r="A14" s="24">
        <v>13</v>
      </c>
      <c r="B14" s="25">
        <v>13</v>
      </c>
      <c r="C14">
        <v>33</v>
      </c>
      <c r="D14" t="s">
        <v>1986</v>
      </c>
      <c r="H14" t="s">
        <v>2007</v>
      </c>
      <c r="I14" t="s">
        <v>2142</v>
      </c>
      <c r="J14">
        <f t="shared" si="0"/>
        <v>26958.75</v>
      </c>
      <c r="K14" t="s">
        <v>2343</v>
      </c>
    </row>
    <row r="15" spans="1:11" x14ac:dyDescent="0.2">
      <c r="A15" s="24">
        <v>14</v>
      </c>
      <c r="B15" s="25">
        <v>14</v>
      </c>
      <c r="C15">
        <v>33</v>
      </c>
      <c r="D15" t="s">
        <v>1989</v>
      </c>
      <c r="H15" t="s">
        <v>1423</v>
      </c>
      <c r="I15" t="s">
        <v>2121</v>
      </c>
      <c r="J15">
        <f t="shared" si="0"/>
        <v>25958.75</v>
      </c>
      <c r="K15" t="s">
        <v>2344</v>
      </c>
    </row>
    <row r="16" spans="1:11" x14ac:dyDescent="0.2">
      <c r="A16" s="24">
        <v>15</v>
      </c>
      <c r="B16" s="25">
        <v>15</v>
      </c>
      <c r="C16">
        <v>33</v>
      </c>
      <c r="D16" t="s">
        <v>1980</v>
      </c>
      <c r="H16" t="s">
        <v>1981</v>
      </c>
      <c r="I16" t="s">
        <v>2142</v>
      </c>
      <c r="J16">
        <f t="shared" si="0"/>
        <v>25878.75</v>
      </c>
      <c r="K16" t="s">
        <v>2345</v>
      </c>
    </row>
    <row r="17" spans="1:11" x14ac:dyDescent="0.2">
      <c r="A17" s="24">
        <v>16</v>
      </c>
      <c r="B17" s="25">
        <v>16</v>
      </c>
      <c r="C17">
        <v>33</v>
      </c>
      <c r="D17" t="s">
        <v>1986</v>
      </c>
      <c r="H17" t="s">
        <v>1987</v>
      </c>
      <c r="I17" t="s">
        <v>2145</v>
      </c>
      <c r="J17">
        <f t="shared" si="0"/>
        <v>25853.75</v>
      </c>
      <c r="K17" t="s">
        <v>2346</v>
      </c>
    </row>
    <row r="18" spans="1:11" x14ac:dyDescent="0.2">
      <c r="A18" s="24">
        <v>17</v>
      </c>
      <c r="B18" s="25">
        <v>17</v>
      </c>
      <c r="C18">
        <v>33</v>
      </c>
      <c r="D18" t="s">
        <v>1980</v>
      </c>
      <c r="H18" t="s">
        <v>1992</v>
      </c>
      <c r="I18" t="s">
        <v>2347</v>
      </c>
      <c r="J18">
        <f t="shared" si="0"/>
        <v>27453.75</v>
      </c>
      <c r="K18" t="s">
        <v>2331</v>
      </c>
    </row>
    <row r="19" spans="1:11" x14ac:dyDescent="0.2">
      <c r="A19" s="24">
        <v>18</v>
      </c>
      <c r="B19" s="25">
        <v>18</v>
      </c>
      <c r="C19">
        <v>33</v>
      </c>
      <c r="D19" t="s">
        <v>1986</v>
      </c>
      <c r="H19" t="s">
        <v>2003</v>
      </c>
      <c r="I19" t="s">
        <v>2348</v>
      </c>
      <c r="J19">
        <f t="shared" si="0"/>
        <v>27408.75</v>
      </c>
      <c r="K19" t="s">
        <v>2349</v>
      </c>
    </row>
    <row r="20" spans="1:11" x14ac:dyDescent="0.2">
      <c r="A20" s="24">
        <v>19</v>
      </c>
      <c r="B20" s="25">
        <v>19</v>
      </c>
      <c r="C20">
        <v>33</v>
      </c>
      <c r="D20" t="s">
        <v>1986</v>
      </c>
      <c r="H20" t="s">
        <v>1995</v>
      </c>
      <c r="I20" t="s">
        <v>2167</v>
      </c>
      <c r="J20">
        <f t="shared" si="0"/>
        <v>27333.75</v>
      </c>
      <c r="K20" t="s">
        <v>2350</v>
      </c>
    </row>
    <row r="21" spans="1:11" x14ac:dyDescent="0.2">
      <c r="A21" s="24">
        <v>20</v>
      </c>
      <c r="B21" s="25">
        <v>20</v>
      </c>
      <c r="C21">
        <v>33</v>
      </c>
      <c r="D21" t="s">
        <v>1984</v>
      </c>
      <c r="H21" t="s">
        <v>1999</v>
      </c>
      <c r="I21" t="s">
        <v>2132</v>
      </c>
      <c r="J21">
        <f t="shared" si="0"/>
        <v>27183.75</v>
      </c>
      <c r="K21" t="s">
        <v>2351</v>
      </c>
    </row>
    <row r="22" spans="1:11" x14ac:dyDescent="0.2">
      <c r="A22" s="24">
        <v>21</v>
      </c>
      <c r="B22" s="25">
        <v>21</v>
      </c>
      <c r="C22">
        <v>33</v>
      </c>
      <c r="D22" t="s">
        <v>1980</v>
      </c>
      <c r="H22" t="s">
        <v>1981</v>
      </c>
      <c r="I22" t="s">
        <v>2115</v>
      </c>
      <c r="J22">
        <f t="shared" si="0"/>
        <v>26933.75</v>
      </c>
      <c r="K22" t="s">
        <v>2352</v>
      </c>
    </row>
    <row r="23" spans="1:11" x14ac:dyDescent="0.2">
      <c r="A23" s="24">
        <v>22</v>
      </c>
      <c r="B23" s="25">
        <v>22</v>
      </c>
      <c r="C23">
        <v>33</v>
      </c>
      <c r="D23" t="s">
        <v>1986</v>
      </c>
      <c r="H23" t="s">
        <v>1987</v>
      </c>
      <c r="I23" t="s">
        <v>2353</v>
      </c>
      <c r="J23">
        <f t="shared" si="0"/>
        <v>26915.75</v>
      </c>
      <c r="K23" t="s">
        <v>2354</v>
      </c>
    </row>
    <row r="24" spans="1:11" x14ac:dyDescent="0.2">
      <c r="A24" s="24">
        <v>23</v>
      </c>
      <c r="B24" s="25">
        <v>23</v>
      </c>
      <c r="C24">
        <v>33</v>
      </c>
      <c r="D24" t="s">
        <v>1980</v>
      </c>
      <c r="H24" t="s">
        <v>1992</v>
      </c>
      <c r="I24" t="s">
        <v>2355</v>
      </c>
      <c r="J24">
        <f t="shared" si="0"/>
        <v>28615.75</v>
      </c>
      <c r="K24" t="s">
        <v>2331</v>
      </c>
    </row>
    <row r="25" spans="1:11" x14ac:dyDescent="0.2">
      <c r="A25" s="24">
        <v>24</v>
      </c>
      <c r="B25" s="25">
        <v>24</v>
      </c>
      <c r="C25">
        <v>33</v>
      </c>
      <c r="D25" t="s">
        <v>1986</v>
      </c>
      <c r="H25" t="s">
        <v>2001</v>
      </c>
      <c r="I25" t="s">
        <v>2112</v>
      </c>
      <c r="J25">
        <f t="shared" si="0"/>
        <v>28550.75</v>
      </c>
      <c r="K25" t="s">
        <v>2356</v>
      </c>
    </row>
    <row r="26" spans="1:11" x14ac:dyDescent="0.2">
      <c r="A26" s="24">
        <v>25</v>
      </c>
      <c r="B26" s="25">
        <v>25</v>
      </c>
      <c r="C26">
        <v>33</v>
      </c>
      <c r="D26" t="s">
        <v>1986</v>
      </c>
      <c r="H26" t="s">
        <v>2003</v>
      </c>
      <c r="I26" t="s">
        <v>2357</v>
      </c>
      <c r="J26">
        <f t="shared" si="0"/>
        <v>28420.75</v>
      </c>
      <c r="K26" t="s">
        <v>2358</v>
      </c>
    </row>
    <row r="27" spans="1:11" x14ac:dyDescent="0.2">
      <c r="A27" s="24">
        <v>26</v>
      </c>
      <c r="B27" s="25">
        <v>26</v>
      </c>
      <c r="C27">
        <v>33</v>
      </c>
      <c r="D27" t="s">
        <v>1986</v>
      </c>
      <c r="H27" t="s">
        <v>2017</v>
      </c>
      <c r="I27" t="s">
        <v>2359</v>
      </c>
      <c r="J27">
        <f t="shared" si="0"/>
        <v>28325.75</v>
      </c>
      <c r="K27" t="s">
        <v>2360</v>
      </c>
    </row>
    <row r="28" spans="1:11" x14ac:dyDescent="0.2">
      <c r="A28" s="24">
        <v>27</v>
      </c>
      <c r="B28" s="25">
        <v>27</v>
      </c>
      <c r="C28">
        <v>33</v>
      </c>
      <c r="D28" t="s">
        <v>1986</v>
      </c>
      <c r="H28" t="s">
        <v>2007</v>
      </c>
      <c r="I28" t="s">
        <v>2129</v>
      </c>
      <c r="J28">
        <f t="shared" si="0"/>
        <v>28265.75</v>
      </c>
      <c r="K28" t="s">
        <v>2361</v>
      </c>
    </row>
    <row r="29" spans="1:11" x14ac:dyDescent="0.2">
      <c r="A29" s="24">
        <v>28</v>
      </c>
      <c r="B29" s="25">
        <v>28</v>
      </c>
      <c r="C29">
        <v>33</v>
      </c>
      <c r="D29" t="s">
        <v>1980</v>
      </c>
      <c r="H29" t="s">
        <v>2005</v>
      </c>
      <c r="I29" t="s">
        <v>2115</v>
      </c>
      <c r="J29">
        <f t="shared" si="0"/>
        <v>28015.75</v>
      </c>
      <c r="K29" t="s">
        <v>2336</v>
      </c>
    </row>
    <row r="30" spans="1:11" x14ac:dyDescent="0.2">
      <c r="A30" s="24">
        <v>29</v>
      </c>
      <c r="B30" s="25">
        <v>29</v>
      </c>
      <c r="C30">
        <v>33</v>
      </c>
      <c r="D30" t="s">
        <v>1986</v>
      </c>
      <c r="H30" t="s">
        <v>1987</v>
      </c>
      <c r="I30" t="s">
        <v>2362</v>
      </c>
      <c r="J30">
        <f t="shared" si="0"/>
        <v>27993.25</v>
      </c>
      <c r="K30" t="s">
        <v>2363</v>
      </c>
    </row>
    <row r="31" spans="1:11" x14ac:dyDescent="0.2">
      <c r="A31" s="24">
        <v>30</v>
      </c>
      <c r="B31" s="25">
        <v>30</v>
      </c>
      <c r="C31">
        <v>33</v>
      </c>
      <c r="D31" t="s">
        <v>1980</v>
      </c>
      <c r="H31" t="s">
        <v>1992</v>
      </c>
      <c r="I31" t="s">
        <v>2364</v>
      </c>
      <c r="J31">
        <f t="shared" si="0"/>
        <v>29543.25</v>
      </c>
      <c r="K31" t="s">
        <v>2331</v>
      </c>
    </row>
    <row r="32" spans="1:11" x14ac:dyDescent="0.2">
      <c r="A32" s="24">
        <v>31</v>
      </c>
      <c r="B32" s="25">
        <v>31</v>
      </c>
      <c r="C32">
        <v>33</v>
      </c>
      <c r="D32" t="s">
        <v>1986</v>
      </c>
      <c r="H32" t="s">
        <v>2003</v>
      </c>
      <c r="I32" t="s">
        <v>2365</v>
      </c>
      <c r="J32">
        <f t="shared" si="0"/>
        <v>29343.25</v>
      </c>
      <c r="K32" t="s">
        <v>2366</v>
      </c>
    </row>
    <row r="33" spans="1:11" x14ac:dyDescent="0.2">
      <c r="A33" s="24">
        <v>32</v>
      </c>
      <c r="B33" s="25">
        <v>32</v>
      </c>
      <c r="C33">
        <v>33</v>
      </c>
      <c r="D33" t="s">
        <v>1980</v>
      </c>
      <c r="H33" t="s">
        <v>1981</v>
      </c>
      <c r="I33" t="s">
        <v>2095</v>
      </c>
      <c r="J33">
        <f t="shared" si="0"/>
        <v>29223.25</v>
      </c>
      <c r="K33" t="s">
        <v>1983</v>
      </c>
    </row>
    <row r="34" spans="1:11" x14ac:dyDescent="0.2">
      <c r="A34" s="24">
        <v>33</v>
      </c>
      <c r="B34" s="25">
        <v>33</v>
      </c>
      <c r="C34">
        <v>33</v>
      </c>
      <c r="D34" t="s">
        <v>1984</v>
      </c>
      <c r="H34" t="s">
        <v>1427</v>
      </c>
      <c r="I34" t="s">
        <v>2098</v>
      </c>
      <c r="J34">
        <f t="shared" si="0"/>
        <v>28723.25</v>
      </c>
      <c r="K34" t="s">
        <v>2328</v>
      </c>
    </row>
    <row r="35" spans="1:11" x14ac:dyDescent="0.2">
      <c r="A35" s="24">
        <v>34</v>
      </c>
      <c r="B35" s="25">
        <v>34</v>
      </c>
      <c r="C35">
        <v>33</v>
      </c>
      <c r="D35" t="s">
        <v>1986</v>
      </c>
      <c r="H35" t="s">
        <v>1987</v>
      </c>
      <c r="I35" t="s">
        <v>2139</v>
      </c>
      <c r="J35">
        <f t="shared" si="0"/>
        <v>28683.25</v>
      </c>
      <c r="K35" t="s">
        <v>2367</v>
      </c>
    </row>
    <row r="36" spans="1:11" x14ac:dyDescent="0.2">
      <c r="A36" s="24">
        <v>35</v>
      </c>
      <c r="B36" s="25">
        <v>35</v>
      </c>
      <c r="C36">
        <v>33</v>
      </c>
      <c r="D36" t="s">
        <v>1980</v>
      </c>
      <c r="H36" t="s">
        <v>1992</v>
      </c>
      <c r="I36" t="s">
        <v>2368</v>
      </c>
      <c r="J36">
        <f t="shared" si="0"/>
        <v>30333.25</v>
      </c>
      <c r="K36" t="s">
        <v>2331</v>
      </c>
    </row>
    <row r="37" spans="1:11" x14ac:dyDescent="0.2">
      <c r="A37" s="24">
        <v>36</v>
      </c>
      <c r="B37" s="25">
        <v>36</v>
      </c>
      <c r="C37">
        <v>33</v>
      </c>
      <c r="D37" t="s">
        <v>1986</v>
      </c>
      <c r="H37" t="s">
        <v>2001</v>
      </c>
      <c r="I37" t="s">
        <v>2154</v>
      </c>
      <c r="J37">
        <f t="shared" si="0"/>
        <v>30263.25</v>
      </c>
      <c r="K37" t="s">
        <v>2369</v>
      </c>
    </row>
    <row r="38" spans="1:11" x14ac:dyDescent="0.2">
      <c r="A38" s="24">
        <v>37</v>
      </c>
      <c r="B38" s="25">
        <v>37</v>
      </c>
      <c r="C38">
        <v>33</v>
      </c>
      <c r="D38" t="s">
        <v>1986</v>
      </c>
      <c r="H38" t="s">
        <v>2003</v>
      </c>
      <c r="I38" t="s">
        <v>2148</v>
      </c>
      <c r="J38">
        <f t="shared" si="0"/>
        <v>30043.25</v>
      </c>
      <c r="K38" t="s">
        <v>2370</v>
      </c>
    </row>
    <row r="39" spans="1:11" x14ac:dyDescent="0.2">
      <c r="A39" s="24">
        <v>38</v>
      </c>
      <c r="B39" s="25">
        <v>38</v>
      </c>
      <c r="C39">
        <v>33</v>
      </c>
      <c r="D39" t="s">
        <v>1986</v>
      </c>
      <c r="H39" t="s">
        <v>1995</v>
      </c>
      <c r="I39" t="s">
        <v>2371</v>
      </c>
      <c r="J39">
        <f t="shared" si="0"/>
        <v>29988.25</v>
      </c>
      <c r="K39" t="s">
        <v>2372</v>
      </c>
    </row>
    <row r="40" spans="1:11" x14ac:dyDescent="0.2">
      <c r="A40" s="24">
        <v>39</v>
      </c>
      <c r="B40" s="25">
        <v>39</v>
      </c>
      <c r="C40">
        <v>33</v>
      </c>
      <c r="D40" t="s">
        <v>1980</v>
      </c>
      <c r="H40" t="s">
        <v>2005</v>
      </c>
      <c r="I40" t="s">
        <v>2115</v>
      </c>
      <c r="J40">
        <f t="shared" si="0"/>
        <v>29738.25</v>
      </c>
      <c r="K40" t="s">
        <v>2336</v>
      </c>
    </row>
    <row r="41" spans="1:11" x14ac:dyDescent="0.2">
      <c r="A41" s="24">
        <v>40</v>
      </c>
      <c r="B41" s="25">
        <v>40</v>
      </c>
      <c r="C41">
        <v>33</v>
      </c>
      <c r="D41" t="s">
        <v>1986</v>
      </c>
      <c r="H41" t="s">
        <v>1987</v>
      </c>
      <c r="I41" t="s">
        <v>2373</v>
      </c>
      <c r="J41">
        <f t="shared" si="0"/>
        <v>29721.25</v>
      </c>
      <c r="K41" t="s">
        <v>2374</v>
      </c>
    </row>
    <row r="42" spans="1:11" x14ac:dyDescent="0.2">
      <c r="A42" s="24">
        <v>41</v>
      </c>
      <c r="B42" s="25">
        <v>41</v>
      </c>
      <c r="C42">
        <v>33</v>
      </c>
      <c r="D42" t="s">
        <v>1984</v>
      </c>
      <c r="H42" t="s">
        <v>1999</v>
      </c>
      <c r="I42" t="s">
        <v>2164</v>
      </c>
      <c r="J42">
        <f t="shared" si="0"/>
        <v>29621.25</v>
      </c>
      <c r="K42" t="s">
        <v>2339</v>
      </c>
    </row>
    <row r="43" spans="1:11" x14ac:dyDescent="0.2">
      <c r="A43" s="24">
        <v>42</v>
      </c>
      <c r="B43" s="25">
        <v>42</v>
      </c>
      <c r="C43">
        <v>33</v>
      </c>
      <c r="D43" t="s">
        <v>1980</v>
      </c>
      <c r="H43" t="s">
        <v>1992</v>
      </c>
      <c r="I43" t="s">
        <v>2375</v>
      </c>
      <c r="J43">
        <f t="shared" si="0"/>
        <v>31371.25</v>
      </c>
      <c r="K43" t="s">
        <v>2331</v>
      </c>
    </row>
    <row r="44" spans="1:11" x14ac:dyDescent="0.2">
      <c r="A44" s="24">
        <v>43</v>
      </c>
      <c r="B44" s="25">
        <v>43</v>
      </c>
      <c r="C44">
        <v>33</v>
      </c>
      <c r="D44" t="s">
        <v>2009</v>
      </c>
      <c r="H44" t="s">
        <v>1393</v>
      </c>
      <c r="I44" t="s">
        <v>2376</v>
      </c>
      <c r="J44">
        <f t="shared" si="0"/>
        <v>31051.25</v>
      </c>
      <c r="K44" t="s">
        <v>2377</v>
      </c>
    </row>
    <row r="45" spans="1:11" x14ac:dyDescent="0.2">
      <c r="A45" s="24">
        <v>44</v>
      </c>
      <c r="B45" s="25">
        <v>44</v>
      </c>
      <c r="C45">
        <v>33</v>
      </c>
      <c r="D45" t="s">
        <v>1986</v>
      </c>
      <c r="H45" t="s">
        <v>2017</v>
      </c>
      <c r="I45" t="s">
        <v>2378</v>
      </c>
      <c r="J45">
        <f t="shared" si="0"/>
        <v>30926.25</v>
      </c>
      <c r="K45" t="s">
        <v>2379</v>
      </c>
    </row>
    <row r="46" spans="1:11" x14ac:dyDescent="0.2">
      <c r="A46" s="24">
        <v>45</v>
      </c>
      <c r="B46" s="25">
        <v>45</v>
      </c>
      <c r="C46">
        <v>33</v>
      </c>
      <c r="D46" t="s">
        <v>1986</v>
      </c>
      <c r="H46" t="s">
        <v>2007</v>
      </c>
      <c r="I46" t="s">
        <v>2380</v>
      </c>
      <c r="J46">
        <f t="shared" si="0"/>
        <v>30841.25</v>
      </c>
      <c r="K46" t="s">
        <v>2381</v>
      </c>
    </row>
    <row r="47" spans="1:11" x14ac:dyDescent="0.2">
      <c r="A47" s="24">
        <v>46</v>
      </c>
      <c r="B47" s="25">
        <v>46</v>
      </c>
      <c r="C47">
        <v>33</v>
      </c>
      <c r="D47" t="s">
        <v>1989</v>
      </c>
      <c r="H47" t="s">
        <v>1423</v>
      </c>
      <c r="I47" t="s">
        <v>2121</v>
      </c>
      <c r="J47">
        <f t="shared" si="0"/>
        <v>29841.25</v>
      </c>
      <c r="K47" t="s">
        <v>2344</v>
      </c>
    </row>
    <row r="48" spans="1:11" x14ac:dyDescent="0.2">
      <c r="A48" s="24">
        <v>47</v>
      </c>
      <c r="B48" s="25">
        <v>47</v>
      </c>
      <c r="C48">
        <v>33</v>
      </c>
      <c r="D48" t="s">
        <v>1980</v>
      </c>
      <c r="H48" t="s">
        <v>1981</v>
      </c>
      <c r="I48" t="s">
        <v>2380</v>
      </c>
      <c r="J48">
        <f t="shared" si="0"/>
        <v>29756.25</v>
      </c>
      <c r="K48" t="s">
        <v>2345</v>
      </c>
    </row>
    <row r="49" spans="1:11" x14ac:dyDescent="0.2">
      <c r="A49" s="24">
        <v>48</v>
      </c>
      <c r="B49" s="25">
        <v>48</v>
      </c>
      <c r="C49">
        <v>33</v>
      </c>
      <c r="D49" t="s">
        <v>1986</v>
      </c>
      <c r="H49" t="s">
        <v>1987</v>
      </c>
      <c r="I49" t="s">
        <v>2169</v>
      </c>
      <c r="J49">
        <f t="shared" si="0"/>
        <v>29726.25</v>
      </c>
      <c r="K49" t="s">
        <v>2382</v>
      </c>
    </row>
    <row r="50" spans="1:11" x14ac:dyDescent="0.2">
      <c r="A50" s="24">
        <v>49</v>
      </c>
      <c r="B50" s="25">
        <v>49</v>
      </c>
      <c r="C50">
        <v>33</v>
      </c>
      <c r="D50" t="s">
        <v>1980</v>
      </c>
      <c r="H50" t="s">
        <v>1992</v>
      </c>
      <c r="I50" t="s">
        <v>2347</v>
      </c>
      <c r="J50">
        <f t="shared" si="0"/>
        <v>31326.25</v>
      </c>
      <c r="K50" t="s">
        <v>2331</v>
      </c>
    </row>
    <row r="51" spans="1:11" x14ac:dyDescent="0.2">
      <c r="A51" s="24">
        <v>50</v>
      </c>
      <c r="B51" s="25">
        <v>50</v>
      </c>
      <c r="C51">
        <v>33</v>
      </c>
      <c r="D51" t="s">
        <v>1986</v>
      </c>
      <c r="H51" t="s">
        <v>2003</v>
      </c>
      <c r="I51" t="s">
        <v>2124</v>
      </c>
      <c r="J51">
        <f t="shared" si="0"/>
        <v>31276.25</v>
      </c>
      <c r="K51" t="s">
        <v>2383</v>
      </c>
    </row>
    <row r="52" spans="1:11" x14ac:dyDescent="0.2">
      <c r="A52" s="24">
        <v>51</v>
      </c>
      <c r="B52" s="25">
        <v>51</v>
      </c>
      <c r="C52">
        <v>33</v>
      </c>
      <c r="D52" t="s">
        <v>1986</v>
      </c>
      <c r="H52" t="s">
        <v>1995</v>
      </c>
      <c r="I52" t="s">
        <v>2142</v>
      </c>
      <c r="J52">
        <f t="shared" si="0"/>
        <v>31196.25</v>
      </c>
      <c r="K52" t="s">
        <v>2384</v>
      </c>
    </row>
    <row r="53" spans="1:11" x14ac:dyDescent="0.2">
      <c r="A53" s="24">
        <v>52</v>
      </c>
      <c r="B53" s="25">
        <v>52</v>
      </c>
      <c r="C53">
        <v>33</v>
      </c>
      <c r="D53" t="s">
        <v>1984</v>
      </c>
      <c r="H53" t="s">
        <v>1999</v>
      </c>
      <c r="I53" t="s">
        <v>2132</v>
      </c>
      <c r="J53">
        <f t="shared" si="0"/>
        <v>31046.25</v>
      </c>
      <c r="K53" t="s">
        <v>2351</v>
      </c>
    </row>
    <row r="54" spans="1:11" x14ac:dyDescent="0.2">
      <c r="A54" s="24">
        <v>53</v>
      </c>
      <c r="B54" s="25">
        <v>53</v>
      </c>
      <c r="C54">
        <v>33</v>
      </c>
      <c r="D54" t="s">
        <v>1980</v>
      </c>
      <c r="H54" t="s">
        <v>1981</v>
      </c>
      <c r="I54" t="s">
        <v>2385</v>
      </c>
      <c r="J54">
        <f t="shared" si="0"/>
        <v>30786.25</v>
      </c>
      <c r="K54" t="s">
        <v>2352</v>
      </c>
    </row>
    <row r="55" spans="1:11" x14ac:dyDescent="0.2">
      <c r="A55" s="24">
        <v>54</v>
      </c>
      <c r="B55" s="25">
        <v>54</v>
      </c>
      <c r="C55">
        <v>33</v>
      </c>
      <c r="D55" t="s">
        <v>1986</v>
      </c>
      <c r="H55" t="s">
        <v>1987</v>
      </c>
      <c r="I55" t="s">
        <v>2386</v>
      </c>
      <c r="J55">
        <f t="shared" si="0"/>
        <v>30766.25</v>
      </c>
      <c r="K55" t="s">
        <v>2387</v>
      </c>
    </row>
    <row r="56" spans="1:11" x14ac:dyDescent="0.2">
      <c r="A56" s="24">
        <v>55</v>
      </c>
      <c r="B56" s="25">
        <v>55</v>
      </c>
      <c r="C56">
        <v>33</v>
      </c>
      <c r="D56" t="s">
        <v>1980</v>
      </c>
      <c r="H56" t="s">
        <v>1992</v>
      </c>
      <c r="I56" t="s">
        <v>2340</v>
      </c>
      <c r="J56">
        <f t="shared" si="0"/>
        <v>32566.25</v>
      </c>
      <c r="K56" t="s">
        <v>2331</v>
      </c>
    </row>
    <row r="57" spans="1:11" x14ac:dyDescent="0.2">
      <c r="A57" s="24">
        <v>56</v>
      </c>
      <c r="B57" s="25">
        <v>56</v>
      </c>
      <c r="C57">
        <v>33</v>
      </c>
      <c r="D57" t="s">
        <v>1986</v>
      </c>
      <c r="H57" t="s">
        <v>2001</v>
      </c>
      <c r="I57" t="s">
        <v>2388</v>
      </c>
      <c r="J57">
        <f t="shared" si="0"/>
        <v>32498.25</v>
      </c>
      <c r="K57" t="s">
        <v>2389</v>
      </c>
    </row>
    <row r="58" spans="1:11" x14ac:dyDescent="0.2">
      <c r="A58" s="24">
        <v>57</v>
      </c>
      <c r="B58" s="25">
        <v>57</v>
      </c>
      <c r="C58">
        <v>33</v>
      </c>
      <c r="D58" t="s">
        <v>1986</v>
      </c>
      <c r="H58" t="s">
        <v>2003</v>
      </c>
      <c r="I58" t="s">
        <v>2390</v>
      </c>
      <c r="J58">
        <f t="shared" si="0"/>
        <v>32358.25</v>
      </c>
      <c r="K58" t="s">
        <v>2391</v>
      </c>
    </row>
    <row r="59" spans="1:11" x14ac:dyDescent="0.2">
      <c r="A59" s="24">
        <v>58</v>
      </c>
      <c r="B59" s="25">
        <v>58</v>
      </c>
      <c r="C59">
        <v>33</v>
      </c>
      <c r="D59" t="s">
        <v>1986</v>
      </c>
      <c r="H59" t="s">
        <v>2017</v>
      </c>
      <c r="I59" t="s">
        <v>2164</v>
      </c>
      <c r="J59">
        <f t="shared" si="0"/>
        <v>32258.25</v>
      </c>
      <c r="K59" t="s">
        <v>2392</v>
      </c>
    </row>
    <row r="60" spans="1:11" x14ac:dyDescent="0.2">
      <c r="A60" s="24">
        <v>59</v>
      </c>
      <c r="B60" s="25">
        <v>59</v>
      </c>
      <c r="C60">
        <v>33</v>
      </c>
      <c r="D60" t="s">
        <v>1986</v>
      </c>
      <c r="H60" t="s">
        <v>2007</v>
      </c>
      <c r="I60" t="s">
        <v>2112</v>
      </c>
      <c r="J60">
        <f t="shared" si="0"/>
        <v>32193.25</v>
      </c>
      <c r="K60" t="s">
        <v>2393</v>
      </c>
    </row>
    <row r="61" spans="1:11" x14ac:dyDescent="0.2">
      <c r="A61" s="24">
        <v>60</v>
      </c>
      <c r="B61" s="25">
        <v>60</v>
      </c>
      <c r="C61">
        <v>33</v>
      </c>
      <c r="D61" t="s">
        <v>1980</v>
      </c>
      <c r="H61" t="s">
        <v>2005</v>
      </c>
      <c r="I61" t="s">
        <v>2115</v>
      </c>
      <c r="J61">
        <f t="shared" si="0"/>
        <v>31943.25</v>
      </c>
      <c r="K61" t="s">
        <v>2336</v>
      </c>
    </row>
    <row r="62" spans="1:11" x14ac:dyDescent="0.2">
      <c r="A62" s="24">
        <v>61</v>
      </c>
      <c r="B62" s="25">
        <v>61</v>
      </c>
      <c r="C62">
        <v>33</v>
      </c>
      <c r="D62" t="s">
        <v>1986</v>
      </c>
      <c r="H62" t="s">
        <v>1987</v>
      </c>
      <c r="I62" t="s">
        <v>2394</v>
      </c>
      <c r="J62">
        <f t="shared" si="0"/>
        <v>31919.25</v>
      </c>
      <c r="K62" t="s">
        <v>2395</v>
      </c>
    </row>
    <row r="63" spans="1:11" x14ac:dyDescent="0.2">
      <c r="A63" s="24">
        <v>62</v>
      </c>
      <c r="B63" s="25">
        <v>62</v>
      </c>
      <c r="C63">
        <v>33</v>
      </c>
      <c r="D63" t="s">
        <v>1980</v>
      </c>
      <c r="H63" t="s">
        <v>1981</v>
      </c>
      <c r="I63" t="s">
        <v>2095</v>
      </c>
      <c r="J63">
        <f t="shared" si="0"/>
        <v>31799.25</v>
      </c>
      <c r="K63" t="s">
        <v>1983</v>
      </c>
    </row>
    <row r="64" spans="1:11" x14ac:dyDescent="0.2">
      <c r="A64" s="24">
        <v>63</v>
      </c>
      <c r="B64" s="25">
        <v>63</v>
      </c>
      <c r="C64">
        <v>33</v>
      </c>
      <c r="D64" t="s">
        <v>1984</v>
      </c>
      <c r="H64" t="s">
        <v>1427</v>
      </c>
      <c r="I64" t="s">
        <v>2098</v>
      </c>
      <c r="J64">
        <f t="shared" si="0"/>
        <v>31299.25</v>
      </c>
      <c r="K64" t="s">
        <v>2328</v>
      </c>
    </row>
    <row r="65" spans="1:11" x14ac:dyDescent="0.2">
      <c r="A65" s="24">
        <v>64</v>
      </c>
      <c r="B65" s="25">
        <v>64</v>
      </c>
      <c r="C65">
        <v>33</v>
      </c>
      <c r="D65" t="s">
        <v>1986</v>
      </c>
      <c r="H65" t="s">
        <v>1987</v>
      </c>
      <c r="I65" t="s">
        <v>2396</v>
      </c>
      <c r="J65">
        <f t="shared" si="0"/>
        <v>31257.25</v>
      </c>
      <c r="K65" t="s">
        <v>2397</v>
      </c>
    </row>
    <row r="66" spans="1:11" x14ac:dyDescent="0.2">
      <c r="A66" s="24">
        <v>65</v>
      </c>
      <c r="B66" s="25">
        <v>65</v>
      </c>
      <c r="C66">
        <v>33</v>
      </c>
      <c r="D66" t="s">
        <v>1980</v>
      </c>
      <c r="H66" t="s">
        <v>1992</v>
      </c>
      <c r="I66" t="s">
        <v>2355</v>
      </c>
      <c r="J66">
        <f t="shared" si="0"/>
        <v>32957.25</v>
      </c>
      <c r="K66" t="s">
        <v>2331</v>
      </c>
    </row>
    <row r="67" spans="1:11" x14ac:dyDescent="0.2">
      <c r="A67" s="24">
        <v>66</v>
      </c>
      <c r="B67" s="25">
        <v>66</v>
      </c>
      <c r="C67">
        <v>33</v>
      </c>
      <c r="D67" t="s">
        <v>1986</v>
      </c>
      <c r="H67" t="s">
        <v>2001</v>
      </c>
      <c r="I67" t="s">
        <v>2398</v>
      </c>
      <c r="J67">
        <f t="shared" si="0"/>
        <v>32885.25</v>
      </c>
      <c r="K67" t="s">
        <v>2399</v>
      </c>
    </row>
    <row r="68" spans="1:11" x14ac:dyDescent="0.2">
      <c r="A68" s="24">
        <v>67</v>
      </c>
      <c r="B68" s="25">
        <v>67</v>
      </c>
      <c r="C68">
        <v>33</v>
      </c>
      <c r="D68" t="s">
        <v>1986</v>
      </c>
      <c r="H68" t="s">
        <v>2003</v>
      </c>
      <c r="I68" t="s">
        <v>2400</v>
      </c>
      <c r="J68">
        <f t="shared" ref="J68:J93" si="1">J67+I68</f>
        <v>32660.25</v>
      </c>
      <c r="K68" t="s">
        <v>2401</v>
      </c>
    </row>
    <row r="69" spans="1:11" x14ac:dyDescent="0.2">
      <c r="A69" s="24">
        <v>68</v>
      </c>
      <c r="B69" s="25">
        <v>68</v>
      </c>
      <c r="C69">
        <v>33</v>
      </c>
      <c r="D69" t="s">
        <v>1986</v>
      </c>
      <c r="H69" t="s">
        <v>1995</v>
      </c>
      <c r="I69" t="s">
        <v>2129</v>
      </c>
      <c r="J69">
        <f t="shared" si="1"/>
        <v>32600.25</v>
      </c>
      <c r="K69" t="s">
        <v>2402</v>
      </c>
    </row>
    <row r="70" spans="1:11" x14ac:dyDescent="0.2">
      <c r="A70" s="24">
        <v>69</v>
      </c>
      <c r="B70" s="25">
        <v>69</v>
      </c>
      <c r="C70">
        <v>33</v>
      </c>
      <c r="D70" t="s">
        <v>1980</v>
      </c>
      <c r="H70" t="s">
        <v>2005</v>
      </c>
      <c r="I70" t="s">
        <v>2115</v>
      </c>
      <c r="J70">
        <f t="shared" si="1"/>
        <v>32350.25</v>
      </c>
      <c r="K70" t="s">
        <v>2336</v>
      </c>
    </row>
    <row r="71" spans="1:11" x14ac:dyDescent="0.2">
      <c r="A71" s="24">
        <v>70</v>
      </c>
      <c r="B71" s="25">
        <v>70</v>
      </c>
      <c r="C71">
        <v>33</v>
      </c>
      <c r="D71" t="s">
        <v>1986</v>
      </c>
      <c r="H71" t="s">
        <v>1987</v>
      </c>
      <c r="I71" t="s">
        <v>2403</v>
      </c>
      <c r="J71">
        <f t="shared" si="1"/>
        <v>32331.25</v>
      </c>
      <c r="K71" t="s">
        <v>2404</v>
      </c>
    </row>
    <row r="72" spans="1:11" x14ac:dyDescent="0.2">
      <c r="A72" s="24">
        <v>71</v>
      </c>
      <c r="B72" s="25">
        <v>71</v>
      </c>
      <c r="C72">
        <v>33</v>
      </c>
      <c r="D72" t="s">
        <v>1984</v>
      </c>
      <c r="H72" t="s">
        <v>1999</v>
      </c>
      <c r="I72" t="s">
        <v>2164</v>
      </c>
      <c r="J72">
        <f t="shared" si="1"/>
        <v>32231.25</v>
      </c>
      <c r="K72" t="s">
        <v>2339</v>
      </c>
    </row>
    <row r="73" spans="1:11" x14ac:dyDescent="0.2">
      <c r="A73" s="24">
        <v>72</v>
      </c>
      <c r="B73" s="25">
        <v>72</v>
      </c>
      <c r="C73">
        <v>33</v>
      </c>
      <c r="D73" t="s">
        <v>1980</v>
      </c>
      <c r="H73" t="s">
        <v>1992</v>
      </c>
      <c r="I73" t="s">
        <v>2405</v>
      </c>
      <c r="J73">
        <f t="shared" si="1"/>
        <v>34081.25</v>
      </c>
      <c r="K73" t="s">
        <v>2331</v>
      </c>
    </row>
    <row r="74" spans="1:11" x14ac:dyDescent="0.2">
      <c r="A74" s="24">
        <v>73</v>
      </c>
      <c r="B74" s="25">
        <v>73</v>
      </c>
      <c r="C74">
        <v>33</v>
      </c>
      <c r="D74" t="s">
        <v>2009</v>
      </c>
      <c r="H74" t="s">
        <v>1393</v>
      </c>
      <c r="I74" t="s">
        <v>2406</v>
      </c>
      <c r="J74">
        <f t="shared" si="1"/>
        <v>33741.25</v>
      </c>
      <c r="K74" t="s">
        <v>2407</v>
      </c>
    </row>
    <row r="75" spans="1:11" x14ac:dyDescent="0.2">
      <c r="A75" s="24">
        <v>74</v>
      </c>
      <c r="B75" s="25">
        <v>74</v>
      </c>
      <c r="C75">
        <v>33</v>
      </c>
      <c r="D75" t="s">
        <v>1986</v>
      </c>
      <c r="H75" t="s">
        <v>2017</v>
      </c>
      <c r="I75" t="s">
        <v>2357</v>
      </c>
      <c r="J75">
        <f t="shared" si="1"/>
        <v>33611.25</v>
      </c>
      <c r="K75" t="s">
        <v>2408</v>
      </c>
    </row>
    <row r="76" spans="1:11" x14ac:dyDescent="0.2">
      <c r="A76" s="24">
        <v>75</v>
      </c>
      <c r="B76" s="25">
        <v>75</v>
      </c>
      <c r="C76">
        <v>33</v>
      </c>
      <c r="D76" t="s">
        <v>1986</v>
      </c>
      <c r="H76" t="s">
        <v>2007</v>
      </c>
      <c r="I76" t="s">
        <v>2409</v>
      </c>
      <c r="J76">
        <f t="shared" si="1"/>
        <v>33521.25</v>
      </c>
      <c r="K76" t="s">
        <v>2410</v>
      </c>
    </row>
    <row r="77" spans="1:11" x14ac:dyDescent="0.2">
      <c r="A77" s="24">
        <v>76</v>
      </c>
      <c r="B77" s="25">
        <v>76</v>
      </c>
      <c r="C77">
        <v>33</v>
      </c>
      <c r="D77" t="s">
        <v>1989</v>
      </c>
      <c r="H77" t="s">
        <v>1423</v>
      </c>
      <c r="I77" t="s">
        <v>2121</v>
      </c>
      <c r="J77">
        <f t="shared" si="1"/>
        <v>32521.25</v>
      </c>
      <c r="K77" t="s">
        <v>2344</v>
      </c>
    </row>
    <row r="78" spans="1:11" x14ac:dyDescent="0.2">
      <c r="A78" s="24">
        <v>77</v>
      </c>
      <c r="B78" s="25">
        <v>77</v>
      </c>
      <c r="C78">
        <v>33</v>
      </c>
      <c r="D78" t="s">
        <v>1980</v>
      </c>
      <c r="H78" t="s">
        <v>1981</v>
      </c>
      <c r="I78" t="s">
        <v>2409</v>
      </c>
      <c r="J78">
        <f t="shared" si="1"/>
        <v>32431.25</v>
      </c>
      <c r="K78" t="s">
        <v>2345</v>
      </c>
    </row>
    <row r="79" spans="1:11" x14ac:dyDescent="0.2">
      <c r="A79" s="24">
        <v>78</v>
      </c>
      <c r="B79" s="25">
        <v>78</v>
      </c>
      <c r="C79">
        <v>33</v>
      </c>
      <c r="D79" t="s">
        <v>1986</v>
      </c>
      <c r="H79" t="s">
        <v>1987</v>
      </c>
      <c r="I79" t="s">
        <v>2411</v>
      </c>
      <c r="J79">
        <f t="shared" si="1"/>
        <v>32399.25</v>
      </c>
      <c r="K79" t="s">
        <v>2412</v>
      </c>
    </row>
    <row r="80" spans="1:11" x14ac:dyDescent="0.2">
      <c r="A80" s="24">
        <v>79</v>
      </c>
      <c r="B80" s="25">
        <v>79</v>
      </c>
      <c r="C80">
        <v>33</v>
      </c>
      <c r="D80" t="s">
        <v>1980</v>
      </c>
      <c r="H80" t="s">
        <v>1992</v>
      </c>
      <c r="I80" t="s">
        <v>2375</v>
      </c>
      <c r="J80">
        <f t="shared" si="1"/>
        <v>34149.25</v>
      </c>
      <c r="K80" t="s">
        <v>2331</v>
      </c>
    </row>
    <row r="81" spans="1:11" x14ac:dyDescent="0.2">
      <c r="A81" s="24">
        <v>80</v>
      </c>
      <c r="B81" s="25">
        <v>80</v>
      </c>
      <c r="C81">
        <v>33</v>
      </c>
      <c r="D81" t="s">
        <v>1986</v>
      </c>
      <c r="H81" t="s">
        <v>2003</v>
      </c>
      <c r="I81" t="s">
        <v>2371</v>
      </c>
      <c r="J81">
        <f t="shared" si="1"/>
        <v>34094.25</v>
      </c>
      <c r="K81" t="s">
        <v>2413</v>
      </c>
    </row>
    <row r="82" spans="1:11" x14ac:dyDescent="0.2">
      <c r="A82" s="24">
        <v>81</v>
      </c>
      <c r="B82" s="25">
        <v>81</v>
      </c>
      <c r="C82">
        <v>33</v>
      </c>
      <c r="D82" t="s">
        <v>1986</v>
      </c>
      <c r="H82" t="s">
        <v>1995</v>
      </c>
      <c r="I82" t="s">
        <v>2380</v>
      </c>
      <c r="J82">
        <f t="shared" si="1"/>
        <v>34009.25</v>
      </c>
      <c r="K82" t="s">
        <v>2414</v>
      </c>
    </row>
    <row r="83" spans="1:11" x14ac:dyDescent="0.2">
      <c r="A83" s="24">
        <v>82</v>
      </c>
      <c r="B83" s="25">
        <v>82</v>
      </c>
      <c r="C83">
        <v>33</v>
      </c>
      <c r="D83" t="s">
        <v>1984</v>
      </c>
      <c r="H83" t="s">
        <v>1999</v>
      </c>
      <c r="I83" t="s">
        <v>2132</v>
      </c>
      <c r="J83">
        <f t="shared" si="1"/>
        <v>33859.25</v>
      </c>
      <c r="K83" t="s">
        <v>2351</v>
      </c>
    </row>
    <row r="84" spans="1:11" x14ac:dyDescent="0.2">
      <c r="A84" s="24">
        <v>83</v>
      </c>
      <c r="B84" s="25">
        <v>83</v>
      </c>
      <c r="C84">
        <v>33</v>
      </c>
      <c r="D84" t="s">
        <v>1980</v>
      </c>
      <c r="H84" t="s">
        <v>1981</v>
      </c>
      <c r="I84" t="s">
        <v>2415</v>
      </c>
      <c r="J84">
        <f t="shared" si="1"/>
        <v>33589.25</v>
      </c>
      <c r="K84" t="s">
        <v>2352</v>
      </c>
    </row>
    <row r="85" spans="1:11" x14ac:dyDescent="0.2">
      <c r="A85" s="24">
        <v>84</v>
      </c>
      <c r="B85" s="25">
        <v>84</v>
      </c>
      <c r="C85">
        <v>33</v>
      </c>
      <c r="D85" t="s">
        <v>1986</v>
      </c>
      <c r="H85" t="s">
        <v>1987</v>
      </c>
      <c r="I85" t="s">
        <v>2416</v>
      </c>
      <c r="J85">
        <f t="shared" si="1"/>
        <v>33566.25</v>
      </c>
      <c r="K85" t="s">
        <v>2417</v>
      </c>
    </row>
    <row r="86" spans="1:11" x14ac:dyDescent="0.2">
      <c r="A86" s="24">
        <v>85</v>
      </c>
      <c r="B86" s="25">
        <v>85</v>
      </c>
      <c r="C86">
        <v>33</v>
      </c>
      <c r="D86" t="s">
        <v>1980</v>
      </c>
      <c r="H86" t="s">
        <v>1992</v>
      </c>
      <c r="I86" t="s">
        <v>2418</v>
      </c>
      <c r="J86">
        <f t="shared" si="1"/>
        <v>35466.25</v>
      </c>
      <c r="K86" t="s">
        <v>2331</v>
      </c>
    </row>
    <row r="87" spans="1:11" x14ac:dyDescent="0.2">
      <c r="A87" s="24">
        <v>86</v>
      </c>
      <c r="B87" s="25">
        <v>86</v>
      </c>
      <c r="C87">
        <v>33</v>
      </c>
      <c r="D87" t="s">
        <v>1986</v>
      </c>
      <c r="H87" t="s">
        <v>2001</v>
      </c>
      <c r="I87" t="s">
        <v>2419</v>
      </c>
      <c r="J87">
        <f t="shared" si="1"/>
        <v>35395.25</v>
      </c>
      <c r="K87" t="s">
        <v>2420</v>
      </c>
    </row>
    <row r="88" spans="1:11" x14ac:dyDescent="0.2">
      <c r="A88" s="24">
        <v>87</v>
      </c>
      <c r="B88" s="25">
        <v>87</v>
      </c>
      <c r="C88">
        <v>33</v>
      </c>
      <c r="D88" t="s">
        <v>1986</v>
      </c>
      <c r="H88" t="s">
        <v>2003</v>
      </c>
      <c r="I88" t="s">
        <v>2421</v>
      </c>
      <c r="J88">
        <f t="shared" si="1"/>
        <v>35250.25</v>
      </c>
      <c r="K88" t="s">
        <v>2422</v>
      </c>
    </row>
    <row r="89" spans="1:11" x14ac:dyDescent="0.2">
      <c r="A89" s="24">
        <v>88</v>
      </c>
      <c r="B89" s="25">
        <v>88</v>
      </c>
      <c r="C89">
        <v>33</v>
      </c>
      <c r="D89" t="s">
        <v>1986</v>
      </c>
      <c r="H89" t="s">
        <v>2017</v>
      </c>
      <c r="I89" t="s">
        <v>2423</v>
      </c>
      <c r="J89">
        <f t="shared" si="1"/>
        <v>35145.25</v>
      </c>
      <c r="K89" t="s">
        <v>2424</v>
      </c>
    </row>
    <row r="90" spans="1:11" x14ac:dyDescent="0.2">
      <c r="A90" s="24">
        <v>89</v>
      </c>
      <c r="B90" s="25">
        <v>89</v>
      </c>
      <c r="C90">
        <v>33</v>
      </c>
      <c r="D90" t="s">
        <v>1986</v>
      </c>
      <c r="H90" t="s">
        <v>2007</v>
      </c>
      <c r="I90" t="s">
        <v>2154</v>
      </c>
      <c r="J90">
        <f t="shared" si="1"/>
        <v>35075.25</v>
      </c>
      <c r="K90" t="s">
        <v>2425</v>
      </c>
    </row>
    <row r="91" spans="1:11" x14ac:dyDescent="0.2">
      <c r="A91" s="24">
        <v>90</v>
      </c>
      <c r="B91" s="25">
        <v>90</v>
      </c>
      <c r="C91">
        <v>33</v>
      </c>
      <c r="D91" t="s">
        <v>1980</v>
      </c>
      <c r="H91" t="s">
        <v>2005</v>
      </c>
      <c r="I91" t="s">
        <v>2115</v>
      </c>
      <c r="J91">
        <f t="shared" si="1"/>
        <v>34825.25</v>
      </c>
      <c r="K91" t="s">
        <v>2336</v>
      </c>
    </row>
    <row r="92" spans="1:11" x14ac:dyDescent="0.2">
      <c r="A92" s="24">
        <v>91</v>
      </c>
      <c r="B92" s="25">
        <v>91</v>
      </c>
      <c r="C92">
        <v>33</v>
      </c>
      <c r="D92" t="s">
        <v>1986</v>
      </c>
      <c r="H92" t="s">
        <v>1987</v>
      </c>
      <c r="I92" t="s">
        <v>2426</v>
      </c>
      <c r="J92">
        <f t="shared" si="1"/>
        <v>34799.25</v>
      </c>
      <c r="K92" t="s">
        <v>2427</v>
      </c>
    </row>
    <row r="93" spans="1:11" x14ac:dyDescent="0.2">
      <c r="A93" s="24">
        <v>92</v>
      </c>
      <c r="B93" s="25">
        <v>92</v>
      </c>
      <c r="C93">
        <v>33</v>
      </c>
      <c r="D93" t="s">
        <v>1980</v>
      </c>
      <c r="H93" t="s">
        <v>1981</v>
      </c>
      <c r="I93" t="s">
        <v>2095</v>
      </c>
      <c r="J93">
        <f t="shared" si="1"/>
        <v>34679.25</v>
      </c>
      <c r="K93" t="s">
        <v>1983</v>
      </c>
    </row>
    <row r="94" spans="1:11" x14ac:dyDescent="0.2">
      <c r="A94" s="24">
        <v>93</v>
      </c>
      <c r="B94" s="25">
        <v>93</v>
      </c>
      <c r="C94">
        <v>33</v>
      </c>
      <c r="D94" t="s">
        <v>1984</v>
      </c>
      <c r="H94" t="s">
        <v>1427</v>
      </c>
      <c r="I94" t="s">
        <v>2098</v>
      </c>
      <c r="J94">
        <f>J93+I94</f>
        <v>34179.25</v>
      </c>
      <c r="K94" t="s">
        <v>2328</v>
      </c>
    </row>
    <row r="95" spans="1:11" x14ac:dyDescent="0.2">
      <c r="A95" s="24">
        <v>1</v>
      </c>
      <c r="B95" s="25">
        <v>1</v>
      </c>
      <c r="C95">
        <v>34</v>
      </c>
      <c r="D95" t="s">
        <v>1984</v>
      </c>
      <c r="H95" t="s">
        <v>1427</v>
      </c>
      <c r="I95" t="s">
        <v>2098</v>
      </c>
      <c r="J95">
        <f>I95+25000</f>
        <v>24500</v>
      </c>
      <c r="K95" t="s">
        <v>2328</v>
      </c>
    </row>
  </sheetData>
  <sortState xmlns:xlrd2="http://schemas.microsoft.com/office/spreadsheetml/2017/richdata2" ref="A2:N196">
    <sortCondition ref="C2:C196"/>
    <sortCondition ref="B2:B1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85724"/>
  </sheetPr>
  <dimension ref="A1:H224"/>
  <sheetViews>
    <sheetView zoomScale="90" zoomScaleNormal="90" workbookViewId="0">
      <pane ySplit="1" topLeftCell="A200" activePane="bottomLeft" state="frozen"/>
      <selection pane="bottomLeft" activeCell="G219" sqref="G219"/>
    </sheetView>
  </sheetViews>
  <sheetFormatPr baseColWidth="10" defaultColWidth="11.1640625" defaultRowHeight="16" x14ac:dyDescent="0.2"/>
  <cols>
    <col min="1" max="1" width="10.33203125" customWidth="1"/>
    <col min="2" max="2" width="17.1640625" customWidth="1"/>
    <col min="3" max="3" width="14.83203125" customWidth="1"/>
    <col min="4" max="4" width="5.5" customWidth="1"/>
    <col min="5" max="5" width="6.83203125" bestFit="1" customWidth="1"/>
    <col min="6" max="7" width="10.83203125" style="1" customWidth="1"/>
  </cols>
  <sheetData>
    <row r="1" spans="1:8" s="2" customFormat="1" x14ac:dyDescent="0.2">
      <c r="A1" s="2" t="s">
        <v>0</v>
      </c>
      <c r="B1" s="2" t="s">
        <v>942</v>
      </c>
      <c r="C1" s="2" t="s">
        <v>943</v>
      </c>
      <c r="D1" s="2" t="s">
        <v>944</v>
      </c>
      <c r="E1" s="2" t="s">
        <v>945</v>
      </c>
      <c r="F1" s="4" t="s">
        <v>12</v>
      </c>
      <c r="G1" s="4" t="s">
        <v>13</v>
      </c>
      <c r="H1" s="2" t="s">
        <v>14</v>
      </c>
    </row>
    <row r="2" spans="1:8" x14ac:dyDescent="0.2">
      <c r="A2">
        <v>1</v>
      </c>
      <c r="B2" t="s">
        <v>946</v>
      </c>
      <c r="C2" t="s">
        <v>947</v>
      </c>
      <c r="D2" t="s">
        <v>948</v>
      </c>
      <c r="E2">
        <v>92104</v>
      </c>
      <c r="F2" s="1">
        <f>Client!O2</f>
        <v>44819</v>
      </c>
      <c r="G2" s="1">
        <v>73050</v>
      </c>
      <c r="H2">
        <v>1</v>
      </c>
    </row>
    <row r="3" spans="1:8" x14ac:dyDescent="0.2">
      <c r="A3">
        <v>2</v>
      </c>
      <c r="B3" t="s">
        <v>949</v>
      </c>
      <c r="C3" t="s">
        <v>947</v>
      </c>
      <c r="D3" t="s">
        <v>948</v>
      </c>
      <c r="E3">
        <v>92182</v>
      </c>
      <c r="F3" s="1">
        <f>Client!O3</f>
        <v>44819</v>
      </c>
      <c r="G3" s="1">
        <v>73050</v>
      </c>
      <c r="H3">
        <v>1</v>
      </c>
    </row>
    <row r="4" spans="1:8" x14ac:dyDescent="0.2">
      <c r="A4">
        <v>3</v>
      </c>
      <c r="B4" t="s">
        <v>950</v>
      </c>
      <c r="C4" t="s">
        <v>951</v>
      </c>
      <c r="D4" t="s">
        <v>948</v>
      </c>
      <c r="E4">
        <v>92037</v>
      </c>
      <c r="F4" s="1">
        <f>Client!O4</f>
        <v>31213</v>
      </c>
      <c r="G4" s="1">
        <v>73050</v>
      </c>
      <c r="H4">
        <v>1</v>
      </c>
    </row>
    <row r="5" spans="1:8" x14ac:dyDescent="0.2">
      <c r="A5">
        <v>4</v>
      </c>
      <c r="B5" t="s">
        <v>952</v>
      </c>
      <c r="C5" t="s">
        <v>953</v>
      </c>
      <c r="D5" t="s">
        <v>948</v>
      </c>
      <c r="E5">
        <v>91942</v>
      </c>
      <c r="F5" s="1">
        <f>Client!O5</f>
        <v>36284</v>
      </c>
      <c r="G5" s="1">
        <v>73050</v>
      </c>
      <c r="H5">
        <v>1</v>
      </c>
    </row>
    <row r="6" spans="1:8" x14ac:dyDescent="0.2">
      <c r="A6">
        <v>5</v>
      </c>
      <c r="B6" t="s">
        <v>954</v>
      </c>
      <c r="C6" t="s">
        <v>955</v>
      </c>
      <c r="D6" t="s">
        <v>948</v>
      </c>
      <c r="E6">
        <v>90002</v>
      </c>
      <c r="F6" s="1">
        <f>Client!O6</f>
        <v>45144</v>
      </c>
      <c r="G6" s="1">
        <v>73050</v>
      </c>
      <c r="H6">
        <v>1</v>
      </c>
    </row>
    <row r="7" spans="1:8" x14ac:dyDescent="0.2">
      <c r="A7">
        <v>6</v>
      </c>
      <c r="B7" t="s">
        <v>956</v>
      </c>
      <c r="C7" t="s">
        <v>957</v>
      </c>
      <c r="D7" t="s">
        <v>948</v>
      </c>
      <c r="E7">
        <v>92067</v>
      </c>
      <c r="F7" s="1">
        <f>Client!O7</f>
        <v>44236</v>
      </c>
      <c r="G7" s="1">
        <v>73050</v>
      </c>
      <c r="H7">
        <v>1</v>
      </c>
    </row>
    <row r="8" spans="1:8" x14ac:dyDescent="0.2">
      <c r="A8">
        <v>7</v>
      </c>
      <c r="B8" t="s">
        <v>958</v>
      </c>
      <c r="C8" t="s">
        <v>947</v>
      </c>
      <c r="D8" t="s">
        <v>948</v>
      </c>
      <c r="E8">
        <v>92106</v>
      </c>
      <c r="F8" s="1">
        <f>Client!O8</f>
        <v>36284</v>
      </c>
      <c r="G8" s="1">
        <v>73050</v>
      </c>
      <c r="H8">
        <v>1</v>
      </c>
    </row>
    <row r="9" spans="1:8" ht="18" x14ac:dyDescent="0.2">
      <c r="A9">
        <v>8</v>
      </c>
      <c r="B9" s="8" t="s">
        <v>959</v>
      </c>
      <c r="C9" t="s">
        <v>960</v>
      </c>
      <c r="D9" t="s">
        <v>948</v>
      </c>
      <c r="E9">
        <v>92008</v>
      </c>
      <c r="F9" s="1">
        <f>Client!O9</f>
        <v>38463</v>
      </c>
      <c r="G9" s="1">
        <v>73050</v>
      </c>
      <c r="H9">
        <v>1</v>
      </c>
    </row>
    <row r="10" spans="1:8" x14ac:dyDescent="0.2">
      <c r="A10">
        <v>9</v>
      </c>
      <c r="B10" t="s">
        <v>961</v>
      </c>
      <c r="C10" t="s">
        <v>962</v>
      </c>
      <c r="D10" t="s">
        <v>963</v>
      </c>
      <c r="E10">
        <v>20852</v>
      </c>
      <c r="F10" s="1">
        <f>Client!O10</f>
        <v>38463</v>
      </c>
      <c r="G10" s="1">
        <v>73050</v>
      </c>
      <c r="H10">
        <v>1</v>
      </c>
    </row>
    <row r="11" spans="1:8" x14ac:dyDescent="0.2">
      <c r="A11">
        <v>10</v>
      </c>
      <c r="B11" t="s">
        <v>964</v>
      </c>
      <c r="C11" t="s">
        <v>965</v>
      </c>
      <c r="D11" t="s">
        <v>948</v>
      </c>
      <c r="E11">
        <v>94105</v>
      </c>
      <c r="F11" s="1">
        <f>Client!O10</f>
        <v>38463</v>
      </c>
      <c r="G11" s="1">
        <v>73050</v>
      </c>
      <c r="H11">
        <v>1</v>
      </c>
    </row>
    <row r="12" spans="1:8" x14ac:dyDescent="0.2">
      <c r="A12">
        <v>11</v>
      </c>
      <c r="B12" t="s">
        <v>966</v>
      </c>
      <c r="C12" t="s">
        <v>967</v>
      </c>
      <c r="D12" t="s">
        <v>968</v>
      </c>
      <c r="E12">
        <v>33124</v>
      </c>
      <c r="F12" s="6">
        <v>31146</v>
      </c>
      <c r="G12" s="6">
        <v>35788</v>
      </c>
      <c r="H12">
        <v>1</v>
      </c>
    </row>
    <row r="13" spans="1:8" x14ac:dyDescent="0.2">
      <c r="A13">
        <v>12</v>
      </c>
      <c r="B13" t="s">
        <v>969</v>
      </c>
      <c r="C13" t="s">
        <v>970</v>
      </c>
      <c r="D13" t="s">
        <v>971</v>
      </c>
      <c r="E13">
        <v>68105</v>
      </c>
      <c r="F13" s="6">
        <v>31666</v>
      </c>
      <c r="G13" s="6">
        <v>44913</v>
      </c>
      <c r="H13">
        <v>1</v>
      </c>
    </row>
    <row r="14" spans="1:8" x14ac:dyDescent="0.2">
      <c r="A14">
        <v>13</v>
      </c>
      <c r="B14" t="s">
        <v>972</v>
      </c>
      <c r="C14" t="s">
        <v>973</v>
      </c>
      <c r="D14" t="s">
        <v>974</v>
      </c>
      <c r="E14">
        <v>12255</v>
      </c>
      <c r="F14" s="6">
        <v>31884</v>
      </c>
      <c r="G14" s="6">
        <v>33758</v>
      </c>
      <c r="H14">
        <v>1</v>
      </c>
    </row>
    <row r="15" spans="1:8" x14ac:dyDescent="0.2">
      <c r="A15">
        <v>14</v>
      </c>
      <c r="B15" t="s">
        <v>975</v>
      </c>
      <c r="C15" t="s">
        <v>976</v>
      </c>
      <c r="D15" t="s">
        <v>977</v>
      </c>
      <c r="E15">
        <v>30311</v>
      </c>
      <c r="F15" s="6">
        <v>32064</v>
      </c>
      <c r="G15" s="6">
        <v>35005</v>
      </c>
      <c r="H15">
        <v>1</v>
      </c>
    </row>
    <row r="16" spans="1:8" x14ac:dyDescent="0.2">
      <c r="A16">
        <v>15</v>
      </c>
      <c r="B16" t="s">
        <v>978</v>
      </c>
      <c r="C16" t="s">
        <v>965</v>
      </c>
      <c r="D16" t="s">
        <v>948</v>
      </c>
      <c r="E16">
        <v>94142</v>
      </c>
      <c r="F16" s="6">
        <v>33117</v>
      </c>
      <c r="G16" s="6">
        <v>42814</v>
      </c>
      <c r="H16">
        <v>1</v>
      </c>
    </row>
    <row r="17" spans="1:8" x14ac:dyDescent="0.2">
      <c r="A17">
        <v>16</v>
      </c>
      <c r="B17" t="s">
        <v>979</v>
      </c>
      <c r="C17" t="s">
        <v>980</v>
      </c>
      <c r="D17" t="s">
        <v>977</v>
      </c>
      <c r="E17">
        <v>30506</v>
      </c>
      <c r="F17" s="6">
        <v>33124</v>
      </c>
      <c r="G17" s="6">
        <v>36915</v>
      </c>
      <c r="H17">
        <v>1</v>
      </c>
    </row>
    <row r="18" spans="1:8" x14ac:dyDescent="0.2">
      <c r="A18">
        <v>17</v>
      </c>
      <c r="B18" t="s">
        <v>981</v>
      </c>
      <c r="C18" t="s">
        <v>982</v>
      </c>
      <c r="D18" t="s">
        <v>948</v>
      </c>
      <c r="E18">
        <v>90410</v>
      </c>
      <c r="F18" s="6">
        <v>33620</v>
      </c>
      <c r="G18" s="6">
        <v>43422</v>
      </c>
      <c r="H18">
        <v>1</v>
      </c>
    </row>
    <row r="19" spans="1:8" x14ac:dyDescent="0.2">
      <c r="A19">
        <v>18</v>
      </c>
      <c r="B19" t="s">
        <v>983</v>
      </c>
      <c r="C19" t="s">
        <v>984</v>
      </c>
      <c r="D19" t="s">
        <v>985</v>
      </c>
      <c r="E19">
        <v>77260</v>
      </c>
      <c r="F19" s="6">
        <v>33815</v>
      </c>
      <c r="G19" s="6">
        <v>37482</v>
      </c>
      <c r="H19">
        <v>1</v>
      </c>
    </row>
    <row r="20" spans="1:8" x14ac:dyDescent="0.2">
      <c r="A20">
        <v>19</v>
      </c>
      <c r="B20" t="s">
        <v>986</v>
      </c>
      <c r="C20" t="s">
        <v>987</v>
      </c>
      <c r="D20" t="s">
        <v>988</v>
      </c>
      <c r="E20">
        <v>70124</v>
      </c>
      <c r="F20" s="6">
        <v>34106</v>
      </c>
      <c r="G20" s="6">
        <v>38897</v>
      </c>
      <c r="H20">
        <v>1</v>
      </c>
    </row>
    <row r="21" spans="1:8" x14ac:dyDescent="0.2">
      <c r="A21">
        <v>20</v>
      </c>
      <c r="B21" t="s">
        <v>989</v>
      </c>
      <c r="C21" t="s">
        <v>990</v>
      </c>
      <c r="D21" t="s">
        <v>991</v>
      </c>
      <c r="E21">
        <v>48670</v>
      </c>
      <c r="F21" s="6">
        <v>34418</v>
      </c>
      <c r="G21" s="6">
        <v>36297</v>
      </c>
      <c r="H21">
        <v>1</v>
      </c>
    </row>
    <row r="22" spans="1:8" x14ac:dyDescent="0.2">
      <c r="A22">
        <v>21</v>
      </c>
      <c r="B22" t="s">
        <v>992</v>
      </c>
      <c r="C22" t="s">
        <v>993</v>
      </c>
      <c r="D22" t="s">
        <v>994</v>
      </c>
      <c r="E22">
        <v>40293</v>
      </c>
      <c r="F22" s="6">
        <v>34721</v>
      </c>
      <c r="G22" s="6">
        <v>40033</v>
      </c>
      <c r="H22">
        <v>1</v>
      </c>
    </row>
    <row r="23" spans="1:8" x14ac:dyDescent="0.2">
      <c r="A23">
        <v>22</v>
      </c>
      <c r="B23" t="s">
        <v>995</v>
      </c>
      <c r="C23" t="s">
        <v>996</v>
      </c>
      <c r="D23" t="s">
        <v>997</v>
      </c>
      <c r="E23">
        <v>28815</v>
      </c>
      <c r="F23" s="6">
        <v>32242</v>
      </c>
      <c r="G23" s="6">
        <v>35313</v>
      </c>
      <c r="H23">
        <v>1</v>
      </c>
    </row>
    <row r="24" spans="1:8" x14ac:dyDescent="0.2">
      <c r="A24">
        <v>23</v>
      </c>
      <c r="B24" t="s">
        <v>998</v>
      </c>
      <c r="C24" t="s">
        <v>999</v>
      </c>
      <c r="D24" t="s">
        <v>1000</v>
      </c>
      <c r="E24">
        <v>80905</v>
      </c>
      <c r="F24" s="6">
        <v>35926</v>
      </c>
      <c r="G24" s="6">
        <v>39601</v>
      </c>
      <c r="H24">
        <v>1</v>
      </c>
    </row>
    <row r="25" spans="1:8" x14ac:dyDescent="0.2">
      <c r="A25">
        <v>24</v>
      </c>
      <c r="B25" t="s">
        <v>1001</v>
      </c>
      <c r="C25" t="s">
        <v>1002</v>
      </c>
      <c r="D25" t="s">
        <v>1003</v>
      </c>
      <c r="E25">
        <v>89436</v>
      </c>
      <c r="F25" s="6">
        <v>35162</v>
      </c>
      <c r="G25" s="6">
        <v>36593</v>
      </c>
      <c r="H25">
        <v>1</v>
      </c>
    </row>
    <row r="26" spans="1:8" x14ac:dyDescent="0.2">
      <c r="A26">
        <v>25</v>
      </c>
      <c r="B26" t="s">
        <v>1004</v>
      </c>
      <c r="C26" t="s">
        <v>1005</v>
      </c>
      <c r="D26" t="s">
        <v>968</v>
      </c>
      <c r="E26">
        <v>34205</v>
      </c>
      <c r="F26" s="6">
        <v>36674</v>
      </c>
      <c r="G26" s="6">
        <v>45151</v>
      </c>
      <c r="H26">
        <v>1</v>
      </c>
    </row>
    <row r="27" spans="1:8" x14ac:dyDescent="0.2">
      <c r="A27">
        <v>26</v>
      </c>
      <c r="B27" t="s">
        <v>1006</v>
      </c>
      <c r="C27" t="s">
        <v>1007</v>
      </c>
      <c r="D27" t="s">
        <v>1008</v>
      </c>
      <c r="E27">
        <v>47812</v>
      </c>
      <c r="F27" s="6">
        <v>37354</v>
      </c>
      <c r="G27" s="6">
        <v>43997</v>
      </c>
      <c r="H27">
        <v>1</v>
      </c>
    </row>
    <row r="28" spans="1:8" x14ac:dyDescent="0.2">
      <c r="A28">
        <v>27</v>
      </c>
      <c r="B28" t="s">
        <v>1009</v>
      </c>
      <c r="C28" t="s">
        <v>1010</v>
      </c>
      <c r="D28" t="s">
        <v>968</v>
      </c>
      <c r="E28">
        <v>33448</v>
      </c>
      <c r="F28" s="6">
        <v>35952</v>
      </c>
      <c r="G28" s="6">
        <v>37975</v>
      </c>
      <c r="H28">
        <v>1</v>
      </c>
    </row>
    <row r="29" spans="1:8" x14ac:dyDescent="0.2">
      <c r="A29">
        <v>28</v>
      </c>
      <c r="B29" t="s">
        <v>1011</v>
      </c>
      <c r="C29" t="s">
        <v>1012</v>
      </c>
      <c r="D29" t="s">
        <v>1013</v>
      </c>
      <c r="E29">
        <v>67220</v>
      </c>
      <c r="F29" s="6">
        <v>34595</v>
      </c>
      <c r="G29" s="6">
        <v>38102</v>
      </c>
      <c r="H29">
        <v>1</v>
      </c>
    </row>
    <row r="30" spans="1:8" x14ac:dyDescent="0.2">
      <c r="A30">
        <v>29</v>
      </c>
      <c r="B30" t="s">
        <v>1014</v>
      </c>
      <c r="C30" t="s">
        <v>1015</v>
      </c>
      <c r="D30" t="s">
        <v>1016</v>
      </c>
      <c r="E30">
        <v>45296</v>
      </c>
      <c r="F30" s="6">
        <v>32712</v>
      </c>
      <c r="G30" s="6">
        <v>39219</v>
      </c>
      <c r="H30">
        <v>1</v>
      </c>
    </row>
    <row r="31" spans="1:8" x14ac:dyDescent="0.2">
      <c r="A31">
        <v>30</v>
      </c>
      <c r="B31" t="s">
        <v>1017</v>
      </c>
      <c r="C31" t="s">
        <v>1018</v>
      </c>
      <c r="D31" t="s">
        <v>994</v>
      </c>
      <c r="E31">
        <v>40618</v>
      </c>
      <c r="F31" s="6">
        <v>39326</v>
      </c>
      <c r="G31" s="6">
        <v>40549</v>
      </c>
      <c r="H31">
        <v>1</v>
      </c>
    </row>
    <row r="32" spans="1:8" x14ac:dyDescent="0.2">
      <c r="A32">
        <v>31</v>
      </c>
      <c r="B32" t="s">
        <v>1019</v>
      </c>
      <c r="C32" t="s">
        <v>1020</v>
      </c>
      <c r="D32" t="s">
        <v>985</v>
      </c>
      <c r="E32">
        <v>77554</v>
      </c>
      <c r="F32" s="6">
        <v>34293</v>
      </c>
      <c r="G32" s="6">
        <v>39708</v>
      </c>
      <c r="H32">
        <v>1</v>
      </c>
    </row>
    <row r="33" spans="1:8" x14ac:dyDescent="0.2">
      <c r="A33">
        <v>32</v>
      </c>
      <c r="B33" t="s">
        <v>1021</v>
      </c>
      <c r="C33" t="s">
        <v>1022</v>
      </c>
      <c r="D33" t="s">
        <v>948</v>
      </c>
      <c r="E33">
        <v>93381</v>
      </c>
      <c r="F33" s="6">
        <v>31671</v>
      </c>
      <c r="G33" s="6">
        <v>40313</v>
      </c>
      <c r="H33">
        <v>1</v>
      </c>
    </row>
    <row r="34" spans="1:8" x14ac:dyDescent="0.2">
      <c r="A34">
        <v>33</v>
      </c>
      <c r="B34" t="s">
        <v>1023</v>
      </c>
      <c r="C34" t="s">
        <v>1024</v>
      </c>
      <c r="D34" t="s">
        <v>977</v>
      </c>
      <c r="E34">
        <v>31998</v>
      </c>
      <c r="F34" s="6">
        <v>37910</v>
      </c>
      <c r="G34" s="6">
        <v>41640</v>
      </c>
      <c r="H34">
        <v>1</v>
      </c>
    </row>
    <row r="35" spans="1:8" x14ac:dyDescent="0.2">
      <c r="A35">
        <v>34</v>
      </c>
      <c r="B35" t="s">
        <v>1025</v>
      </c>
      <c r="C35" t="s">
        <v>1026</v>
      </c>
      <c r="D35" t="s">
        <v>1027</v>
      </c>
      <c r="E35">
        <v>64149</v>
      </c>
      <c r="F35" s="6">
        <v>36515</v>
      </c>
      <c r="G35" s="6">
        <v>42490</v>
      </c>
      <c r="H35">
        <v>1</v>
      </c>
    </row>
    <row r="36" spans="1:8" x14ac:dyDescent="0.2">
      <c r="A36">
        <v>35</v>
      </c>
      <c r="B36" t="s">
        <v>1028</v>
      </c>
      <c r="C36" t="s">
        <v>1029</v>
      </c>
      <c r="D36" t="s">
        <v>1030</v>
      </c>
      <c r="E36">
        <v>73034</v>
      </c>
      <c r="F36" s="6">
        <v>42774</v>
      </c>
      <c r="G36" s="6">
        <v>43423</v>
      </c>
      <c r="H36">
        <v>1</v>
      </c>
    </row>
    <row r="37" spans="1:8" x14ac:dyDescent="0.2">
      <c r="A37">
        <v>36</v>
      </c>
      <c r="B37" t="s">
        <v>1031</v>
      </c>
      <c r="C37" t="s">
        <v>1032</v>
      </c>
      <c r="D37" t="s">
        <v>985</v>
      </c>
      <c r="E37">
        <v>88514</v>
      </c>
      <c r="F37" s="6">
        <v>38253</v>
      </c>
      <c r="G37" s="6">
        <v>43750</v>
      </c>
      <c r="H37">
        <v>1</v>
      </c>
    </row>
    <row r="38" spans="1:8" x14ac:dyDescent="0.2">
      <c r="A38">
        <v>37</v>
      </c>
      <c r="B38" t="s">
        <v>1033</v>
      </c>
      <c r="C38" t="s">
        <v>1034</v>
      </c>
      <c r="D38" t="s">
        <v>1016</v>
      </c>
      <c r="E38">
        <v>44130</v>
      </c>
      <c r="F38" s="6">
        <v>33183</v>
      </c>
      <c r="G38" s="6">
        <v>44025</v>
      </c>
      <c r="H38">
        <v>1</v>
      </c>
    </row>
    <row r="39" spans="1:8" x14ac:dyDescent="0.2">
      <c r="A39">
        <v>38</v>
      </c>
      <c r="B39" t="s">
        <v>1035</v>
      </c>
      <c r="C39" t="s">
        <v>1036</v>
      </c>
      <c r="D39" t="s">
        <v>948</v>
      </c>
      <c r="E39">
        <v>95205</v>
      </c>
      <c r="F39" s="6">
        <v>44536</v>
      </c>
      <c r="G39" s="6">
        <v>45052</v>
      </c>
      <c r="H39">
        <v>1</v>
      </c>
    </row>
    <row r="40" spans="1:8" x14ac:dyDescent="0.2">
      <c r="A40">
        <v>39</v>
      </c>
      <c r="B40" t="s">
        <v>1037</v>
      </c>
      <c r="C40" t="s">
        <v>1038</v>
      </c>
      <c r="D40" t="s">
        <v>985</v>
      </c>
      <c r="E40">
        <v>75605</v>
      </c>
      <c r="F40" s="6">
        <v>34417</v>
      </c>
      <c r="G40" s="6">
        <v>44566</v>
      </c>
      <c r="H40">
        <v>1</v>
      </c>
    </row>
    <row r="41" spans="1:8" x14ac:dyDescent="0.2">
      <c r="A41">
        <v>40</v>
      </c>
      <c r="B41" t="s">
        <v>1039</v>
      </c>
      <c r="C41" t="s">
        <v>984</v>
      </c>
      <c r="D41" t="s">
        <v>985</v>
      </c>
      <c r="E41">
        <v>77206</v>
      </c>
      <c r="F41" s="6">
        <v>36472</v>
      </c>
      <c r="G41" s="6">
        <v>73050</v>
      </c>
      <c r="H41">
        <v>1</v>
      </c>
    </row>
    <row r="42" spans="1:8" x14ac:dyDescent="0.2">
      <c r="A42">
        <v>41</v>
      </c>
      <c r="B42" t="s">
        <v>1040</v>
      </c>
      <c r="C42" t="s">
        <v>1041</v>
      </c>
      <c r="D42" t="s">
        <v>1042</v>
      </c>
      <c r="E42">
        <v>98185</v>
      </c>
      <c r="F42" s="6">
        <v>31194</v>
      </c>
      <c r="G42" s="6">
        <v>73050</v>
      </c>
      <c r="H42">
        <v>1</v>
      </c>
    </row>
    <row r="43" spans="1:8" x14ac:dyDescent="0.2">
      <c r="A43">
        <v>42</v>
      </c>
      <c r="B43" t="s">
        <v>1043</v>
      </c>
      <c r="C43" t="s">
        <v>967</v>
      </c>
      <c r="D43" t="s">
        <v>968</v>
      </c>
      <c r="E43">
        <v>33158</v>
      </c>
      <c r="F43" s="6">
        <v>34535</v>
      </c>
      <c r="G43" s="6">
        <v>73050</v>
      </c>
      <c r="H43">
        <v>1</v>
      </c>
    </row>
    <row r="44" spans="1:8" x14ac:dyDescent="0.2">
      <c r="A44">
        <v>43</v>
      </c>
      <c r="B44" t="s">
        <v>1044</v>
      </c>
      <c r="C44" t="s">
        <v>1045</v>
      </c>
      <c r="D44" t="s">
        <v>1046</v>
      </c>
      <c r="E44">
        <v>15240</v>
      </c>
      <c r="F44" s="6">
        <v>38491</v>
      </c>
      <c r="G44" s="6">
        <v>73050</v>
      </c>
      <c r="H44">
        <v>1</v>
      </c>
    </row>
    <row r="45" spans="1:8" x14ac:dyDescent="0.2">
      <c r="A45">
        <v>44</v>
      </c>
      <c r="B45" t="s">
        <v>1047</v>
      </c>
      <c r="C45" t="s">
        <v>1048</v>
      </c>
      <c r="D45" t="s">
        <v>994</v>
      </c>
      <c r="E45">
        <v>40510</v>
      </c>
      <c r="F45" s="6">
        <v>44546</v>
      </c>
      <c r="G45" s="6">
        <v>73050</v>
      </c>
      <c r="H45">
        <v>1</v>
      </c>
    </row>
    <row r="46" spans="1:8" x14ac:dyDescent="0.2">
      <c r="A46">
        <v>45</v>
      </c>
      <c r="B46" t="s">
        <v>1049</v>
      </c>
      <c r="C46" t="s">
        <v>1050</v>
      </c>
      <c r="D46" t="s">
        <v>997</v>
      </c>
      <c r="E46">
        <v>27658</v>
      </c>
      <c r="F46" s="6">
        <v>31960</v>
      </c>
      <c r="G46" s="6">
        <v>73050</v>
      </c>
      <c r="H46">
        <v>1</v>
      </c>
    </row>
    <row r="47" spans="1:8" x14ac:dyDescent="0.2">
      <c r="A47">
        <v>46</v>
      </c>
      <c r="B47" t="s">
        <v>1051</v>
      </c>
      <c r="C47" t="s">
        <v>1052</v>
      </c>
      <c r="D47" t="s">
        <v>968</v>
      </c>
      <c r="E47">
        <v>33742</v>
      </c>
      <c r="F47" s="6">
        <v>34503</v>
      </c>
      <c r="G47" s="6">
        <v>73050</v>
      </c>
      <c r="H47">
        <v>1</v>
      </c>
    </row>
    <row r="48" spans="1:8" x14ac:dyDescent="0.2">
      <c r="A48">
        <v>47</v>
      </c>
      <c r="B48" t="s">
        <v>1053</v>
      </c>
      <c r="C48" t="s">
        <v>1054</v>
      </c>
      <c r="D48" t="s">
        <v>974</v>
      </c>
      <c r="E48">
        <v>10292</v>
      </c>
      <c r="F48" s="6">
        <v>38915</v>
      </c>
      <c r="G48" s="6">
        <v>73050</v>
      </c>
      <c r="H48">
        <v>1</v>
      </c>
    </row>
    <row r="49" spans="1:8" x14ac:dyDescent="0.2">
      <c r="A49">
        <v>48</v>
      </c>
      <c r="B49" t="s">
        <v>1055</v>
      </c>
      <c r="C49" t="s">
        <v>1050</v>
      </c>
      <c r="D49" t="s">
        <v>997</v>
      </c>
      <c r="E49">
        <v>27610</v>
      </c>
      <c r="F49" s="6">
        <v>34997</v>
      </c>
      <c r="G49" s="6">
        <v>73050</v>
      </c>
      <c r="H49">
        <v>1</v>
      </c>
    </row>
    <row r="50" spans="1:8" x14ac:dyDescent="0.2">
      <c r="A50">
        <v>49</v>
      </c>
      <c r="B50" t="s">
        <v>1056</v>
      </c>
      <c r="C50" t="s">
        <v>1057</v>
      </c>
      <c r="D50" t="s">
        <v>985</v>
      </c>
      <c r="E50">
        <v>78778</v>
      </c>
      <c r="F50" s="6">
        <v>33383</v>
      </c>
      <c r="G50" s="6">
        <v>73050</v>
      </c>
      <c r="H50">
        <v>1</v>
      </c>
    </row>
    <row r="51" spans="1:8" x14ac:dyDescent="0.2">
      <c r="A51">
        <v>50</v>
      </c>
      <c r="B51" t="s">
        <v>1058</v>
      </c>
      <c r="C51" t="s">
        <v>1059</v>
      </c>
      <c r="D51" t="s">
        <v>1060</v>
      </c>
      <c r="E51">
        <v>99709</v>
      </c>
      <c r="F51" s="6">
        <v>35407</v>
      </c>
      <c r="G51" s="6">
        <v>73050</v>
      </c>
      <c r="H51">
        <v>1</v>
      </c>
    </row>
    <row r="52" spans="1:8" x14ac:dyDescent="0.2">
      <c r="A52">
        <v>51</v>
      </c>
      <c r="B52" t="s">
        <v>1061</v>
      </c>
      <c r="C52" t="s">
        <v>1062</v>
      </c>
      <c r="D52" t="s">
        <v>1003</v>
      </c>
      <c r="E52">
        <v>89193</v>
      </c>
      <c r="F52" s="6">
        <v>40615</v>
      </c>
      <c r="G52" s="6">
        <v>73050</v>
      </c>
      <c r="H52">
        <v>1</v>
      </c>
    </row>
    <row r="53" spans="1:8" x14ac:dyDescent="0.2">
      <c r="A53">
        <v>52</v>
      </c>
      <c r="B53" t="s">
        <v>1063</v>
      </c>
      <c r="C53" t="s">
        <v>1064</v>
      </c>
      <c r="D53" t="s">
        <v>968</v>
      </c>
      <c r="E53">
        <v>33336</v>
      </c>
      <c r="F53" s="6">
        <v>42658</v>
      </c>
      <c r="G53" s="6">
        <v>73050</v>
      </c>
      <c r="H53">
        <v>1</v>
      </c>
    </row>
    <row r="54" spans="1:8" x14ac:dyDescent="0.2">
      <c r="A54">
        <v>53</v>
      </c>
      <c r="B54" t="s">
        <v>1065</v>
      </c>
      <c r="C54" t="s">
        <v>1066</v>
      </c>
      <c r="D54" t="s">
        <v>1067</v>
      </c>
      <c r="E54">
        <v>71914</v>
      </c>
      <c r="F54" s="6">
        <v>34848</v>
      </c>
      <c r="G54" s="6">
        <v>73050</v>
      </c>
      <c r="H54">
        <v>1</v>
      </c>
    </row>
    <row r="55" spans="1:8" x14ac:dyDescent="0.2">
      <c r="A55">
        <v>54</v>
      </c>
      <c r="B55" t="s">
        <v>1068</v>
      </c>
      <c r="C55" t="s">
        <v>1069</v>
      </c>
      <c r="D55" t="s">
        <v>985</v>
      </c>
      <c r="E55">
        <v>79410</v>
      </c>
      <c r="F55" s="6">
        <v>41769</v>
      </c>
      <c r="G55" s="6">
        <v>73050</v>
      </c>
      <c r="H55">
        <v>1</v>
      </c>
    </row>
    <row r="56" spans="1:8" x14ac:dyDescent="0.2">
      <c r="A56">
        <v>55</v>
      </c>
      <c r="B56" t="s">
        <v>1070</v>
      </c>
      <c r="C56" t="s">
        <v>1012</v>
      </c>
      <c r="D56" t="s">
        <v>1013</v>
      </c>
      <c r="E56">
        <v>67220</v>
      </c>
      <c r="F56" s="6">
        <v>41235</v>
      </c>
      <c r="G56" s="6">
        <v>73050</v>
      </c>
      <c r="H56">
        <v>1</v>
      </c>
    </row>
    <row r="57" spans="1:8" x14ac:dyDescent="0.2">
      <c r="A57">
        <v>56</v>
      </c>
      <c r="B57" t="s">
        <v>1071</v>
      </c>
      <c r="C57" t="s">
        <v>1072</v>
      </c>
      <c r="D57" t="s">
        <v>1046</v>
      </c>
      <c r="E57">
        <v>19196</v>
      </c>
      <c r="F57" s="6">
        <v>36396</v>
      </c>
      <c r="G57" s="6">
        <v>73050</v>
      </c>
      <c r="H57">
        <v>1</v>
      </c>
    </row>
    <row r="58" spans="1:8" x14ac:dyDescent="0.2">
      <c r="A58">
        <v>57</v>
      </c>
      <c r="B58" t="s">
        <v>1073</v>
      </c>
      <c r="C58" t="s">
        <v>1032</v>
      </c>
      <c r="D58" t="s">
        <v>985</v>
      </c>
      <c r="E58">
        <v>79968</v>
      </c>
      <c r="F58" s="6">
        <v>44811</v>
      </c>
      <c r="G58" s="6">
        <v>73050</v>
      </c>
      <c r="H58">
        <v>1</v>
      </c>
    </row>
    <row r="59" spans="1:8" x14ac:dyDescent="0.2">
      <c r="A59">
        <v>58</v>
      </c>
      <c r="B59" t="s">
        <v>1074</v>
      </c>
      <c r="C59" t="s">
        <v>999</v>
      </c>
      <c r="D59" t="s">
        <v>1000</v>
      </c>
      <c r="E59">
        <v>80925</v>
      </c>
      <c r="F59" s="6">
        <v>34460</v>
      </c>
      <c r="G59" s="6">
        <v>73050</v>
      </c>
      <c r="H59">
        <v>1</v>
      </c>
    </row>
    <row r="60" spans="1:8" x14ac:dyDescent="0.2">
      <c r="A60">
        <v>59</v>
      </c>
      <c r="B60" t="s">
        <v>1075</v>
      </c>
      <c r="C60" t="s">
        <v>1076</v>
      </c>
      <c r="D60" t="s">
        <v>1077</v>
      </c>
      <c r="E60">
        <v>85260</v>
      </c>
      <c r="F60" s="6">
        <v>32456</v>
      </c>
      <c r="G60" s="6">
        <v>73050</v>
      </c>
      <c r="H60">
        <v>1</v>
      </c>
    </row>
    <row r="61" spans="1:8" x14ac:dyDescent="0.2">
      <c r="A61">
        <v>60</v>
      </c>
      <c r="B61" t="s">
        <v>1078</v>
      </c>
      <c r="C61" t="s">
        <v>1079</v>
      </c>
      <c r="D61" t="s">
        <v>968</v>
      </c>
      <c r="E61">
        <v>33432</v>
      </c>
      <c r="F61" s="6">
        <v>36814</v>
      </c>
      <c r="G61" s="6">
        <v>73050</v>
      </c>
      <c r="H61">
        <v>1</v>
      </c>
    </row>
    <row r="62" spans="1:8" x14ac:dyDescent="0.2">
      <c r="A62">
        <v>61</v>
      </c>
      <c r="B62" t="s">
        <v>1080</v>
      </c>
      <c r="C62" t="s">
        <v>1081</v>
      </c>
      <c r="D62" t="s">
        <v>988</v>
      </c>
      <c r="E62">
        <v>71161</v>
      </c>
      <c r="F62" s="6">
        <v>32487</v>
      </c>
      <c r="G62" s="6">
        <v>73050</v>
      </c>
      <c r="H62">
        <v>1</v>
      </c>
    </row>
    <row r="63" spans="1:8" x14ac:dyDescent="0.2">
      <c r="A63">
        <v>62</v>
      </c>
      <c r="B63" t="s">
        <v>1082</v>
      </c>
      <c r="C63" t="s">
        <v>1083</v>
      </c>
      <c r="D63" t="s">
        <v>1084</v>
      </c>
      <c r="E63">
        <v>6127</v>
      </c>
      <c r="F63" s="6">
        <v>34921</v>
      </c>
      <c r="G63" s="6">
        <v>73050</v>
      </c>
      <c r="H63">
        <v>1</v>
      </c>
    </row>
    <row r="64" spans="1:8" x14ac:dyDescent="0.2">
      <c r="A64">
        <v>63</v>
      </c>
      <c r="B64" t="s">
        <v>1085</v>
      </c>
      <c r="C64" t="s">
        <v>1086</v>
      </c>
      <c r="D64" t="s">
        <v>1027</v>
      </c>
      <c r="E64">
        <v>63131</v>
      </c>
      <c r="F64" s="6">
        <v>39613</v>
      </c>
      <c r="G64" s="6">
        <v>73050</v>
      </c>
      <c r="H64">
        <v>1</v>
      </c>
    </row>
    <row r="65" spans="1:8" x14ac:dyDescent="0.2">
      <c r="A65">
        <v>64</v>
      </c>
      <c r="B65" t="s">
        <v>1087</v>
      </c>
      <c r="C65" t="s">
        <v>1088</v>
      </c>
      <c r="D65" t="s">
        <v>1003</v>
      </c>
      <c r="E65">
        <v>89074</v>
      </c>
      <c r="F65" s="6">
        <v>41667</v>
      </c>
      <c r="G65" s="6">
        <v>73050</v>
      </c>
      <c r="H65">
        <v>1</v>
      </c>
    </row>
    <row r="66" spans="1:8" x14ac:dyDescent="0.2">
      <c r="A66">
        <v>65</v>
      </c>
      <c r="B66" t="s">
        <v>1089</v>
      </c>
      <c r="C66" t="s">
        <v>1090</v>
      </c>
      <c r="D66" t="s">
        <v>997</v>
      </c>
      <c r="E66">
        <v>27455</v>
      </c>
      <c r="F66" s="6">
        <v>42354</v>
      </c>
      <c r="G66" s="6">
        <v>73050</v>
      </c>
      <c r="H66">
        <v>1</v>
      </c>
    </row>
    <row r="67" spans="1:8" x14ac:dyDescent="0.2">
      <c r="A67">
        <v>66</v>
      </c>
      <c r="B67" t="s">
        <v>1091</v>
      </c>
      <c r="C67" t="s">
        <v>1092</v>
      </c>
      <c r="D67" t="s">
        <v>974</v>
      </c>
      <c r="E67">
        <v>11470</v>
      </c>
      <c r="F67" s="6">
        <v>39113</v>
      </c>
      <c r="G67" s="6">
        <v>73050</v>
      </c>
      <c r="H67">
        <v>1</v>
      </c>
    </row>
    <row r="68" spans="1:8" x14ac:dyDescent="0.2">
      <c r="A68">
        <v>67</v>
      </c>
      <c r="B68" t="s">
        <v>1093</v>
      </c>
      <c r="C68" t="s">
        <v>1094</v>
      </c>
      <c r="D68" t="s">
        <v>1095</v>
      </c>
      <c r="E68">
        <v>37924</v>
      </c>
      <c r="F68" s="6">
        <v>37240</v>
      </c>
      <c r="G68" s="6">
        <v>73050</v>
      </c>
      <c r="H68">
        <v>1</v>
      </c>
    </row>
    <row r="69" spans="1:8" x14ac:dyDescent="0.2">
      <c r="A69">
        <v>68</v>
      </c>
      <c r="B69" t="s">
        <v>1096</v>
      </c>
      <c r="C69" t="s">
        <v>1041</v>
      </c>
      <c r="D69" t="s">
        <v>1042</v>
      </c>
      <c r="E69">
        <v>98104</v>
      </c>
      <c r="F69" s="6">
        <v>41814</v>
      </c>
      <c r="G69" s="6">
        <v>73050</v>
      </c>
      <c r="H69">
        <v>1</v>
      </c>
    </row>
    <row r="70" spans="1:8" x14ac:dyDescent="0.2">
      <c r="A70">
        <v>69</v>
      </c>
      <c r="B70" t="s">
        <v>1097</v>
      </c>
      <c r="C70" t="s">
        <v>1054</v>
      </c>
      <c r="D70" t="s">
        <v>974</v>
      </c>
      <c r="E70">
        <v>10165</v>
      </c>
      <c r="F70" s="6">
        <v>40457</v>
      </c>
      <c r="G70" s="6">
        <v>73050</v>
      </c>
      <c r="H70">
        <v>1</v>
      </c>
    </row>
    <row r="71" spans="1:8" x14ac:dyDescent="0.2">
      <c r="A71">
        <v>70</v>
      </c>
      <c r="B71" t="s">
        <v>1098</v>
      </c>
      <c r="C71" t="s">
        <v>1032</v>
      </c>
      <c r="D71" t="s">
        <v>985</v>
      </c>
      <c r="E71">
        <v>79950</v>
      </c>
      <c r="F71" s="6">
        <v>34073</v>
      </c>
      <c r="G71" s="6">
        <v>73050</v>
      </c>
      <c r="H71">
        <v>1</v>
      </c>
    </row>
    <row r="72" spans="1:8" x14ac:dyDescent="0.2">
      <c r="A72">
        <v>71</v>
      </c>
      <c r="B72" t="s">
        <v>1099</v>
      </c>
      <c r="C72" t="s">
        <v>1100</v>
      </c>
      <c r="D72" t="s">
        <v>1101</v>
      </c>
      <c r="E72">
        <v>56372</v>
      </c>
      <c r="F72" s="6">
        <v>31331</v>
      </c>
      <c r="G72" s="6">
        <v>73050</v>
      </c>
      <c r="H72">
        <v>1</v>
      </c>
    </row>
    <row r="73" spans="1:8" x14ac:dyDescent="0.2">
      <c r="A73">
        <v>72</v>
      </c>
      <c r="B73" t="s">
        <v>1102</v>
      </c>
      <c r="C73" t="s">
        <v>1103</v>
      </c>
      <c r="D73" t="s">
        <v>1095</v>
      </c>
      <c r="E73">
        <v>37131</v>
      </c>
      <c r="F73" s="6">
        <v>40748</v>
      </c>
      <c r="G73" s="6">
        <v>73050</v>
      </c>
      <c r="H73">
        <v>1</v>
      </c>
    </row>
    <row r="74" spans="1:8" x14ac:dyDescent="0.2">
      <c r="A74">
        <v>73</v>
      </c>
      <c r="B74" t="s">
        <v>1104</v>
      </c>
      <c r="C74" t="s">
        <v>1076</v>
      </c>
      <c r="D74" t="s">
        <v>1077</v>
      </c>
      <c r="E74">
        <v>85260</v>
      </c>
      <c r="F74" s="6">
        <v>36009</v>
      </c>
      <c r="G74" s="6">
        <v>73050</v>
      </c>
      <c r="H74">
        <v>1</v>
      </c>
    </row>
    <row r="75" spans="1:8" x14ac:dyDescent="0.2">
      <c r="A75">
        <v>74</v>
      </c>
      <c r="B75" t="s">
        <v>1105</v>
      </c>
      <c r="C75" t="s">
        <v>1026</v>
      </c>
      <c r="D75" t="s">
        <v>1013</v>
      </c>
      <c r="E75">
        <v>66112</v>
      </c>
      <c r="F75" s="6">
        <v>38679</v>
      </c>
      <c r="G75" s="6">
        <v>73050</v>
      </c>
      <c r="H75">
        <v>1</v>
      </c>
    </row>
    <row r="76" spans="1:8" x14ac:dyDescent="0.2">
      <c r="A76">
        <v>75</v>
      </c>
      <c r="B76" t="s">
        <v>1106</v>
      </c>
      <c r="C76" t="s">
        <v>1107</v>
      </c>
      <c r="D76" t="s">
        <v>948</v>
      </c>
      <c r="E76">
        <v>93794</v>
      </c>
      <c r="F76" s="6">
        <v>34697</v>
      </c>
      <c r="G76" s="6">
        <v>73050</v>
      </c>
      <c r="H76">
        <v>1</v>
      </c>
    </row>
    <row r="77" spans="1:8" x14ac:dyDescent="0.2">
      <c r="A77">
        <v>76</v>
      </c>
      <c r="B77" t="s">
        <v>1108</v>
      </c>
      <c r="C77" t="s">
        <v>1109</v>
      </c>
      <c r="D77" t="s">
        <v>1013</v>
      </c>
      <c r="E77">
        <v>66205</v>
      </c>
      <c r="F77" s="6">
        <v>42537</v>
      </c>
      <c r="G77" s="6">
        <v>73050</v>
      </c>
      <c r="H77">
        <v>1</v>
      </c>
    </row>
    <row r="78" spans="1:8" x14ac:dyDescent="0.2">
      <c r="A78">
        <v>77</v>
      </c>
      <c r="B78" t="s">
        <v>1110</v>
      </c>
      <c r="C78" t="s">
        <v>1111</v>
      </c>
      <c r="D78" t="s">
        <v>968</v>
      </c>
      <c r="E78">
        <v>33982</v>
      </c>
      <c r="F78" s="6">
        <v>39383</v>
      </c>
      <c r="G78" s="6">
        <v>73050</v>
      </c>
      <c r="H78">
        <v>1</v>
      </c>
    </row>
    <row r="79" spans="1:8" x14ac:dyDescent="0.2">
      <c r="A79">
        <v>78</v>
      </c>
      <c r="B79" t="s">
        <v>1112</v>
      </c>
      <c r="C79" t="s">
        <v>1113</v>
      </c>
      <c r="D79" t="s">
        <v>948</v>
      </c>
      <c r="E79">
        <v>90805</v>
      </c>
      <c r="F79" s="6">
        <v>33953</v>
      </c>
      <c r="G79" s="6">
        <v>73050</v>
      </c>
      <c r="H79">
        <v>1</v>
      </c>
    </row>
    <row r="80" spans="1:8" x14ac:dyDescent="0.2">
      <c r="A80">
        <v>79</v>
      </c>
      <c r="B80" t="s">
        <v>1114</v>
      </c>
      <c r="C80" t="s">
        <v>1115</v>
      </c>
      <c r="D80" t="s">
        <v>948</v>
      </c>
      <c r="E80">
        <v>92662</v>
      </c>
      <c r="F80" s="6">
        <v>31052</v>
      </c>
      <c r="G80" s="6">
        <v>73050</v>
      </c>
      <c r="H80">
        <v>1</v>
      </c>
    </row>
    <row r="81" spans="1:8" x14ac:dyDescent="0.2">
      <c r="A81">
        <v>80</v>
      </c>
      <c r="B81" t="s">
        <v>1116</v>
      </c>
      <c r="C81" t="s">
        <v>1026</v>
      </c>
      <c r="D81" t="s">
        <v>1027</v>
      </c>
      <c r="E81">
        <v>64109</v>
      </c>
      <c r="F81" s="6">
        <v>42811</v>
      </c>
      <c r="G81" s="6">
        <v>73050</v>
      </c>
      <c r="H81">
        <v>1</v>
      </c>
    </row>
    <row r="82" spans="1:8" x14ac:dyDescent="0.2">
      <c r="A82">
        <v>81</v>
      </c>
      <c r="B82" t="s">
        <v>1117</v>
      </c>
      <c r="C82" t="s">
        <v>1118</v>
      </c>
      <c r="D82" t="s">
        <v>1046</v>
      </c>
      <c r="E82">
        <v>16534</v>
      </c>
      <c r="F82" s="6">
        <v>35626</v>
      </c>
      <c r="G82" s="6">
        <v>73050</v>
      </c>
      <c r="H82">
        <v>1</v>
      </c>
    </row>
    <row r="83" spans="1:8" x14ac:dyDescent="0.2">
      <c r="A83">
        <v>82</v>
      </c>
      <c r="B83" t="s">
        <v>1119</v>
      </c>
      <c r="C83" t="s">
        <v>1120</v>
      </c>
      <c r="D83" t="s">
        <v>985</v>
      </c>
      <c r="E83">
        <v>75379</v>
      </c>
      <c r="F83" s="6">
        <v>35363</v>
      </c>
      <c r="G83" s="6">
        <v>73050</v>
      </c>
      <c r="H83">
        <v>1</v>
      </c>
    </row>
    <row r="84" spans="1:8" x14ac:dyDescent="0.2">
      <c r="A84">
        <v>83</v>
      </c>
      <c r="B84" t="s">
        <v>1121</v>
      </c>
      <c r="C84" t="s">
        <v>1122</v>
      </c>
      <c r="D84" t="s">
        <v>1077</v>
      </c>
      <c r="E84">
        <v>85737</v>
      </c>
      <c r="F84" s="6">
        <v>39213</v>
      </c>
      <c r="G84" s="6">
        <v>73050</v>
      </c>
      <c r="H84">
        <v>1</v>
      </c>
    </row>
    <row r="85" spans="1:8" x14ac:dyDescent="0.2">
      <c r="A85">
        <v>84</v>
      </c>
      <c r="B85" t="s">
        <v>1123</v>
      </c>
      <c r="C85" t="s">
        <v>1124</v>
      </c>
      <c r="D85" t="s">
        <v>968</v>
      </c>
      <c r="E85">
        <v>33075</v>
      </c>
      <c r="F85" s="6">
        <v>34106</v>
      </c>
      <c r="G85" s="6">
        <v>73050</v>
      </c>
      <c r="H85">
        <v>1</v>
      </c>
    </row>
    <row r="86" spans="1:8" x14ac:dyDescent="0.2">
      <c r="A86">
        <v>85</v>
      </c>
      <c r="B86" t="s">
        <v>1125</v>
      </c>
      <c r="C86" t="s">
        <v>1126</v>
      </c>
      <c r="D86" t="s">
        <v>1127</v>
      </c>
      <c r="E86">
        <v>20244</v>
      </c>
      <c r="F86" s="6">
        <v>44072</v>
      </c>
      <c r="G86" s="6">
        <v>73050</v>
      </c>
      <c r="H86">
        <v>1</v>
      </c>
    </row>
    <row r="87" spans="1:8" x14ac:dyDescent="0.2">
      <c r="A87">
        <v>86</v>
      </c>
      <c r="B87" t="s">
        <v>1128</v>
      </c>
      <c r="C87" t="s">
        <v>1129</v>
      </c>
      <c r="D87" t="s">
        <v>968</v>
      </c>
      <c r="E87">
        <v>33915</v>
      </c>
      <c r="F87" s="6">
        <v>41536</v>
      </c>
      <c r="G87" s="6">
        <v>73050</v>
      </c>
      <c r="H87">
        <v>1</v>
      </c>
    </row>
    <row r="88" spans="1:8" x14ac:dyDescent="0.2">
      <c r="A88">
        <v>87</v>
      </c>
      <c r="B88" t="s">
        <v>1130</v>
      </c>
      <c r="C88" t="s">
        <v>976</v>
      </c>
      <c r="D88" t="s">
        <v>977</v>
      </c>
      <c r="E88">
        <v>31196</v>
      </c>
      <c r="F88" s="6">
        <v>31614</v>
      </c>
      <c r="G88" s="6">
        <v>73050</v>
      </c>
      <c r="H88">
        <v>1</v>
      </c>
    </row>
    <row r="89" spans="1:8" x14ac:dyDescent="0.2">
      <c r="A89">
        <v>88</v>
      </c>
      <c r="B89" t="s">
        <v>1131</v>
      </c>
      <c r="C89" t="s">
        <v>1132</v>
      </c>
      <c r="D89" t="s">
        <v>1133</v>
      </c>
      <c r="E89">
        <v>36605</v>
      </c>
      <c r="F89" s="6">
        <v>32980</v>
      </c>
      <c r="G89" s="6">
        <v>73050</v>
      </c>
      <c r="H89">
        <v>1</v>
      </c>
    </row>
    <row r="90" spans="1:8" x14ac:dyDescent="0.2">
      <c r="A90">
        <v>89</v>
      </c>
      <c r="B90" t="s">
        <v>1134</v>
      </c>
      <c r="C90" t="s">
        <v>1135</v>
      </c>
      <c r="D90" t="s">
        <v>974</v>
      </c>
      <c r="E90">
        <v>13251</v>
      </c>
      <c r="F90" s="6">
        <v>36324</v>
      </c>
      <c r="G90" s="6">
        <v>73050</v>
      </c>
      <c r="H90">
        <v>1</v>
      </c>
    </row>
    <row r="91" spans="1:8" x14ac:dyDescent="0.2">
      <c r="A91">
        <v>90</v>
      </c>
      <c r="B91" t="s">
        <v>1136</v>
      </c>
      <c r="C91" t="s">
        <v>1137</v>
      </c>
      <c r="D91" t="s">
        <v>1133</v>
      </c>
      <c r="E91">
        <v>36134</v>
      </c>
      <c r="F91" s="6">
        <v>41100</v>
      </c>
      <c r="G91" s="6">
        <v>73050</v>
      </c>
      <c r="H91">
        <v>1</v>
      </c>
    </row>
    <row r="92" spans="1:8" x14ac:dyDescent="0.2">
      <c r="A92">
        <v>91</v>
      </c>
      <c r="B92" t="s">
        <v>1138</v>
      </c>
      <c r="C92" t="s">
        <v>1015</v>
      </c>
      <c r="D92" t="s">
        <v>1016</v>
      </c>
      <c r="E92">
        <v>45296</v>
      </c>
      <c r="F92" s="6">
        <v>31547</v>
      </c>
      <c r="G92" s="6">
        <v>73050</v>
      </c>
      <c r="H92">
        <v>1</v>
      </c>
    </row>
    <row r="93" spans="1:8" x14ac:dyDescent="0.2">
      <c r="A93">
        <v>92</v>
      </c>
      <c r="B93" t="s">
        <v>1139</v>
      </c>
      <c r="C93" t="s">
        <v>1062</v>
      </c>
      <c r="D93" t="s">
        <v>1003</v>
      </c>
      <c r="E93">
        <v>89150</v>
      </c>
      <c r="F93" s="6">
        <v>32066</v>
      </c>
      <c r="G93" s="6">
        <v>73050</v>
      </c>
      <c r="H93">
        <v>1</v>
      </c>
    </row>
    <row r="94" spans="1:8" x14ac:dyDescent="0.2">
      <c r="A94">
        <v>93</v>
      </c>
      <c r="B94" t="s">
        <v>1140</v>
      </c>
      <c r="C94" t="s">
        <v>1126</v>
      </c>
      <c r="D94" t="s">
        <v>1127</v>
      </c>
      <c r="E94">
        <v>20057</v>
      </c>
      <c r="F94" s="6">
        <v>39361</v>
      </c>
      <c r="G94" s="6">
        <v>73050</v>
      </c>
      <c r="H94">
        <v>1</v>
      </c>
    </row>
    <row r="95" spans="1:8" x14ac:dyDescent="0.2">
      <c r="A95">
        <v>94</v>
      </c>
      <c r="B95" t="s">
        <v>1141</v>
      </c>
      <c r="C95" t="s">
        <v>1142</v>
      </c>
      <c r="D95" t="s">
        <v>1143</v>
      </c>
      <c r="E95">
        <v>62718</v>
      </c>
      <c r="F95" s="6">
        <v>34128</v>
      </c>
      <c r="G95" s="6">
        <v>73050</v>
      </c>
      <c r="H95">
        <v>1</v>
      </c>
    </row>
    <row r="96" spans="1:8" x14ac:dyDescent="0.2">
      <c r="A96">
        <v>95</v>
      </c>
      <c r="B96" t="s">
        <v>1144</v>
      </c>
      <c r="C96" t="s">
        <v>1126</v>
      </c>
      <c r="D96" t="s">
        <v>1127</v>
      </c>
      <c r="E96">
        <v>20580</v>
      </c>
      <c r="F96" s="6">
        <v>33844</v>
      </c>
      <c r="G96" s="6">
        <v>73050</v>
      </c>
      <c r="H96">
        <v>1</v>
      </c>
    </row>
    <row r="97" spans="1:8" x14ac:dyDescent="0.2">
      <c r="A97">
        <v>96</v>
      </c>
      <c r="B97" t="s">
        <v>1145</v>
      </c>
      <c r="C97" t="s">
        <v>1054</v>
      </c>
      <c r="D97" t="s">
        <v>974</v>
      </c>
      <c r="E97">
        <v>10260</v>
      </c>
      <c r="F97" s="6">
        <v>44523</v>
      </c>
      <c r="G97" s="6">
        <v>73050</v>
      </c>
      <c r="H97">
        <v>1</v>
      </c>
    </row>
    <row r="98" spans="1:8" x14ac:dyDescent="0.2">
      <c r="A98">
        <v>97</v>
      </c>
      <c r="B98" t="s">
        <v>1146</v>
      </c>
      <c r="C98" t="s">
        <v>947</v>
      </c>
      <c r="D98" t="s">
        <v>948</v>
      </c>
      <c r="E98">
        <v>92153</v>
      </c>
      <c r="F98" s="6">
        <v>35311</v>
      </c>
      <c r="G98" s="6">
        <v>73050</v>
      </c>
      <c r="H98">
        <v>1</v>
      </c>
    </row>
    <row r="99" spans="1:8" x14ac:dyDescent="0.2">
      <c r="A99">
        <v>98</v>
      </c>
      <c r="B99" t="s">
        <v>1147</v>
      </c>
      <c r="C99" t="s">
        <v>1148</v>
      </c>
      <c r="D99" t="s">
        <v>968</v>
      </c>
      <c r="E99">
        <v>33421</v>
      </c>
      <c r="F99" s="6">
        <v>33703</v>
      </c>
      <c r="G99" s="6">
        <v>73050</v>
      </c>
      <c r="H99">
        <v>1</v>
      </c>
    </row>
    <row r="100" spans="1:8" x14ac:dyDescent="0.2">
      <c r="A100">
        <v>99</v>
      </c>
      <c r="B100" t="s">
        <v>1149</v>
      </c>
      <c r="C100" t="s">
        <v>1150</v>
      </c>
      <c r="D100" t="s">
        <v>1151</v>
      </c>
      <c r="E100">
        <v>23612</v>
      </c>
      <c r="F100" s="6">
        <v>38376</v>
      </c>
      <c r="G100" s="6">
        <v>73050</v>
      </c>
      <c r="H100">
        <v>1</v>
      </c>
    </row>
    <row r="101" spans="1:8" x14ac:dyDescent="0.2">
      <c r="A101">
        <v>100</v>
      </c>
      <c r="B101" t="s">
        <v>1152</v>
      </c>
      <c r="C101" t="s">
        <v>1153</v>
      </c>
      <c r="D101" t="s">
        <v>1151</v>
      </c>
      <c r="E101">
        <v>22184</v>
      </c>
      <c r="F101" s="6">
        <v>31127</v>
      </c>
      <c r="G101" s="6">
        <v>73050</v>
      </c>
      <c r="H101">
        <v>1</v>
      </c>
    </row>
    <row r="102" spans="1:8" x14ac:dyDescent="0.2">
      <c r="A102">
        <v>101</v>
      </c>
      <c r="B102" t="s">
        <v>1154</v>
      </c>
      <c r="C102" t="s">
        <v>1155</v>
      </c>
      <c r="D102" t="s">
        <v>1143</v>
      </c>
      <c r="E102">
        <v>60646</v>
      </c>
      <c r="F102" s="6">
        <v>31202</v>
      </c>
      <c r="G102" s="6">
        <v>73050</v>
      </c>
      <c r="H102">
        <v>1</v>
      </c>
    </row>
    <row r="103" spans="1:8" x14ac:dyDescent="0.2">
      <c r="A103">
        <v>102</v>
      </c>
      <c r="B103" t="s">
        <v>1156</v>
      </c>
      <c r="C103" t="s">
        <v>1048</v>
      </c>
      <c r="D103" t="s">
        <v>994</v>
      </c>
      <c r="E103">
        <v>40591</v>
      </c>
      <c r="F103" s="6">
        <v>35889</v>
      </c>
      <c r="G103" s="6">
        <v>73050</v>
      </c>
      <c r="H103">
        <v>1</v>
      </c>
    </row>
    <row r="104" spans="1:8" x14ac:dyDescent="0.2">
      <c r="A104">
        <v>103</v>
      </c>
      <c r="B104" t="s">
        <v>1157</v>
      </c>
      <c r="C104" t="s">
        <v>1045</v>
      </c>
      <c r="D104" t="s">
        <v>1046</v>
      </c>
      <c r="E104">
        <v>15230</v>
      </c>
      <c r="F104" s="6">
        <v>36444</v>
      </c>
      <c r="G104" s="6">
        <v>73050</v>
      </c>
      <c r="H104">
        <v>1</v>
      </c>
    </row>
    <row r="105" spans="1:8" x14ac:dyDescent="0.2">
      <c r="A105">
        <v>104</v>
      </c>
      <c r="B105" t="s">
        <v>1158</v>
      </c>
      <c r="C105" t="s">
        <v>1159</v>
      </c>
      <c r="D105" t="s">
        <v>1133</v>
      </c>
      <c r="E105">
        <v>35244</v>
      </c>
      <c r="F105" s="6">
        <v>42163</v>
      </c>
      <c r="G105" s="6">
        <v>73050</v>
      </c>
      <c r="H105">
        <v>1</v>
      </c>
    </row>
    <row r="106" spans="1:8" x14ac:dyDescent="0.2">
      <c r="A106">
        <v>105</v>
      </c>
      <c r="B106" t="s">
        <v>1160</v>
      </c>
      <c r="C106" t="s">
        <v>1045</v>
      </c>
      <c r="D106" t="s">
        <v>1046</v>
      </c>
      <c r="E106">
        <v>15255</v>
      </c>
      <c r="F106" s="6">
        <v>40832</v>
      </c>
      <c r="G106" s="6">
        <v>73050</v>
      </c>
      <c r="H106">
        <v>1</v>
      </c>
    </row>
    <row r="107" spans="1:8" x14ac:dyDescent="0.2">
      <c r="A107">
        <v>106</v>
      </c>
      <c r="B107" t="s">
        <v>1161</v>
      </c>
      <c r="C107" t="s">
        <v>1132</v>
      </c>
      <c r="D107" t="s">
        <v>1133</v>
      </c>
      <c r="E107">
        <v>36610</v>
      </c>
      <c r="F107" s="6">
        <v>34766</v>
      </c>
      <c r="G107" s="6">
        <v>73050</v>
      </c>
      <c r="H107">
        <v>1</v>
      </c>
    </row>
    <row r="108" spans="1:8" x14ac:dyDescent="0.2">
      <c r="A108">
        <v>107</v>
      </c>
      <c r="B108" t="s">
        <v>1162</v>
      </c>
      <c r="C108" t="s">
        <v>1163</v>
      </c>
      <c r="D108" t="s">
        <v>974</v>
      </c>
      <c r="E108">
        <v>14609</v>
      </c>
      <c r="F108" s="6">
        <v>39433</v>
      </c>
      <c r="G108" s="6">
        <v>73050</v>
      </c>
      <c r="H108">
        <v>1</v>
      </c>
    </row>
    <row r="109" spans="1:8" x14ac:dyDescent="0.2">
      <c r="A109">
        <v>108</v>
      </c>
      <c r="B109" t="s">
        <v>1164</v>
      </c>
      <c r="C109" t="s">
        <v>1062</v>
      </c>
      <c r="D109" t="s">
        <v>1003</v>
      </c>
      <c r="E109">
        <v>89160</v>
      </c>
      <c r="F109" s="6">
        <v>42490</v>
      </c>
      <c r="G109" s="6">
        <v>73050</v>
      </c>
      <c r="H109">
        <v>1</v>
      </c>
    </row>
    <row r="110" spans="1:8" x14ac:dyDescent="0.2">
      <c r="A110">
        <v>109</v>
      </c>
      <c r="B110" t="s">
        <v>1165</v>
      </c>
      <c r="C110" t="s">
        <v>1166</v>
      </c>
      <c r="D110" t="s">
        <v>1016</v>
      </c>
      <c r="E110">
        <v>45419</v>
      </c>
      <c r="F110" s="6">
        <v>40400</v>
      </c>
      <c r="G110" s="6">
        <v>73050</v>
      </c>
      <c r="H110">
        <v>1</v>
      </c>
    </row>
    <row r="111" spans="1:8" x14ac:dyDescent="0.2">
      <c r="A111">
        <v>110</v>
      </c>
      <c r="B111" t="s">
        <v>1167</v>
      </c>
      <c r="C111" t="s">
        <v>1168</v>
      </c>
      <c r="D111" t="s">
        <v>997</v>
      </c>
      <c r="E111">
        <v>27150</v>
      </c>
      <c r="F111" s="6">
        <v>31805</v>
      </c>
      <c r="G111" s="6">
        <v>73050</v>
      </c>
      <c r="H111">
        <v>1</v>
      </c>
    </row>
    <row r="112" spans="1:8" x14ac:dyDescent="0.2">
      <c r="A112">
        <v>111</v>
      </c>
      <c r="B112" t="s">
        <v>1169</v>
      </c>
      <c r="C112" t="s">
        <v>1107</v>
      </c>
      <c r="D112" t="s">
        <v>948</v>
      </c>
      <c r="E112">
        <v>93709</v>
      </c>
      <c r="F112" s="6">
        <v>34158</v>
      </c>
      <c r="G112" s="6">
        <v>73050</v>
      </c>
      <c r="H112">
        <v>1</v>
      </c>
    </row>
    <row r="113" spans="1:8" x14ac:dyDescent="0.2">
      <c r="A113">
        <v>112</v>
      </c>
      <c r="B113" t="s">
        <v>1170</v>
      </c>
      <c r="C113" t="s">
        <v>1171</v>
      </c>
      <c r="D113" t="s">
        <v>985</v>
      </c>
      <c r="E113">
        <v>78225</v>
      </c>
      <c r="F113" s="6">
        <v>35553</v>
      </c>
      <c r="G113" s="6">
        <v>73050</v>
      </c>
      <c r="H113">
        <v>1</v>
      </c>
    </row>
    <row r="114" spans="1:8" x14ac:dyDescent="0.2">
      <c r="A114">
        <v>113</v>
      </c>
      <c r="B114" t="s">
        <v>1172</v>
      </c>
      <c r="C114" t="s">
        <v>1173</v>
      </c>
      <c r="D114" t="s">
        <v>948</v>
      </c>
      <c r="E114">
        <v>93291</v>
      </c>
      <c r="F114" s="6">
        <v>36085</v>
      </c>
      <c r="G114" s="6">
        <v>73050</v>
      </c>
      <c r="H114">
        <v>1</v>
      </c>
    </row>
    <row r="115" spans="1:8" x14ac:dyDescent="0.2">
      <c r="A115">
        <v>114</v>
      </c>
      <c r="B115" t="s">
        <v>1174</v>
      </c>
      <c r="C115" t="s">
        <v>1175</v>
      </c>
      <c r="D115" t="s">
        <v>988</v>
      </c>
      <c r="E115">
        <v>70033</v>
      </c>
      <c r="F115" s="6">
        <v>35214</v>
      </c>
      <c r="G115" s="6">
        <v>73050</v>
      </c>
      <c r="H115">
        <v>1</v>
      </c>
    </row>
    <row r="116" spans="1:8" x14ac:dyDescent="0.2">
      <c r="A116">
        <v>115</v>
      </c>
      <c r="B116" t="s">
        <v>1176</v>
      </c>
      <c r="C116" t="s">
        <v>1126</v>
      </c>
      <c r="D116" t="s">
        <v>1127</v>
      </c>
      <c r="E116">
        <v>20041</v>
      </c>
      <c r="F116" s="6">
        <v>31837</v>
      </c>
      <c r="G116" s="6">
        <v>73050</v>
      </c>
      <c r="H116">
        <v>1</v>
      </c>
    </row>
    <row r="117" spans="1:8" x14ac:dyDescent="0.2">
      <c r="A117">
        <v>116</v>
      </c>
      <c r="B117" t="s">
        <v>1177</v>
      </c>
      <c r="C117" t="s">
        <v>1178</v>
      </c>
      <c r="D117" t="s">
        <v>948</v>
      </c>
      <c r="E117">
        <v>95194</v>
      </c>
      <c r="F117" s="6">
        <v>38145</v>
      </c>
      <c r="G117" s="6">
        <v>73050</v>
      </c>
      <c r="H117">
        <v>1</v>
      </c>
    </row>
    <row r="118" spans="1:8" x14ac:dyDescent="0.2">
      <c r="A118">
        <v>117</v>
      </c>
      <c r="B118" t="s">
        <v>1179</v>
      </c>
      <c r="C118" t="s">
        <v>970</v>
      </c>
      <c r="D118" t="s">
        <v>971</v>
      </c>
      <c r="E118">
        <v>68105</v>
      </c>
      <c r="F118" s="6">
        <v>44282</v>
      </c>
      <c r="G118" s="6">
        <v>73050</v>
      </c>
      <c r="H118">
        <v>1</v>
      </c>
    </row>
    <row r="119" spans="1:8" x14ac:dyDescent="0.2">
      <c r="A119">
        <v>118</v>
      </c>
      <c r="B119" t="s">
        <v>1180</v>
      </c>
      <c r="C119" t="s">
        <v>1015</v>
      </c>
      <c r="D119" t="s">
        <v>1016</v>
      </c>
      <c r="E119">
        <v>45243</v>
      </c>
      <c r="F119" s="6">
        <v>31742</v>
      </c>
      <c r="G119" s="6">
        <v>73050</v>
      </c>
      <c r="H119">
        <v>1</v>
      </c>
    </row>
    <row r="120" spans="1:8" x14ac:dyDescent="0.2">
      <c r="A120">
        <v>119</v>
      </c>
      <c r="B120" t="s">
        <v>1181</v>
      </c>
      <c r="C120" t="s">
        <v>1182</v>
      </c>
      <c r="D120" t="s">
        <v>985</v>
      </c>
      <c r="E120">
        <v>77705</v>
      </c>
      <c r="F120" s="6">
        <v>38764</v>
      </c>
      <c r="G120" s="6">
        <v>73050</v>
      </c>
      <c r="H120">
        <v>1</v>
      </c>
    </row>
    <row r="121" spans="1:8" x14ac:dyDescent="0.2">
      <c r="A121">
        <v>120</v>
      </c>
      <c r="B121" t="s">
        <v>1183</v>
      </c>
      <c r="C121" t="s">
        <v>1184</v>
      </c>
      <c r="D121" t="s">
        <v>974</v>
      </c>
      <c r="E121">
        <v>14905</v>
      </c>
      <c r="F121" s="6">
        <v>42210</v>
      </c>
      <c r="G121" s="6">
        <v>73050</v>
      </c>
      <c r="H121">
        <v>1</v>
      </c>
    </row>
    <row r="122" spans="1:8" x14ac:dyDescent="0.2">
      <c r="A122">
        <v>121</v>
      </c>
      <c r="B122" t="s">
        <v>1185</v>
      </c>
      <c r="C122" t="s">
        <v>1126</v>
      </c>
      <c r="D122" t="s">
        <v>1127</v>
      </c>
      <c r="E122">
        <v>20546</v>
      </c>
      <c r="F122" s="6">
        <v>34201</v>
      </c>
      <c r="G122" s="6">
        <v>73050</v>
      </c>
      <c r="H122">
        <v>1</v>
      </c>
    </row>
    <row r="123" spans="1:8" x14ac:dyDescent="0.2">
      <c r="A123">
        <v>122</v>
      </c>
      <c r="B123" t="s">
        <v>1186</v>
      </c>
      <c r="C123" t="s">
        <v>1015</v>
      </c>
      <c r="D123" t="s">
        <v>1016</v>
      </c>
      <c r="E123">
        <v>45223</v>
      </c>
      <c r="F123" s="6">
        <v>36377</v>
      </c>
      <c r="G123" s="6">
        <v>73050</v>
      </c>
      <c r="H123">
        <v>1</v>
      </c>
    </row>
    <row r="124" spans="1:8" x14ac:dyDescent="0.2">
      <c r="A124">
        <v>123</v>
      </c>
      <c r="B124" t="s">
        <v>1187</v>
      </c>
      <c r="C124" t="s">
        <v>1092</v>
      </c>
      <c r="D124" t="s">
        <v>974</v>
      </c>
      <c r="E124">
        <v>11431</v>
      </c>
      <c r="F124" s="6">
        <v>43897</v>
      </c>
      <c r="G124" s="6">
        <v>73050</v>
      </c>
      <c r="H124">
        <v>1</v>
      </c>
    </row>
    <row r="125" spans="1:8" x14ac:dyDescent="0.2">
      <c r="A125">
        <v>124</v>
      </c>
      <c r="B125" t="s">
        <v>1188</v>
      </c>
      <c r="C125" t="s">
        <v>1189</v>
      </c>
      <c r="D125" t="s">
        <v>948</v>
      </c>
      <c r="E125">
        <v>92862</v>
      </c>
      <c r="F125" s="6">
        <v>40083</v>
      </c>
      <c r="G125" s="6">
        <v>73050</v>
      </c>
      <c r="H125">
        <v>1</v>
      </c>
    </row>
    <row r="126" spans="1:8" x14ac:dyDescent="0.2">
      <c r="A126">
        <v>125</v>
      </c>
      <c r="B126" t="s">
        <v>1190</v>
      </c>
      <c r="C126" t="s">
        <v>1191</v>
      </c>
      <c r="D126" t="s">
        <v>1008</v>
      </c>
      <c r="E126">
        <v>46221</v>
      </c>
      <c r="F126" s="6">
        <v>33126</v>
      </c>
      <c r="G126" s="6">
        <v>73050</v>
      </c>
      <c r="H126">
        <v>1</v>
      </c>
    </row>
    <row r="127" spans="1:8" x14ac:dyDescent="0.2">
      <c r="A127">
        <v>126</v>
      </c>
      <c r="B127" t="s">
        <v>1192</v>
      </c>
      <c r="C127" t="s">
        <v>1193</v>
      </c>
      <c r="D127" t="s">
        <v>985</v>
      </c>
      <c r="E127">
        <v>77346</v>
      </c>
      <c r="F127" s="6">
        <v>36368</v>
      </c>
      <c r="G127" s="6">
        <v>73050</v>
      </c>
      <c r="H127">
        <v>1</v>
      </c>
    </row>
    <row r="128" spans="1:8" x14ac:dyDescent="0.2">
      <c r="A128">
        <v>127</v>
      </c>
      <c r="B128" t="s">
        <v>1194</v>
      </c>
      <c r="C128" t="s">
        <v>1195</v>
      </c>
      <c r="D128" t="s">
        <v>1196</v>
      </c>
      <c r="E128">
        <v>59771</v>
      </c>
      <c r="F128" s="6">
        <v>33688</v>
      </c>
      <c r="G128" s="6">
        <v>73050</v>
      </c>
      <c r="H128">
        <v>1</v>
      </c>
    </row>
    <row r="129" spans="1:8" x14ac:dyDescent="0.2">
      <c r="A129">
        <v>128</v>
      </c>
      <c r="B129" t="s">
        <v>1197</v>
      </c>
      <c r="C129" t="s">
        <v>1120</v>
      </c>
      <c r="D129" t="s">
        <v>985</v>
      </c>
      <c r="E129">
        <v>75205</v>
      </c>
      <c r="F129" s="6">
        <v>39259</v>
      </c>
      <c r="G129" s="6">
        <v>73050</v>
      </c>
      <c r="H129">
        <v>1</v>
      </c>
    </row>
    <row r="130" spans="1:8" x14ac:dyDescent="0.2">
      <c r="A130">
        <v>129</v>
      </c>
      <c r="B130" t="s">
        <v>1198</v>
      </c>
      <c r="C130" t="s">
        <v>1199</v>
      </c>
      <c r="D130" t="s">
        <v>1003</v>
      </c>
      <c r="E130">
        <v>89595</v>
      </c>
      <c r="F130" s="6">
        <v>44792</v>
      </c>
      <c r="G130" s="6">
        <v>73050</v>
      </c>
      <c r="H130">
        <v>1</v>
      </c>
    </row>
    <row r="131" spans="1:8" x14ac:dyDescent="0.2">
      <c r="A131">
        <v>130</v>
      </c>
      <c r="B131" t="s">
        <v>1200</v>
      </c>
      <c r="C131" t="s">
        <v>1201</v>
      </c>
      <c r="D131" t="s">
        <v>1008</v>
      </c>
      <c r="E131">
        <v>46862</v>
      </c>
      <c r="F131" s="6">
        <v>38539</v>
      </c>
      <c r="G131" s="6">
        <v>73050</v>
      </c>
      <c r="H131">
        <v>1</v>
      </c>
    </row>
    <row r="132" spans="1:8" x14ac:dyDescent="0.2">
      <c r="A132">
        <v>131</v>
      </c>
      <c r="B132" t="s">
        <v>1202</v>
      </c>
      <c r="C132" t="s">
        <v>1203</v>
      </c>
      <c r="D132" t="s">
        <v>1204</v>
      </c>
      <c r="E132">
        <v>50706</v>
      </c>
      <c r="F132" s="6">
        <v>35087</v>
      </c>
      <c r="G132" s="6">
        <v>73050</v>
      </c>
      <c r="H132">
        <v>1</v>
      </c>
    </row>
    <row r="133" spans="1:8" x14ac:dyDescent="0.2">
      <c r="A133">
        <v>132</v>
      </c>
      <c r="B133" t="s">
        <v>1205</v>
      </c>
      <c r="C133" t="s">
        <v>1206</v>
      </c>
      <c r="D133" t="s">
        <v>948</v>
      </c>
      <c r="E133">
        <v>90189</v>
      </c>
      <c r="F133" s="6">
        <v>35463</v>
      </c>
      <c r="G133" s="6">
        <v>73050</v>
      </c>
      <c r="H133">
        <v>1</v>
      </c>
    </row>
    <row r="134" spans="1:8" x14ac:dyDescent="0.2">
      <c r="A134">
        <v>133</v>
      </c>
      <c r="B134" t="s">
        <v>1207</v>
      </c>
      <c r="C134" t="s">
        <v>1208</v>
      </c>
      <c r="D134" t="s">
        <v>991</v>
      </c>
      <c r="E134">
        <v>48107</v>
      </c>
      <c r="F134" s="6">
        <v>36228</v>
      </c>
      <c r="G134" s="6">
        <v>73050</v>
      </c>
      <c r="H134">
        <v>1</v>
      </c>
    </row>
    <row r="135" spans="1:8" x14ac:dyDescent="0.2">
      <c r="A135">
        <v>134</v>
      </c>
      <c r="B135" t="s">
        <v>1209</v>
      </c>
      <c r="C135" t="s">
        <v>1210</v>
      </c>
      <c r="D135" t="s">
        <v>968</v>
      </c>
      <c r="E135">
        <v>33467</v>
      </c>
      <c r="F135" s="6">
        <v>41289</v>
      </c>
      <c r="G135" s="6">
        <v>73050</v>
      </c>
      <c r="H135">
        <v>1</v>
      </c>
    </row>
    <row r="136" spans="1:8" x14ac:dyDescent="0.2">
      <c r="A136">
        <v>135</v>
      </c>
      <c r="B136" t="s">
        <v>1211</v>
      </c>
      <c r="C136" t="s">
        <v>1212</v>
      </c>
      <c r="D136" t="s">
        <v>1095</v>
      </c>
      <c r="E136">
        <v>38161</v>
      </c>
      <c r="F136" s="6">
        <v>43918</v>
      </c>
      <c r="G136" s="6">
        <v>73050</v>
      </c>
      <c r="H136">
        <v>1</v>
      </c>
    </row>
    <row r="137" spans="1:8" x14ac:dyDescent="0.2">
      <c r="A137">
        <v>136</v>
      </c>
      <c r="B137" t="s">
        <v>1213</v>
      </c>
      <c r="C137" t="s">
        <v>1214</v>
      </c>
      <c r="D137" t="s">
        <v>1215</v>
      </c>
      <c r="E137">
        <v>214</v>
      </c>
      <c r="F137" s="6">
        <v>37966</v>
      </c>
      <c r="G137" s="6">
        <v>73050</v>
      </c>
      <c r="H137">
        <v>1</v>
      </c>
    </row>
    <row r="138" spans="1:8" x14ac:dyDescent="0.2">
      <c r="A138">
        <v>137</v>
      </c>
      <c r="B138" t="s">
        <v>1216</v>
      </c>
      <c r="C138" t="s">
        <v>1217</v>
      </c>
      <c r="D138" t="s">
        <v>991</v>
      </c>
      <c r="E138">
        <v>48076</v>
      </c>
      <c r="F138" s="6">
        <v>39576</v>
      </c>
      <c r="G138" s="6">
        <v>73050</v>
      </c>
      <c r="H138">
        <v>1</v>
      </c>
    </row>
    <row r="139" spans="1:8" x14ac:dyDescent="0.2">
      <c r="A139">
        <v>138</v>
      </c>
      <c r="B139" t="s">
        <v>1218</v>
      </c>
      <c r="C139" t="s">
        <v>973</v>
      </c>
      <c r="D139" t="s">
        <v>974</v>
      </c>
      <c r="E139">
        <v>12222</v>
      </c>
      <c r="F139" s="6">
        <v>40322</v>
      </c>
      <c r="G139" s="6">
        <v>73050</v>
      </c>
      <c r="H139">
        <v>1</v>
      </c>
    </row>
    <row r="140" spans="1:8" x14ac:dyDescent="0.2">
      <c r="A140">
        <v>139</v>
      </c>
      <c r="B140" t="s">
        <v>1219</v>
      </c>
      <c r="C140" t="s">
        <v>1220</v>
      </c>
      <c r="D140" t="s">
        <v>974</v>
      </c>
      <c r="E140">
        <v>11355</v>
      </c>
      <c r="F140" s="6">
        <v>40225</v>
      </c>
      <c r="G140" s="6">
        <v>73050</v>
      </c>
      <c r="H140">
        <v>1</v>
      </c>
    </row>
    <row r="141" spans="1:8" x14ac:dyDescent="0.2">
      <c r="A141">
        <v>140</v>
      </c>
      <c r="B141" t="s">
        <v>1221</v>
      </c>
      <c r="C141" t="s">
        <v>1034</v>
      </c>
      <c r="D141" t="s">
        <v>1016</v>
      </c>
      <c r="E141">
        <v>44118</v>
      </c>
      <c r="F141" s="6">
        <v>40497</v>
      </c>
      <c r="G141" s="6">
        <v>73050</v>
      </c>
      <c r="H141">
        <v>1</v>
      </c>
    </row>
    <row r="142" spans="1:8" x14ac:dyDescent="0.2">
      <c r="A142">
        <v>141</v>
      </c>
      <c r="B142" t="s">
        <v>1222</v>
      </c>
      <c r="C142" t="s">
        <v>1217</v>
      </c>
      <c r="D142" t="s">
        <v>991</v>
      </c>
      <c r="E142">
        <v>48076</v>
      </c>
      <c r="F142" s="6">
        <v>33340</v>
      </c>
      <c r="G142" s="6">
        <v>73050</v>
      </c>
      <c r="H142">
        <v>1</v>
      </c>
    </row>
    <row r="143" spans="1:8" x14ac:dyDescent="0.2">
      <c r="A143">
        <v>142</v>
      </c>
      <c r="B143" t="s">
        <v>1223</v>
      </c>
      <c r="C143" t="s">
        <v>1163</v>
      </c>
      <c r="D143" t="s">
        <v>974</v>
      </c>
      <c r="E143">
        <v>14646</v>
      </c>
      <c r="F143" s="6">
        <v>33578</v>
      </c>
      <c r="G143" s="6">
        <v>73050</v>
      </c>
      <c r="H143">
        <v>1</v>
      </c>
    </row>
    <row r="144" spans="1:8" x14ac:dyDescent="0.2">
      <c r="A144">
        <v>143</v>
      </c>
      <c r="B144" t="s">
        <v>1224</v>
      </c>
      <c r="C144" t="s">
        <v>987</v>
      </c>
      <c r="D144" t="s">
        <v>988</v>
      </c>
      <c r="E144">
        <v>70179</v>
      </c>
      <c r="F144" s="6">
        <v>35034</v>
      </c>
      <c r="G144" s="6">
        <v>73050</v>
      </c>
      <c r="H144">
        <v>1</v>
      </c>
    </row>
    <row r="145" spans="1:8" x14ac:dyDescent="0.2">
      <c r="A145">
        <v>144</v>
      </c>
      <c r="B145" t="s">
        <v>1225</v>
      </c>
      <c r="C145" t="s">
        <v>1171</v>
      </c>
      <c r="D145" t="s">
        <v>985</v>
      </c>
      <c r="E145">
        <v>78220</v>
      </c>
      <c r="F145" s="6">
        <v>31548</v>
      </c>
      <c r="G145" s="6">
        <v>73050</v>
      </c>
      <c r="H145">
        <v>1</v>
      </c>
    </row>
    <row r="146" spans="1:8" x14ac:dyDescent="0.2">
      <c r="A146">
        <v>145</v>
      </c>
      <c r="B146" t="s">
        <v>1226</v>
      </c>
      <c r="C146" t="s">
        <v>1227</v>
      </c>
      <c r="D146" t="s">
        <v>948</v>
      </c>
      <c r="E146">
        <v>91913</v>
      </c>
      <c r="F146" s="6">
        <v>38000</v>
      </c>
      <c r="G146" s="6">
        <v>73050</v>
      </c>
      <c r="H146">
        <v>1</v>
      </c>
    </row>
    <row r="147" spans="1:8" x14ac:dyDescent="0.2">
      <c r="A147">
        <v>146</v>
      </c>
      <c r="B147" t="s">
        <v>1228</v>
      </c>
      <c r="C147" t="s">
        <v>1229</v>
      </c>
      <c r="D147" t="s">
        <v>997</v>
      </c>
      <c r="E147">
        <v>27710</v>
      </c>
      <c r="F147" s="6">
        <v>40825</v>
      </c>
      <c r="G147" s="6">
        <v>73050</v>
      </c>
      <c r="H147">
        <v>1</v>
      </c>
    </row>
    <row r="148" spans="1:8" x14ac:dyDescent="0.2">
      <c r="A148">
        <v>147</v>
      </c>
      <c r="B148" t="s">
        <v>1230</v>
      </c>
      <c r="C148" t="s">
        <v>1231</v>
      </c>
      <c r="D148" t="s">
        <v>1204</v>
      </c>
      <c r="E148">
        <v>51105</v>
      </c>
      <c r="F148" s="6">
        <v>34215</v>
      </c>
      <c r="G148" s="6">
        <v>73050</v>
      </c>
      <c r="H148">
        <v>1</v>
      </c>
    </row>
    <row r="149" spans="1:8" x14ac:dyDescent="0.2">
      <c r="A149">
        <v>148</v>
      </c>
      <c r="B149" t="s">
        <v>1232</v>
      </c>
      <c r="C149" t="s">
        <v>1233</v>
      </c>
      <c r="D149" t="s">
        <v>1101</v>
      </c>
      <c r="E149">
        <v>55458</v>
      </c>
      <c r="F149" s="6">
        <v>43955</v>
      </c>
      <c r="G149" s="6">
        <v>73050</v>
      </c>
      <c r="H149">
        <v>1</v>
      </c>
    </row>
    <row r="150" spans="1:8" x14ac:dyDescent="0.2">
      <c r="A150">
        <v>149</v>
      </c>
      <c r="B150" t="s">
        <v>1234</v>
      </c>
      <c r="C150" t="s">
        <v>1142</v>
      </c>
      <c r="D150" t="s">
        <v>1235</v>
      </c>
      <c r="E150">
        <v>1105</v>
      </c>
      <c r="F150" s="6">
        <v>43972</v>
      </c>
      <c r="G150" s="6">
        <v>73050</v>
      </c>
      <c r="H150">
        <v>1</v>
      </c>
    </row>
    <row r="151" spans="1:8" x14ac:dyDescent="0.2">
      <c r="A151">
        <v>150</v>
      </c>
      <c r="B151" t="s">
        <v>1236</v>
      </c>
      <c r="C151" t="s">
        <v>1137</v>
      </c>
      <c r="D151" t="s">
        <v>1133</v>
      </c>
      <c r="E151">
        <v>36177</v>
      </c>
      <c r="F151" s="6">
        <v>44522</v>
      </c>
      <c r="G151" s="6">
        <v>73050</v>
      </c>
      <c r="H151">
        <v>1</v>
      </c>
    </row>
    <row r="152" spans="1:8" x14ac:dyDescent="0.2">
      <c r="A152">
        <v>151</v>
      </c>
      <c r="B152" t="s">
        <v>1237</v>
      </c>
      <c r="C152" t="s">
        <v>1238</v>
      </c>
      <c r="D152" t="s">
        <v>1239</v>
      </c>
      <c r="E152">
        <v>2905</v>
      </c>
      <c r="F152" s="6">
        <v>33392</v>
      </c>
      <c r="G152" s="6">
        <v>73050</v>
      </c>
      <c r="H152">
        <v>1</v>
      </c>
    </row>
    <row r="153" spans="1:8" x14ac:dyDescent="0.2">
      <c r="A153">
        <v>152</v>
      </c>
      <c r="B153" t="s">
        <v>1240</v>
      </c>
      <c r="C153" t="s">
        <v>1118</v>
      </c>
      <c r="D153" t="s">
        <v>1046</v>
      </c>
      <c r="E153">
        <v>16550</v>
      </c>
      <c r="F153" s="6">
        <v>33610</v>
      </c>
      <c r="G153" s="6">
        <v>73050</v>
      </c>
      <c r="H153">
        <v>1</v>
      </c>
    </row>
    <row r="154" spans="1:8" x14ac:dyDescent="0.2">
      <c r="A154">
        <v>153</v>
      </c>
      <c r="B154" t="s">
        <v>1241</v>
      </c>
      <c r="C154" t="s">
        <v>1242</v>
      </c>
      <c r="D154" t="s">
        <v>977</v>
      </c>
      <c r="E154">
        <v>31422</v>
      </c>
      <c r="F154" s="6">
        <v>45142</v>
      </c>
      <c r="G154" s="6">
        <v>73050</v>
      </c>
      <c r="H154">
        <v>1</v>
      </c>
    </row>
    <row r="155" spans="1:8" x14ac:dyDescent="0.2">
      <c r="A155">
        <v>154</v>
      </c>
      <c r="B155" t="s">
        <v>1243</v>
      </c>
      <c r="C155" t="s">
        <v>1244</v>
      </c>
      <c r="D155" t="s">
        <v>1151</v>
      </c>
      <c r="E155">
        <v>23260</v>
      </c>
      <c r="F155" s="6">
        <v>36792</v>
      </c>
      <c r="G155" s="6">
        <v>73050</v>
      </c>
      <c r="H155">
        <v>1</v>
      </c>
    </row>
    <row r="156" spans="1:8" x14ac:dyDescent="0.2">
      <c r="A156">
        <v>155</v>
      </c>
      <c r="B156" t="s">
        <v>1245</v>
      </c>
      <c r="C156" t="s">
        <v>1246</v>
      </c>
      <c r="D156" t="s">
        <v>1008</v>
      </c>
      <c r="E156">
        <v>46634</v>
      </c>
      <c r="F156" s="6">
        <v>43004</v>
      </c>
      <c r="G156" s="6">
        <v>73050</v>
      </c>
      <c r="H156">
        <v>1</v>
      </c>
    </row>
    <row r="157" spans="1:8" x14ac:dyDescent="0.2">
      <c r="A157">
        <v>156</v>
      </c>
      <c r="B157" t="s">
        <v>1247</v>
      </c>
      <c r="C157" t="s">
        <v>1126</v>
      </c>
      <c r="D157" t="s">
        <v>1127</v>
      </c>
      <c r="E157">
        <v>20370</v>
      </c>
      <c r="F157" s="6">
        <v>36177</v>
      </c>
      <c r="G157" s="6">
        <v>73050</v>
      </c>
      <c r="H157">
        <v>1</v>
      </c>
    </row>
    <row r="158" spans="1:8" x14ac:dyDescent="0.2">
      <c r="A158">
        <v>157</v>
      </c>
      <c r="B158" t="s">
        <v>1248</v>
      </c>
      <c r="C158" t="s">
        <v>990</v>
      </c>
      <c r="D158" t="s">
        <v>985</v>
      </c>
      <c r="E158">
        <v>79705</v>
      </c>
      <c r="F158" s="6">
        <v>35205</v>
      </c>
      <c r="G158" s="6">
        <v>73050</v>
      </c>
      <c r="H158">
        <v>1</v>
      </c>
    </row>
    <row r="159" spans="1:8" x14ac:dyDescent="0.2">
      <c r="A159">
        <v>158</v>
      </c>
      <c r="B159" t="s">
        <v>1249</v>
      </c>
      <c r="C159" t="s">
        <v>1250</v>
      </c>
      <c r="D159" t="s">
        <v>1000</v>
      </c>
      <c r="E159">
        <v>80255</v>
      </c>
      <c r="F159" s="6">
        <v>34341</v>
      </c>
      <c r="G159" s="6">
        <v>73050</v>
      </c>
      <c r="H159">
        <v>1</v>
      </c>
    </row>
    <row r="160" spans="1:8" x14ac:dyDescent="0.2">
      <c r="A160">
        <v>159</v>
      </c>
      <c r="B160" t="s">
        <v>1251</v>
      </c>
      <c r="C160" t="s">
        <v>1252</v>
      </c>
      <c r="D160" t="s">
        <v>997</v>
      </c>
      <c r="E160">
        <v>28272</v>
      </c>
      <c r="F160" s="6">
        <v>35859</v>
      </c>
      <c r="G160" s="6">
        <v>73050</v>
      </c>
      <c r="H160">
        <v>1</v>
      </c>
    </row>
    <row r="161" spans="1:8" x14ac:dyDescent="0.2">
      <c r="A161">
        <v>160</v>
      </c>
      <c r="B161" t="s">
        <v>1253</v>
      </c>
      <c r="C161" t="s">
        <v>1052</v>
      </c>
      <c r="D161" t="s">
        <v>968</v>
      </c>
      <c r="E161">
        <v>33710</v>
      </c>
      <c r="F161" s="6">
        <v>40956</v>
      </c>
      <c r="G161" s="6">
        <v>73050</v>
      </c>
      <c r="H161">
        <v>1</v>
      </c>
    </row>
    <row r="162" spans="1:8" x14ac:dyDescent="0.2">
      <c r="A162">
        <v>161</v>
      </c>
      <c r="B162" t="s">
        <v>1254</v>
      </c>
      <c r="C162" t="s">
        <v>1255</v>
      </c>
      <c r="D162" t="s">
        <v>974</v>
      </c>
      <c r="E162">
        <v>10459</v>
      </c>
      <c r="F162" s="6">
        <v>38475</v>
      </c>
      <c r="G162" s="6">
        <v>73050</v>
      </c>
      <c r="H162">
        <v>1</v>
      </c>
    </row>
    <row r="163" spans="1:8" x14ac:dyDescent="0.2">
      <c r="A163">
        <v>162</v>
      </c>
      <c r="B163" t="s">
        <v>1256</v>
      </c>
      <c r="C163" t="s">
        <v>1257</v>
      </c>
      <c r="D163" t="s">
        <v>1030</v>
      </c>
      <c r="E163">
        <v>73114</v>
      </c>
      <c r="F163" s="6">
        <v>39412</v>
      </c>
      <c r="G163" s="6">
        <v>73050</v>
      </c>
      <c r="H163">
        <v>1</v>
      </c>
    </row>
    <row r="164" spans="1:8" x14ac:dyDescent="0.2">
      <c r="A164">
        <v>163</v>
      </c>
      <c r="B164" t="s">
        <v>1258</v>
      </c>
      <c r="C164" t="s">
        <v>1259</v>
      </c>
      <c r="D164" t="s">
        <v>1235</v>
      </c>
      <c r="E164">
        <v>1813</v>
      </c>
      <c r="F164" s="6">
        <v>34932</v>
      </c>
      <c r="G164" s="6">
        <v>73050</v>
      </c>
      <c r="H164">
        <v>1</v>
      </c>
    </row>
    <row r="165" spans="1:8" x14ac:dyDescent="0.2">
      <c r="A165">
        <v>164</v>
      </c>
      <c r="B165" t="s">
        <v>1260</v>
      </c>
      <c r="C165" t="s">
        <v>1261</v>
      </c>
      <c r="D165" t="s">
        <v>1204</v>
      </c>
      <c r="E165">
        <v>52809</v>
      </c>
      <c r="F165" s="6">
        <v>38295</v>
      </c>
      <c r="G165" s="6">
        <v>73050</v>
      </c>
      <c r="H165">
        <v>1</v>
      </c>
    </row>
    <row r="166" spans="1:8" x14ac:dyDescent="0.2">
      <c r="A166">
        <v>165</v>
      </c>
      <c r="B166" t="s">
        <v>1262</v>
      </c>
      <c r="C166" t="s">
        <v>1246</v>
      </c>
      <c r="D166" t="s">
        <v>1008</v>
      </c>
      <c r="E166">
        <v>46620</v>
      </c>
      <c r="F166" s="6">
        <v>43258</v>
      </c>
      <c r="G166" s="6">
        <v>73050</v>
      </c>
      <c r="H166">
        <v>1</v>
      </c>
    </row>
    <row r="167" spans="1:8" x14ac:dyDescent="0.2">
      <c r="A167">
        <v>166</v>
      </c>
      <c r="B167" t="s">
        <v>1263</v>
      </c>
      <c r="C167" t="s">
        <v>1206</v>
      </c>
      <c r="D167" t="s">
        <v>948</v>
      </c>
      <c r="E167">
        <v>90065</v>
      </c>
      <c r="F167" s="6">
        <v>40549</v>
      </c>
      <c r="G167" s="6">
        <v>73050</v>
      </c>
      <c r="H167">
        <v>1</v>
      </c>
    </row>
    <row r="168" spans="1:8" x14ac:dyDescent="0.2">
      <c r="A168">
        <v>167</v>
      </c>
      <c r="B168" t="s">
        <v>1264</v>
      </c>
      <c r="C168" t="s">
        <v>1208</v>
      </c>
      <c r="D168" t="s">
        <v>991</v>
      </c>
      <c r="E168">
        <v>48107</v>
      </c>
      <c r="F168" s="6">
        <v>45128</v>
      </c>
      <c r="G168" s="6">
        <v>73050</v>
      </c>
      <c r="H168">
        <v>1</v>
      </c>
    </row>
    <row r="169" spans="1:8" x14ac:dyDescent="0.2">
      <c r="A169">
        <v>168</v>
      </c>
      <c r="B169" t="s">
        <v>1265</v>
      </c>
      <c r="C169" t="s">
        <v>1266</v>
      </c>
      <c r="D169" t="s">
        <v>968</v>
      </c>
      <c r="E169">
        <v>33961</v>
      </c>
      <c r="F169" s="6">
        <v>36797</v>
      </c>
      <c r="G169" s="6">
        <v>73050</v>
      </c>
      <c r="H169">
        <v>1</v>
      </c>
    </row>
    <row r="170" spans="1:8" x14ac:dyDescent="0.2">
      <c r="A170">
        <v>169</v>
      </c>
      <c r="B170" t="s">
        <v>1267</v>
      </c>
      <c r="C170" t="s">
        <v>1268</v>
      </c>
      <c r="D170" t="s">
        <v>1042</v>
      </c>
      <c r="E170">
        <v>98042</v>
      </c>
      <c r="F170" s="6">
        <v>42549</v>
      </c>
      <c r="G170" s="6">
        <v>73050</v>
      </c>
      <c r="H170">
        <v>1</v>
      </c>
    </row>
    <row r="171" spans="1:8" x14ac:dyDescent="0.2">
      <c r="A171">
        <v>170</v>
      </c>
      <c r="B171" t="s">
        <v>1269</v>
      </c>
      <c r="C171" t="s">
        <v>1270</v>
      </c>
      <c r="D171" t="s">
        <v>1046</v>
      </c>
      <c r="E171">
        <v>17140</v>
      </c>
      <c r="F171" s="6">
        <v>43047</v>
      </c>
      <c r="G171" s="6">
        <v>73050</v>
      </c>
      <c r="H171">
        <v>1</v>
      </c>
    </row>
    <row r="172" spans="1:8" x14ac:dyDescent="0.2">
      <c r="A172">
        <v>171</v>
      </c>
      <c r="B172" t="s">
        <v>1271</v>
      </c>
      <c r="C172" t="s">
        <v>1062</v>
      </c>
      <c r="D172" t="s">
        <v>1003</v>
      </c>
      <c r="E172">
        <v>89135</v>
      </c>
      <c r="F172" s="6">
        <v>41402</v>
      </c>
      <c r="G172" s="6">
        <v>73050</v>
      </c>
      <c r="H172">
        <v>1</v>
      </c>
    </row>
    <row r="173" spans="1:8" x14ac:dyDescent="0.2">
      <c r="A173">
        <v>172</v>
      </c>
      <c r="B173" t="s">
        <v>1272</v>
      </c>
      <c r="C173" t="s">
        <v>1126</v>
      </c>
      <c r="D173" t="s">
        <v>1127</v>
      </c>
      <c r="E173">
        <v>20370</v>
      </c>
      <c r="F173" s="6">
        <v>41179</v>
      </c>
      <c r="G173" s="6">
        <v>73050</v>
      </c>
      <c r="H173">
        <v>1</v>
      </c>
    </row>
    <row r="174" spans="1:8" x14ac:dyDescent="0.2">
      <c r="A174">
        <v>173</v>
      </c>
      <c r="B174" t="s">
        <v>1273</v>
      </c>
      <c r="C174" t="s">
        <v>1274</v>
      </c>
      <c r="D174" t="s">
        <v>968</v>
      </c>
      <c r="E174">
        <v>32314</v>
      </c>
      <c r="F174" s="6">
        <v>31093</v>
      </c>
      <c r="G174" s="6">
        <v>73050</v>
      </c>
      <c r="H174">
        <v>1</v>
      </c>
    </row>
    <row r="175" spans="1:8" x14ac:dyDescent="0.2">
      <c r="A175">
        <v>174</v>
      </c>
      <c r="B175" t="s">
        <v>1275</v>
      </c>
      <c r="C175" t="s">
        <v>999</v>
      </c>
      <c r="D175" t="s">
        <v>1000</v>
      </c>
      <c r="E175">
        <v>80935</v>
      </c>
      <c r="F175" s="6">
        <v>31083</v>
      </c>
      <c r="G175" s="6">
        <v>73050</v>
      </c>
      <c r="H175">
        <v>1</v>
      </c>
    </row>
    <row r="176" spans="1:8" x14ac:dyDescent="0.2">
      <c r="A176">
        <v>175</v>
      </c>
      <c r="B176" t="s">
        <v>1276</v>
      </c>
      <c r="C176" t="s">
        <v>1107</v>
      </c>
      <c r="D176" t="s">
        <v>948</v>
      </c>
      <c r="E176">
        <v>93778</v>
      </c>
      <c r="F176" s="6">
        <v>36977</v>
      </c>
      <c r="G176" s="6">
        <v>73050</v>
      </c>
      <c r="H176">
        <v>1</v>
      </c>
    </row>
    <row r="177" spans="1:8" x14ac:dyDescent="0.2">
      <c r="A177">
        <v>176</v>
      </c>
      <c r="B177" t="s">
        <v>1277</v>
      </c>
      <c r="C177" t="s">
        <v>984</v>
      </c>
      <c r="D177" t="s">
        <v>985</v>
      </c>
      <c r="E177">
        <v>77050</v>
      </c>
      <c r="F177" s="6">
        <v>31740</v>
      </c>
      <c r="G177" s="6">
        <v>73050</v>
      </c>
      <c r="H177">
        <v>1</v>
      </c>
    </row>
    <row r="178" spans="1:8" x14ac:dyDescent="0.2">
      <c r="A178">
        <v>177</v>
      </c>
      <c r="B178" t="s">
        <v>1278</v>
      </c>
      <c r="C178" t="s">
        <v>1171</v>
      </c>
      <c r="D178" t="s">
        <v>985</v>
      </c>
      <c r="E178">
        <v>78215</v>
      </c>
      <c r="F178" s="6">
        <v>43465</v>
      </c>
      <c r="G178" s="6">
        <v>73050</v>
      </c>
      <c r="H178">
        <v>1</v>
      </c>
    </row>
    <row r="179" spans="1:8" x14ac:dyDescent="0.2">
      <c r="A179">
        <v>178</v>
      </c>
      <c r="B179" t="s">
        <v>1279</v>
      </c>
      <c r="C179" t="s">
        <v>1171</v>
      </c>
      <c r="D179" t="s">
        <v>985</v>
      </c>
      <c r="E179">
        <v>78296</v>
      </c>
      <c r="F179" s="6">
        <v>42717</v>
      </c>
      <c r="G179" s="6">
        <v>73050</v>
      </c>
      <c r="H179">
        <v>1</v>
      </c>
    </row>
    <row r="180" spans="1:8" x14ac:dyDescent="0.2">
      <c r="A180">
        <v>179</v>
      </c>
      <c r="B180" t="s">
        <v>1280</v>
      </c>
      <c r="C180" t="s">
        <v>1281</v>
      </c>
      <c r="D180" t="s">
        <v>977</v>
      </c>
      <c r="E180">
        <v>31205</v>
      </c>
      <c r="F180" s="6">
        <v>35660</v>
      </c>
      <c r="G180" s="6">
        <v>73050</v>
      </c>
      <c r="H180">
        <v>1</v>
      </c>
    </row>
    <row r="181" spans="1:8" x14ac:dyDescent="0.2">
      <c r="A181">
        <v>180</v>
      </c>
      <c r="B181" t="s">
        <v>1282</v>
      </c>
      <c r="C181" t="s">
        <v>1283</v>
      </c>
      <c r="D181" t="s">
        <v>1077</v>
      </c>
      <c r="E181">
        <v>85219</v>
      </c>
      <c r="F181" s="6">
        <v>35192</v>
      </c>
      <c r="G181" s="6">
        <v>73050</v>
      </c>
      <c r="H181">
        <v>1</v>
      </c>
    </row>
    <row r="182" spans="1:8" x14ac:dyDescent="0.2">
      <c r="A182">
        <v>181</v>
      </c>
      <c r="B182" t="s">
        <v>1284</v>
      </c>
      <c r="C182" t="s">
        <v>1142</v>
      </c>
      <c r="D182" t="s">
        <v>1027</v>
      </c>
      <c r="E182">
        <v>65898</v>
      </c>
      <c r="F182" s="6">
        <v>38318</v>
      </c>
      <c r="G182" s="6">
        <v>73050</v>
      </c>
      <c r="H182">
        <v>1</v>
      </c>
    </row>
    <row r="183" spans="1:8" x14ac:dyDescent="0.2">
      <c r="A183">
        <v>182</v>
      </c>
      <c r="B183" t="s">
        <v>1285</v>
      </c>
      <c r="C183" t="s">
        <v>1155</v>
      </c>
      <c r="D183" t="s">
        <v>1143</v>
      </c>
      <c r="E183">
        <v>60614</v>
      </c>
      <c r="F183" s="6">
        <v>44635</v>
      </c>
      <c r="G183" s="6">
        <v>73050</v>
      </c>
      <c r="H183">
        <v>1</v>
      </c>
    </row>
    <row r="184" spans="1:8" x14ac:dyDescent="0.2">
      <c r="A184">
        <v>183</v>
      </c>
      <c r="B184" t="s">
        <v>1286</v>
      </c>
      <c r="C184" t="s">
        <v>1287</v>
      </c>
      <c r="D184" t="s">
        <v>968</v>
      </c>
      <c r="E184">
        <v>32868</v>
      </c>
      <c r="F184" s="6">
        <v>43223</v>
      </c>
      <c r="G184" s="6">
        <v>73050</v>
      </c>
      <c r="H184">
        <v>1</v>
      </c>
    </row>
    <row r="185" spans="1:8" x14ac:dyDescent="0.2">
      <c r="A185">
        <v>184</v>
      </c>
      <c r="B185" t="s">
        <v>1288</v>
      </c>
      <c r="C185" t="s">
        <v>1026</v>
      </c>
      <c r="D185" t="s">
        <v>1013</v>
      </c>
      <c r="E185">
        <v>66160</v>
      </c>
      <c r="F185" s="6">
        <v>32372</v>
      </c>
      <c r="G185" s="6">
        <v>73050</v>
      </c>
      <c r="H185">
        <v>1</v>
      </c>
    </row>
    <row r="186" spans="1:8" x14ac:dyDescent="0.2">
      <c r="A186">
        <v>185</v>
      </c>
      <c r="B186" t="s">
        <v>1289</v>
      </c>
      <c r="C186" t="s">
        <v>976</v>
      </c>
      <c r="D186" t="s">
        <v>977</v>
      </c>
      <c r="E186">
        <v>30351</v>
      </c>
      <c r="F186" s="6">
        <v>35719</v>
      </c>
      <c r="G186" s="6">
        <v>73050</v>
      </c>
      <c r="H186">
        <v>1</v>
      </c>
    </row>
    <row r="187" spans="1:8" x14ac:dyDescent="0.2">
      <c r="A187">
        <v>186</v>
      </c>
      <c r="B187" t="s">
        <v>1290</v>
      </c>
      <c r="C187" t="s">
        <v>1291</v>
      </c>
      <c r="D187" t="s">
        <v>948</v>
      </c>
      <c r="E187">
        <v>90610</v>
      </c>
      <c r="F187" s="6">
        <v>40485</v>
      </c>
      <c r="G187" s="6">
        <v>73050</v>
      </c>
      <c r="H187">
        <v>1</v>
      </c>
    </row>
    <row r="188" spans="1:8" x14ac:dyDescent="0.2">
      <c r="A188">
        <v>187</v>
      </c>
      <c r="B188" t="s">
        <v>1292</v>
      </c>
      <c r="C188" t="s">
        <v>1270</v>
      </c>
      <c r="D188" t="s">
        <v>1046</v>
      </c>
      <c r="E188">
        <v>17121</v>
      </c>
      <c r="F188" s="6">
        <v>40319</v>
      </c>
      <c r="G188" s="6">
        <v>73050</v>
      </c>
      <c r="H188">
        <v>1</v>
      </c>
    </row>
    <row r="189" spans="1:8" x14ac:dyDescent="0.2">
      <c r="A189">
        <v>188</v>
      </c>
      <c r="B189" t="s">
        <v>1293</v>
      </c>
      <c r="C189" t="s">
        <v>1252</v>
      </c>
      <c r="D189" t="s">
        <v>997</v>
      </c>
      <c r="E189">
        <v>28284</v>
      </c>
      <c r="F189" s="6">
        <v>32116</v>
      </c>
      <c r="G189" s="6">
        <v>73050</v>
      </c>
      <c r="H189">
        <v>1</v>
      </c>
    </row>
    <row r="190" spans="1:8" x14ac:dyDescent="0.2">
      <c r="A190">
        <v>189</v>
      </c>
      <c r="B190" t="s">
        <v>1294</v>
      </c>
      <c r="C190" t="s">
        <v>1295</v>
      </c>
      <c r="D190" t="s">
        <v>991</v>
      </c>
      <c r="E190">
        <v>48609</v>
      </c>
      <c r="F190" s="6">
        <v>37228</v>
      </c>
      <c r="G190" s="6">
        <v>73050</v>
      </c>
      <c r="H190">
        <v>1</v>
      </c>
    </row>
    <row r="191" spans="1:8" x14ac:dyDescent="0.2">
      <c r="A191">
        <v>190</v>
      </c>
      <c r="B191" t="s">
        <v>1296</v>
      </c>
      <c r="C191" t="s">
        <v>1024</v>
      </c>
      <c r="D191" t="s">
        <v>977</v>
      </c>
      <c r="E191">
        <v>31998</v>
      </c>
      <c r="F191" s="6">
        <v>33297</v>
      </c>
      <c r="G191" s="6">
        <v>73050</v>
      </c>
      <c r="H191">
        <v>1</v>
      </c>
    </row>
    <row r="192" spans="1:8" x14ac:dyDescent="0.2">
      <c r="A192">
        <v>191</v>
      </c>
      <c r="B192" t="s">
        <v>1297</v>
      </c>
      <c r="C192" t="s">
        <v>993</v>
      </c>
      <c r="D192" t="s">
        <v>994</v>
      </c>
      <c r="E192">
        <v>40298</v>
      </c>
      <c r="F192" s="6">
        <v>37521</v>
      </c>
      <c r="G192" s="6">
        <v>73050</v>
      </c>
      <c r="H192">
        <v>1</v>
      </c>
    </row>
    <row r="193" spans="1:8" x14ac:dyDescent="0.2">
      <c r="A193">
        <v>192</v>
      </c>
      <c r="B193" t="s">
        <v>1298</v>
      </c>
      <c r="C193" t="s">
        <v>1299</v>
      </c>
      <c r="D193" t="s">
        <v>1300</v>
      </c>
      <c r="E193">
        <v>57110</v>
      </c>
      <c r="F193" s="6">
        <v>38605</v>
      </c>
      <c r="G193" s="6">
        <v>73050</v>
      </c>
      <c r="H193">
        <v>1</v>
      </c>
    </row>
    <row r="194" spans="1:8" x14ac:dyDescent="0.2">
      <c r="A194">
        <v>193</v>
      </c>
      <c r="B194" t="s">
        <v>1301</v>
      </c>
      <c r="C194" t="s">
        <v>1302</v>
      </c>
      <c r="D194" t="s">
        <v>968</v>
      </c>
      <c r="E194">
        <v>34276</v>
      </c>
      <c r="F194" s="6">
        <v>33899</v>
      </c>
      <c r="G194" s="6">
        <v>73050</v>
      </c>
      <c r="H194">
        <v>1</v>
      </c>
    </row>
    <row r="195" spans="1:8" x14ac:dyDescent="0.2">
      <c r="A195">
        <v>194</v>
      </c>
      <c r="B195" t="s">
        <v>1303</v>
      </c>
      <c r="C195" t="s">
        <v>1069</v>
      </c>
      <c r="D195" t="s">
        <v>985</v>
      </c>
      <c r="E195">
        <v>79491</v>
      </c>
      <c r="F195" s="6">
        <v>44594</v>
      </c>
      <c r="G195" s="6">
        <v>73050</v>
      </c>
      <c r="H195">
        <v>1</v>
      </c>
    </row>
    <row r="196" spans="1:8" x14ac:dyDescent="0.2">
      <c r="A196">
        <v>195</v>
      </c>
      <c r="B196" t="s">
        <v>1304</v>
      </c>
      <c r="C196" t="s">
        <v>1305</v>
      </c>
      <c r="D196" t="s">
        <v>968</v>
      </c>
      <c r="E196">
        <v>32259</v>
      </c>
      <c r="F196" s="6">
        <v>38686</v>
      </c>
      <c r="G196" s="6">
        <v>73050</v>
      </c>
      <c r="H196">
        <v>1</v>
      </c>
    </row>
    <row r="197" spans="1:8" x14ac:dyDescent="0.2">
      <c r="A197">
        <v>196</v>
      </c>
      <c r="B197" t="s">
        <v>1306</v>
      </c>
      <c r="C197" t="s">
        <v>1307</v>
      </c>
      <c r="D197" t="s">
        <v>985</v>
      </c>
      <c r="E197">
        <v>75705</v>
      </c>
      <c r="F197" s="6">
        <v>40240</v>
      </c>
      <c r="G197" s="6">
        <v>73050</v>
      </c>
      <c r="H197">
        <v>1</v>
      </c>
    </row>
    <row r="198" spans="1:8" x14ac:dyDescent="0.2">
      <c r="A198">
        <v>197</v>
      </c>
      <c r="B198" t="s">
        <v>1308</v>
      </c>
      <c r="C198" t="s">
        <v>1309</v>
      </c>
      <c r="D198" t="s">
        <v>1204</v>
      </c>
      <c r="E198">
        <v>52405</v>
      </c>
      <c r="F198" s="6">
        <v>40923</v>
      </c>
      <c r="G198" s="6">
        <v>73050</v>
      </c>
      <c r="H198">
        <v>1</v>
      </c>
    </row>
    <row r="199" spans="1:8" x14ac:dyDescent="0.2">
      <c r="A199">
        <v>198</v>
      </c>
      <c r="B199" t="s">
        <v>1310</v>
      </c>
      <c r="C199" t="s">
        <v>1311</v>
      </c>
      <c r="D199" t="s">
        <v>948</v>
      </c>
      <c r="E199">
        <v>91841</v>
      </c>
      <c r="F199" s="6">
        <v>41217</v>
      </c>
      <c r="G199" s="6">
        <v>73050</v>
      </c>
      <c r="H199">
        <v>1</v>
      </c>
    </row>
    <row r="200" spans="1:8" x14ac:dyDescent="0.2">
      <c r="A200">
        <v>199</v>
      </c>
      <c r="B200" t="s">
        <v>1312</v>
      </c>
      <c r="C200" t="s">
        <v>1313</v>
      </c>
      <c r="D200" t="s">
        <v>1314</v>
      </c>
      <c r="E200">
        <v>84093</v>
      </c>
      <c r="F200" s="6">
        <v>35304</v>
      </c>
      <c r="G200" s="6">
        <v>73050</v>
      </c>
      <c r="H200">
        <v>1</v>
      </c>
    </row>
    <row r="201" spans="1:8" x14ac:dyDescent="0.2">
      <c r="A201">
        <v>200</v>
      </c>
      <c r="B201" t="s">
        <v>1315</v>
      </c>
      <c r="C201" t="s">
        <v>1316</v>
      </c>
      <c r="D201" t="s">
        <v>968</v>
      </c>
      <c r="E201">
        <v>33615</v>
      </c>
      <c r="F201" s="6">
        <v>34596</v>
      </c>
      <c r="G201" s="6">
        <v>73050</v>
      </c>
      <c r="H201">
        <v>1</v>
      </c>
    </row>
    <row r="202" spans="1:8" x14ac:dyDescent="0.2">
      <c r="A202">
        <v>201</v>
      </c>
      <c r="B202" t="s">
        <v>1317</v>
      </c>
      <c r="C202" t="s">
        <v>1318</v>
      </c>
      <c r="D202" t="s">
        <v>1314</v>
      </c>
      <c r="E202">
        <v>84170</v>
      </c>
      <c r="F202" s="6">
        <v>43626</v>
      </c>
      <c r="G202" s="6">
        <v>73050</v>
      </c>
      <c r="H202">
        <v>1</v>
      </c>
    </row>
    <row r="203" spans="1:8" x14ac:dyDescent="0.2">
      <c r="A203">
        <v>202</v>
      </c>
      <c r="B203" t="s">
        <v>1319</v>
      </c>
      <c r="C203" t="s">
        <v>1320</v>
      </c>
      <c r="D203" t="s">
        <v>1016</v>
      </c>
      <c r="E203">
        <v>44710</v>
      </c>
      <c r="F203" s="6">
        <v>41155</v>
      </c>
      <c r="G203" s="6">
        <v>73050</v>
      </c>
      <c r="H203">
        <v>1</v>
      </c>
    </row>
    <row r="204" spans="1:8" x14ac:dyDescent="0.2">
      <c r="A204">
        <v>203</v>
      </c>
      <c r="B204" t="s">
        <v>1321</v>
      </c>
      <c r="C204" t="s">
        <v>1322</v>
      </c>
      <c r="D204" t="s">
        <v>1323</v>
      </c>
      <c r="E204">
        <v>25389</v>
      </c>
      <c r="F204" s="6">
        <v>38372</v>
      </c>
      <c r="G204" s="6">
        <v>73050</v>
      </c>
      <c r="H204">
        <v>1</v>
      </c>
    </row>
    <row r="205" spans="1:8" x14ac:dyDescent="0.2">
      <c r="A205">
        <v>204</v>
      </c>
      <c r="B205" t="s">
        <v>1324</v>
      </c>
      <c r="C205" t="s">
        <v>1325</v>
      </c>
      <c r="D205" t="s">
        <v>1084</v>
      </c>
      <c r="E205">
        <v>6120</v>
      </c>
      <c r="F205" s="6">
        <v>33644</v>
      </c>
      <c r="G205" s="6">
        <v>73050</v>
      </c>
      <c r="H205">
        <v>1</v>
      </c>
    </row>
    <row r="206" spans="1:8" x14ac:dyDescent="0.2">
      <c r="A206">
        <v>205</v>
      </c>
      <c r="B206" t="s">
        <v>1326</v>
      </c>
      <c r="C206" t="s">
        <v>1041</v>
      </c>
      <c r="D206" t="s">
        <v>1042</v>
      </c>
      <c r="E206">
        <v>98109</v>
      </c>
      <c r="F206" s="6">
        <v>40240</v>
      </c>
      <c r="G206" s="6">
        <v>73050</v>
      </c>
      <c r="H206">
        <v>1</v>
      </c>
    </row>
    <row r="207" spans="1:8" x14ac:dyDescent="0.2">
      <c r="A207">
        <v>206</v>
      </c>
      <c r="B207" t="s">
        <v>1327</v>
      </c>
      <c r="C207" t="s">
        <v>1328</v>
      </c>
      <c r="D207" t="s">
        <v>991</v>
      </c>
      <c r="E207">
        <v>49006</v>
      </c>
      <c r="F207" s="6">
        <v>34741</v>
      </c>
      <c r="G207" s="6">
        <v>73050</v>
      </c>
      <c r="H207">
        <v>1</v>
      </c>
    </row>
    <row r="208" spans="1:8" x14ac:dyDescent="0.2">
      <c r="A208">
        <v>207</v>
      </c>
      <c r="B208" t="s">
        <v>1329</v>
      </c>
      <c r="C208" t="s">
        <v>1330</v>
      </c>
      <c r="D208" t="s">
        <v>974</v>
      </c>
      <c r="E208">
        <v>14269</v>
      </c>
      <c r="F208" s="6">
        <v>44744</v>
      </c>
      <c r="G208" s="6">
        <v>73050</v>
      </c>
      <c r="H208">
        <v>1</v>
      </c>
    </row>
    <row r="209" spans="1:8" x14ac:dyDescent="0.2">
      <c r="A209">
        <v>208</v>
      </c>
      <c r="B209" t="s">
        <v>1331</v>
      </c>
      <c r="C209" t="s">
        <v>1302</v>
      </c>
      <c r="D209" t="s">
        <v>968</v>
      </c>
      <c r="E209">
        <v>34233</v>
      </c>
      <c r="F209" s="6">
        <v>37326</v>
      </c>
      <c r="G209" s="6">
        <v>73050</v>
      </c>
      <c r="H209">
        <v>1</v>
      </c>
    </row>
    <row r="210" spans="1:8" x14ac:dyDescent="0.2">
      <c r="A210">
        <v>209</v>
      </c>
      <c r="B210" t="s">
        <v>1332</v>
      </c>
      <c r="C210" t="s">
        <v>1163</v>
      </c>
      <c r="D210" t="s">
        <v>974</v>
      </c>
      <c r="E210">
        <v>14646</v>
      </c>
      <c r="F210" s="6">
        <v>41990</v>
      </c>
      <c r="G210" s="6">
        <v>73050</v>
      </c>
      <c r="H210">
        <v>1</v>
      </c>
    </row>
    <row r="211" spans="1:8" x14ac:dyDescent="0.2">
      <c r="A211">
        <v>210</v>
      </c>
      <c r="B211" t="s">
        <v>1333</v>
      </c>
      <c r="C211" t="s">
        <v>1233</v>
      </c>
      <c r="D211" t="s">
        <v>1101</v>
      </c>
      <c r="E211">
        <v>55480</v>
      </c>
      <c r="F211" s="6">
        <v>33752</v>
      </c>
      <c r="G211" s="6">
        <v>73050</v>
      </c>
      <c r="H211">
        <v>1</v>
      </c>
    </row>
    <row r="212" spans="1:8" x14ac:dyDescent="0.2">
      <c r="A212">
        <v>211</v>
      </c>
      <c r="B212" t="s">
        <v>2078</v>
      </c>
      <c r="C212" t="s">
        <v>965</v>
      </c>
      <c r="D212" t="s">
        <v>2079</v>
      </c>
      <c r="E212">
        <v>94109</v>
      </c>
      <c r="F212" s="6">
        <v>33752</v>
      </c>
      <c r="G212" s="6">
        <v>73050</v>
      </c>
      <c r="H212">
        <v>1</v>
      </c>
    </row>
    <row r="213" spans="1:8" x14ac:dyDescent="0.2">
      <c r="A213">
        <v>212</v>
      </c>
      <c r="B213" t="s">
        <v>2080</v>
      </c>
      <c r="C213" t="s">
        <v>965</v>
      </c>
      <c r="D213" t="s">
        <v>2079</v>
      </c>
      <c r="E213">
        <v>94111</v>
      </c>
      <c r="F213" s="6">
        <v>33752</v>
      </c>
      <c r="G213" s="6">
        <v>73050</v>
      </c>
      <c r="H213">
        <v>1</v>
      </c>
    </row>
    <row r="214" spans="1:8" x14ac:dyDescent="0.2">
      <c r="A214">
        <f>A213+1</f>
        <v>213</v>
      </c>
      <c r="B214" t="s">
        <v>2316</v>
      </c>
      <c r="C214" t="s">
        <v>1302</v>
      </c>
      <c r="D214" t="s">
        <v>968</v>
      </c>
      <c r="E214">
        <v>34233</v>
      </c>
      <c r="F214" s="6">
        <v>37326</v>
      </c>
      <c r="G214" s="6">
        <v>73050</v>
      </c>
      <c r="H214">
        <v>1</v>
      </c>
    </row>
    <row r="215" spans="1:8" x14ac:dyDescent="0.2">
      <c r="A215">
        <f t="shared" ref="A215:A217" si="0">A214+1</f>
        <v>214</v>
      </c>
      <c r="F215" s="6">
        <v>41990</v>
      </c>
      <c r="G215" s="6">
        <v>73050</v>
      </c>
      <c r="H215">
        <v>1</v>
      </c>
    </row>
    <row r="216" spans="1:8" x14ac:dyDescent="0.2">
      <c r="A216">
        <f t="shared" si="0"/>
        <v>215</v>
      </c>
      <c r="B216" t="s">
        <v>2317</v>
      </c>
      <c r="C216" t="s">
        <v>1233</v>
      </c>
      <c r="D216" t="s">
        <v>1101</v>
      </c>
      <c r="E216">
        <v>55480</v>
      </c>
      <c r="F216" s="6">
        <v>33752</v>
      </c>
      <c r="G216" s="6">
        <v>73050</v>
      </c>
      <c r="H216">
        <v>1</v>
      </c>
    </row>
    <row r="217" spans="1:8" x14ac:dyDescent="0.2">
      <c r="A217">
        <f t="shared" si="0"/>
        <v>216</v>
      </c>
      <c r="B217" t="s">
        <v>2318</v>
      </c>
      <c r="C217" t="s">
        <v>965</v>
      </c>
      <c r="D217" t="s">
        <v>2079</v>
      </c>
      <c r="E217">
        <v>94109</v>
      </c>
      <c r="F217" s="6">
        <v>33752</v>
      </c>
      <c r="G217" s="6">
        <v>73050</v>
      </c>
      <c r="H217">
        <v>1</v>
      </c>
    </row>
    <row r="218" spans="1:8" x14ac:dyDescent="0.2">
      <c r="A218">
        <f>A217+1</f>
        <v>217</v>
      </c>
      <c r="B218" t="s">
        <v>2319</v>
      </c>
      <c r="C218" t="s">
        <v>1291</v>
      </c>
      <c r="D218" t="s">
        <v>948</v>
      </c>
      <c r="E218">
        <v>90610</v>
      </c>
      <c r="F218" s="6">
        <v>40485</v>
      </c>
      <c r="G218" s="6">
        <v>73050</v>
      </c>
      <c r="H218">
        <v>1</v>
      </c>
    </row>
    <row r="219" spans="1:8" x14ac:dyDescent="0.2">
      <c r="A219">
        <f t="shared" ref="A219:A224" si="1">A218+1</f>
        <v>218</v>
      </c>
      <c r="B219" t="s">
        <v>2320</v>
      </c>
      <c r="C219" t="s">
        <v>1270</v>
      </c>
      <c r="D219" t="s">
        <v>1046</v>
      </c>
      <c r="E219">
        <v>17121</v>
      </c>
      <c r="F219" s="6">
        <v>40319</v>
      </c>
      <c r="G219" s="6">
        <v>73050</v>
      </c>
      <c r="H219">
        <v>1</v>
      </c>
    </row>
    <row r="220" spans="1:8" x14ac:dyDescent="0.2">
      <c r="A220">
        <f t="shared" si="1"/>
        <v>219</v>
      </c>
      <c r="B220" t="s">
        <v>2321</v>
      </c>
      <c r="C220" t="s">
        <v>1252</v>
      </c>
      <c r="D220" t="s">
        <v>997</v>
      </c>
      <c r="E220">
        <v>28284</v>
      </c>
      <c r="F220" s="6">
        <v>32116</v>
      </c>
      <c r="G220" s="6">
        <v>73050</v>
      </c>
      <c r="H220">
        <v>1</v>
      </c>
    </row>
    <row r="221" spans="1:8" x14ac:dyDescent="0.2">
      <c r="A221">
        <f t="shared" si="1"/>
        <v>220</v>
      </c>
      <c r="B221" t="s">
        <v>2322</v>
      </c>
      <c r="C221" t="s">
        <v>1295</v>
      </c>
      <c r="D221" t="s">
        <v>991</v>
      </c>
      <c r="E221">
        <v>48609</v>
      </c>
      <c r="F221" s="6">
        <v>37228</v>
      </c>
      <c r="G221" s="6">
        <v>73050</v>
      </c>
      <c r="H221">
        <v>1</v>
      </c>
    </row>
    <row r="222" spans="1:8" x14ac:dyDescent="0.2">
      <c r="A222">
        <f t="shared" si="1"/>
        <v>221</v>
      </c>
      <c r="B222" t="s">
        <v>2323</v>
      </c>
      <c r="C222" t="s">
        <v>1024</v>
      </c>
      <c r="D222" t="s">
        <v>977</v>
      </c>
      <c r="E222">
        <v>31998</v>
      </c>
      <c r="F222" s="6">
        <v>33297</v>
      </c>
      <c r="G222" s="6">
        <v>73050</v>
      </c>
      <c r="H222">
        <v>1</v>
      </c>
    </row>
    <row r="223" spans="1:8" x14ac:dyDescent="0.2">
      <c r="A223">
        <f t="shared" si="1"/>
        <v>222</v>
      </c>
      <c r="B223" t="s">
        <v>2324</v>
      </c>
      <c r="C223" t="s">
        <v>993</v>
      </c>
      <c r="D223" t="s">
        <v>994</v>
      </c>
      <c r="E223">
        <v>40298</v>
      </c>
      <c r="F223" s="6">
        <v>37521</v>
      </c>
      <c r="G223" s="6">
        <v>73050</v>
      </c>
      <c r="H223">
        <v>1</v>
      </c>
    </row>
    <row r="224" spans="1:8" x14ac:dyDescent="0.2">
      <c r="A224">
        <f t="shared" si="1"/>
        <v>223</v>
      </c>
      <c r="B224" t="s">
        <v>2325</v>
      </c>
      <c r="C224" t="s">
        <v>1299</v>
      </c>
      <c r="D224" t="s">
        <v>1300</v>
      </c>
      <c r="E224">
        <v>57110</v>
      </c>
      <c r="F224" s="6">
        <v>38605</v>
      </c>
      <c r="G224" s="6">
        <v>73050</v>
      </c>
      <c r="H224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EEA5-3DBD-8C42-B12A-D240C79B8FF8}">
  <dimension ref="A1:K98"/>
  <sheetViews>
    <sheetView topLeftCell="A63" workbookViewId="0">
      <selection activeCell="C98" sqref="C98"/>
    </sheetView>
  </sheetViews>
  <sheetFormatPr baseColWidth="10" defaultColWidth="8.83203125" defaultRowHeight="16" x14ac:dyDescent="0.2"/>
  <cols>
    <col min="1" max="1" width="3.1640625" bestFit="1" customWidth="1"/>
    <col min="2" max="2" width="10.5" bestFit="1" customWidth="1"/>
    <col min="3" max="3" width="14.83203125" bestFit="1" customWidth="1"/>
    <col min="4" max="4" width="14.5" bestFit="1" customWidth="1"/>
    <col min="5" max="5" width="18.5" bestFit="1" customWidth="1"/>
    <col min="9" max="9" width="17.33203125" style="29" bestFit="1" customWidth="1"/>
    <col min="10" max="10" width="17.33203125" customWidth="1"/>
    <col min="11" max="11" width="77.6640625" bestFit="1" customWidth="1"/>
  </cols>
  <sheetData>
    <row r="1" spans="1:11" x14ac:dyDescent="0.2">
      <c r="B1" s="24" t="s">
        <v>1579</v>
      </c>
      <c r="C1" s="24" t="s">
        <v>1974</v>
      </c>
      <c r="D1" s="24" t="s">
        <v>1975</v>
      </c>
      <c r="E1" s="24" t="s">
        <v>1976</v>
      </c>
      <c r="F1" s="24"/>
      <c r="G1" s="24"/>
      <c r="H1" s="24"/>
      <c r="I1" s="28" t="s">
        <v>1978</v>
      </c>
      <c r="J1" s="24"/>
      <c r="K1" s="24" t="s">
        <v>1979</v>
      </c>
    </row>
    <row r="2" spans="1:11" x14ac:dyDescent="0.2">
      <c r="A2" s="24">
        <v>0</v>
      </c>
      <c r="B2">
        <v>1</v>
      </c>
      <c r="C2">
        <v>35</v>
      </c>
      <c r="D2" t="s">
        <v>1980</v>
      </c>
      <c r="E2" t="s">
        <v>2005</v>
      </c>
      <c r="I2" s="29">
        <v>5000</v>
      </c>
      <c r="J2">
        <f>I2+200000</f>
        <v>205000</v>
      </c>
      <c r="K2" t="s">
        <v>2429</v>
      </c>
    </row>
    <row r="3" spans="1:11" x14ac:dyDescent="0.2">
      <c r="A3" s="24">
        <v>1</v>
      </c>
      <c r="B3">
        <v>1</v>
      </c>
      <c r="C3">
        <v>35</v>
      </c>
      <c r="D3" t="s">
        <v>2430</v>
      </c>
      <c r="E3" t="s">
        <v>2003</v>
      </c>
      <c r="I3">
        <v>-1500</v>
      </c>
      <c r="J3">
        <f>J2+I3</f>
        <v>203500</v>
      </c>
      <c r="K3" t="s">
        <v>2432</v>
      </c>
    </row>
    <row r="4" spans="1:11" x14ac:dyDescent="0.2">
      <c r="A4" s="24">
        <v>2</v>
      </c>
      <c r="B4">
        <v>2</v>
      </c>
      <c r="C4">
        <v>35</v>
      </c>
      <c r="D4" t="s">
        <v>1984</v>
      </c>
      <c r="E4" t="s">
        <v>1427</v>
      </c>
      <c r="I4">
        <v>-20000</v>
      </c>
      <c r="J4">
        <f t="shared" ref="J4:J67" si="0">J3+I4</f>
        <v>183500</v>
      </c>
      <c r="K4" t="s">
        <v>2433</v>
      </c>
    </row>
    <row r="5" spans="1:11" x14ac:dyDescent="0.2">
      <c r="A5" s="24">
        <v>3</v>
      </c>
      <c r="B5">
        <v>2</v>
      </c>
      <c r="C5">
        <v>35</v>
      </c>
      <c r="D5" t="s">
        <v>2434</v>
      </c>
      <c r="E5" t="s">
        <v>1981</v>
      </c>
      <c r="I5">
        <v>-250</v>
      </c>
      <c r="J5">
        <f t="shared" si="0"/>
        <v>183250</v>
      </c>
      <c r="K5" t="s">
        <v>2435</v>
      </c>
    </row>
    <row r="6" spans="1:11" x14ac:dyDescent="0.2">
      <c r="A6" s="24">
        <v>4</v>
      </c>
      <c r="B6">
        <v>3</v>
      </c>
      <c r="C6">
        <v>35</v>
      </c>
      <c r="D6" t="s">
        <v>1986</v>
      </c>
      <c r="E6" t="s">
        <v>1987</v>
      </c>
      <c r="I6">
        <v>-120</v>
      </c>
      <c r="J6">
        <f t="shared" si="0"/>
        <v>183130</v>
      </c>
      <c r="K6" t="s">
        <v>2436</v>
      </c>
    </row>
    <row r="7" spans="1:11" x14ac:dyDescent="0.2">
      <c r="A7" s="24">
        <v>5</v>
      </c>
      <c r="B7">
        <v>3</v>
      </c>
      <c r="C7">
        <v>35</v>
      </c>
      <c r="D7" t="s">
        <v>1998</v>
      </c>
      <c r="E7" t="s">
        <v>2437</v>
      </c>
      <c r="I7">
        <v>1000</v>
      </c>
      <c r="J7">
        <f t="shared" si="0"/>
        <v>184130</v>
      </c>
      <c r="K7" t="s">
        <v>2439</v>
      </c>
    </row>
    <row r="8" spans="1:11" x14ac:dyDescent="0.2">
      <c r="A8" s="24">
        <v>6</v>
      </c>
      <c r="B8">
        <v>4</v>
      </c>
      <c r="C8">
        <v>35</v>
      </c>
      <c r="D8" t="s">
        <v>1989</v>
      </c>
      <c r="E8" t="s">
        <v>2440</v>
      </c>
      <c r="I8">
        <v>-5000</v>
      </c>
      <c r="J8">
        <f t="shared" si="0"/>
        <v>179130</v>
      </c>
      <c r="K8" t="s">
        <v>2442</v>
      </c>
    </row>
    <row r="9" spans="1:11" x14ac:dyDescent="0.2">
      <c r="A9" s="24">
        <v>7</v>
      </c>
      <c r="B9">
        <v>5</v>
      </c>
      <c r="C9">
        <v>35</v>
      </c>
      <c r="D9" t="s">
        <v>1980</v>
      </c>
      <c r="E9" t="s">
        <v>1992</v>
      </c>
      <c r="I9">
        <v>3000</v>
      </c>
      <c r="J9">
        <f t="shared" si="0"/>
        <v>182130</v>
      </c>
      <c r="K9" t="s">
        <v>2443</v>
      </c>
    </row>
    <row r="10" spans="1:11" x14ac:dyDescent="0.2">
      <c r="A10" s="24">
        <v>8</v>
      </c>
      <c r="B10">
        <v>5</v>
      </c>
      <c r="C10">
        <v>35</v>
      </c>
      <c r="D10" t="s">
        <v>1986</v>
      </c>
      <c r="E10" t="s">
        <v>1995</v>
      </c>
      <c r="I10">
        <v>-200</v>
      </c>
      <c r="J10">
        <f t="shared" si="0"/>
        <v>181930</v>
      </c>
      <c r="K10" t="s">
        <v>2444</v>
      </c>
    </row>
    <row r="11" spans="1:11" x14ac:dyDescent="0.2">
      <c r="A11" s="24">
        <v>9</v>
      </c>
      <c r="B11">
        <v>6</v>
      </c>
      <c r="C11">
        <v>35</v>
      </c>
      <c r="D11" t="s">
        <v>1986</v>
      </c>
      <c r="E11" t="s">
        <v>2001</v>
      </c>
      <c r="I11">
        <v>-75</v>
      </c>
      <c r="J11">
        <f t="shared" si="0"/>
        <v>181855</v>
      </c>
      <c r="K11" t="s">
        <v>2445</v>
      </c>
    </row>
    <row r="12" spans="1:11" x14ac:dyDescent="0.2">
      <c r="A12" s="24">
        <v>10</v>
      </c>
      <c r="B12">
        <v>7</v>
      </c>
      <c r="C12">
        <v>35</v>
      </c>
      <c r="D12" t="s">
        <v>1984</v>
      </c>
      <c r="E12" t="s">
        <v>1423</v>
      </c>
      <c r="I12">
        <v>-1500</v>
      </c>
      <c r="J12">
        <f t="shared" si="0"/>
        <v>180355</v>
      </c>
      <c r="K12" t="s">
        <v>2446</v>
      </c>
    </row>
    <row r="13" spans="1:11" x14ac:dyDescent="0.2">
      <c r="A13" s="24">
        <v>11</v>
      </c>
      <c r="B13">
        <v>8</v>
      </c>
      <c r="C13">
        <v>35</v>
      </c>
      <c r="D13" t="s">
        <v>1986</v>
      </c>
      <c r="E13" t="s">
        <v>2017</v>
      </c>
      <c r="I13">
        <v>-250</v>
      </c>
      <c r="J13">
        <f t="shared" si="0"/>
        <v>180105</v>
      </c>
      <c r="K13" t="s">
        <v>2447</v>
      </c>
    </row>
    <row r="14" spans="1:11" x14ac:dyDescent="0.2">
      <c r="A14" s="24">
        <v>12</v>
      </c>
      <c r="B14">
        <v>9</v>
      </c>
      <c r="C14">
        <v>35</v>
      </c>
      <c r="D14" t="s">
        <v>2448</v>
      </c>
      <c r="E14" t="s">
        <v>2007</v>
      </c>
      <c r="I14">
        <v>-350</v>
      </c>
      <c r="J14">
        <f t="shared" si="0"/>
        <v>179755</v>
      </c>
      <c r="K14" t="s">
        <v>2450</v>
      </c>
    </row>
    <row r="15" spans="1:11" x14ac:dyDescent="0.2">
      <c r="A15" s="24">
        <v>13</v>
      </c>
      <c r="B15">
        <v>10</v>
      </c>
      <c r="C15">
        <v>35</v>
      </c>
      <c r="D15" t="s">
        <v>2009</v>
      </c>
      <c r="E15" t="s">
        <v>2010</v>
      </c>
      <c r="I15">
        <v>-10000</v>
      </c>
      <c r="J15">
        <f t="shared" si="0"/>
        <v>169755</v>
      </c>
      <c r="K15" t="s">
        <v>2452</v>
      </c>
    </row>
    <row r="16" spans="1:11" x14ac:dyDescent="0.2">
      <c r="A16" s="24">
        <v>14</v>
      </c>
      <c r="B16">
        <v>11</v>
      </c>
      <c r="C16">
        <v>35</v>
      </c>
      <c r="D16" t="s">
        <v>1980</v>
      </c>
      <c r="E16" t="s">
        <v>2440</v>
      </c>
      <c r="I16">
        <v>-1500</v>
      </c>
      <c r="J16">
        <f t="shared" si="0"/>
        <v>168255</v>
      </c>
      <c r="K16" t="s">
        <v>2453</v>
      </c>
    </row>
    <row r="17" spans="1:11" x14ac:dyDescent="0.2">
      <c r="A17" s="24">
        <v>15</v>
      </c>
      <c r="B17">
        <v>12</v>
      </c>
      <c r="C17">
        <v>35</v>
      </c>
      <c r="D17" t="s">
        <v>1986</v>
      </c>
      <c r="E17" t="s">
        <v>2014</v>
      </c>
      <c r="I17">
        <v>-3000</v>
      </c>
      <c r="J17">
        <f t="shared" si="0"/>
        <v>165255</v>
      </c>
      <c r="K17" t="s">
        <v>2455</v>
      </c>
    </row>
    <row r="18" spans="1:11" x14ac:dyDescent="0.2">
      <c r="A18" s="24">
        <v>16</v>
      </c>
      <c r="B18">
        <v>13</v>
      </c>
      <c r="C18">
        <v>35</v>
      </c>
      <c r="D18" t="s">
        <v>1986</v>
      </c>
      <c r="E18" t="s">
        <v>2003</v>
      </c>
      <c r="I18">
        <v>-750</v>
      </c>
      <c r="J18">
        <f t="shared" si="0"/>
        <v>164505</v>
      </c>
      <c r="K18" t="s">
        <v>2456</v>
      </c>
    </row>
    <row r="19" spans="1:11" x14ac:dyDescent="0.2">
      <c r="A19" s="24">
        <v>17</v>
      </c>
      <c r="B19">
        <v>14</v>
      </c>
      <c r="C19">
        <v>35</v>
      </c>
      <c r="D19" t="s">
        <v>1984</v>
      </c>
      <c r="E19" t="s">
        <v>2457</v>
      </c>
      <c r="I19">
        <v>-5000</v>
      </c>
      <c r="J19">
        <f t="shared" si="0"/>
        <v>159505</v>
      </c>
      <c r="K19" t="s">
        <v>2458</v>
      </c>
    </row>
    <row r="20" spans="1:11" x14ac:dyDescent="0.2">
      <c r="A20" s="24">
        <v>18</v>
      </c>
      <c r="B20">
        <v>15</v>
      </c>
      <c r="C20">
        <v>35</v>
      </c>
      <c r="D20" t="s">
        <v>1986</v>
      </c>
      <c r="E20" t="s">
        <v>1987</v>
      </c>
      <c r="I20">
        <v>-180</v>
      </c>
      <c r="J20">
        <f t="shared" si="0"/>
        <v>159325</v>
      </c>
      <c r="K20" t="s">
        <v>2459</v>
      </c>
    </row>
    <row r="21" spans="1:11" x14ac:dyDescent="0.2">
      <c r="A21" s="24">
        <v>19</v>
      </c>
      <c r="B21">
        <v>16</v>
      </c>
      <c r="C21">
        <v>35</v>
      </c>
      <c r="D21" t="s">
        <v>1980</v>
      </c>
      <c r="E21" t="s">
        <v>2005</v>
      </c>
      <c r="I21">
        <v>5000</v>
      </c>
      <c r="J21">
        <f t="shared" si="0"/>
        <v>164325</v>
      </c>
      <c r="K21" t="s">
        <v>2429</v>
      </c>
    </row>
    <row r="22" spans="1:11" x14ac:dyDescent="0.2">
      <c r="A22" s="24">
        <v>20</v>
      </c>
      <c r="B22">
        <v>17</v>
      </c>
      <c r="C22">
        <v>35</v>
      </c>
      <c r="D22" t="s">
        <v>2460</v>
      </c>
      <c r="E22" t="s">
        <v>1995</v>
      </c>
      <c r="I22">
        <v>-100</v>
      </c>
      <c r="J22">
        <f t="shared" si="0"/>
        <v>164225</v>
      </c>
      <c r="K22" t="s">
        <v>2461</v>
      </c>
    </row>
    <row r="23" spans="1:11" x14ac:dyDescent="0.2">
      <c r="A23" s="24">
        <v>21</v>
      </c>
      <c r="B23">
        <v>18</v>
      </c>
      <c r="C23">
        <v>35</v>
      </c>
      <c r="D23" t="s">
        <v>1986</v>
      </c>
      <c r="E23" t="s">
        <v>1987</v>
      </c>
      <c r="I23">
        <v>-90</v>
      </c>
      <c r="J23">
        <f t="shared" si="0"/>
        <v>164135</v>
      </c>
      <c r="K23" t="s">
        <v>2462</v>
      </c>
    </row>
    <row r="24" spans="1:11" x14ac:dyDescent="0.2">
      <c r="A24" s="24">
        <v>22</v>
      </c>
      <c r="B24">
        <v>19</v>
      </c>
      <c r="C24">
        <v>35</v>
      </c>
      <c r="D24" t="s">
        <v>1984</v>
      </c>
      <c r="E24" t="s">
        <v>1427</v>
      </c>
      <c r="I24">
        <v>-20000</v>
      </c>
      <c r="J24">
        <f t="shared" si="0"/>
        <v>144135</v>
      </c>
      <c r="K24" t="s">
        <v>2463</v>
      </c>
    </row>
    <row r="25" spans="1:11" x14ac:dyDescent="0.2">
      <c r="A25" s="24">
        <v>23</v>
      </c>
      <c r="B25">
        <v>20</v>
      </c>
      <c r="C25">
        <v>35</v>
      </c>
      <c r="D25" t="s">
        <v>1986</v>
      </c>
      <c r="E25" t="s">
        <v>2003</v>
      </c>
      <c r="I25">
        <v>-450</v>
      </c>
      <c r="J25">
        <f t="shared" si="0"/>
        <v>143685</v>
      </c>
      <c r="K25" t="s">
        <v>2465</v>
      </c>
    </row>
    <row r="26" spans="1:11" x14ac:dyDescent="0.2">
      <c r="A26" s="24">
        <v>24</v>
      </c>
      <c r="B26">
        <v>21</v>
      </c>
      <c r="C26">
        <v>35</v>
      </c>
      <c r="D26" t="s">
        <v>1980</v>
      </c>
      <c r="E26" t="s">
        <v>2440</v>
      </c>
      <c r="I26">
        <v>-2000</v>
      </c>
      <c r="J26">
        <f t="shared" si="0"/>
        <v>141685</v>
      </c>
      <c r="K26" t="s">
        <v>2467</v>
      </c>
    </row>
    <row r="27" spans="1:11" x14ac:dyDescent="0.2">
      <c r="A27" s="24">
        <v>25</v>
      </c>
      <c r="B27">
        <v>22</v>
      </c>
      <c r="C27">
        <v>35</v>
      </c>
      <c r="D27" t="s">
        <v>1986</v>
      </c>
      <c r="E27" t="s">
        <v>2007</v>
      </c>
      <c r="I27">
        <v>-100</v>
      </c>
      <c r="J27">
        <f t="shared" si="0"/>
        <v>141585</v>
      </c>
      <c r="K27" t="s">
        <v>2468</v>
      </c>
    </row>
    <row r="28" spans="1:11" x14ac:dyDescent="0.2">
      <c r="A28" s="24">
        <v>26</v>
      </c>
      <c r="B28">
        <v>23</v>
      </c>
      <c r="C28">
        <v>35</v>
      </c>
      <c r="D28" t="s">
        <v>2469</v>
      </c>
      <c r="E28" t="s">
        <v>1393</v>
      </c>
      <c r="I28">
        <v>-500</v>
      </c>
      <c r="J28">
        <f t="shared" si="0"/>
        <v>141085</v>
      </c>
      <c r="K28" t="s">
        <v>2470</v>
      </c>
    </row>
    <row r="29" spans="1:11" x14ac:dyDescent="0.2">
      <c r="A29" s="24">
        <v>27</v>
      </c>
      <c r="B29">
        <v>24</v>
      </c>
      <c r="C29">
        <v>35</v>
      </c>
      <c r="D29" t="s">
        <v>1986</v>
      </c>
      <c r="E29" t="s">
        <v>1987</v>
      </c>
      <c r="I29">
        <v>-130</v>
      </c>
      <c r="J29">
        <f t="shared" si="0"/>
        <v>140955</v>
      </c>
      <c r="K29" t="s">
        <v>2471</v>
      </c>
    </row>
    <row r="30" spans="1:11" x14ac:dyDescent="0.2">
      <c r="A30" s="24">
        <v>28</v>
      </c>
      <c r="B30">
        <v>25</v>
      </c>
      <c r="C30">
        <v>35</v>
      </c>
      <c r="D30" t="s">
        <v>1984</v>
      </c>
      <c r="E30" t="s">
        <v>1423</v>
      </c>
      <c r="I30">
        <v>-1500</v>
      </c>
      <c r="J30">
        <f t="shared" si="0"/>
        <v>139455</v>
      </c>
      <c r="K30" t="s">
        <v>2446</v>
      </c>
    </row>
    <row r="31" spans="1:11" x14ac:dyDescent="0.2">
      <c r="A31" s="24">
        <v>29</v>
      </c>
      <c r="B31">
        <v>26</v>
      </c>
      <c r="C31">
        <v>35</v>
      </c>
      <c r="D31" t="s">
        <v>1986</v>
      </c>
      <c r="E31" t="s">
        <v>1995</v>
      </c>
      <c r="I31">
        <v>-250</v>
      </c>
      <c r="J31">
        <f t="shared" si="0"/>
        <v>139205</v>
      </c>
      <c r="K31" t="s">
        <v>2472</v>
      </c>
    </row>
    <row r="32" spans="1:11" x14ac:dyDescent="0.2">
      <c r="A32" s="24">
        <v>30</v>
      </c>
      <c r="B32">
        <v>27</v>
      </c>
      <c r="C32">
        <v>35</v>
      </c>
      <c r="D32" t="s">
        <v>1986</v>
      </c>
      <c r="E32" t="s">
        <v>2014</v>
      </c>
      <c r="I32">
        <v>-500</v>
      </c>
      <c r="J32">
        <f t="shared" si="0"/>
        <v>138705</v>
      </c>
      <c r="K32" t="s">
        <v>2473</v>
      </c>
    </row>
    <row r="33" spans="1:11" x14ac:dyDescent="0.2">
      <c r="A33" s="24">
        <v>31</v>
      </c>
      <c r="B33">
        <v>28</v>
      </c>
      <c r="C33">
        <v>35</v>
      </c>
      <c r="D33" t="s">
        <v>1980</v>
      </c>
      <c r="E33" t="s">
        <v>1992</v>
      </c>
      <c r="I33">
        <v>3000</v>
      </c>
      <c r="J33">
        <f t="shared" si="0"/>
        <v>141705</v>
      </c>
      <c r="K33" t="s">
        <v>2443</v>
      </c>
    </row>
    <row r="34" spans="1:11" x14ac:dyDescent="0.2">
      <c r="A34" s="24">
        <v>32</v>
      </c>
      <c r="B34">
        <v>29</v>
      </c>
      <c r="C34">
        <v>35</v>
      </c>
      <c r="D34" t="s">
        <v>1986</v>
      </c>
      <c r="E34" t="s">
        <v>2003</v>
      </c>
      <c r="I34">
        <v>-1200</v>
      </c>
      <c r="J34">
        <f t="shared" si="0"/>
        <v>140505</v>
      </c>
      <c r="K34" t="s">
        <v>2474</v>
      </c>
    </row>
    <row r="35" spans="1:11" x14ac:dyDescent="0.2">
      <c r="A35" s="24">
        <v>33</v>
      </c>
      <c r="B35">
        <v>30</v>
      </c>
      <c r="C35">
        <v>35</v>
      </c>
      <c r="D35" t="s">
        <v>1986</v>
      </c>
      <c r="E35" t="s">
        <v>2001</v>
      </c>
      <c r="I35">
        <v>-80</v>
      </c>
      <c r="J35">
        <f t="shared" si="0"/>
        <v>140425</v>
      </c>
      <c r="K35" t="s">
        <v>2475</v>
      </c>
    </row>
    <row r="36" spans="1:11" x14ac:dyDescent="0.2">
      <c r="A36" s="24">
        <v>34</v>
      </c>
      <c r="B36">
        <v>31</v>
      </c>
      <c r="C36">
        <v>35</v>
      </c>
      <c r="D36" t="s">
        <v>2434</v>
      </c>
      <c r="E36" t="s">
        <v>1981</v>
      </c>
      <c r="I36">
        <v>-300</v>
      </c>
      <c r="J36">
        <f t="shared" si="0"/>
        <v>140125</v>
      </c>
      <c r="K36" t="s">
        <v>2476</v>
      </c>
    </row>
    <row r="37" spans="1:11" x14ac:dyDescent="0.2">
      <c r="A37" s="24">
        <v>35</v>
      </c>
      <c r="B37">
        <v>32</v>
      </c>
      <c r="C37">
        <v>35</v>
      </c>
      <c r="D37" t="s">
        <v>1980</v>
      </c>
      <c r="E37" t="s">
        <v>2005</v>
      </c>
      <c r="I37">
        <v>5000</v>
      </c>
      <c r="J37">
        <f t="shared" si="0"/>
        <v>145125</v>
      </c>
      <c r="K37" t="s">
        <v>2429</v>
      </c>
    </row>
    <row r="38" spans="1:11" x14ac:dyDescent="0.2">
      <c r="A38" s="24">
        <v>36</v>
      </c>
      <c r="B38">
        <v>33</v>
      </c>
      <c r="C38">
        <v>35</v>
      </c>
      <c r="D38" t="s">
        <v>2430</v>
      </c>
      <c r="E38" t="s">
        <v>2003</v>
      </c>
      <c r="I38">
        <v>-1800</v>
      </c>
      <c r="J38">
        <f t="shared" si="0"/>
        <v>143325</v>
      </c>
      <c r="K38" t="s">
        <v>2477</v>
      </c>
    </row>
    <row r="39" spans="1:11" x14ac:dyDescent="0.2">
      <c r="A39" s="24">
        <v>37</v>
      </c>
      <c r="B39">
        <v>34</v>
      </c>
      <c r="C39">
        <v>35</v>
      </c>
      <c r="D39" t="s">
        <v>1984</v>
      </c>
      <c r="E39" t="s">
        <v>1427</v>
      </c>
      <c r="I39">
        <v>-20000</v>
      </c>
      <c r="J39">
        <f t="shared" si="0"/>
        <v>123325</v>
      </c>
      <c r="K39" t="s">
        <v>2478</v>
      </c>
    </row>
    <row r="40" spans="1:11" x14ac:dyDescent="0.2">
      <c r="A40" s="24">
        <v>38</v>
      </c>
      <c r="B40">
        <v>35</v>
      </c>
      <c r="C40">
        <v>35</v>
      </c>
      <c r="D40" t="s">
        <v>2434</v>
      </c>
      <c r="E40" t="s">
        <v>1981</v>
      </c>
      <c r="I40">
        <v>-250</v>
      </c>
      <c r="J40">
        <f t="shared" si="0"/>
        <v>123075</v>
      </c>
      <c r="K40" t="s">
        <v>2479</v>
      </c>
    </row>
    <row r="41" spans="1:11" x14ac:dyDescent="0.2">
      <c r="A41" s="24">
        <v>39</v>
      </c>
      <c r="B41">
        <v>36</v>
      </c>
      <c r="C41">
        <v>35</v>
      </c>
      <c r="D41" t="s">
        <v>1986</v>
      </c>
      <c r="E41" t="s">
        <v>1987</v>
      </c>
      <c r="I41">
        <v>-110</v>
      </c>
      <c r="J41">
        <f t="shared" si="0"/>
        <v>122965</v>
      </c>
      <c r="K41" t="s">
        <v>2481</v>
      </c>
    </row>
    <row r="42" spans="1:11" x14ac:dyDescent="0.2">
      <c r="A42" s="24">
        <v>40</v>
      </c>
      <c r="B42">
        <v>37</v>
      </c>
      <c r="C42">
        <v>35</v>
      </c>
      <c r="D42" t="s">
        <v>1998</v>
      </c>
      <c r="E42" t="s">
        <v>2437</v>
      </c>
      <c r="I42">
        <v>1500</v>
      </c>
      <c r="J42">
        <f t="shared" si="0"/>
        <v>124465</v>
      </c>
      <c r="K42" t="s">
        <v>2482</v>
      </c>
    </row>
    <row r="43" spans="1:11" x14ac:dyDescent="0.2">
      <c r="A43" s="24">
        <v>41</v>
      </c>
      <c r="B43">
        <v>38</v>
      </c>
      <c r="C43">
        <v>35</v>
      </c>
      <c r="D43" t="s">
        <v>1989</v>
      </c>
      <c r="E43" t="s">
        <v>2440</v>
      </c>
      <c r="I43">
        <v>-6000</v>
      </c>
      <c r="J43">
        <f t="shared" si="0"/>
        <v>118465</v>
      </c>
      <c r="K43" t="s">
        <v>2442</v>
      </c>
    </row>
    <row r="44" spans="1:11" x14ac:dyDescent="0.2">
      <c r="A44" s="24">
        <v>42</v>
      </c>
      <c r="B44">
        <v>39</v>
      </c>
      <c r="C44">
        <v>35</v>
      </c>
      <c r="D44" t="s">
        <v>1980</v>
      </c>
      <c r="E44" t="s">
        <v>1992</v>
      </c>
      <c r="I44">
        <v>3000</v>
      </c>
      <c r="J44">
        <f t="shared" si="0"/>
        <v>121465</v>
      </c>
      <c r="K44" t="s">
        <v>2443</v>
      </c>
    </row>
    <row r="45" spans="1:11" x14ac:dyDescent="0.2">
      <c r="A45" s="24">
        <v>43</v>
      </c>
      <c r="B45">
        <v>40</v>
      </c>
      <c r="C45">
        <v>35</v>
      </c>
      <c r="D45" t="s">
        <v>1986</v>
      </c>
      <c r="E45" t="s">
        <v>1995</v>
      </c>
      <c r="I45">
        <v>-220</v>
      </c>
      <c r="J45">
        <f t="shared" si="0"/>
        <v>121245</v>
      </c>
      <c r="K45" t="s">
        <v>2483</v>
      </c>
    </row>
    <row r="46" spans="1:11" x14ac:dyDescent="0.2">
      <c r="A46" s="24">
        <v>44</v>
      </c>
      <c r="B46">
        <v>41</v>
      </c>
      <c r="C46">
        <v>35</v>
      </c>
      <c r="D46" t="s">
        <v>1986</v>
      </c>
      <c r="E46" t="s">
        <v>2001</v>
      </c>
      <c r="I46">
        <v>-70</v>
      </c>
      <c r="J46">
        <f t="shared" si="0"/>
        <v>121175</v>
      </c>
      <c r="K46" t="s">
        <v>2484</v>
      </c>
    </row>
    <row r="47" spans="1:11" x14ac:dyDescent="0.2">
      <c r="A47" s="24">
        <v>45</v>
      </c>
      <c r="B47">
        <v>42</v>
      </c>
      <c r="C47">
        <v>35</v>
      </c>
      <c r="D47" t="s">
        <v>1984</v>
      </c>
      <c r="E47" t="s">
        <v>2457</v>
      </c>
      <c r="I47">
        <v>-5000</v>
      </c>
      <c r="J47">
        <f t="shared" si="0"/>
        <v>116175</v>
      </c>
      <c r="K47" t="s">
        <v>2485</v>
      </c>
    </row>
    <row r="48" spans="1:11" x14ac:dyDescent="0.2">
      <c r="A48" s="24">
        <v>46</v>
      </c>
      <c r="B48">
        <v>43</v>
      </c>
      <c r="C48">
        <v>35</v>
      </c>
      <c r="D48" t="s">
        <v>1986</v>
      </c>
      <c r="E48" t="s">
        <v>2017</v>
      </c>
      <c r="I48">
        <v>-260</v>
      </c>
      <c r="J48">
        <f t="shared" si="0"/>
        <v>115915</v>
      </c>
      <c r="K48" t="s">
        <v>2486</v>
      </c>
    </row>
    <row r="49" spans="1:11" x14ac:dyDescent="0.2">
      <c r="A49" s="24">
        <v>47</v>
      </c>
      <c r="B49">
        <v>44</v>
      </c>
      <c r="C49">
        <v>35</v>
      </c>
      <c r="D49" t="s">
        <v>2448</v>
      </c>
      <c r="E49" t="s">
        <v>2007</v>
      </c>
      <c r="I49">
        <v>-360</v>
      </c>
      <c r="J49">
        <f t="shared" si="0"/>
        <v>115555</v>
      </c>
      <c r="K49" t="s">
        <v>2488</v>
      </c>
    </row>
    <row r="50" spans="1:11" x14ac:dyDescent="0.2">
      <c r="A50" s="24">
        <v>48</v>
      </c>
      <c r="B50">
        <v>45</v>
      </c>
      <c r="C50">
        <v>35</v>
      </c>
      <c r="D50" t="s">
        <v>2009</v>
      </c>
      <c r="E50" t="s">
        <v>2010</v>
      </c>
      <c r="I50">
        <v>-10500</v>
      </c>
      <c r="J50">
        <f t="shared" si="0"/>
        <v>105055</v>
      </c>
      <c r="K50" t="s">
        <v>2490</v>
      </c>
    </row>
    <row r="51" spans="1:11" x14ac:dyDescent="0.2">
      <c r="A51" s="24">
        <v>49</v>
      </c>
      <c r="B51">
        <v>46</v>
      </c>
      <c r="C51">
        <v>35</v>
      </c>
      <c r="D51" t="s">
        <v>1980</v>
      </c>
      <c r="E51" t="s">
        <v>2440</v>
      </c>
      <c r="I51">
        <v>-1600</v>
      </c>
      <c r="J51">
        <f t="shared" si="0"/>
        <v>103455</v>
      </c>
      <c r="K51" t="s">
        <v>2492</v>
      </c>
    </row>
    <row r="52" spans="1:11" x14ac:dyDescent="0.2">
      <c r="A52" s="24">
        <v>50</v>
      </c>
      <c r="B52">
        <v>47</v>
      </c>
      <c r="C52">
        <v>35</v>
      </c>
      <c r="D52" t="s">
        <v>1986</v>
      </c>
      <c r="E52" t="s">
        <v>2014</v>
      </c>
      <c r="I52">
        <v>-3200</v>
      </c>
      <c r="J52">
        <f t="shared" si="0"/>
        <v>100255</v>
      </c>
      <c r="K52" t="s">
        <v>2494</v>
      </c>
    </row>
    <row r="53" spans="1:11" x14ac:dyDescent="0.2">
      <c r="A53" s="24">
        <v>51</v>
      </c>
      <c r="B53">
        <v>48</v>
      </c>
      <c r="C53">
        <v>35</v>
      </c>
      <c r="D53" t="s">
        <v>1986</v>
      </c>
      <c r="E53" t="s">
        <v>2003</v>
      </c>
      <c r="I53">
        <v>-800</v>
      </c>
      <c r="J53">
        <f t="shared" si="0"/>
        <v>99455</v>
      </c>
      <c r="K53" t="s">
        <v>2495</v>
      </c>
    </row>
    <row r="54" spans="1:11" x14ac:dyDescent="0.2">
      <c r="A54" s="24">
        <v>52</v>
      </c>
      <c r="B54">
        <v>49</v>
      </c>
      <c r="C54">
        <v>35</v>
      </c>
      <c r="D54" t="s">
        <v>1984</v>
      </c>
      <c r="E54" t="s">
        <v>2457</v>
      </c>
      <c r="I54">
        <v>-5000</v>
      </c>
      <c r="J54">
        <f t="shared" si="0"/>
        <v>94455</v>
      </c>
      <c r="K54" t="s">
        <v>2496</v>
      </c>
    </row>
    <row r="55" spans="1:11" x14ac:dyDescent="0.2">
      <c r="A55" s="24">
        <v>53</v>
      </c>
      <c r="B55">
        <v>50</v>
      </c>
      <c r="C55">
        <v>35</v>
      </c>
      <c r="D55" t="s">
        <v>1986</v>
      </c>
      <c r="E55" t="s">
        <v>1987</v>
      </c>
      <c r="I55">
        <v>-190</v>
      </c>
      <c r="J55">
        <f t="shared" si="0"/>
        <v>94265</v>
      </c>
      <c r="K55" t="s">
        <v>2498</v>
      </c>
    </row>
    <row r="56" spans="1:11" x14ac:dyDescent="0.2">
      <c r="A56" s="24">
        <v>54</v>
      </c>
      <c r="B56">
        <v>51</v>
      </c>
      <c r="C56">
        <v>35</v>
      </c>
      <c r="D56" t="s">
        <v>1980</v>
      </c>
      <c r="E56" t="s">
        <v>2005</v>
      </c>
      <c r="I56">
        <v>5000</v>
      </c>
      <c r="J56">
        <f t="shared" si="0"/>
        <v>99265</v>
      </c>
      <c r="K56" t="s">
        <v>2429</v>
      </c>
    </row>
    <row r="57" spans="1:11" x14ac:dyDescent="0.2">
      <c r="A57" s="24">
        <v>55</v>
      </c>
      <c r="B57">
        <v>52</v>
      </c>
      <c r="C57">
        <v>35</v>
      </c>
      <c r="D57" t="s">
        <v>2460</v>
      </c>
      <c r="E57" t="s">
        <v>1995</v>
      </c>
      <c r="I57">
        <v>-105</v>
      </c>
      <c r="J57">
        <f t="shared" si="0"/>
        <v>99160</v>
      </c>
      <c r="K57" t="s">
        <v>2499</v>
      </c>
    </row>
    <row r="58" spans="1:11" x14ac:dyDescent="0.2">
      <c r="A58" s="24">
        <v>56</v>
      </c>
      <c r="B58">
        <v>53</v>
      </c>
      <c r="C58">
        <v>35</v>
      </c>
      <c r="D58" t="s">
        <v>1986</v>
      </c>
      <c r="E58" t="s">
        <v>1987</v>
      </c>
      <c r="I58">
        <v>-95</v>
      </c>
      <c r="J58">
        <f t="shared" si="0"/>
        <v>99065</v>
      </c>
      <c r="K58" t="s">
        <v>2500</v>
      </c>
    </row>
    <row r="59" spans="1:11" x14ac:dyDescent="0.2">
      <c r="A59" s="24">
        <v>57</v>
      </c>
      <c r="B59">
        <v>54</v>
      </c>
      <c r="C59">
        <v>35</v>
      </c>
      <c r="D59" t="s">
        <v>1984</v>
      </c>
      <c r="E59" t="s">
        <v>1427</v>
      </c>
      <c r="I59">
        <v>-20000</v>
      </c>
      <c r="J59">
        <f t="shared" si="0"/>
        <v>79065</v>
      </c>
      <c r="K59" t="s">
        <v>2501</v>
      </c>
    </row>
    <row r="60" spans="1:11" x14ac:dyDescent="0.2">
      <c r="A60" s="24">
        <v>58</v>
      </c>
      <c r="B60">
        <v>55</v>
      </c>
      <c r="C60">
        <v>35</v>
      </c>
      <c r="D60" t="s">
        <v>1986</v>
      </c>
      <c r="E60" t="s">
        <v>2003</v>
      </c>
      <c r="I60">
        <v>-480</v>
      </c>
      <c r="J60">
        <f t="shared" si="0"/>
        <v>78585</v>
      </c>
      <c r="K60" t="s">
        <v>2503</v>
      </c>
    </row>
    <row r="61" spans="1:11" x14ac:dyDescent="0.2">
      <c r="A61" s="24">
        <v>59</v>
      </c>
      <c r="B61">
        <v>56</v>
      </c>
      <c r="C61">
        <v>35</v>
      </c>
      <c r="D61" t="s">
        <v>1980</v>
      </c>
      <c r="E61" t="s">
        <v>2440</v>
      </c>
      <c r="I61">
        <v>-2100</v>
      </c>
      <c r="J61">
        <f t="shared" si="0"/>
        <v>76485</v>
      </c>
      <c r="K61" t="s">
        <v>2505</v>
      </c>
    </row>
    <row r="62" spans="1:11" x14ac:dyDescent="0.2">
      <c r="A62" s="24">
        <v>60</v>
      </c>
      <c r="B62">
        <v>57</v>
      </c>
      <c r="C62">
        <v>35</v>
      </c>
      <c r="D62" t="s">
        <v>1986</v>
      </c>
      <c r="E62" t="s">
        <v>2007</v>
      </c>
      <c r="I62">
        <v>-110</v>
      </c>
      <c r="J62">
        <f t="shared" si="0"/>
        <v>76375</v>
      </c>
      <c r="K62" t="s">
        <v>2506</v>
      </c>
    </row>
    <row r="63" spans="1:11" x14ac:dyDescent="0.2">
      <c r="A63" s="24">
        <v>61</v>
      </c>
      <c r="B63">
        <v>58</v>
      </c>
      <c r="C63">
        <v>35</v>
      </c>
      <c r="D63" t="s">
        <v>2469</v>
      </c>
      <c r="E63" t="s">
        <v>1393</v>
      </c>
      <c r="I63">
        <v>-550</v>
      </c>
      <c r="J63">
        <f t="shared" si="0"/>
        <v>75825</v>
      </c>
      <c r="K63" t="s">
        <v>2508</v>
      </c>
    </row>
    <row r="64" spans="1:11" x14ac:dyDescent="0.2">
      <c r="A64" s="24">
        <v>62</v>
      </c>
      <c r="B64">
        <v>59</v>
      </c>
      <c r="C64">
        <v>35</v>
      </c>
      <c r="D64" t="s">
        <v>1986</v>
      </c>
      <c r="E64" t="s">
        <v>1987</v>
      </c>
      <c r="I64">
        <v>-140</v>
      </c>
      <c r="J64">
        <f t="shared" si="0"/>
        <v>75685</v>
      </c>
      <c r="K64" t="s">
        <v>2509</v>
      </c>
    </row>
    <row r="65" spans="1:11" x14ac:dyDescent="0.2">
      <c r="A65" s="24">
        <v>63</v>
      </c>
      <c r="B65">
        <v>60</v>
      </c>
      <c r="C65">
        <v>35</v>
      </c>
      <c r="D65" t="s">
        <v>1984</v>
      </c>
      <c r="E65" t="s">
        <v>1423</v>
      </c>
      <c r="I65">
        <v>-1500</v>
      </c>
      <c r="J65">
        <f t="shared" si="0"/>
        <v>74185</v>
      </c>
      <c r="K65" t="s">
        <v>2446</v>
      </c>
    </row>
    <row r="66" spans="1:11" x14ac:dyDescent="0.2">
      <c r="A66" s="24">
        <v>64</v>
      </c>
      <c r="B66">
        <v>61</v>
      </c>
      <c r="C66">
        <v>35</v>
      </c>
      <c r="D66" t="s">
        <v>1986</v>
      </c>
      <c r="E66" t="s">
        <v>1995</v>
      </c>
      <c r="I66">
        <v>-270</v>
      </c>
      <c r="J66">
        <f t="shared" si="0"/>
        <v>73915</v>
      </c>
      <c r="K66" t="s">
        <v>2510</v>
      </c>
    </row>
    <row r="67" spans="1:11" x14ac:dyDescent="0.2">
      <c r="A67" s="24">
        <v>65</v>
      </c>
      <c r="B67">
        <v>62</v>
      </c>
      <c r="C67">
        <v>35</v>
      </c>
      <c r="D67" t="s">
        <v>1986</v>
      </c>
      <c r="E67" t="s">
        <v>2014</v>
      </c>
      <c r="I67">
        <v>-550</v>
      </c>
      <c r="J67">
        <f t="shared" si="0"/>
        <v>73365</v>
      </c>
      <c r="K67" t="s">
        <v>2511</v>
      </c>
    </row>
    <row r="68" spans="1:11" x14ac:dyDescent="0.2">
      <c r="A68" s="24">
        <v>66</v>
      </c>
      <c r="B68">
        <v>63</v>
      </c>
      <c r="C68">
        <v>35</v>
      </c>
      <c r="D68" t="s">
        <v>1980</v>
      </c>
      <c r="E68" t="s">
        <v>1992</v>
      </c>
      <c r="I68">
        <v>3000</v>
      </c>
      <c r="J68">
        <f t="shared" ref="J68:J98" si="1">J67+I68</f>
        <v>76365</v>
      </c>
      <c r="K68" t="s">
        <v>2443</v>
      </c>
    </row>
    <row r="69" spans="1:11" x14ac:dyDescent="0.2">
      <c r="A69" s="24">
        <v>67</v>
      </c>
      <c r="B69">
        <v>64</v>
      </c>
      <c r="C69">
        <v>35</v>
      </c>
      <c r="D69" t="s">
        <v>1986</v>
      </c>
      <c r="E69" t="s">
        <v>2003</v>
      </c>
      <c r="I69">
        <v>-1250</v>
      </c>
      <c r="J69">
        <f t="shared" si="1"/>
        <v>75115</v>
      </c>
      <c r="K69" t="s">
        <v>2512</v>
      </c>
    </row>
    <row r="70" spans="1:11" x14ac:dyDescent="0.2">
      <c r="A70" s="24">
        <v>68</v>
      </c>
      <c r="B70">
        <v>65</v>
      </c>
      <c r="C70">
        <v>35</v>
      </c>
      <c r="D70" t="s">
        <v>1986</v>
      </c>
      <c r="E70" t="s">
        <v>2001</v>
      </c>
      <c r="I70">
        <v>-85</v>
      </c>
      <c r="J70">
        <f t="shared" si="1"/>
        <v>75030</v>
      </c>
      <c r="K70" t="s">
        <v>2513</v>
      </c>
    </row>
    <row r="71" spans="1:11" x14ac:dyDescent="0.2">
      <c r="A71" s="24">
        <v>69</v>
      </c>
      <c r="B71">
        <v>66</v>
      </c>
      <c r="C71">
        <v>35</v>
      </c>
      <c r="D71" t="s">
        <v>2434</v>
      </c>
      <c r="E71" t="s">
        <v>1981</v>
      </c>
      <c r="I71">
        <v>-320</v>
      </c>
      <c r="J71">
        <f t="shared" si="1"/>
        <v>74710</v>
      </c>
      <c r="K71" t="s">
        <v>2514</v>
      </c>
    </row>
    <row r="72" spans="1:11" x14ac:dyDescent="0.2">
      <c r="A72" s="24">
        <v>70</v>
      </c>
      <c r="B72">
        <v>67</v>
      </c>
      <c r="C72">
        <v>35</v>
      </c>
      <c r="D72" t="s">
        <v>1980</v>
      </c>
      <c r="E72" t="s">
        <v>2005</v>
      </c>
      <c r="I72">
        <v>5000</v>
      </c>
      <c r="J72">
        <f t="shared" si="1"/>
        <v>79710</v>
      </c>
      <c r="K72" t="s">
        <v>2429</v>
      </c>
    </row>
    <row r="73" spans="1:11" x14ac:dyDescent="0.2">
      <c r="A73" s="24">
        <v>71</v>
      </c>
      <c r="B73">
        <v>68</v>
      </c>
      <c r="C73">
        <v>35</v>
      </c>
      <c r="D73" t="s">
        <v>2430</v>
      </c>
      <c r="E73" t="s">
        <v>2003</v>
      </c>
      <c r="I73">
        <v>-1850</v>
      </c>
      <c r="J73">
        <f t="shared" si="1"/>
        <v>77860</v>
      </c>
      <c r="K73" t="s">
        <v>2515</v>
      </c>
    </row>
    <row r="74" spans="1:11" x14ac:dyDescent="0.2">
      <c r="A74" s="24">
        <v>72</v>
      </c>
      <c r="B74">
        <v>69</v>
      </c>
      <c r="C74">
        <v>35</v>
      </c>
      <c r="D74" t="s">
        <v>1984</v>
      </c>
      <c r="E74" t="s">
        <v>1427</v>
      </c>
      <c r="I74">
        <v>-20000</v>
      </c>
      <c r="J74">
        <f t="shared" si="1"/>
        <v>57860</v>
      </c>
      <c r="K74" t="s">
        <v>2516</v>
      </c>
    </row>
    <row r="75" spans="1:11" x14ac:dyDescent="0.2">
      <c r="A75" s="24">
        <v>73</v>
      </c>
      <c r="B75">
        <v>70</v>
      </c>
      <c r="C75">
        <v>35</v>
      </c>
      <c r="D75" t="s">
        <v>2434</v>
      </c>
      <c r="E75" t="s">
        <v>1981</v>
      </c>
      <c r="I75">
        <v>-260</v>
      </c>
      <c r="J75">
        <f t="shared" si="1"/>
        <v>57600</v>
      </c>
      <c r="K75" t="s">
        <v>2517</v>
      </c>
    </row>
    <row r="76" spans="1:11" x14ac:dyDescent="0.2">
      <c r="A76" s="24">
        <v>74</v>
      </c>
      <c r="B76">
        <v>71</v>
      </c>
      <c r="C76">
        <v>35</v>
      </c>
      <c r="D76" t="s">
        <v>1986</v>
      </c>
      <c r="E76" t="s">
        <v>1987</v>
      </c>
      <c r="I76">
        <v>-115</v>
      </c>
      <c r="J76">
        <f t="shared" si="1"/>
        <v>57485</v>
      </c>
      <c r="K76" t="s">
        <v>2519</v>
      </c>
    </row>
    <row r="77" spans="1:11" x14ac:dyDescent="0.2">
      <c r="A77" s="24">
        <v>75</v>
      </c>
      <c r="B77">
        <v>72</v>
      </c>
      <c r="C77">
        <v>35</v>
      </c>
      <c r="D77" t="s">
        <v>1998</v>
      </c>
      <c r="E77" t="s">
        <v>2437</v>
      </c>
      <c r="I77">
        <v>2000</v>
      </c>
      <c r="J77">
        <f t="shared" si="1"/>
        <v>59485</v>
      </c>
      <c r="K77" t="s">
        <v>2521</v>
      </c>
    </row>
    <row r="78" spans="1:11" x14ac:dyDescent="0.2">
      <c r="A78" s="24">
        <v>76</v>
      </c>
      <c r="B78">
        <v>73</v>
      </c>
      <c r="C78">
        <v>35</v>
      </c>
      <c r="D78" t="s">
        <v>1989</v>
      </c>
      <c r="E78" t="s">
        <v>2440</v>
      </c>
      <c r="I78">
        <v>-7000</v>
      </c>
      <c r="J78">
        <f t="shared" si="1"/>
        <v>52485</v>
      </c>
      <c r="K78" t="s">
        <v>2442</v>
      </c>
    </row>
    <row r="79" spans="1:11" x14ac:dyDescent="0.2">
      <c r="A79" s="24">
        <v>77</v>
      </c>
      <c r="B79">
        <v>74</v>
      </c>
      <c r="C79">
        <v>35</v>
      </c>
      <c r="D79" t="s">
        <v>1980</v>
      </c>
      <c r="E79" t="s">
        <v>1992</v>
      </c>
      <c r="I79">
        <v>3000</v>
      </c>
      <c r="J79">
        <f t="shared" si="1"/>
        <v>55485</v>
      </c>
      <c r="K79" t="s">
        <v>2443</v>
      </c>
    </row>
    <row r="80" spans="1:11" x14ac:dyDescent="0.2">
      <c r="A80" s="24">
        <v>78</v>
      </c>
      <c r="B80">
        <v>75</v>
      </c>
      <c r="C80">
        <v>35</v>
      </c>
      <c r="D80" t="s">
        <v>1986</v>
      </c>
      <c r="E80" t="s">
        <v>1995</v>
      </c>
      <c r="I80">
        <v>-230</v>
      </c>
      <c r="J80">
        <f t="shared" si="1"/>
        <v>55255</v>
      </c>
      <c r="K80" t="s">
        <v>2522</v>
      </c>
    </row>
    <row r="81" spans="1:11" x14ac:dyDescent="0.2">
      <c r="A81" s="24">
        <v>79</v>
      </c>
      <c r="B81">
        <v>76</v>
      </c>
      <c r="C81">
        <v>35</v>
      </c>
      <c r="D81" t="s">
        <v>1986</v>
      </c>
      <c r="E81" t="s">
        <v>2001</v>
      </c>
      <c r="I81">
        <v>-65</v>
      </c>
      <c r="J81">
        <f t="shared" si="1"/>
        <v>55190</v>
      </c>
      <c r="K81" t="s">
        <v>2523</v>
      </c>
    </row>
    <row r="82" spans="1:11" x14ac:dyDescent="0.2">
      <c r="A82" s="24">
        <v>80</v>
      </c>
      <c r="B82">
        <v>77</v>
      </c>
      <c r="C82">
        <v>35</v>
      </c>
      <c r="D82" t="s">
        <v>1984</v>
      </c>
      <c r="E82" t="s">
        <v>2457</v>
      </c>
      <c r="I82">
        <v>-5000</v>
      </c>
      <c r="J82">
        <f t="shared" si="1"/>
        <v>50190</v>
      </c>
      <c r="K82" t="s">
        <v>2524</v>
      </c>
    </row>
    <row r="83" spans="1:11" x14ac:dyDescent="0.2">
      <c r="A83" s="24">
        <v>81</v>
      </c>
      <c r="B83">
        <v>78</v>
      </c>
      <c r="C83">
        <v>35</v>
      </c>
      <c r="D83" t="s">
        <v>1986</v>
      </c>
      <c r="E83" t="s">
        <v>2017</v>
      </c>
      <c r="I83">
        <v>-275</v>
      </c>
      <c r="J83">
        <f t="shared" si="1"/>
        <v>49915</v>
      </c>
      <c r="K83" t="s">
        <v>2526</v>
      </c>
    </row>
    <row r="84" spans="1:11" x14ac:dyDescent="0.2">
      <c r="A84" s="24">
        <v>82</v>
      </c>
      <c r="B84">
        <v>79</v>
      </c>
      <c r="C84">
        <v>35</v>
      </c>
      <c r="D84" t="s">
        <v>2448</v>
      </c>
      <c r="E84" t="s">
        <v>2007</v>
      </c>
      <c r="I84">
        <v>-370</v>
      </c>
      <c r="J84">
        <f t="shared" si="1"/>
        <v>49545</v>
      </c>
      <c r="K84" t="s">
        <v>2528</v>
      </c>
    </row>
    <row r="85" spans="1:11" x14ac:dyDescent="0.2">
      <c r="A85" s="24">
        <v>83</v>
      </c>
      <c r="B85">
        <v>80</v>
      </c>
      <c r="C85">
        <v>35</v>
      </c>
      <c r="D85" t="s">
        <v>2009</v>
      </c>
      <c r="E85" t="s">
        <v>2010</v>
      </c>
      <c r="I85">
        <v>-11000</v>
      </c>
      <c r="J85">
        <f t="shared" si="1"/>
        <v>38545</v>
      </c>
      <c r="K85" t="s">
        <v>2530</v>
      </c>
    </row>
    <row r="86" spans="1:11" x14ac:dyDescent="0.2">
      <c r="A86" s="24">
        <v>84</v>
      </c>
      <c r="B86">
        <v>81</v>
      </c>
      <c r="C86">
        <v>35</v>
      </c>
      <c r="D86" t="s">
        <v>1980</v>
      </c>
      <c r="E86" t="s">
        <v>2440</v>
      </c>
      <c r="I86">
        <v>-1700</v>
      </c>
      <c r="J86">
        <f t="shared" si="1"/>
        <v>36845</v>
      </c>
      <c r="K86" t="s">
        <v>2531</v>
      </c>
    </row>
    <row r="87" spans="1:11" x14ac:dyDescent="0.2">
      <c r="A87" s="24">
        <v>85</v>
      </c>
      <c r="B87">
        <v>82</v>
      </c>
      <c r="C87">
        <v>35</v>
      </c>
      <c r="D87" t="s">
        <v>1986</v>
      </c>
      <c r="E87" t="s">
        <v>2014</v>
      </c>
      <c r="I87">
        <v>-3400</v>
      </c>
      <c r="J87">
        <f t="shared" si="1"/>
        <v>33445</v>
      </c>
      <c r="K87" t="s">
        <v>2533</v>
      </c>
    </row>
    <row r="88" spans="1:11" x14ac:dyDescent="0.2">
      <c r="A88" s="24">
        <v>86</v>
      </c>
      <c r="B88">
        <v>83</v>
      </c>
      <c r="C88">
        <v>35</v>
      </c>
      <c r="D88" t="s">
        <v>1986</v>
      </c>
      <c r="E88" t="s">
        <v>2003</v>
      </c>
      <c r="I88">
        <v>-850</v>
      </c>
      <c r="J88">
        <f t="shared" si="1"/>
        <v>32595</v>
      </c>
      <c r="K88" t="s">
        <v>2534</v>
      </c>
    </row>
    <row r="89" spans="1:11" x14ac:dyDescent="0.2">
      <c r="A89" s="24">
        <v>87</v>
      </c>
      <c r="B89">
        <v>84</v>
      </c>
      <c r="C89">
        <v>35</v>
      </c>
      <c r="D89" t="s">
        <v>1984</v>
      </c>
      <c r="E89" t="s">
        <v>2457</v>
      </c>
      <c r="I89">
        <v>-5000</v>
      </c>
      <c r="J89">
        <f t="shared" si="1"/>
        <v>27595</v>
      </c>
      <c r="K89" t="s">
        <v>2535</v>
      </c>
    </row>
    <row r="90" spans="1:11" x14ac:dyDescent="0.2">
      <c r="A90" s="24">
        <v>88</v>
      </c>
      <c r="B90">
        <v>85</v>
      </c>
      <c r="C90">
        <v>35</v>
      </c>
      <c r="D90" t="s">
        <v>1986</v>
      </c>
      <c r="E90" t="s">
        <v>1987</v>
      </c>
      <c r="I90">
        <v>-200</v>
      </c>
      <c r="J90">
        <f t="shared" si="1"/>
        <v>27395</v>
      </c>
      <c r="K90" t="s">
        <v>2536</v>
      </c>
    </row>
    <row r="91" spans="1:11" x14ac:dyDescent="0.2">
      <c r="A91" s="24">
        <v>89</v>
      </c>
      <c r="B91">
        <v>86</v>
      </c>
      <c r="C91">
        <v>35</v>
      </c>
      <c r="D91" t="s">
        <v>1980</v>
      </c>
      <c r="E91" t="s">
        <v>2005</v>
      </c>
      <c r="I91">
        <v>5000</v>
      </c>
      <c r="J91">
        <f t="shared" si="1"/>
        <v>32395</v>
      </c>
      <c r="K91" t="s">
        <v>2429</v>
      </c>
    </row>
    <row r="92" spans="1:11" x14ac:dyDescent="0.2">
      <c r="A92" s="24">
        <v>90</v>
      </c>
      <c r="B92">
        <v>87</v>
      </c>
      <c r="C92">
        <v>35</v>
      </c>
      <c r="D92" t="s">
        <v>2460</v>
      </c>
      <c r="E92" t="s">
        <v>1995</v>
      </c>
      <c r="I92">
        <v>-110</v>
      </c>
      <c r="J92">
        <f t="shared" si="1"/>
        <v>32285</v>
      </c>
      <c r="K92" t="s">
        <v>2537</v>
      </c>
    </row>
    <row r="93" spans="1:11" x14ac:dyDescent="0.2">
      <c r="A93" s="24">
        <v>91</v>
      </c>
      <c r="B93">
        <v>88</v>
      </c>
      <c r="C93">
        <v>35</v>
      </c>
      <c r="D93" t="s">
        <v>1986</v>
      </c>
      <c r="E93" t="s">
        <v>1987</v>
      </c>
      <c r="I93">
        <v>-100</v>
      </c>
      <c r="J93">
        <f t="shared" si="1"/>
        <v>32185</v>
      </c>
      <c r="K93" t="s">
        <v>2538</v>
      </c>
    </row>
    <row r="94" spans="1:11" x14ac:dyDescent="0.2">
      <c r="A94" s="24">
        <v>92</v>
      </c>
      <c r="B94">
        <v>89</v>
      </c>
      <c r="C94">
        <v>35</v>
      </c>
      <c r="D94" t="s">
        <v>1984</v>
      </c>
      <c r="E94" t="s">
        <v>1427</v>
      </c>
      <c r="I94">
        <v>-20000</v>
      </c>
      <c r="J94">
        <f t="shared" si="1"/>
        <v>12185</v>
      </c>
      <c r="K94" t="s">
        <v>2539</v>
      </c>
    </row>
    <row r="95" spans="1:11" x14ac:dyDescent="0.2">
      <c r="A95" s="24">
        <v>93</v>
      </c>
      <c r="B95">
        <v>90</v>
      </c>
      <c r="C95">
        <v>35</v>
      </c>
      <c r="D95" t="s">
        <v>1986</v>
      </c>
      <c r="E95" t="s">
        <v>2003</v>
      </c>
      <c r="I95">
        <v>-500</v>
      </c>
      <c r="J95">
        <f t="shared" si="1"/>
        <v>11685</v>
      </c>
      <c r="K95" t="s">
        <v>2540</v>
      </c>
    </row>
    <row r="96" spans="1:11" x14ac:dyDescent="0.2">
      <c r="A96" s="24">
        <v>94</v>
      </c>
      <c r="B96">
        <v>91</v>
      </c>
      <c r="C96">
        <v>35</v>
      </c>
      <c r="D96" t="s">
        <v>1980</v>
      </c>
      <c r="E96" t="s">
        <v>2440</v>
      </c>
      <c r="I96">
        <v>-2200</v>
      </c>
      <c r="J96">
        <f t="shared" si="1"/>
        <v>9485</v>
      </c>
      <c r="K96" t="s">
        <v>2542</v>
      </c>
    </row>
    <row r="97" spans="1:11" x14ac:dyDescent="0.2">
      <c r="A97" s="24">
        <v>95</v>
      </c>
      <c r="B97">
        <v>92</v>
      </c>
      <c r="C97">
        <v>35</v>
      </c>
      <c r="D97" t="s">
        <v>1986</v>
      </c>
      <c r="E97" t="s">
        <v>2007</v>
      </c>
      <c r="I97">
        <v>-120</v>
      </c>
      <c r="J97">
        <f t="shared" si="1"/>
        <v>9365</v>
      </c>
      <c r="K97" t="s">
        <v>2543</v>
      </c>
    </row>
    <row r="98" spans="1:11" x14ac:dyDescent="0.2">
      <c r="A98" s="24">
        <v>96</v>
      </c>
      <c r="B98">
        <v>93</v>
      </c>
      <c r="C98">
        <v>35</v>
      </c>
      <c r="D98" t="s">
        <v>2469</v>
      </c>
      <c r="E98" t="s">
        <v>1393</v>
      </c>
      <c r="I98">
        <v>-600</v>
      </c>
      <c r="J98">
        <f t="shared" si="1"/>
        <v>8765</v>
      </c>
      <c r="K98" t="s">
        <v>2544</v>
      </c>
    </row>
  </sheetData>
  <autoFilter ref="A1:C98" xr:uid="{B971EEA5-3DBD-8C42-B12A-D240C79B8FF8}"/>
  <sortState xmlns:xlrd2="http://schemas.microsoft.com/office/spreadsheetml/2017/richdata2" ref="A2:L98">
    <sortCondition ref="C2:C9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385724"/>
  </sheetPr>
  <dimension ref="A1:G57"/>
  <sheetViews>
    <sheetView zoomScale="90" zoomScaleNormal="90" workbookViewId="0">
      <pane ySplit="1" topLeftCell="A29" activePane="bottomLeft" state="frozen"/>
      <selection pane="bottomLeft" activeCell="A41" sqref="A41"/>
    </sheetView>
  </sheetViews>
  <sheetFormatPr baseColWidth="10" defaultColWidth="11.1640625" defaultRowHeight="16" x14ac:dyDescent="0.2"/>
  <cols>
    <col min="2" max="2" width="21.83203125" customWidth="1"/>
    <col min="3" max="3" width="17" customWidth="1"/>
  </cols>
  <sheetData>
    <row r="1" spans="1:7" s="2" customFormat="1" x14ac:dyDescent="0.2">
      <c r="A1" s="2" t="s">
        <v>0</v>
      </c>
      <c r="B1" s="2" t="s">
        <v>4</v>
      </c>
      <c r="C1" s="2" t="s">
        <v>5</v>
      </c>
      <c r="D1" s="2" t="s">
        <v>6</v>
      </c>
      <c r="E1" s="4" t="s">
        <v>12</v>
      </c>
      <c r="F1" s="4" t="s">
        <v>13</v>
      </c>
      <c r="G1" s="2" t="s">
        <v>14</v>
      </c>
    </row>
    <row r="2" spans="1:7" x14ac:dyDescent="0.2">
      <c r="A2">
        <v>1</v>
      </c>
      <c r="B2" t="str">
        <f t="shared" ref="B2:B33" si="0">_xlfn.CONCAT(C2," ",D2)</f>
        <v>Roger Doger Doger</v>
      </c>
      <c r="C2" t="s">
        <v>1435</v>
      </c>
      <c r="D2" t="s">
        <v>1436</v>
      </c>
      <c r="E2" s="1">
        <v>44819</v>
      </c>
      <c r="F2" s="1">
        <v>73050</v>
      </c>
      <c r="G2">
        <v>1</v>
      </c>
    </row>
    <row r="3" spans="1:7" x14ac:dyDescent="0.2">
      <c r="A3">
        <v>2</v>
      </c>
      <c r="B3" t="str">
        <f t="shared" si="0"/>
        <v>Tasha Strangelove</v>
      </c>
      <c r="C3" t="s">
        <v>1437</v>
      </c>
      <c r="D3" t="s">
        <v>1438</v>
      </c>
      <c r="E3" s="1">
        <v>44819</v>
      </c>
      <c r="F3" s="1">
        <v>73050</v>
      </c>
      <c r="G3">
        <v>1</v>
      </c>
    </row>
    <row r="4" spans="1:7" x14ac:dyDescent="0.2">
      <c r="A4">
        <v>3</v>
      </c>
      <c r="B4" t="str">
        <f t="shared" si="0"/>
        <v>Luke Labrodor</v>
      </c>
      <c r="C4" t="s">
        <v>1439</v>
      </c>
      <c r="D4" t="s">
        <v>1440</v>
      </c>
      <c r="E4" s="1">
        <v>44819</v>
      </c>
      <c r="F4" s="1">
        <v>73050</v>
      </c>
      <c r="G4">
        <v>1</v>
      </c>
    </row>
    <row r="5" spans="1:7" x14ac:dyDescent="0.2">
      <c r="A5">
        <v>4</v>
      </c>
      <c r="B5" t="str">
        <f t="shared" si="0"/>
        <v>Valerie Stargazer</v>
      </c>
      <c r="C5" t="s">
        <v>1441</v>
      </c>
      <c r="D5" t="s">
        <v>1442</v>
      </c>
      <c r="E5" s="1">
        <v>44819</v>
      </c>
      <c r="F5" s="1">
        <v>73050</v>
      </c>
      <c r="G5">
        <v>1</v>
      </c>
    </row>
    <row r="6" spans="1:7" x14ac:dyDescent="0.2">
      <c r="A6">
        <v>5</v>
      </c>
      <c r="B6" t="str">
        <f t="shared" si="0"/>
        <v>Titus Kettlewell</v>
      </c>
      <c r="C6" t="s">
        <v>1443</v>
      </c>
      <c r="D6" t="s">
        <v>1444</v>
      </c>
      <c r="E6" s="1">
        <v>44819</v>
      </c>
      <c r="F6" s="1">
        <v>73050</v>
      </c>
      <c r="G6">
        <v>1</v>
      </c>
    </row>
    <row r="7" spans="1:7" x14ac:dyDescent="0.2">
      <c r="A7">
        <v>6</v>
      </c>
      <c r="B7" t="str">
        <f t="shared" si="0"/>
        <v>Ryun Gosnell</v>
      </c>
      <c r="C7" t="s">
        <v>1445</v>
      </c>
      <c r="D7" t="s">
        <v>1446</v>
      </c>
      <c r="E7" s="1">
        <v>44819</v>
      </c>
      <c r="F7" s="1">
        <v>73050</v>
      </c>
      <c r="G7">
        <v>1</v>
      </c>
    </row>
    <row r="8" spans="1:7" x14ac:dyDescent="0.2">
      <c r="A8">
        <v>7</v>
      </c>
      <c r="B8" t="str">
        <f t="shared" si="0"/>
        <v>Trevar Whitta</v>
      </c>
      <c r="C8" t="s">
        <v>1447</v>
      </c>
      <c r="D8" t="s">
        <v>1448</v>
      </c>
      <c r="E8" s="1">
        <v>44819</v>
      </c>
      <c r="F8" s="1">
        <v>73050</v>
      </c>
      <c r="G8">
        <v>1</v>
      </c>
    </row>
    <row r="9" spans="1:7" x14ac:dyDescent="0.2">
      <c r="A9">
        <v>8</v>
      </c>
      <c r="B9" t="str">
        <f t="shared" si="0"/>
        <v>Cam Nettle</v>
      </c>
      <c r="C9" t="s">
        <v>1449</v>
      </c>
      <c r="D9" t="s">
        <v>1450</v>
      </c>
      <c r="E9" s="1">
        <v>44819</v>
      </c>
      <c r="F9" s="1">
        <v>73050</v>
      </c>
      <c r="G9">
        <v>1</v>
      </c>
    </row>
    <row r="10" spans="1:7" x14ac:dyDescent="0.2">
      <c r="A10">
        <v>9</v>
      </c>
      <c r="B10" t="str">
        <f t="shared" si="0"/>
        <v>Cherrita Booker</v>
      </c>
      <c r="C10" t="s">
        <v>1451</v>
      </c>
      <c r="D10" t="s">
        <v>1452</v>
      </c>
      <c r="E10" s="1">
        <v>44819</v>
      </c>
      <c r="F10" s="1">
        <v>73050</v>
      </c>
      <c r="G10">
        <v>1</v>
      </c>
    </row>
    <row r="11" spans="1:7" x14ac:dyDescent="0.2">
      <c r="A11">
        <v>10</v>
      </c>
      <c r="B11" t="str">
        <f t="shared" si="0"/>
        <v>Lincoln Droghan</v>
      </c>
      <c r="C11" t="s">
        <v>1453</v>
      </c>
      <c r="D11" t="s">
        <v>1454</v>
      </c>
      <c r="E11" s="1">
        <v>44819</v>
      </c>
      <c r="F11" s="1">
        <v>73050</v>
      </c>
      <c r="G11">
        <v>1</v>
      </c>
    </row>
    <row r="12" spans="1:7" x14ac:dyDescent="0.2">
      <c r="A12">
        <v>11</v>
      </c>
      <c r="B12" t="str">
        <f t="shared" si="0"/>
        <v>Isaiah Feveryear</v>
      </c>
      <c r="C12" t="s">
        <v>1455</v>
      </c>
      <c r="D12" t="s">
        <v>1456</v>
      </c>
      <c r="E12" s="1">
        <v>44819</v>
      </c>
      <c r="F12" s="1">
        <v>73050</v>
      </c>
      <c r="G12">
        <v>1</v>
      </c>
    </row>
    <row r="13" spans="1:7" x14ac:dyDescent="0.2">
      <c r="A13">
        <v>12</v>
      </c>
      <c r="B13" t="str">
        <f t="shared" si="0"/>
        <v>Rena Brabbins</v>
      </c>
      <c r="C13" t="s">
        <v>1457</v>
      </c>
      <c r="D13" t="s">
        <v>1458</v>
      </c>
      <c r="E13" s="1">
        <v>44819</v>
      </c>
      <c r="F13" s="1">
        <v>73050</v>
      </c>
      <c r="G13">
        <v>1</v>
      </c>
    </row>
    <row r="14" spans="1:7" x14ac:dyDescent="0.2">
      <c r="A14">
        <v>13</v>
      </c>
      <c r="B14" t="str">
        <f t="shared" si="0"/>
        <v>Lurette Shearn</v>
      </c>
      <c r="C14" t="s">
        <v>1459</v>
      </c>
      <c r="D14" t="s">
        <v>1460</v>
      </c>
      <c r="E14" s="1">
        <v>44819</v>
      </c>
      <c r="F14" s="1">
        <v>73050</v>
      </c>
      <c r="G14">
        <v>1</v>
      </c>
    </row>
    <row r="15" spans="1:7" x14ac:dyDescent="0.2">
      <c r="A15">
        <v>14</v>
      </c>
      <c r="B15" t="str">
        <f t="shared" si="0"/>
        <v>Emile Keasley</v>
      </c>
      <c r="C15" t="s">
        <v>1461</v>
      </c>
      <c r="D15" t="s">
        <v>1462</v>
      </c>
      <c r="E15" s="1">
        <v>44819</v>
      </c>
      <c r="F15" s="1">
        <v>73050</v>
      </c>
      <c r="G15">
        <v>1</v>
      </c>
    </row>
    <row r="16" spans="1:7" x14ac:dyDescent="0.2">
      <c r="A16">
        <v>15</v>
      </c>
      <c r="B16" t="str">
        <f t="shared" si="0"/>
        <v>Horace Humblestone</v>
      </c>
      <c r="C16" t="s">
        <v>1463</v>
      </c>
      <c r="D16" t="s">
        <v>1464</v>
      </c>
      <c r="E16" s="1">
        <v>44819</v>
      </c>
      <c r="F16" s="1">
        <v>73050</v>
      </c>
      <c r="G16">
        <v>1</v>
      </c>
    </row>
    <row r="17" spans="1:7" x14ac:dyDescent="0.2">
      <c r="A17">
        <v>16</v>
      </c>
      <c r="B17" t="str">
        <f t="shared" si="0"/>
        <v>Halli Ekkel</v>
      </c>
      <c r="C17" t="s">
        <v>1465</v>
      </c>
      <c r="D17" t="s">
        <v>1466</v>
      </c>
      <c r="E17" s="1">
        <v>44819</v>
      </c>
      <c r="F17" s="1">
        <v>73050</v>
      </c>
      <c r="G17">
        <v>1</v>
      </c>
    </row>
    <row r="18" spans="1:7" x14ac:dyDescent="0.2">
      <c r="A18">
        <v>17</v>
      </c>
      <c r="B18" t="str">
        <f t="shared" si="0"/>
        <v>Ham Tracy</v>
      </c>
      <c r="C18" t="s">
        <v>1467</v>
      </c>
      <c r="D18" t="s">
        <v>1468</v>
      </c>
      <c r="E18" s="1">
        <v>44819</v>
      </c>
      <c r="F18" s="1">
        <v>73050</v>
      </c>
      <c r="G18">
        <v>1</v>
      </c>
    </row>
    <row r="19" spans="1:7" x14ac:dyDescent="0.2">
      <c r="A19">
        <v>18</v>
      </c>
      <c r="B19" t="str">
        <f t="shared" si="0"/>
        <v>Darlleen Dewen</v>
      </c>
      <c r="C19" t="s">
        <v>1469</v>
      </c>
      <c r="D19" t="s">
        <v>1470</v>
      </c>
      <c r="E19" s="1">
        <v>44819</v>
      </c>
      <c r="F19" s="1">
        <v>73050</v>
      </c>
      <c r="G19">
        <v>1</v>
      </c>
    </row>
    <row r="20" spans="1:7" x14ac:dyDescent="0.2">
      <c r="A20">
        <v>19</v>
      </c>
      <c r="B20" t="str">
        <f t="shared" si="0"/>
        <v>Coleman Werlock</v>
      </c>
      <c r="C20" t="s">
        <v>1471</v>
      </c>
      <c r="D20" t="s">
        <v>1472</v>
      </c>
      <c r="E20" s="1">
        <v>44819</v>
      </c>
      <c r="F20" s="1">
        <v>73050</v>
      </c>
      <c r="G20">
        <v>1</v>
      </c>
    </row>
    <row r="21" spans="1:7" x14ac:dyDescent="0.2">
      <c r="A21">
        <v>20</v>
      </c>
      <c r="B21" t="str">
        <f t="shared" si="0"/>
        <v>Roman Hiom</v>
      </c>
      <c r="C21" t="s">
        <v>1473</v>
      </c>
      <c r="D21" t="s">
        <v>1474</v>
      </c>
      <c r="E21" s="1">
        <v>44819</v>
      </c>
      <c r="F21" s="1">
        <v>73050</v>
      </c>
      <c r="G21">
        <v>1</v>
      </c>
    </row>
    <row r="22" spans="1:7" x14ac:dyDescent="0.2">
      <c r="A22">
        <v>21</v>
      </c>
      <c r="B22" t="str">
        <f t="shared" si="0"/>
        <v>Cori Tonbye</v>
      </c>
      <c r="C22" t="s">
        <v>1475</v>
      </c>
      <c r="D22" t="s">
        <v>1476</v>
      </c>
      <c r="E22" s="1">
        <v>44819</v>
      </c>
      <c r="F22" s="1">
        <v>73050</v>
      </c>
      <c r="G22">
        <v>1</v>
      </c>
    </row>
    <row r="23" spans="1:7" x14ac:dyDescent="0.2">
      <c r="A23">
        <v>22</v>
      </c>
      <c r="B23" t="str">
        <f t="shared" si="0"/>
        <v>Elsie Ramalhete</v>
      </c>
      <c r="C23" t="s">
        <v>1477</v>
      </c>
      <c r="D23" t="s">
        <v>1478</v>
      </c>
      <c r="E23" s="1">
        <v>44819</v>
      </c>
      <c r="F23" s="1">
        <v>73050</v>
      </c>
      <c r="G23">
        <v>1</v>
      </c>
    </row>
    <row r="24" spans="1:7" x14ac:dyDescent="0.2">
      <c r="A24">
        <v>23</v>
      </c>
      <c r="B24" t="str">
        <f t="shared" si="0"/>
        <v>Fleur Loding</v>
      </c>
      <c r="C24" t="s">
        <v>900</v>
      </c>
      <c r="D24" t="s">
        <v>1479</v>
      </c>
      <c r="E24" s="1">
        <v>44819</v>
      </c>
      <c r="F24" s="1">
        <v>73050</v>
      </c>
      <c r="G24">
        <v>1</v>
      </c>
    </row>
    <row r="25" spans="1:7" x14ac:dyDescent="0.2">
      <c r="A25">
        <v>24</v>
      </c>
      <c r="B25" t="str">
        <f t="shared" si="0"/>
        <v>Madelaine Meddemmen</v>
      </c>
      <c r="C25" t="s">
        <v>1480</v>
      </c>
      <c r="D25" t="s">
        <v>1481</v>
      </c>
      <c r="E25" s="1">
        <v>44819</v>
      </c>
      <c r="F25" s="1">
        <v>73050</v>
      </c>
      <c r="G25">
        <v>1</v>
      </c>
    </row>
    <row r="26" spans="1:7" x14ac:dyDescent="0.2">
      <c r="A26">
        <v>25</v>
      </c>
      <c r="B26" t="str">
        <f t="shared" si="0"/>
        <v>Gerrard Haysman</v>
      </c>
      <c r="C26" t="s">
        <v>1482</v>
      </c>
      <c r="D26" t="s">
        <v>1483</v>
      </c>
      <c r="E26" s="1">
        <v>44819</v>
      </c>
      <c r="F26" s="1">
        <v>73050</v>
      </c>
      <c r="G26">
        <v>1</v>
      </c>
    </row>
    <row r="27" spans="1:7" x14ac:dyDescent="0.2">
      <c r="A27">
        <v>26</v>
      </c>
      <c r="B27" t="str">
        <f t="shared" si="0"/>
        <v>Adolphe Murdoch</v>
      </c>
      <c r="C27" t="s">
        <v>1484</v>
      </c>
      <c r="D27" t="s">
        <v>1485</v>
      </c>
      <c r="E27" s="1">
        <v>44819</v>
      </c>
      <c r="F27" s="1">
        <v>73050</v>
      </c>
      <c r="G27">
        <v>1</v>
      </c>
    </row>
    <row r="28" spans="1:7" x14ac:dyDescent="0.2">
      <c r="A28">
        <v>27</v>
      </c>
      <c r="B28" t="str">
        <f t="shared" si="0"/>
        <v>Pieter Clausius</v>
      </c>
      <c r="C28" t="s">
        <v>1486</v>
      </c>
      <c r="D28" t="s">
        <v>1487</v>
      </c>
      <c r="E28" s="1">
        <v>44819</v>
      </c>
      <c r="F28" s="1">
        <v>73050</v>
      </c>
      <c r="G28">
        <v>1</v>
      </c>
    </row>
    <row r="29" spans="1:7" x14ac:dyDescent="0.2">
      <c r="A29">
        <v>28</v>
      </c>
      <c r="B29" t="str">
        <f t="shared" si="0"/>
        <v>Amabelle Beccera</v>
      </c>
      <c r="C29" t="s">
        <v>315</v>
      </c>
      <c r="D29" t="s">
        <v>1488</v>
      </c>
      <c r="E29" s="1">
        <v>44819</v>
      </c>
      <c r="F29" s="1">
        <v>73050</v>
      </c>
      <c r="G29">
        <v>1</v>
      </c>
    </row>
    <row r="30" spans="1:7" x14ac:dyDescent="0.2">
      <c r="A30">
        <v>29</v>
      </c>
      <c r="B30" t="str">
        <f t="shared" si="0"/>
        <v>Adella Padgham</v>
      </c>
      <c r="C30" t="s">
        <v>1489</v>
      </c>
      <c r="D30" t="s">
        <v>1490</v>
      </c>
      <c r="E30" s="1">
        <v>44819</v>
      </c>
      <c r="F30" s="1">
        <v>73050</v>
      </c>
      <c r="G30">
        <v>1</v>
      </c>
    </row>
    <row r="31" spans="1:7" x14ac:dyDescent="0.2">
      <c r="A31">
        <v>30</v>
      </c>
      <c r="B31" t="str">
        <f t="shared" si="0"/>
        <v>Urban Rimes</v>
      </c>
      <c r="C31" t="s">
        <v>1491</v>
      </c>
      <c r="D31" t="s">
        <v>1492</v>
      </c>
      <c r="E31" s="1">
        <v>44819</v>
      </c>
      <c r="F31" s="1">
        <v>73050</v>
      </c>
      <c r="G31">
        <v>1</v>
      </c>
    </row>
    <row r="32" spans="1:7" x14ac:dyDescent="0.2">
      <c r="A32">
        <v>31</v>
      </c>
      <c r="B32" t="str">
        <f t="shared" si="0"/>
        <v>Kettie Gilardengo</v>
      </c>
      <c r="C32" t="s">
        <v>1493</v>
      </c>
      <c r="D32" t="s">
        <v>1494</v>
      </c>
      <c r="E32" s="1">
        <v>44819</v>
      </c>
      <c r="F32" s="1">
        <v>73050</v>
      </c>
      <c r="G32">
        <v>1</v>
      </c>
    </row>
    <row r="33" spans="1:7" x14ac:dyDescent="0.2">
      <c r="A33">
        <v>32</v>
      </c>
      <c r="B33" t="str">
        <f t="shared" si="0"/>
        <v>Amelina Batrop</v>
      </c>
      <c r="C33" t="s">
        <v>1495</v>
      </c>
      <c r="D33" t="s">
        <v>1496</v>
      </c>
      <c r="E33" s="1">
        <v>44819</v>
      </c>
      <c r="F33" s="1">
        <v>73050</v>
      </c>
      <c r="G33">
        <v>1</v>
      </c>
    </row>
    <row r="34" spans="1:7" x14ac:dyDescent="0.2">
      <c r="A34">
        <v>33</v>
      </c>
      <c r="B34" t="str">
        <f t="shared" ref="B34:B55" si="1">_xlfn.CONCAT(C34," ",D34)</f>
        <v>Rowena Pobjoy</v>
      </c>
      <c r="C34" t="s">
        <v>1497</v>
      </c>
      <c r="D34" t="s">
        <v>1498</v>
      </c>
      <c r="E34" s="1">
        <v>44819</v>
      </c>
      <c r="F34" s="1">
        <v>73050</v>
      </c>
      <c r="G34">
        <v>1</v>
      </c>
    </row>
    <row r="35" spans="1:7" x14ac:dyDescent="0.2">
      <c r="A35">
        <v>34</v>
      </c>
      <c r="B35" t="str">
        <f t="shared" si="1"/>
        <v>Berton Mathevon</v>
      </c>
      <c r="C35" t="s">
        <v>1499</v>
      </c>
      <c r="D35" t="s">
        <v>1500</v>
      </c>
      <c r="E35" s="1">
        <v>44819</v>
      </c>
      <c r="F35" s="1">
        <v>73050</v>
      </c>
      <c r="G35">
        <v>1</v>
      </c>
    </row>
    <row r="36" spans="1:7" x14ac:dyDescent="0.2">
      <c r="A36">
        <v>35</v>
      </c>
      <c r="B36" t="str">
        <f t="shared" si="1"/>
        <v>Hercules Shillinglaw</v>
      </c>
      <c r="C36" t="s">
        <v>1501</v>
      </c>
      <c r="D36" t="s">
        <v>1502</v>
      </c>
      <c r="E36" s="1">
        <v>44819</v>
      </c>
      <c r="F36" s="1">
        <v>73050</v>
      </c>
      <c r="G36">
        <v>1</v>
      </c>
    </row>
    <row r="37" spans="1:7" x14ac:dyDescent="0.2">
      <c r="A37">
        <v>36</v>
      </c>
      <c r="B37" t="str">
        <f t="shared" si="1"/>
        <v>Dreddy Keaysell</v>
      </c>
      <c r="C37" t="s">
        <v>1503</v>
      </c>
      <c r="D37" t="s">
        <v>1504</v>
      </c>
      <c r="E37" s="1">
        <v>44819</v>
      </c>
      <c r="F37" s="1">
        <v>73050</v>
      </c>
      <c r="G37">
        <v>1</v>
      </c>
    </row>
    <row r="38" spans="1:7" x14ac:dyDescent="0.2">
      <c r="A38">
        <v>37</v>
      </c>
      <c r="B38" t="str">
        <f t="shared" si="1"/>
        <v>Rahel Inge</v>
      </c>
      <c r="C38" t="s">
        <v>1505</v>
      </c>
      <c r="D38" t="s">
        <v>1506</v>
      </c>
      <c r="E38" s="1">
        <v>44819</v>
      </c>
      <c r="F38" s="1">
        <v>73050</v>
      </c>
      <c r="G38">
        <v>1</v>
      </c>
    </row>
    <row r="39" spans="1:7" x14ac:dyDescent="0.2">
      <c r="A39">
        <v>38</v>
      </c>
      <c r="B39" t="str">
        <f t="shared" si="1"/>
        <v>Egon Hymer</v>
      </c>
      <c r="C39" t="s">
        <v>1507</v>
      </c>
      <c r="D39" t="s">
        <v>1508</v>
      </c>
      <c r="E39" s="1">
        <v>44819</v>
      </c>
      <c r="F39" s="1">
        <v>73050</v>
      </c>
      <c r="G39">
        <v>1</v>
      </c>
    </row>
    <row r="40" spans="1:7" x14ac:dyDescent="0.2">
      <c r="A40">
        <v>39</v>
      </c>
      <c r="B40" t="str">
        <f t="shared" si="1"/>
        <v>Sheff Facer</v>
      </c>
      <c r="C40" t="s">
        <v>1509</v>
      </c>
      <c r="D40" t="s">
        <v>762</v>
      </c>
      <c r="E40" s="1">
        <v>44819</v>
      </c>
      <c r="F40" s="1">
        <v>73050</v>
      </c>
      <c r="G40">
        <v>1</v>
      </c>
    </row>
    <row r="41" spans="1:7" x14ac:dyDescent="0.2">
      <c r="A41">
        <v>40</v>
      </c>
      <c r="B41" t="str">
        <f t="shared" si="1"/>
        <v>Donielle Warcup</v>
      </c>
      <c r="C41" t="s">
        <v>1510</v>
      </c>
      <c r="D41" t="s">
        <v>1511</v>
      </c>
      <c r="E41" s="1">
        <v>44819</v>
      </c>
      <c r="F41" s="1">
        <v>73050</v>
      </c>
      <c r="G41">
        <v>1</v>
      </c>
    </row>
    <row r="42" spans="1:7" x14ac:dyDescent="0.2">
      <c r="A42">
        <v>41</v>
      </c>
      <c r="B42" t="str">
        <f t="shared" si="1"/>
        <v>Sonni Minall</v>
      </c>
      <c r="C42" t="s">
        <v>1512</v>
      </c>
      <c r="D42" t="s">
        <v>1513</v>
      </c>
      <c r="E42" s="1">
        <v>44819</v>
      </c>
      <c r="F42" s="1">
        <v>73050</v>
      </c>
      <c r="G42">
        <v>1</v>
      </c>
    </row>
    <row r="43" spans="1:7" x14ac:dyDescent="0.2">
      <c r="A43">
        <v>42</v>
      </c>
      <c r="B43" t="str">
        <f t="shared" si="1"/>
        <v>Tallou Fosberry</v>
      </c>
      <c r="C43" t="s">
        <v>1514</v>
      </c>
      <c r="D43" t="s">
        <v>1515</v>
      </c>
      <c r="E43" s="1">
        <v>44819</v>
      </c>
      <c r="F43" s="1">
        <v>73050</v>
      </c>
      <c r="G43">
        <v>1</v>
      </c>
    </row>
    <row r="44" spans="1:7" x14ac:dyDescent="0.2">
      <c r="A44">
        <v>43</v>
      </c>
      <c r="B44" t="str">
        <f t="shared" si="1"/>
        <v>Milena Learned</v>
      </c>
      <c r="C44" t="s">
        <v>1516</v>
      </c>
      <c r="D44" t="s">
        <v>1517</v>
      </c>
      <c r="E44" s="1">
        <v>44819</v>
      </c>
      <c r="F44" s="1">
        <v>73050</v>
      </c>
      <c r="G44">
        <v>1</v>
      </c>
    </row>
    <row r="45" spans="1:7" x14ac:dyDescent="0.2">
      <c r="A45">
        <v>44</v>
      </c>
      <c r="B45" t="str">
        <f t="shared" si="1"/>
        <v>Vick Raden</v>
      </c>
      <c r="C45" t="s">
        <v>1518</v>
      </c>
      <c r="D45" t="s">
        <v>1519</v>
      </c>
      <c r="E45" s="1">
        <v>44819</v>
      </c>
      <c r="F45" s="1">
        <v>73050</v>
      </c>
      <c r="G45">
        <v>1</v>
      </c>
    </row>
    <row r="46" spans="1:7" x14ac:dyDescent="0.2">
      <c r="A46">
        <v>45</v>
      </c>
      <c r="B46" t="str">
        <f t="shared" si="1"/>
        <v>Drake Vanlint</v>
      </c>
      <c r="C46" t="s">
        <v>1520</v>
      </c>
      <c r="D46" t="s">
        <v>1521</v>
      </c>
      <c r="E46" s="1">
        <v>44819</v>
      </c>
      <c r="F46" s="1">
        <v>73050</v>
      </c>
      <c r="G46">
        <v>1</v>
      </c>
    </row>
    <row r="47" spans="1:7" x14ac:dyDescent="0.2">
      <c r="A47">
        <v>46</v>
      </c>
      <c r="B47" t="str">
        <f t="shared" si="1"/>
        <v>Carrissa Keay</v>
      </c>
      <c r="C47" t="s">
        <v>1522</v>
      </c>
      <c r="D47" t="s">
        <v>1523</v>
      </c>
      <c r="E47" s="1">
        <v>44819</v>
      </c>
      <c r="F47" s="1">
        <v>73050</v>
      </c>
      <c r="G47">
        <v>1</v>
      </c>
    </row>
    <row r="48" spans="1:7" x14ac:dyDescent="0.2">
      <c r="A48">
        <v>47</v>
      </c>
      <c r="B48" t="str">
        <f t="shared" si="1"/>
        <v>Rayna Aires</v>
      </c>
      <c r="C48" t="s">
        <v>1524</v>
      </c>
      <c r="D48" t="s">
        <v>1525</v>
      </c>
      <c r="E48" s="1">
        <v>44819</v>
      </c>
      <c r="F48" s="1">
        <v>73050</v>
      </c>
      <c r="G48">
        <v>1</v>
      </c>
    </row>
    <row r="49" spans="1:7" x14ac:dyDescent="0.2">
      <c r="A49">
        <v>48</v>
      </c>
      <c r="B49" t="str">
        <f t="shared" si="1"/>
        <v>Sherwynd Tongs</v>
      </c>
      <c r="C49" t="s">
        <v>1526</v>
      </c>
      <c r="D49" t="s">
        <v>1527</v>
      </c>
      <c r="E49" s="1">
        <v>44819</v>
      </c>
      <c r="F49" s="1">
        <v>73050</v>
      </c>
      <c r="G49">
        <v>1</v>
      </c>
    </row>
    <row r="50" spans="1:7" x14ac:dyDescent="0.2">
      <c r="A50">
        <v>49</v>
      </c>
      <c r="B50" t="str">
        <f t="shared" si="1"/>
        <v>Lizzy Radcliffe</v>
      </c>
      <c r="C50" t="s">
        <v>1528</v>
      </c>
      <c r="D50" t="s">
        <v>1529</v>
      </c>
      <c r="E50" s="1">
        <v>44819</v>
      </c>
      <c r="F50" s="1">
        <v>73050</v>
      </c>
      <c r="G50">
        <v>1</v>
      </c>
    </row>
    <row r="51" spans="1:7" x14ac:dyDescent="0.2">
      <c r="A51">
        <v>50</v>
      </c>
      <c r="B51" t="str">
        <f t="shared" si="1"/>
        <v>Enos Curnick</v>
      </c>
      <c r="C51" t="s">
        <v>1530</v>
      </c>
      <c r="D51" t="s">
        <v>1531</v>
      </c>
      <c r="E51" s="1">
        <v>44819</v>
      </c>
      <c r="F51" s="1">
        <v>73050</v>
      </c>
      <c r="G51">
        <v>1</v>
      </c>
    </row>
    <row r="52" spans="1:7" x14ac:dyDescent="0.2">
      <c r="A52">
        <v>51</v>
      </c>
      <c r="B52" t="str">
        <f t="shared" si="1"/>
        <v>Edythe Fossitt</v>
      </c>
      <c r="C52" t="s">
        <v>1532</v>
      </c>
      <c r="D52" t="s">
        <v>1533</v>
      </c>
      <c r="E52" s="1">
        <v>44819</v>
      </c>
      <c r="F52" s="1">
        <v>73050</v>
      </c>
      <c r="G52">
        <v>1</v>
      </c>
    </row>
    <row r="53" spans="1:7" x14ac:dyDescent="0.2">
      <c r="A53">
        <v>52</v>
      </c>
      <c r="B53" t="str">
        <f t="shared" si="1"/>
        <v>Ignacio Bleesing</v>
      </c>
      <c r="C53" t="s">
        <v>1534</v>
      </c>
      <c r="D53" t="s">
        <v>1535</v>
      </c>
      <c r="E53" s="1">
        <v>44819</v>
      </c>
      <c r="F53" s="1">
        <v>73050</v>
      </c>
      <c r="G53">
        <v>1</v>
      </c>
    </row>
    <row r="54" spans="1:7" x14ac:dyDescent="0.2">
      <c r="A54">
        <v>53</v>
      </c>
      <c r="B54" t="str">
        <f t="shared" si="1"/>
        <v>Jazmin Shepherdson</v>
      </c>
      <c r="C54" t="s">
        <v>1536</v>
      </c>
      <c r="D54" t="s">
        <v>1537</v>
      </c>
      <c r="E54" s="1">
        <v>44819</v>
      </c>
      <c r="F54" s="1">
        <v>73050</v>
      </c>
      <c r="G54">
        <v>1</v>
      </c>
    </row>
    <row r="55" spans="1:7" x14ac:dyDescent="0.2">
      <c r="A55">
        <v>54</v>
      </c>
      <c r="B55" t="str">
        <f t="shared" si="1"/>
        <v>Claiborne Domanek</v>
      </c>
      <c r="C55" t="s">
        <v>1538</v>
      </c>
      <c r="D55" t="s">
        <v>1539</v>
      </c>
      <c r="E55" s="1">
        <v>44819</v>
      </c>
      <c r="F55" s="1">
        <v>73050</v>
      </c>
      <c r="G55">
        <v>1</v>
      </c>
    </row>
    <row r="56" spans="1:7" x14ac:dyDescent="0.2">
      <c r="A56">
        <v>55</v>
      </c>
      <c r="B56" t="s">
        <v>2082</v>
      </c>
      <c r="C56" t="s">
        <v>2084</v>
      </c>
      <c r="D56" t="s">
        <v>2085</v>
      </c>
      <c r="E56" s="1">
        <v>44819</v>
      </c>
      <c r="F56" s="1">
        <v>73050</v>
      </c>
      <c r="G56">
        <v>1</v>
      </c>
    </row>
    <row r="57" spans="1:7" x14ac:dyDescent="0.2">
      <c r="A57">
        <v>56</v>
      </c>
      <c r="B57" t="s">
        <v>2083</v>
      </c>
      <c r="C57" t="s">
        <v>2086</v>
      </c>
      <c r="D57" t="s">
        <v>2087</v>
      </c>
      <c r="E57" s="1">
        <v>44819</v>
      </c>
      <c r="F57" s="1">
        <v>73050</v>
      </c>
      <c r="G57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23"/>
  <sheetViews>
    <sheetView zoomScaleNormal="100" workbookViewId="0"/>
  </sheetViews>
  <sheetFormatPr baseColWidth="10" defaultColWidth="11.1640625" defaultRowHeight="16" x14ac:dyDescent="0.2"/>
  <cols>
    <col min="2" max="2" width="11.1640625" style="1"/>
  </cols>
  <sheetData>
    <row r="1" spans="1:7" x14ac:dyDescent="0.2">
      <c r="A1" t="s">
        <v>0</v>
      </c>
      <c r="B1" s="1" t="s">
        <v>1579</v>
      </c>
      <c r="C1" t="s">
        <v>1580</v>
      </c>
      <c r="D1" t="s">
        <v>1581</v>
      </c>
      <c r="E1" t="s">
        <v>1582</v>
      </c>
      <c r="F1" t="s">
        <v>1583</v>
      </c>
      <c r="G1" t="s">
        <v>1584</v>
      </c>
    </row>
    <row r="2" spans="1:7" x14ac:dyDescent="0.2">
      <c r="A2">
        <v>1</v>
      </c>
      <c r="B2" s="1">
        <v>45139</v>
      </c>
      <c r="C2">
        <v>2460157</v>
      </c>
      <c r="D2">
        <v>8</v>
      </c>
      <c r="E2">
        <v>1</v>
      </c>
      <c r="F2">
        <v>2023</v>
      </c>
      <c r="G2">
        <v>3</v>
      </c>
    </row>
    <row r="3" spans="1:7" x14ac:dyDescent="0.2">
      <c r="A3">
        <v>2</v>
      </c>
      <c r="B3" s="1">
        <v>45140</v>
      </c>
      <c r="C3">
        <v>2460158</v>
      </c>
      <c r="D3">
        <v>8</v>
      </c>
      <c r="E3">
        <v>2</v>
      </c>
      <c r="F3">
        <v>2023</v>
      </c>
      <c r="G3">
        <v>3</v>
      </c>
    </row>
    <row r="4" spans="1:7" x14ac:dyDescent="0.2">
      <c r="A4">
        <v>3</v>
      </c>
      <c r="B4" s="1">
        <v>45141</v>
      </c>
      <c r="C4">
        <v>2460159</v>
      </c>
      <c r="D4">
        <v>8</v>
      </c>
      <c r="E4">
        <v>3</v>
      </c>
      <c r="F4">
        <v>2023</v>
      </c>
      <c r="G4">
        <v>3</v>
      </c>
    </row>
    <row r="5" spans="1:7" x14ac:dyDescent="0.2">
      <c r="A5">
        <v>4</v>
      </c>
      <c r="B5" s="1">
        <v>45142</v>
      </c>
      <c r="C5">
        <v>2460160</v>
      </c>
      <c r="D5">
        <v>8</v>
      </c>
      <c r="E5">
        <v>4</v>
      </c>
      <c r="F5">
        <v>2023</v>
      </c>
      <c r="G5">
        <v>3</v>
      </c>
    </row>
    <row r="6" spans="1:7" x14ac:dyDescent="0.2">
      <c r="A6">
        <v>5</v>
      </c>
      <c r="B6" s="1">
        <v>45143</v>
      </c>
      <c r="C6">
        <v>2460161</v>
      </c>
      <c r="D6">
        <v>8</v>
      </c>
      <c r="E6">
        <v>5</v>
      </c>
      <c r="F6">
        <v>2023</v>
      </c>
      <c r="G6">
        <v>3</v>
      </c>
    </row>
    <row r="7" spans="1:7" x14ac:dyDescent="0.2">
      <c r="A7">
        <v>6</v>
      </c>
      <c r="B7" s="1">
        <v>45144</v>
      </c>
      <c r="C7">
        <v>2460162</v>
      </c>
      <c r="D7">
        <v>8</v>
      </c>
      <c r="E7">
        <v>6</v>
      </c>
      <c r="F7">
        <v>2023</v>
      </c>
      <c r="G7">
        <v>3</v>
      </c>
    </row>
    <row r="8" spans="1:7" x14ac:dyDescent="0.2">
      <c r="A8">
        <v>7</v>
      </c>
      <c r="B8" s="1">
        <v>45145</v>
      </c>
      <c r="C8">
        <v>2460163</v>
      </c>
      <c r="D8">
        <v>8</v>
      </c>
      <c r="E8">
        <v>7</v>
      </c>
      <c r="F8">
        <v>2023</v>
      </c>
      <c r="G8">
        <v>3</v>
      </c>
    </row>
    <row r="9" spans="1:7" x14ac:dyDescent="0.2">
      <c r="A9">
        <v>8</v>
      </c>
      <c r="B9" s="1">
        <v>45146</v>
      </c>
      <c r="C9">
        <v>2460164</v>
      </c>
      <c r="D9">
        <v>8</v>
      </c>
      <c r="E9">
        <v>8</v>
      </c>
      <c r="F9">
        <v>2023</v>
      </c>
      <c r="G9">
        <v>3</v>
      </c>
    </row>
    <row r="10" spans="1:7" x14ac:dyDescent="0.2">
      <c r="A10">
        <v>9</v>
      </c>
      <c r="B10" s="1">
        <v>45147</v>
      </c>
      <c r="C10">
        <v>2460165</v>
      </c>
      <c r="D10">
        <v>8</v>
      </c>
      <c r="E10">
        <v>9</v>
      </c>
      <c r="F10">
        <v>2023</v>
      </c>
      <c r="G10">
        <v>3</v>
      </c>
    </row>
    <row r="11" spans="1:7" x14ac:dyDescent="0.2">
      <c r="A11">
        <v>10</v>
      </c>
      <c r="B11" s="1">
        <v>45148</v>
      </c>
      <c r="C11">
        <v>2460166</v>
      </c>
      <c r="D11">
        <v>8</v>
      </c>
      <c r="E11">
        <v>10</v>
      </c>
      <c r="F11">
        <v>2023</v>
      </c>
      <c r="G11">
        <v>3</v>
      </c>
    </row>
    <row r="12" spans="1:7" x14ac:dyDescent="0.2">
      <c r="A12">
        <v>11</v>
      </c>
      <c r="B12" s="1">
        <v>45149</v>
      </c>
      <c r="C12">
        <v>2460167</v>
      </c>
      <c r="D12">
        <v>8</v>
      </c>
      <c r="E12">
        <v>11</v>
      </c>
      <c r="F12">
        <v>2023</v>
      </c>
      <c r="G12">
        <v>3</v>
      </c>
    </row>
    <row r="13" spans="1:7" x14ac:dyDescent="0.2">
      <c r="A13">
        <v>12</v>
      </c>
      <c r="B13" s="1">
        <v>45150</v>
      </c>
      <c r="C13">
        <v>2460168</v>
      </c>
      <c r="D13">
        <v>8</v>
      </c>
      <c r="E13">
        <v>12</v>
      </c>
      <c r="F13">
        <v>2023</v>
      </c>
      <c r="G13">
        <v>3</v>
      </c>
    </row>
    <row r="14" spans="1:7" x14ac:dyDescent="0.2">
      <c r="A14">
        <v>13</v>
      </c>
      <c r="B14" s="1">
        <v>45151</v>
      </c>
      <c r="C14">
        <v>2460169</v>
      </c>
      <c r="D14">
        <v>8</v>
      </c>
      <c r="E14">
        <v>13</v>
      </c>
      <c r="F14">
        <v>2023</v>
      </c>
      <c r="G14">
        <v>3</v>
      </c>
    </row>
    <row r="15" spans="1:7" x14ac:dyDescent="0.2">
      <c r="A15">
        <v>14</v>
      </c>
      <c r="B15" s="1">
        <v>45152</v>
      </c>
      <c r="C15">
        <v>2460170</v>
      </c>
      <c r="D15">
        <v>8</v>
      </c>
      <c r="E15">
        <v>14</v>
      </c>
      <c r="F15">
        <v>2023</v>
      </c>
      <c r="G15">
        <v>3</v>
      </c>
    </row>
    <row r="16" spans="1:7" x14ac:dyDescent="0.2">
      <c r="A16">
        <v>15</v>
      </c>
      <c r="B16" s="1">
        <v>45153</v>
      </c>
      <c r="C16">
        <v>2460171</v>
      </c>
      <c r="D16">
        <v>8</v>
      </c>
      <c r="E16">
        <v>15</v>
      </c>
      <c r="F16">
        <v>2023</v>
      </c>
      <c r="G16">
        <v>3</v>
      </c>
    </row>
    <row r="17" spans="1:7" x14ac:dyDescent="0.2">
      <c r="A17">
        <v>16</v>
      </c>
      <c r="B17" s="1">
        <v>45154</v>
      </c>
      <c r="C17">
        <v>2460172</v>
      </c>
      <c r="D17">
        <v>8</v>
      </c>
      <c r="E17">
        <v>16</v>
      </c>
      <c r="F17">
        <v>2023</v>
      </c>
      <c r="G17">
        <v>3</v>
      </c>
    </row>
    <row r="18" spans="1:7" x14ac:dyDescent="0.2">
      <c r="A18">
        <v>17</v>
      </c>
      <c r="B18" s="1">
        <v>45155</v>
      </c>
      <c r="C18">
        <v>2460173</v>
      </c>
      <c r="D18">
        <v>8</v>
      </c>
      <c r="E18">
        <v>17</v>
      </c>
      <c r="F18">
        <v>2023</v>
      </c>
      <c r="G18">
        <v>3</v>
      </c>
    </row>
    <row r="19" spans="1:7" x14ac:dyDescent="0.2">
      <c r="A19">
        <v>18</v>
      </c>
      <c r="B19" s="1">
        <v>45156</v>
      </c>
      <c r="C19">
        <v>2460174</v>
      </c>
      <c r="D19">
        <v>8</v>
      </c>
      <c r="E19">
        <v>18</v>
      </c>
      <c r="F19">
        <v>2023</v>
      </c>
      <c r="G19">
        <v>3</v>
      </c>
    </row>
    <row r="20" spans="1:7" x14ac:dyDescent="0.2">
      <c r="A20">
        <v>19</v>
      </c>
      <c r="B20" s="1">
        <v>45157</v>
      </c>
      <c r="C20">
        <v>2460175</v>
      </c>
      <c r="D20">
        <v>8</v>
      </c>
      <c r="E20">
        <v>19</v>
      </c>
      <c r="F20">
        <v>2023</v>
      </c>
      <c r="G20">
        <v>3</v>
      </c>
    </row>
    <row r="21" spans="1:7" x14ac:dyDescent="0.2">
      <c r="A21">
        <v>20</v>
      </c>
      <c r="B21" s="1">
        <v>45158</v>
      </c>
      <c r="C21">
        <v>2460176</v>
      </c>
      <c r="D21">
        <v>8</v>
      </c>
      <c r="E21">
        <v>20</v>
      </c>
      <c r="F21">
        <v>2023</v>
      </c>
      <c r="G21">
        <v>3</v>
      </c>
    </row>
    <row r="22" spans="1:7" x14ac:dyDescent="0.2">
      <c r="A22">
        <v>21</v>
      </c>
      <c r="B22" s="1">
        <v>45159</v>
      </c>
      <c r="C22">
        <v>2460177</v>
      </c>
      <c r="D22">
        <v>8</v>
      </c>
      <c r="E22">
        <v>21</v>
      </c>
      <c r="F22">
        <v>2023</v>
      </c>
      <c r="G22">
        <v>3</v>
      </c>
    </row>
    <row r="23" spans="1:7" x14ac:dyDescent="0.2">
      <c r="A23">
        <v>22</v>
      </c>
      <c r="B23" s="1">
        <v>45160</v>
      </c>
      <c r="C23">
        <v>2460178</v>
      </c>
      <c r="D23">
        <v>8</v>
      </c>
      <c r="E23">
        <v>22</v>
      </c>
      <c r="F23">
        <v>2023</v>
      </c>
      <c r="G23">
        <v>3</v>
      </c>
    </row>
    <row r="24" spans="1:7" x14ac:dyDescent="0.2">
      <c r="A24">
        <v>23</v>
      </c>
      <c r="B24" s="1">
        <v>45161</v>
      </c>
      <c r="C24">
        <v>2460179</v>
      </c>
      <c r="D24">
        <v>8</v>
      </c>
      <c r="E24">
        <v>23</v>
      </c>
      <c r="F24">
        <v>2023</v>
      </c>
      <c r="G24">
        <v>3</v>
      </c>
    </row>
    <row r="25" spans="1:7" x14ac:dyDescent="0.2">
      <c r="A25">
        <v>24</v>
      </c>
      <c r="B25" s="1">
        <v>45162</v>
      </c>
      <c r="C25">
        <v>2460180</v>
      </c>
      <c r="D25">
        <v>8</v>
      </c>
      <c r="E25">
        <v>24</v>
      </c>
      <c r="F25">
        <v>2023</v>
      </c>
      <c r="G25">
        <v>3</v>
      </c>
    </row>
    <row r="26" spans="1:7" x14ac:dyDescent="0.2">
      <c r="A26">
        <v>25</v>
      </c>
      <c r="B26" s="1">
        <v>45163</v>
      </c>
      <c r="C26">
        <v>2460181</v>
      </c>
      <c r="D26">
        <v>8</v>
      </c>
      <c r="E26">
        <v>25</v>
      </c>
      <c r="F26">
        <v>2023</v>
      </c>
      <c r="G26">
        <v>3</v>
      </c>
    </row>
    <row r="27" spans="1:7" x14ac:dyDescent="0.2">
      <c r="A27">
        <v>26</v>
      </c>
      <c r="B27" s="1">
        <v>45164</v>
      </c>
      <c r="C27">
        <v>2460182</v>
      </c>
      <c r="D27">
        <v>8</v>
      </c>
      <c r="E27">
        <v>26</v>
      </c>
      <c r="F27">
        <v>2023</v>
      </c>
      <c r="G27">
        <v>3</v>
      </c>
    </row>
    <row r="28" spans="1:7" x14ac:dyDescent="0.2">
      <c r="A28">
        <v>27</v>
      </c>
      <c r="B28" s="1">
        <v>45165</v>
      </c>
      <c r="C28">
        <v>2460183</v>
      </c>
      <c r="D28">
        <v>8</v>
      </c>
      <c r="E28">
        <v>27</v>
      </c>
      <c r="F28">
        <v>2023</v>
      </c>
      <c r="G28">
        <v>3</v>
      </c>
    </row>
    <row r="29" spans="1:7" x14ac:dyDescent="0.2">
      <c r="A29">
        <v>28</v>
      </c>
      <c r="B29" s="1">
        <v>45166</v>
      </c>
      <c r="C29">
        <v>2460184</v>
      </c>
      <c r="D29">
        <v>8</v>
      </c>
      <c r="E29">
        <v>28</v>
      </c>
      <c r="F29">
        <v>2023</v>
      </c>
      <c r="G29">
        <v>3</v>
      </c>
    </row>
    <row r="30" spans="1:7" x14ac:dyDescent="0.2">
      <c r="A30">
        <v>29</v>
      </c>
      <c r="B30" s="1">
        <v>45167</v>
      </c>
      <c r="C30">
        <v>2460185</v>
      </c>
      <c r="D30">
        <v>8</v>
      </c>
      <c r="E30">
        <v>29</v>
      </c>
      <c r="F30">
        <v>2023</v>
      </c>
      <c r="G30">
        <v>3</v>
      </c>
    </row>
    <row r="31" spans="1:7" x14ac:dyDescent="0.2">
      <c r="A31">
        <v>30</v>
      </c>
      <c r="B31" s="1">
        <v>45168</v>
      </c>
      <c r="C31">
        <v>2460186</v>
      </c>
      <c r="D31">
        <v>8</v>
      </c>
      <c r="E31">
        <v>30</v>
      </c>
      <c r="F31">
        <v>2023</v>
      </c>
      <c r="G31">
        <v>3</v>
      </c>
    </row>
    <row r="32" spans="1:7" x14ac:dyDescent="0.2">
      <c r="A32">
        <v>31</v>
      </c>
      <c r="B32" s="1">
        <v>45169</v>
      </c>
      <c r="C32">
        <v>2460187</v>
      </c>
      <c r="D32">
        <v>8</v>
      </c>
      <c r="E32">
        <v>31</v>
      </c>
      <c r="F32">
        <v>2023</v>
      </c>
      <c r="G32">
        <v>3</v>
      </c>
    </row>
    <row r="33" spans="1:7" x14ac:dyDescent="0.2">
      <c r="A33">
        <v>32</v>
      </c>
      <c r="B33" s="1">
        <v>45170</v>
      </c>
      <c r="C33">
        <v>2460188</v>
      </c>
      <c r="D33">
        <v>9</v>
      </c>
      <c r="E33">
        <v>1</v>
      </c>
      <c r="F33">
        <v>2023</v>
      </c>
      <c r="G33">
        <v>3</v>
      </c>
    </row>
    <row r="34" spans="1:7" x14ac:dyDescent="0.2">
      <c r="A34">
        <v>33</v>
      </c>
      <c r="B34" s="1">
        <v>45171</v>
      </c>
      <c r="C34">
        <v>2460189</v>
      </c>
      <c r="D34">
        <v>9</v>
      </c>
      <c r="E34">
        <v>2</v>
      </c>
      <c r="F34">
        <v>2023</v>
      </c>
      <c r="G34">
        <v>3</v>
      </c>
    </row>
    <row r="35" spans="1:7" x14ac:dyDescent="0.2">
      <c r="A35">
        <v>34</v>
      </c>
      <c r="B35" s="1">
        <v>45172</v>
      </c>
      <c r="C35">
        <v>2460190</v>
      </c>
      <c r="D35">
        <v>9</v>
      </c>
      <c r="E35">
        <v>3</v>
      </c>
      <c r="F35">
        <v>2023</v>
      </c>
      <c r="G35">
        <v>3</v>
      </c>
    </row>
    <row r="36" spans="1:7" x14ac:dyDescent="0.2">
      <c r="A36">
        <v>35</v>
      </c>
      <c r="B36" s="1">
        <v>45173</v>
      </c>
      <c r="C36">
        <v>2460191</v>
      </c>
      <c r="D36">
        <v>9</v>
      </c>
      <c r="E36">
        <v>4</v>
      </c>
      <c r="F36">
        <v>2023</v>
      </c>
      <c r="G36">
        <v>3</v>
      </c>
    </row>
    <row r="37" spans="1:7" x14ac:dyDescent="0.2">
      <c r="A37">
        <v>36</v>
      </c>
      <c r="B37" s="1">
        <v>45174</v>
      </c>
      <c r="C37">
        <v>2460192</v>
      </c>
      <c r="D37">
        <v>9</v>
      </c>
      <c r="E37">
        <v>5</v>
      </c>
      <c r="F37">
        <v>2023</v>
      </c>
      <c r="G37">
        <v>3</v>
      </c>
    </row>
    <row r="38" spans="1:7" x14ac:dyDescent="0.2">
      <c r="A38">
        <v>37</v>
      </c>
      <c r="B38" s="1">
        <v>45175</v>
      </c>
      <c r="C38">
        <v>2460193</v>
      </c>
      <c r="D38">
        <v>9</v>
      </c>
      <c r="E38">
        <v>6</v>
      </c>
      <c r="F38">
        <v>2023</v>
      </c>
      <c r="G38">
        <v>3</v>
      </c>
    </row>
    <row r="39" spans="1:7" x14ac:dyDescent="0.2">
      <c r="A39">
        <v>38</v>
      </c>
      <c r="B39" s="1">
        <v>45176</v>
      </c>
      <c r="C39">
        <v>2460194</v>
      </c>
      <c r="D39">
        <v>9</v>
      </c>
      <c r="E39">
        <v>7</v>
      </c>
      <c r="F39">
        <v>2023</v>
      </c>
      <c r="G39">
        <v>3</v>
      </c>
    </row>
    <row r="40" spans="1:7" x14ac:dyDescent="0.2">
      <c r="A40">
        <v>39</v>
      </c>
      <c r="B40" s="1">
        <v>45177</v>
      </c>
      <c r="C40">
        <v>2460195</v>
      </c>
      <c r="D40">
        <v>9</v>
      </c>
      <c r="E40">
        <v>8</v>
      </c>
      <c r="F40">
        <v>2023</v>
      </c>
      <c r="G40">
        <v>3</v>
      </c>
    </row>
    <row r="41" spans="1:7" x14ac:dyDescent="0.2">
      <c r="A41">
        <v>40</v>
      </c>
      <c r="B41" s="1">
        <v>45178</v>
      </c>
      <c r="C41">
        <v>2460196</v>
      </c>
      <c r="D41">
        <v>9</v>
      </c>
      <c r="E41">
        <v>9</v>
      </c>
      <c r="F41">
        <v>2023</v>
      </c>
      <c r="G41">
        <v>3</v>
      </c>
    </row>
    <row r="42" spans="1:7" x14ac:dyDescent="0.2">
      <c r="A42">
        <v>41</v>
      </c>
      <c r="B42" s="1">
        <v>45179</v>
      </c>
      <c r="C42">
        <v>2460197</v>
      </c>
      <c r="D42">
        <v>9</v>
      </c>
      <c r="E42">
        <v>10</v>
      </c>
      <c r="F42">
        <v>2023</v>
      </c>
      <c r="G42">
        <v>3</v>
      </c>
    </row>
    <row r="43" spans="1:7" x14ac:dyDescent="0.2">
      <c r="A43">
        <v>42</v>
      </c>
      <c r="B43" s="1">
        <v>45180</v>
      </c>
      <c r="C43">
        <v>2460198</v>
      </c>
      <c r="D43">
        <v>9</v>
      </c>
      <c r="E43">
        <v>11</v>
      </c>
      <c r="F43">
        <v>2023</v>
      </c>
      <c r="G43">
        <v>3</v>
      </c>
    </row>
    <row r="44" spans="1:7" x14ac:dyDescent="0.2">
      <c r="A44">
        <v>43</v>
      </c>
      <c r="B44" s="1">
        <v>45181</v>
      </c>
      <c r="C44">
        <v>2460199</v>
      </c>
      <c r="D44">
        <v>9</v>
      </c>
      <c r="E44">
        <v>12</v>
      </c>
      <c r="F44">
        <v>2023</v>
      </c>
      <c r="G44">
        <v>3</v>
      </c>
    </row>
    <row r="45" spans="1:7" x14ac:dyDescent="0.2">
      <c r="A45">
        <v>44</v>
      </c>
      <c r="B45" s="1">
        <v>45182</v>
      </c>
      <c r="C45">
        <v>2460200</v>
      </c>
      <c r="D45">
        <v>9</v>
      </c>
      <c r="E45">
        <v>13</v>
      </c>
      <c r="F45">
        <v>2023</v>
      </c>
      <c r="G45">
        <v>3</v>
      </c>
    </row>
    <row r="46" spans="1:7" x14ac:dyDescent="0.2">
      <c r="A46">
        <v>45</v>
      </c>
      <c r="B46" s="1">
        <v>45183</v>
      </c>
      <c r="C46">
        <v>2460201</v>
      </c>
      <c r="D46">
        <v>9</v>
      </c>
      <c r="E46">
        <v>14</v>
      </c>
      <c r="F46">
        <v>2023</v>
      </c>
      <c r="G46">
        <v>3</v>
      </c>
    </row>
    <row r="47" spans="1:7" x14ac:dyDescent="0.2">
      <c r="A47">
        <v>46</v>
      </c>
      <c r="B47" s="1">
        <v>45184</v>
      </c>
      <c r="C47">
        <v>2460202</v>
      </c>
      <c r="D47">
        <v>9</v>
      </c>
      <c r="E47">
        <v>15</v>
      </c>
      <c r="F47">
        <v>2023</v>
      </c>
      <c r="G47">
        <v>3</v>
      </c>
    </row>
    <row r="48" spans="1:7" x14ac:dyDescent="0.2">
      <c r="A48">
        <v>47</v>
      </c>
      <c r="B48" s="1">
        <v>45185</v>
      </c>
      <c r="C48">
        <v>2460203</v>
      </c>
      <c r="D48">
        <v>9</v>
      </c>
      <c r="E48">
        <v>16</v>
      </c>
      <c r="F48">
        <v>2023</v>
      </c>
      <c r="G48">
        <v>3</v>
      </c>
    </row>
    <row r="49" spans="1:7" x14ac:dyDescent="0.2">
      <c r="A49">
        <v>48</v>
      </c>
      <c r="B49" s="1">
        <v>45186</v>
      </c>
      <c r="C49">
        <v>2460204</v>
      </c>
      <c r="D49">
        <v>9</v>
      </c>
      <c r="E49">
        <v>17</v>
      </c>
      <c r="F49">
        <v>2023</v>
      </c>
      <c r="G49">
        <v>3</v>
      </c>
    </row>
    <row r="50" spans="1:7" x14ac:dyDescent="0.2">
      <c r="A50">
        <v>49</v>
      </c>
      <c r="B50" s="1">
        <v>45187</v>
      </c>
      <c r="C50">
        <v>2460205</v>
      </c>
      <c r="D50">
        <v>9</v>
      </c>
      <c r="E50">
        <v>18</v>
      </c>
      <c r="F50">
        <v>2023</v>
      </c>
      <c r="G50">
        <v>3</v>
      </c>
    </row>
    <row r="51" spans="1:7" x14ac:dyDescent="0.2">
      <c r="A51">
        <v>50</v>
      </c>
      <c r="B51" s="1">
        <v>45188</v>
      </c>
      <c r="C51">
        <v>2460206</v>
      </c>
      <c r="D51">
        <v>9</v>
      </c>
      <c r="E51">
        <v>19</v>
      </c>
      <c r="F51">
        <v>2023</v>
      </c>
      <c r="G51">
        <v>3</v>
      </c>
    </row>
    <row r="52" spans="1:7" x14ac:dyDescent="0.2">
      <c r="A52">
        <v>51</v>
      </c>
      <c r="B52" s="1">
        <v>45189</v>
      </c>
      <c r="C52">
        <v>2460207</v>
      </c>
      <c r="D52">
        <v>9</v>
      </c>
      <c r="E52">
        <v>20</v>
      </c>
      <c r="F52">
        <v>2023</v>
      </c>
      <c r="G52">
        <v>3</v>
      </c>
    </row>
    <row r="53" spans="1:7" x14ac:dyDescent="0.2">
      <c r="A53">
        <v>52</v>
      </c>
      <c r="B53" s="1">
        <v>45190</v>
      </c>
      <c r="C53">
        <v>2460208</v>
      </c>
      <c r="D53">
        <v>9</v>
      </c>
      <c r="E53">
        <v>21</v>
      </c>
      <c r="F53">
        <v>2023</v>
      </c>
      <c r="G53">
        <v>3</v>
      </c>
    </row>
    <row r="54" spans="1:7" x14ac:dyDescent="0.2">
      <c r="A54">
        <v>53</v>
      </c>
      <c r="B54" s="1">
        <v>45191</v>
      </c>
      <c r="C54">
        <v>2460209</v>
      </c>
      <c r="D54">
        <v>9</v>
      </c>
      <c r="E54">
        <v>22</v>
      </c>
      <c r="F54">
        <v>2023</v>
      </c>
      <c r="G54">
        <v>3</v>
      </c>
    </row>
    <row r="55" spans="1:7" x14ac:dyDescent="0.2">
      <c r="A55">
        <v>54</v>
      </c>
      <c r="B55" s="1">
        <v>45192</v>
      </c>
      <c r="C55">
        <v>2460210</v>
      </c>
      <c r="D55">
        <v>9</v>
      </c>
      <c r="E55">
        <v>23</v>
      </c>
      <c r="F55">
        <v>2023</v>
      </c>
      <c r="G55">
        <v>3</v>
      </c>
    </row>
    <row r="56" spans="1:7" x14ac:dyDescent="0.2">
      <c r="A56">
        <v>55</v>
      </c>
      <c r="B56" s="1">
        <v>45193</v>
      </c>
      <c r="C56">
        <v>2460211</v>
      </c>
      <c r="D56">
        <v>9</v>
      </c>
      <c r="E56">
        <v>24</v>
      </c>
      <c r="F56">
        <v>2023</v>
      </c>
      <c r="G56">
        <v>3</v>
      </c>
    </row>
    <row r="57" spans="1:7" x14ac:dyDescent="0.2">
      <c r="A57">
        <v>56</v>
      </c>
      <c r="B57" s="1">
        <v>45194</v>
      </c>
      <c r="C57">
        <v>2460212</v>
      </c>
      <c r="D57">
        <v>9</v>
      </c>
      <c r="E57">
        <v>25</v>
      </c>
      <c r="F57">
        <v>2023</v>
      </c>
      <c r="G57">
        <v>3</v>
      </c>
    </row>
    <row r="58" spans="1:7" x14ac:dyDescent="0.2">
      <c r="A58">
        <v>57</v>
      </c>
      <c r="B58" s="1">
        <v>45195</v>
      </c>
      <c r="C58">
        <v>2460213</v>
      </c>
      <c r="D58">
        <v>9</v>
      </c>
      <c r="E58">
        <v>26</v>
      </c>
      <c r="F58">
        <v>2023</v>
      </c>
      <c r="G58">
        <v>3</v>
      </c>
    </row>
    <row r="59" spans="1:7" x14ac:dyDescent="0.2">
      <c r="A59">
        <v>58</v>
      </c>
      <c r="B59" s="1">
        <v>45196</v>
      </c>
      <c r="C59">
        <v>2460214</v>
      </c>
      <c r="D59">
        <v>9</v>
      </c>
      <c r="E59">
        <v>27</v>
      </c>
      <c r="F59">
        <v>2023</v>
      </c>
      <c r="G59">
        <v>3</v>
      </c>
    </row>
    <row r="60" spans="1:7" x14ac:dyDescent="0.2">
      <c r="A60">
        <v>59</v>
      </c>
      <c r="B60" s="1">
        <v>45197</v>
      </c>
      <c r="C60">
        <v>2460215</v>
      </c>
      <c r="D60">
        <v>9</v>
      </c>
      <c r="E60">
        <v>28</v>
      </c>
      <c r="F60">
        <v>2023</v>
      </c>
      <c r="G60">
        <v>3</v>
      </c>
    </row>
    <row r="61" spans="1:7" x14ac:dyDescent="0.2">
      <c r="A61">
        <v>60</v>
      </c>
      <c r="B61" s="1">
        <v>45198</v>
      </c>
      <c r="C61">
        <v>2460216</v>
      </c>
      <c r="D61">
        <v>9</v>
      </c>
      <c r="E61">
        <v>29</v>
      </c>
      <c r="F61">
        <v>2023</v>
      </c>
      <c r="G61">
        <v>3</v>
      </c>
    </row>
    <row r="62" spans="1:7" x14ac:dyDescent="0.2">
      <c r="A62">
        <v>61</v>
      </c>
      <c r="B62" s="1">
        <v>45199</v>
      </c>
      <c r="C62">
        <v>2460217</v>
      </c>
      <c r="D62">
        <v>9</v>
      </c>
      <c r="E62">
        <v>30</v>
      </c>
      <c r="F62">
        <v>2023</v>
      </c>
      <c r="G62">
        <v>3</v>
      </c>
    </row>
    <row r="63" spans="1:7" x14ac:dyDescent="0.2">
      <c r="A63">
        <v>62</v>
      </c>
      <c r="B63" s="1">
        <v>45200</v>
      </c>
      <c r="C63">
        <v>2460218</v>
      </c>
      <c r="D63">
        <v>10</v>
      </c>
      <c r="E63">
        <v>1</v>
      </c>
      <c r="F63">
        <v>2023</v>
      </c>
      <c r="G63">
        <v>4</v>
      </c>
    </row>
    <row r="64" spans="1:7" x14ac:dyDescent="0.2">
      <c r="A64">
        <v>63</v>
      </c>
      <c r="B64" s="1">
        <v>45201</v>
      </c>
      <c r="C64">
        <v>2460219</v>
      </c>
      <c r="D64">
        <v>10</v>
      </c>
      <c r="E64">
        <v>2</v>
      </c>
      <c r="F64">
        <v>2023</v>
      </c>
      <c r="G64">
        <v>4</v>
      </c>
    </row>
    <row r="65" spans="1:7" x14ac:dyDescent="0.2">
      <c r="A65">
        <v>64</v>
      </c>
      <c r="B65" s="1">
        <v>45202</v>
      </c>
      <c r="C65">
        <v>2460220</v>
      </c>
      <c r="D65">
        <v>10</v>
      </c>
      <c r="E65">
        <v>3</v>
      </c>
      <c r="F65">
        <v>2023</v>
      </c>
      <c r="G65">
        <v>4</v>
      </c>
    </row>
    <row r="66" spans="1:7" x14ac:dyDescent="0.2">
      <c r="A66">
        <v>65</v>
      </c>
      <c r="B66" s="1">
        <v>45203</v>
      </c>
      <c r="C66">
        <v>2460221</v>
      </c>
      <c r="D66">
        <v>10</v>
      </c>
      <c r="E66">
        <v>4</v>
      </c>
      <c r="F66">
        <v>2023</v>
      </c>
      <c r="G66">
        <v>4</v>
      </c>
    </row>
    <row r="67" spans="1:7" x14ac:dyDescent="0.2">
      <c r="A67">
        <v>66</v>
      </c>
      <c r="B67" s="1">
        <v>45204</v>
      </c>
      <c r="C67">
        <v>2460222</v>
      </c>
      <c r="D67">
        <v>10</v>
      </c>
      <c r="E67">
        <v>5</v>
      </c>
      <c r="F67">
        <v>2023</v>
      </c>
      <c r="G67">
        <v>4</v>
      </c>
    </row>
    <row r="68" spans="1:7" x14ac:dyDescent="0.2">
      <c r="A68">
        <v>67</v>
      </c>
      <c r="B68" s="1">
        <v>45205</v>
      </c>
      <c r="C68">
        <v>2460223</v>
      </c>
      <c r="D68">
        <v>10</v>
      </c>
      <c r="E68">
        <v>6</v>
      </c>
      <c r="F68">
        <v>2023</v>
      </c>
      <c r="G68">
        <v>4</v>
      </c>
    </row>
    <row r="69" spans="1:7" x14ac:dyDescent="0.2">
      <c r="A69">
        <v>68</v>
      </c>
      <c r="B69" s="1">
        <v>45206</v>
      </c>
      <c r="C69">
        <v>2460224</v>
      </c>
      <c r="D69">
        <v>10</v>
      </c>
      <c r="E69">
        <v>7</v>
      </c>
      <c r="F69">
        <v>2023</v>
      </c>
      <c r="G69">
        <v>4</v>
      </c>
    </row>
    <row r="70" spans="1:7" x14ac:dyDescent="0.2">
      <c r="A70">
        <v>69</v>
      </c>
      <c r="B70" s="1">
        <v>45207</v>
      </c>
      <c r="C70">
        <v>2460225</v>
      </c>
      <c r="D70">
        <v>10</v>
      </c>
      <c r="E70">
        <v>8</v>
      </c>
      <c r="F70">
        <v>2023</v>
      </c>
      <c r="G70">
        <v>4</v>
      </c>
    </row>
    <row r="71" spans="1:7" x14ac:dyDescent="0.2">
      <c r="A71">
        <v>70</v>
      </c>
      <c r="B71" s="1">
        <v>45208</v>
      </c>
      <c r="C71">
        <v>2460226</v>
      </c>
      <c r="D71">
        <v>10</v>
      </c>
      <c r="E71">
        <v>9</v>
      </c>
      <c r="F71">
        <v>2023</v>
      </c>
      <c r="G71">
        <v>4</v>
      </c>
    </row>
    <row r="72" spans="1:7" x14ac:dyDescent="0.2">
      <c r="A72">
        <v>71</v>
      </c>
      <c r="B72" s="1">
        <v>45209</v>
      </c>
      <c r="C72">
        <v>2460227</v>
      </c>
      <c r="D72">
        <v>10</v>
      </c>
      <c r="E72">
        <v>10</v>
      </c>
      <c r="F72">
        <v>2023</v>
      </c>
      <c r="G72">
        <v>4</v>
      </c>
    </row>
    <row r="73" spans="1:7" x14ac:dyDescent="0.2">
      <c r="A73">
        <v>72</v>
      </c>
      <c r="B73" s="1">
        <v>45210</v>
      </c>
      <c r="C73">
        <v>2460228</v>
      </c>
      <c r="D73">
        <v>10</v>
      </c>
      <c r="E73">
        <v>11</v>
      </c>
      <c r="F73">
        <v>2023</v>
      </c>
      <c r="G73">
        <v>4</v>
      </c>
    </row>
    <row r="74" spans="1:7" x14ac:dyDescent="0.2">
      <c r="A74">
        <v>73</v>
      </c>
      <c r="B74" s="1">
        <v>45211</v>
      </c>
      <c r="C74">
        <v>2460229</v>
      </c>
      <c r="D74">
        <v>10</v>
      </c>
      <c r="E74">
        <v>12</v>
      </c>
      <c r="F74">
        <v>2023</v>
      </c>
      <c r="G74">
        <v>4</v>
      </c>
    </row>
    <row r="75" spans="1:7" x14ac:dyDescent="0.2">
      <c r="A75">
        <v>74</v>
      </c>
      <c r="B75" s="1">
        <v>45212</v>
      </c>
      <c r="C75">
        <v>2460230</v>
      </c>
      <c r="D75">
        <v>10</v>
      </c>
      <c r="E75">
        <v>13</v>
      </c>
      <c r="F75">
        <v>2023</v>
      </c>
      <c r="G75">
        <v>4</v>
      </c>
    </row>
    <row r="76" spans="1:7" x14ac:dyDescent="0.2">
      <c r="A76">
        <v>75</v>
      </c>
      <c r="B76" s="1">
        <v>45213</v>
      </c>
      <c r="C76">
        <v>2460231</v>
      </c>
      <c r="D76">
        <v>10</v>
      </c>
      <c r="E76">
        <v>14</v>
      </c>
      <c r="F76">
        <v>2023</v>
      </c>
      <c r="G76">
        <v>4</v>
      </c>
    </row>
    <row r="77" spans="1:7" x14ac:dyDescent="0.2">
      <c r="A77">
        <v>76</v>
      </c>
      <c r="B77" s="1">
        <v>45214</v>
      </c>
      <c r="C77">
        <v>2460232</v>
      </c>
      <c r="D77">
        <v>10</v>
      </c>
      <c r="E77">
        <v>15</v>
      </c>
      <c r="F77">
        <v>2023</v>
      </c>
      <c r="G77">
        <v>4</v>
      </c>
    </row>
    <row r="78" spans="1:7" x14ac:dyDescent="0.2">
      <c r="A78">
        <v>77</v>
      </c>
      <c r="B78" s="1">
        <v>45215</v>
      </c>
      <c r="C78">
        <v>2460233</v>
      </c>
      <c r="D78">
        <v>10</v>
      </c>
      <c r="E78">
        <v>16</v>
      </c>
      <c r="F78">
        <v>2023</v>
      </c>
      <c r="G78">
        <v>4</v>
      </c>
    </row>
    <row r="79" spans="1:7" x14ac:dyDescent="0.2">
      <c r="A79">
        <v>78</v>
      </c>
      <c r="B79" s="1">
        <v>45216</v>
      </c>
      <c r="C79">
        <v>2460234</v>
      </c>
      <c r="D79">
        <v>10</v>
      </c>
      <c r="E79">
        <v>17</v>
      </c>
      <c r="F79">
        <v>2023</v>
      </c>
      <c r="G79">
        <v>4</v>
      </c>
    </row>
    <row r="80" spans="1:7" x14ac:dyDescent="0.2">
      <c r="A80">
        <v>79</v>
      </c>
      <c r="B80" s="1">
        <v>45217</v>
      </c>
      <c r="C80">
        <v>2460235</v>
      </c>
      <c r="D80">
        <v>10</v>
      </c>
      <c r="E80">
        <v>18</v>
      </c>
      <c r="F80">
        <v>2023</v>
      </c>
      <c r="G80">
        <v>4</v>
      </c>
    </row>
    <row r="81" spans="1:7" x14ac:dyDescent="0.2">
      <c r="A81">
        <v>80</v>
      </c>
      <c r="B81" s="1">
        <v>45218</v>
      </c>
      <c r="C81">
        <v>2460236</v>
      </c>
      <c r="D81">
        <v>10</v>
      </c>
      <c r="E81">
        <v>19</v>
      </c>
      <c r="F81">
        <v>2023</v>
      </c>
      <c r="G81">
        <v>4</v>
      </c>
    </row>
    <row r="82" spans="1:7" x14ac:dyDescent="0.2">
      <c r="A82">
        <v>81</v>
      </c>
      <c r="B82" s="1">
        <v>45219</v>
      </c>
      <c r="C82">
        <v>2460237</v>
      </c>
      <c r="D82">
        <v>10</v>
      </c>
      <c r="E82">
        <v>20</v>
      </c>
      <c r="F82">
        <v>2023</v>
      </c>
      <c r="G82">
        <v>4</v>
      </c>
    </row>
    <row r="83" spans="1:7" x14ac:dyDescent="0.2">
      <c r="A83">
        <v>82</v>
      </c>
      <c r="B83" s="1">
        <v>45220</v>
      </c>
      <c r="C83">
        <v>2460238</v>
      </c>
      <c r="D83">
        <v>10</v>
      </c>
      <c r="E83">
        <v>21</v>
      </c>
      <c r="F83">
        <v>2023</v>
      </c>
      <c r="G83">
        <v>4</v>
      </c>
    </row>
    <row r="84" spans="1:7" x14ac:dyDescent="0.2">
      <c r="A84">
        <v>83</v>
      </c>
      <c r="B84" s="1">
        <v>45221</v>
      </c>
      <c r="C84">
        <v>2460239</v>
      </c>
      <c r="D84">
        <v>10</v>
      </c>
      <c r="E84">
        <v>22</v>
      </c>
      <c r="F84">
        <v>2023</v>
      </c>
      <c r="G84">
        <v>4</v>
      </c>
    </row>
    <row r="85" spans="1:7" x14ac:dyDescent="0.2">
      <c r="A85">
        <v>84</v>
      </c>
      <c r="B85" s="1">
        <v>45222</v>
      </c>
      <c r="C85">
        <v>2460240</v>
      </c>
      <c r="D85">
        <v>10</v>
      </c>
      <c r="E85">
        <v>23</v>
      </c>
      <c r="F85">
        <v>2023</v>
      </c>
      <c r="G85">
        <v>4</v>
      </c>
    </row>
    <row r="86" spans="1:7" x14ac:dyDescent="0.2">
      <c r="A86">
        <v>85</v>
      </c>
      <c r="B86" s="1">
        <v>45223</v>
      </c>
      <c r="C86">
        <v>2460241</v>
      </c>
      <c r="D86">
        <v>10</v>
      </c>
      <c r="E86">
        <v>24</v>
      </c>
      <c r="F86">
        <v>2023</v>
      </c>
      <c r="G86">
        <v>4</v>
      </c>
    </row>
    <row r="87" spans="1:7" x14ac:dyDescent="0.2">
      <c r="A87">
        <v>86</v>
      </c>
      <c r="B87" s="1">
        <v>45224</v>
      </c>
      <c r="C87">
        <v>2460242</v>
      </c>
      <c r="D87">
        <v>10</v>
      </c>
      <c r="E87">
        <v>25</v>
      </c>
      <c r="F87">
        <v>2023</v>
      </c>
      <c r="G87">
        <v>4</v>
      </c>
    </row>
    <row r="88" spans="1:7" x14ac:dyDescent="0.2">
      <c r="A88">
        <v>87</v>
      </c>
      <c r="B88" s="1">
        <v>45225</v>
      </c>
      <c r="C88">
        <v>2460243</v>
      </c>
      <c r="D88">
        <v>10</v>
      </c>
      <c r="E88">
        <v>26</v>
      </c>
      <c r="F88">
        <v>2023</v>
      </c>
      <c r="G88">
        <v>4</v>
      </c>
    </row>
    <row r="89" spans="1:7" x14ac:dyDescent="0.2">
      <c r="A89">
        <v>88</v>
      </c>
      <c r="B89" s="1">
        <v>45226</v>
      </c>
      <c r="C89">
        <v>2460244</v>
      </c>
      <c r="D89">
        <v>10</v>
      </c>
      <c r="E89">
        <v>27</v>
      </c>
      <c r="F89">
        <v>2023</v>
      </c>
      <c r="G89">
        <v>4</v>
      </c>
    </row>
    <row r="90" spans="1:7" x14ac:dyDescent="0.2">
      <c r="A90">
        <v>89</v>
      </c>
      <c r="B90" s="1">
        <v>45227</v>
      </c>
      <c r="C90">
        <v>2460245</v>
      </c>
      <c r="D90">
        <v>10</v>
      </c>
      <c r="E90">
        <v>28</v>
      </c>
      <c r="F90">
        <v>2023</v>
      </c>
      <c r="G90">
        <v>4</v>
      </c>
    </row>
    <row r="91" spans="1:7" x14ac:dyDescent="0.2">
      <c r="A91">
        <v>90</v>
      </c>
      <c r="B91" s="1">
        <v>45228</v>
      </c>
      <c r="C91">
        <v>2460246</v>
      </c>
      <c r="D91">
        <v>10</v>
      </c>
      <c r="E91">
        <v>29</v>
      </c>
      <c r="F91">
        <v>2023</v>
      </c>
      <c r="G91">
        <v>4</v>
      </c>
    </row>
    <row r="92" spans="1:7" x14ac:dyDescent="0.2">
      <c r="A92">
        <v>91</v>
      </c>
      <c r="B92" s="1">
        <v>45229</v>
      </c>
      <c r="C92">
        <v>2460247</v>
      </c>
      <c r="D92">
        <v>10</v>
      </c>
      <c r="E92">
        <v>30</v>
      </c>
      <c r="F92">
        <v>2023</v>
      </c>
      <c r="G92">
        <v>4</v>
      </c>
    </row>
    <row r="93" spans="1:7" x14ac:dyDescent="0.2">
      <c r="A93">
        <v>92</v>
      </c>
      <c r="B93" s="1">
        <v>45230</v>
      </c>
      <c r="C93">
        <v>2460248</v>
      </c>
      <c r="D93">
        <v>10</v>
      </c>
      <c r="E93">
        <v>31</v>
      </c>
      <c r="F93">
        <v>2023</v>
      </c>
      <c r="G93">
        <v>4</v>
      </c>
    </row>
    <row r="94" spans="1:7" x14ac:dyDescent="0.2">
      <c r="A94">
        <v>93</v>
      </c>
      <c r="B94" s="1">
        <v>45231</v>
      </c>
      <c r="C94">
        <v>2460249</v>
      </c>
      <c r="D94">
        <v>11</v>
      </c>
      <c r="E94">
        <v>1</v>
      </c>
      <c r="F94">
        <v>2023</v>
      </c>
      <c r="G94">
        <v>4</v>
      </c>
    </row>
    <row r="95" spans="1:7" x14ac:dyDescent="0.2">
      <c r="A95">
        <v>94</v>
      </c>
      <c r="B95" s="1">
        <v>45232</v>
      </c>
      <c r="C95">
        <v>2460250</v>
      </c>
      <c r="D95">
        <v>11</v>
      </c>
      <c r="E95">
        <v>2</v>
      </c>
      <c r="F95">
        <v>2023</v>
      </c>
      <c r="G95">
        <v>4</v>
      </c>
    </row>
    <row r="96" spans="1:7" x14ac:dyDescent="0.2">
      <c r="A96">
        <v>95</v>
      </c>
      <c r="B96" s="1">
        <v>45233</v>
      </c>
      <c r="C96">
        <v>2460251</v>
      </c>
      <c r="D96">
        <v>11</v>
      </c>
      <c r="E96">
        <v>3</v>
      </c>
      <c r="F96">
        <v>2023</v>
      </c>
      <c r="G96">
        <v>4</v>
      </c>
    </row>
    <row r="97" spans="1:7" x14ac:dyDescent="0.2">
      <c r="A97">
        <v>96</v>
      </c>
      <c r="B97" s="1">
        <v>45234</v>
      </c>
      <c r="C97">
        <v>2460252</v>
      </c>
      <c r="D97">
        <v>11</v>
      </c>
      <c r="E97">
        <v>4</v>
      </c>
      <c r="F97">
        <v>2023</v>
      </c>
      <c r="G97">
        <v>4</v>
      </c>
    </row>
    <row r="98" spans="1:7" x14ac:dyDescent="0.2">
      <c r="A98">
        <v>97</v>
      </c>
      <c r="B98" s="1">
        <v>45235</v>
      </c>
      <c r="C98">
        <v>2460253</v>
      </c>
      <c r="D98">
        <v>11</v>
      </c>
      <c r="E98">
        <v>5</v>
      </c>
      <c r="F98">
        <v>2023</v>
      </c>
      <c r="G98">
        <v>4</v>
      </c>
    </row>
    <row r="99" spans="1:7" x14ac:dyDescent="0.2">
      <c r="A99">
        <v>98</v>
      </c>
      <c r="B99" s="1">
        <v>45236</v>
      </c>
      <c r="C99">
        <v>2460254</v>
      </c>
      <c r="D99">
        <v>11</v>
      </c>
      <c r="E99">
        <v>6</v>
      </c>
      <c r="F99">
        <v>2023</v>
      </c>
      <c r="G99">
        <v>4</v>
      </c>
    </row>
    <row r="100" spans="1:7" x14ac:dyDescent="0.2">
      <c r="A100">
        <v>99</v>
      </c>
      <c r="B100" s="1">
        <v>45237</v>
      </c>
      <c r="C100">
        <v>2460255</v>
      </c>
      <c r="D100">
        <v>11</v>
      </c>
      <c r="E100">
        <v>7</v>
      </c>
      <c r="F100">
        <v>2023</v>
      </c>
      <c r="G100">
        <v>4</v>
      </c>
    </row>
    <row r="101" spans="1:7" x14ac:dyDescent="0.2">
      <c r="A101">
        <v>100</v>
      </c>
      <c r="B101" s="1">
        <v>45238</v>
      </c>
      <c r="C101">
        <v>2460256</v>
      </c>
      <c r="D101">
        <v>11</v>
      </c>
      <c r="E101">
        <v>8</v>
      </c>
      <c r="F101">
        <v>2023</v>
      </c>
      <c r="G101">
        <v>4</v>
      </c>
    </row>
    <row r="102" spans="1:7" x14ac:dyDescent="0.2">
      <c r="A102">
        <v>101</v>
      </c>
      <c r="B102" s="1">
        <v>45239</v>
      </c>
      <c r="C102">
        <v>2460257</v>
      </c>
      <c r="D102">
        <v>11</v>
      </c>
      <c r="E102">
        <v>9</v>
      </c>
      <c r="F102">
        <v>2023</v>
      </c>
      <c r="G102">
        <v>4</v>
      </c>
    </row>
    <row r="103" spans="1:7" x14ac:dyDescent="0.2">
      <c r="A103">
        <v>102</v>
      </c>
      <c r="B103" s="1">
        <v>45240</v>
      </c>
      <c r="C103">
        <v>2460258</v>
      </c>
      <c r="D103">
        <v>11</v>
      </c>
      <c r="E103">
        <v>10</v>
      </c>
      <c r="F103">
        <v>2023</v>
      </c>
      <c r="G103">
        <v>4</v>
      </c>
    </row>
    <row r="104" spans="1:7" x14ac:dyDescent="0.2">
      <c r="A104">
        <v>103</v>
      </c>
      <c r="B104" s="1">
        <v>45241</v>
      </c>
      <c r="C104">
        <v>2460259</v>
      </c>
      <c r="D104">
        <v>11</v>
      </c>
      <c r="E104">
        <v>11</v>
      </c>
      <c r="F104">
        <v>2023</v>
      </c>
      <c r="G104">
        <v>4</v>
      </c>
    </row>
    <row r="105" spans="1:7" x14ac:dyDescent="0.2">
      <c r="A105">
        <v>104</v>
      </c>
      <c r="B105" s="1">
        <v>45242</v>
      </c>
      <c r="C105">
        <v>2460260</v>
      </c>
      <c r="D105">
        <v>11</v>
      </c>
      <c r="E105">
        <v>12</v>
      </c>
      <c r="F105">
        <v>2023</v>
      </c>
      <c r="G105">
        <v>4</v>
      </c>
    </row>
    <row r="106" spans="1:7" x14ac:dyDescent="0.2">
      <c r="A106">
        <v>105</v>
      </c>
      <c r="B106" s="1">
        <v>45243</v>
      </c>
      <c r="C106">
        <v>2460261</v>
      </c>
      <c r="D106">
        <v>11</v>
      </c>
      <c r="E106">
        <v>13</v>
      </c>
      <c r="F106">
        <v>2023</v>
      </c>
      <c r="G106">
        <v>4</v>
      </c>
    </row>
    <row r="107" spans="1:7" x14ac:dyDescent="0.2">
      <c r="A107">
        <v>106</v>
      </c>
      <c r="B107" s="1">
        <v>45244</v>
      </c>
      <c r="C107">
        <v>2460262</v>
      </c>
      <c r="D107">
        <v>11</v>
      </c>
      <c r="E107">
        <v>14</v>
      </c>
      <c r="F107">
        <v>2023</v>
      </c>
      <c r="G107">
        <v>4</v>
      </c>
    </row>
    <row r="108" spans="1:7" x14ac:dyDescent="0.2">
      <c r="A108">
        <v>107</v>
      </c>
      <c r="B108" s="1">
        <v>45245</v>
      </c>
      <c r="C108">
        <v>2460263</v>
      </c>
      <c r="D108">
        <v>11</v>
      </c>
      <c r="E108">
        <v>15</v>
      </c>
      <c r="F108">
        <v>2023</v>
      </c>
      <c r="G108">
        <v>4</v>
      </c>
    </row>
    <row r="109" spans="1:7" x14ac:dyDescent="0.2">
      <c r="A109">
        <v>108</v>
      </c>
      <c r="B109" s="1">
        <v>45246</v>
      </c>
      <c r="C109">
        <v>2460264</v>
      </c>
      <c r="D109">
        <v>11</v>
      </c>
      <c r="E109">
        <v>16</v>
      </c>
      <c r="F109">
        <v>2023</v>
      </c>
      <c r="G109">
        <v>4</v>
      </c>
    </row>
    <row r="110" spans="1:7" x14ac:dyDescent="0.2">
      <c r="A110">
        <v>109</v>
      </c>
      <c r="B110" s="1">
        <v>45247</v>
      </c>
      <c r="C110">
        <v>2460265</v>
      </c>
      <c r="D110">
        <v>11</v>
      </c>
      <c r="E110">
        <v>17</v>
      </c>
      <c r="F110">
        <v>2023</v>
      </c>
      <c r="G110">
        <v>4</v>
      </c>
    </row>
    <row r="111" spans="1:7" x14ac:dyDescent="0.2">
      <c r="A111">
        <v>110</v>
      </c>
      <c r="B111" s="1">
        <v>45248</v>
      </c>
      <c r="C111">
        <v>2460266</v>
      </c>
      <c r="D111">
        <v>11</v>
      </c>
      <c r="E111">
        <v>18</v>
      </c>
      <c r="F111">
        <v>2023</v>
      </c>
      <c r="G111">
        <v>4</v>
      </c>
    </row>
    <row r="112" spans="1:7" x14ac:dyDescent="0.2">
      <c r="A112">
        <v>111</v>
      </c>
      <c r="B112" s="1">
        <v>45249</v>
      </c>
      <c r="C112">
        <v>2460267</v>
      </c>
      <c r="D112">
        <v>11</v>
      </c>
      <c r="E112">
        <v>19</v>
      </c>
      <c r="F112">
        <v>2023</v>
      </c>
      <c r="G112">
        <v>4</v>
      </c>
    </row>
    <row r="113" spans="1:7" x14ac:dyDescent="0.2">
      <c r="A113">
        <v>112</v>
      </c>
      <c r="B113" s="1">
        <v>45250</v>
      </c>
      <c r="C113">
        <v>2460268</v>
      </c>
      <c r="D113">
        <v>11</v>
      </c>
      <c r="E113">
        <v>20</v>
      </c>
      <c r="F113">
        <v>2023</v>
      </c>
      <c r="G113">
        <v>4</v>
      </c>
    </row>
    <row r="114" spans="1:7" x14ac:dyDescent="0.2">
      <c r="A114">
        <v>113</v>
      </c>
      <c r="B114" s="1">
        <v>45251</v>
      </c>
      <c r="C114">
        <v>2460269</v>
      </c>
      <c r="D114">
        <v>11</v>
      </c>
      <c r="E114">
        <v>21</v>
      </c>
      <c r="F114">
        <v>2023</v>
      </c>
      <c r="G114">
        <v>4</v>
      </c>
    </row>
    <row r="115" spans="1:7" x14ac:dyDescent="0.2">
      <c r="A115">
        <v>114</v>
      </c>
      <c r="B115" s="1">
        <v>45252</v>
      </c>
      <c r="C115">
        <v>2460270</v>
      </c>
      <c r="D115">
        <v>11</v>
      </c>
      <c r="E115">
        <v>22</v>
      </c>
      <c r="F115">
        <v>2023</v>
      </c>
      <c r="G115">
        <v>4</v>
      </c>
    </row>
    <row r="116" spans="1:7" x14ac:dyDescent="0.2">
      <c r="A116">
        <v>115</v>
      </c>
      <c r="B116" s="1">
        <v>45253</v>
      </c>
      <c r="C116">
        <v>2460271</v>
      </c>
      <c r="D116">
        <v>11</v>
      </c>
      <c r="E116">
        <v>23</v>
      </c>
      <c r="F116">
        <v>2023</v>
      </c>
      <c r="G116">
        <v>4</v>
      </c>
    </row>
    <row r="117" spans="1:7" x14ac:dyDescent="0.2">
      <c r="A117">
        <v>116</v>
      </c>
      <c r="B117" s="1">
        <v>45254</v>
      </c>
      <c r="C117">
        <v>2460272</v>
      </c>
      <c r="D117">
        <v>11</v>
      </c>
      <c r="E117">
        <v>24</v>
      </c>
      <c r="F117">
        <v>2023</v>
      </c>
      <c r="G117">
        <v>4</v>
      </c>
    </row>
    <row r="118" spans="1:7" x14ac:dyDescent="0.2">
      <c r="A118">
        <v>117</v>
      </c>
      <c r="B118" s="1">
        <v>45255</v>
      </c>
      <c r="C118">
        <v>2460273</v>
      </c>
      <c r="D118">
        <v>11</v>
      </c>
      <c r="E118">
        <v>25</v>
      </c>
      <c r="F118">
        <v>2023</v>
      </c>
      <c r="G118">
        <v>4</v>
      </c>
    </row>
    <row r="119" spans="1:7" x14ac:dyDescent="0.2">
      <c r="A119">
        <v>118</v>
      </c>
      <c r="B119" s="1">
        <v>45256</v>
      </c>
      <c r="C119">
        <v>2460274</v>
      </c>
      <c r="D119">
        <v>11</v>
      </c>
      <c r="E119">
        <v>26</v>
      </c>
      <c r="F119">
        <v>2023</v>
      </c>
      <c r="G119">
        <v>4</v>
      </c>
    </row>
    <row r="120" spans="1:7" x14ac:dyDescent="0.2">
      <c r="A120">
        <v>119</v>
      </c>
      <c r="B120" s="1">
        <v>45257</v>
      </c>
      <c r="C120">
        <v>2460275</v>
      </c>
      <c r="D120">
        <v>11</v>
      </c>
      <c r="E120">
        <v>27</v>
      </c>
      <c r="F120">
        <v>2023</v>
      </c>
      <c r="G120">
        <v>4</v>
      </c>
    </row>
    <row r="121" spans="1:7" x14ac:dyDescent="0.2">
      <c r="A121">
        <v>120</v>
      </c>
      <c r="B121" s="1">
        <v>45258</v>
      </c>
      <c r="C121">
        <v>2460276</v>
      </c>
      <c r="D121">
        <v>11</v>
      </c>
      <c r="E121">
        <v>28</v>
      </c>
      <c r="F121">
        <v>2023</v>
      </c>
      <c r="G121">
        <v>4</v>
      </c>
    </row>
    <row r="122" spans="1:7" x14ac:dyDescent="0.2">
      <c r="A122">
        <v>121</v>
      </c>
      <c r="B122" s="1">
        <v>45259</v>
      </c>
      <c r="C122">
        <v>2460277</v>
      </c>
      <c r="D122">
        <v>11</v>
      </c>
      <c r="E122">
        <v>29</v>
      </c>
      <c r="F122">
        <v>2023</v>
      </c>
      <c r="G122">
        <v>4</v>
      </c>
    </row>
    <row r="123" spans="1:7" x14ac:dyDescent="0.2">
      <c r="A123">
        <v>122</v>
      </c>
      <c r="B123" s="1">
        <v>45260</v>
      </c>
      <c r="C123">
        <v>2460278</v>
      </c>
      <c r="D123">
        <v>11</v>
      </c>
      <c r="E123">
        <v>30</v>
      </c>
      <c r="F123">
        <v>2023</v>
      </c>
      <c r="G123">
        <v>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6B41-AB99-5346-9795-3DAE617F57DE}">
  <sheetPr>
    <tabColor rgb="FF385724"/>
  </sheetPr>
  <dimension ref="A3:G39"/>
  <sheetViews>
    <sheetView workbookViewId="0">
      <selection activeCell="F28" sqref="F28"/>
    </sheetView>
  </sheetViews>
  <sheetFormatPr baseColWidth="10" defaultRowHeight="16" x14ac:dyDescent="0.2"/>
  <cols>
    <col min="1" max="1" width="58" bestFit="1" customWidth="1"/>
    <col min="2" max="2" width="15.6640625" bestFit="1" customWidth="1"/>
    <col min="3" max="3" width="58" bestFit="1" customWidth="1"/>
    <col min="4" max="4" width="20.33203125" style="13" bestFit="1" customWidth="1"/>
    <col min="6" max="6" width="58" bestFit="1" customWidth="1"/>
  </cols>
  <sheetData>
    <row r="3" spans="1:7" x14ac:dyDescent="0.2">
      <c r="A3" s="11" t="s">
        <v>1970</v>
      </c>
      <c r="B3" t="s">
        <v>1973</v>
      </c>
    </row>
    <row r="4" spans="1:7" x14ac:dyDescent="0.2">
      <c r="A4" s="12" t="s">
        <v>1402</v>
      </c>
      <c r="C4" s="12" t="s">
        <v>1402</v>
      </c>
      <c r="D4" s="13">
        <v>325998</v>
      </c>
      <c r="F4" t="s">
        <v>1402</v>
      </c>
      <c r="G4">
        <v>325998</v>
      </c>
    </row>
    <row r="5" spans="1:7" x14ac:dyDescent="0.2">
      <c r="A5" s="12" t="s">
        <v>1351</v>
      </c>
      <c r="B5">
        <v>561790</v>
      </c>
      <c r="C5" s="12" t="s">
        <v>1351</v>
      </c>
      <c r="D5" s="13">
        <v>561790</v>
      </c>
      <c r="F5" t="s">
        <v>1351</v>
      </c>
      <c r="G5">
        <v>561790</v>
      </c>
    </row>
    <row r="6" spans="1:7" x14ac:dyDescent="0.2">
      <c r="A6" s="12" t="s">
        <v>1389</v>
      </c>
      <c r="C6" s="12" t="s">
        <v>1389</v>
      </c>
      <c r="D6" s="13">
        <v>561499</v>
      </c>
      <c r="F6" t="s">
        <v>1389</v>
      </c>
      <c r="G6">
        <v>561499</v>
      </c>
    </row>
    <row r="7" spans="1:7" x14ac:dyDescent="0.2">
      <c r="A7" s="12" t="s">
        <v>1370</v>
      </c>
      <c r="C7" s="12" t="s">
        <v>1370</v>
      </c>
      <c r="D7" s="13">
        <v>511210</v>
      </c>
      <c r="F7" t="s">
        <v>1370</v>
      </c>
      <c r="G7">
        <v>511210</v>
      </c>
    </row>
    <row r="8" spans="1:7" x14ac:dyDescent="0.2">
      <c r="A8" s="12" t="s">
        <v>1354</v>
      </c>
      <c r="B8">
        <v>452990</v>
      </c>
      <c r="C8" s="12" t="s">
        <v>1354</v>
      </c>
      <c r="D8" s="13">
        <v>452990</v>
      </c>
      <c r="F8" t="s">
        <v>1354</v>
      </c>
      <c r="G8">
        <v>452990</v>
      </c>
    </row>
    <row r="9" spans="1:7" x14ac:dyDescent="0.2">
      <c r="A9" s="12" t="s">
        <v>1335</v>
      </c>
      <c r="B9">
        <v>611110</v>
      </c>
      <c r="C9" s="12" t="s">
        <v>1335</v>
      </c>
      <c r="D9" s="13">
        <v>611110</v>
      </c>
      <c r="F9" t="s">
        <v>1335</v>
      </c>
      <c r="G9">
        <v>611110</v>
      </c>
    </row>
    <row r="10" spans="1:7" x14ac:dyDescent="0.2">
      <c r="A10" s="12" t="s">
        <v>1374</v>
      </c>
      <c r="C10" s="12" t="s">
        <v>1374</v>
      </c>
      <c r="D10" s="14">
        <v>221122</v>
      </c>
      <c r="F10" t="s">
        <v>1374</v>
      </c>
      <c r="G10">
        <v>221122</v>
      </c>
    </row>
    <row r="11" spans="1:7" x14ac:dyDescent="0.2">
      <c r="A11" s="12" t="s">
        <v>1364</v>
      </c>
      <c r="C11" s="12" t="s">
        <v>1364</v>
      </c>
      <c r="D11" s="13">
        <v>334419</v>
      </c>
      <c r="F11" t="s">
        <v>1364</v>
      </c>
      <c r="G11">
        <v>334419</v>
      </c>
    </row>
    <row r="12" spans="1:7" x14ac:dyDescent="0.2">
      <c r="A12" s="12" t="s">
        <v>1358</v>
      </c>
      <c r="C12" s="12" t="s">
        <v>1358</v>
      </c>
      <c r="D12" s="13">
        <v>541620</v>
      </c>
      <c r="F12" t="s">
        <v>1358</v>
      </c>
      <c r="G12">
        <v>541620</v>
      </c>
    </row>
    <row r="13" spans="1:7" x14ac:dyDescent="0.2">
      <c r="A13" s="12" t="s">
        <v>1362</v>
      </c>
      <c r="C13" s="12" t="s">
        <v>1362</v>
      </c>
      <c r="D13" s="15">
        <v>522291</v>
      </c>
      <c r="F13" t="s">
        <v>1362</v>
      </c>
      <c r="G13">
        <v>522291</v>
      </c>
    </row>
    <row r="14" spans="1:7" x14ac:dyDescent="0.2">
      <c r="A14" s="12" t="s">
        <v>1341</v>
      </c>
      <c r="B14">
        <v>921110</v>
      </c>
      <c r="C14" s="12" t="s">
        <v>1341</v>
      </c>
      <c r="D14" s="13">
        <v>921110</v>
      </c>
      <c r="F14" t="s">
        <v>1341</v>
      </c>
      <c r="G14">
        <v>921110</v>
      </c>
    </row>
    <row r="15" spans="1:7" x14ac:dyDescent="0.2">
      <c r="A15" s="12" t="s">
        <v>1410</v>
      </c>
      <c r="C15" s="12" t="s">
        <v>1410</v>
      </c>
      <c r="D15" s="13">
        <v>622110</v>
      </c>
      <c r="F15" t="s">
        <v>1410</v>
      </c>
      <c r="G15">
        <v>622110</v>
      </c>
    </row>
    <row r="16" spans="1:7" x14ac:dyDescent="0.2">
      <c r="A16" s="12" t="s">
        <v>1339</v>
      </c>
      <c r="B16">
        <v>721110</v>
      </c>
      <c r="C16" s="12" t="s">
        <v>1339</v>
      </c>
      <c r="D16" s="13">
        <v>721110</v>
      </c>
      <c r="F16" t="s">
        <v>1339</v>
      </c>
      <c r="G16">
        <v>721110</v>
      </c>
    </row>
    <row r="17" spans="1:7" x14ac:dyDescent="0.2">
      <c r="A17" s="12" t="s">
        <v>1383</v>
      </c>
      <c r="C17" s="12" t="s">
        <v>1383</v>
      </c>
      <c r="D17" s="13">
        <v>423830</v>
      </c>
      <c r="F17" t="s">
        <v>1383</v>
      </c>
      <c r="G17">
        <v>423830</v>
      </c>
    </row>
    <row r="18" spans="1:7" x14ac:dyDescent="0.2">
      <c r="A18" s="12" t="s">
        <v>1377</v>
      </c>
      <c r="C18" s="12" t="s">
        <v>1377</v>
      </c>
      <c r="D18" s="13">
        <v>541420</v>
      </c>
      <c r="F18" t="s">
        <v>1377</v>
      </c>
      <c r="G18">
        <v>541420</v>
      </c>
    </row>
    <row r="19" spans="1:7" x14ac:dyDescent="0.2">
      <c r="A19" s="12" t="s">
        <v>1366</v>
      </c>
      <c r="C19" s="12" t="s">
        <v>1366</v>
      </c>
      <c r="D19" s="13">
        <v>522110</v>
      </c>
      <c r="F19" t="s">
        <v>1366</v>
      </c>
      <c r="G19">
        <v>522110</v>
      </c>
    </row>
    <row r="20" spans="1:7" x14ac:dyDescent="0.2">
      <c r="A20" s="12" t="s">
        <v>1345</v>
      </c>
      <c r="B20">
        <v>325412</v>
      </c>
      <c r="C20" s="12" t="s">
        <v>1345</v>
      </c>
      <c r="D20" s="13">
        <v>325412</v>
      </c>
      <c r="F20" t="s">
        <v>1345</v>
      </c>
      <c r="G20">
        <v>325412</v>
      </c>
    </row>
    <row r="21" spans="1:7" x14ac:dyDescent="0.2">
      <c r="A21" s="12" t="s">
        <v>1417</v>
      </c>
      <c r="C21" s="12" t="s">
        <v>1417</v>
      </c>
      <c r="D21" s="13">
        <v>621498</v>
      </c>
      <c r="F21" t="s">
        <v>1417</v>
      </c>
      <c r="G21">
        <v>621498</v>
      </c>
    </row>
    <row r="22" spans="1:7" x14ac:dyDescent="0.2">
      <c r="A22" s="12" t="s">
        <v>1343</v>
      </c>
      <c r="B22">
        <v>532412</v>
      </c>
      <c r="C22" s="12" t="s">
        <v>1343</v>
      </c>
      <c r="D22" s="13">
        <v>532412</v>
      </c>
      <c r="F22" t="s">
        <v>1343</v>
      </c>
      <c r="G22">
        <v>532412</v>
      </c>
    </row>
    <row r="23" spans="1:7" x14ac:dyDescent="0.2">
      <c r="A23" s="12" t="s">
        <v>1347</v>
      </c>
      <c r="C23" s="12" t="s">
        <v>1347</v>
      </c>
      <c r="F23" t="s">
        <v>1347</v>
      </c>
    </row>
    <row r="24" spans="1:7" x14ac:dyDescent="0.2">
      <c r="A24" s="12" t="s">
        <v>1360</v>
      </c>
      <c r="C24" s="12" t="s">
        <v>1360</v>
      </c>
      <c r="D24" s="14">
        <v>213111</v>
      </c>
      <c r="F24" t="s">
        <v>1360</v>
      </c>
      <c r="G24">
        <v>213111</v>
      </c>
    </row>
    <row r="25" spans="1:7" x14ac:dyDescent="0.2">
      <c r="A25" s="12" t="s">
        <v>1368</v>
      </c>
      <c r="C25" s="12" t="s">
        <v>1368</v>
      </c>
      <c r="D25" s="14">
        <v>324110</v>
      </c>
      <c r="F25" t="s">
        <v>1368</v>
      </c>
      <c r="G25">
        <v>324110</v>
      </c>
    </row>
    <row r="26" spans="1:7" x14ac:dyDescent="0.2">
      <c r="A26" s="12" t="s">
        <v>1397</v>
      </c>
      <c r="C26" s="12" t="s">
        <v>1397</v>
      </c>
      <c r="D26" s="13">
        <v>532289</v>
      </c>
      <c r="F26" t="s">
        <v>1397</v>
      </c>
      <c r="G26">
        <v>532289</v>
      </c>
    </row>
    <row r="27" spans="1:7" x14ac:dyDescent="0.2">
      <c r="A27" s="12" t="s">
        <v>1356</v>
      </c>
      <c r="C27" s="12" t="s">
        <v>1356</v>
      </c>
      <c r="D27" s="13">
        <v>452319</v>
      </c>
      <c r="F27" t="s">
        <v>1356</v>
      </c>
      <c r="G27">
        <v>452319</v>
      </c>
    </row>
    <row r="28" spans="1:7" x14ac:dyDescent="0.2">
      <c r="A28" s="12" t="s">
        <v>1393</v>
      </c>
      <c r="C28" s="12" t="s">
        <v>1393</v>
      </c>
      <c r="D28" s="13">
        <v>541990</v>
      </c>
      <c r="F28" t="s">
        <v>1393</v>
      </c>
      <c r="G28">
        <v>541990</v>
      </c>
    </row>
    <row r="29" spans="1:7" x14ac:dyDescent="0.2">
      <c r="A29" s="12" t="s">
        <v>1407</v>
      </c>
      <c r="C29" s="12" t="s">
        <v>1407</v>
      </c>
      <c r="D29" s="13">
        <v>524126</v>
      </c>
      <c r="F29" t="s">
        <v>1407</v>
      </c>
      <c r="G29">
        <v>524126</v>
      </c>
    </row>
    <row r="30" spans="1:7" x14ac:dyDescent="0.2">
      <c r="A30" s="12" t="s">
        <v>1387</v>
      </c>
      <c r="C30" s="12" t="s">
        <v>1387</v>
      </c>
      <c r="D30" s="14">
        <v>334220</v>
      </c>
      <c r="F30" t="s">
        <v>1387</v>
      </c>
      <c r="G30">
        <v>334220</v>
      </c>
    </row>
    <row r="31" spans="1:7" x14ac:dyDescent="0.2">
      <c r="A31" s="12" t="s">
        <v>1372</v>
      </c>
      <c r="C31" s="12" t="s">
        <v>1372</v>
      </c>
      <c r="D31" s="13">
        <v>525920</v>
      </c>
      <c r="F31" t="s">
        <v>1372</v>
      </c>
      <c r="G31">
        <v>525920</v>
      </c>
    </row>
    <row r="32" spans="1:7" x14ac:dyDescent="0.2">
      <c r="A32" s="12" t="s">
        <v>1400</v>
      </c>
      <c r="C32" s="12" t="s">
        <v>1400</v>
      </c>
      <c r="D32" s="13">
        <v>423430</v>
      </c>
      <c r="F32" t="s">
        <v>1400</v>
      </c>
      <c r="G32">
        <v>423430</v>
      </c>
    </row>
    <row r="33" spans="1:7" x14ac:dyDescent="0.2">
      <c r="A33" s="12" t="s">
        <v>1415</v>
      </c>
      <c r="C33" s="12" t="s">
        <v>1415</v>
      </c>
      <c r="D33" s="13">
        <v>334413</v>
      </c>
      <c r="F33" t="s">
        <v>1415</v>
      </c>
      <c r="G33">
        <v>334413</v>
      </c>
    </row>
    <row r="34" spans="1:7" x14ac:dyDescent="0.2">
      <c r="A34" s="12" t="s">
        <v>1405</v>
      </c>
      <c r="C34" s="12" t="s">
        <v>1405</v>
      </c>
      <c r="D34" s="14">
        <v>713990</v>
      </c>
      <c r="F34" t="s">
        <v>1405</v>
      </c>
      <c r="G34">
        <v>713990</v>
      </c>
    </row>
    <row r="35" spans="1:7" x14ac:dyDescent="0.2">
      <c r="A35" s="12" t="s">
        <v>1381</v>
      </c>
      <c r="C35" s="12" t="s">
        <v>1381</v>
      </c>
      <c r="D35" s="15">
        <v>325998</v>
      </c>
      <c r="F35" t="s">
        <v>1381</v>
      </c>
      <c r="G35">
        <v>325998</v>
      </c>
    </row>
    <row r="36" spans="1:7" x14ac:dyDescent="0.2">
      <c r="A36" s="12" t="s">
        <v>1337</v>
      </c>
      <c r="B36">
        <v>713990</v>
      </c>
      <c r="C36" s="12" t="s">
        <v>1337</v>
      </c>
      <c r="D36" s="13">
        <v>561730</v>
      </c>
      <c r="F36" t="s">
        <v>1337</v>
      </c>
      <c r="G36">
        <v>561730</v>
      </c>
    </row>
    <row r="37" spans="1:7" x14ac:dyDescent="0.2">
      <c r="A37" s="12" t="s">
        <v>1391</v>
      </c>
      <c r="C37" s="12" t="s">
        <v>1391</v>
      </c>
      <c r="D37" s="13">
        <v>423690</v>
      </c>
      <c r="F37" t="s">
        <v>1391</v>
      </c>
      <c r="G37">
        <v>423690</v>
      </c>
    </row>
    <row r="38" spans="1:7" x14ac:dyDescent="0.2">
      <c r="A38" s="12" t="s">
        <v>1971</v>
      </c>
    </row>
    <row r="39" spans="1:7" x14ac:dyDescent="0.2">
      <c r="A39" s="12" t="s">
        <v>1972</v>
      </c>
      <c r="B39">
        <v>549074.80000000005</v>
      </c>
    </row>
  </sheetData>
  <hyperlinks>
    <hyperlink ref="D10" r:id="rId2" display="https://www.naics.com/naics-code-description/?v=2022&amp;code=221122" xr:uid="{DC01608E-707D-4748-B707-89539A4FBC36}"/>
    <hyperlink ref="D25" r:id="rId3" display="https://www.naics.com/naics-code-description/?code=324110&amp;v=2022" xr:uid="{D2CE57DD-734C-C842-9181-A917C97E9B0A}"/>
    <hyperlink ref="D24" r:id="rId4" display="https://www.naics.com/naics-code-description/?code=213111&amp;v=2022" xr:uid="{05C0F6B2-6B44-F84A-9906-B10AB576E356}"/>
    <hyperlink ref="D30" r:id="rId5" display="https://www.naics.com/naics-code-description/?code=334220&amp;v=2022" xr:uid="{A0CDF05E-71CF-7143-9404-D304CB1AB11F}"/>
    <hyperlink ref="D34" r:id="rId6" display="https://www.naics.com/naics-code-description/?code=713990&amp;v=2022" xr:uid="{84F55129-62C6-C748-9B69-EE4557F6CF77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zoomScaleNormal="100" workbookViewId="0"/>
  </sheetViews>
  <sheetFormatPr baseColWidth="10" defaultColWidth="11.1640625" defaultRowHeight="16" x14ac:dyDescent="0.2"/>
  <sheetData>
    <row r="1" spans="1:8" x14ac:dyDescent="0.2">
      <c r="A1" t="s">
        <v>0</v>
      </c>
      <c r="B1" t="s">
        <v>942</v>
      </c>
      <c r="C1" t="s">
        <v>943</v>
      </c>
      <c r="D1" t="s">
        <v>944</v>
      </c>
      <c r="E1" t="s">
        <v>945</v>
      </c>
      <c r="F1" t="s">
        <v>12</v>
      </c>
      <c r="G1" t="s">
        <v>13</v>
      </c>
      <c r="H1" t="s">
        <v>14</v>
      </c>
    </row>
    <row r="2" spans="1:8" x14ac:dyDescent="0.2">
      <c r="A2">
        <v>1</v>
      </c>
      <c r="B2" t="s">
        <v>946</v>
      </c>
      <c r="C2" t="s">
        <v>947</v>
      </c>
      <c r="D2" t="s">
        <v>948</v>
      </c>
      <c r="E2">
        <v>92104</v>
      </c>
      <c r="F2">
        <v>44819</v>
      </c>
      <c r="G2">
        <v>73050</v>
      </c>
      <c r="H2">
        <v>1</v>
      </c>
    </row>
    <row r="3" spans="1:8" x14ac:dyDescent="0.2">
      <c r="A3">
        <v>2</v>
      </c>
      <c r="B3" t="s">
        <v>949</v>
      </c>
      <c r="C3" t="s">
        <v>947</v>
      </c>
      <c r="D3" t="s">
        <v>948</v>
      </c>
      <c r="E3">
        <v>92182</v>
      </c>
      <c r="F3">
        <v>44819</v>
      </c>
      <c r="G3">
        <v>73050</v>
      </c>
      <c r="H3">
        <v>1</v>
      </c>
    </row>
    <row r="4" spans="1:8" x14ac:dyDescent="0.2">
      <c r="A4">
        <v>3</v>
      </c>
      <c r="B4" t="s">
        <v>950</v>
      </c>
      <c r="C4" t="s">
        <v>951</v>
      </c>
      <c r="D4" t="s">
        <v>948</v>
      </c>
      <c r="E4">
        <v>92037</v>
      </c>
      <c r="F4">
        <v>31213</v>
      </c>
      <c r="G4">
        <v>73050</v>
      </c>
      <c r="H4">
        <v>1</v>
      </c>
    </row>
    <row r="5" spans="1:8" x14ac:dyDescent="0.2">
      <c r="A5">
        <v>4</v>
      </c>
      <c r="B5" t="s">
        <v>952</v>
      </c>
      <c r="C5" t="s">
        <v>953</v>
      </c>
      <c r="D5" t="s">
        <v>948</v>
      </c>
      <c r="E5">
        <v>91942</v>
      </c>
      <c r="F5">
        <v>36284</v>
      </c>
      <c r="G5">
        <v>73050</v>
      </c>
      <c r="H5">
        <v>1</v>
      </c>
    </row>
    <row r="6" spans="1:8" x14ac:dyDescent="0.2">
      <c r="A6">
        <v>5</v>
      </c>
      <c r="B6" t="s">
        <v>954</v>
      </c>
      <c r="C6" t="s">
        <v>955</v>
      </c>
      <c r="D6" t="s">
        <v>948</v>
      </c>
      <c r="E6">
        <v>90002</v>
      </c>
      <c r="F6">
        <v>45144</v>
      </c>
      <c r="G6">
        <v>73050</v>
      </c>
      <c r="H6">
        <v>1</v>
      </c>
    </row>
    <row r="7" spans="1:8" x14ac:dyDescent="0.2">
      <c r="A7">
        <v>6</v>
      </c>
      <c r="B7" t="s">
        <v>956</v>
      </c>
      <c r="C7" t="s">
        <v>957</v>
      </c>
      <c r="D7" t="s">
        <v>948</v>
      </c>
      <c r="E7">
        <v>92067</v>
      </c>
      <c r="F7">
        <v>44236</v>
      </c>
      <c r="G7">
        <v>73050</v>
      </c>
      <c r="H7">
        <v>1</v>
      </c>
    </row>
    <row r="8" spans="1:8" x14ac:dyDescent="0.2">
      <c r="A8">
        <v>7</v>
      </c>
      <c r="B8" t="s">
        <v>958</v>
      </c>
      <c r="C8" t="s">
        <v>947</v>
      </c>
      <c r="D8" t="s">
        <v>948</v>
      </c>
      <c r="E8">
        <v>92106</v>
      </c>
      <c r="F8">
        <v>36284</v>
      </c>
      <c r="G8">
        <v>73050</v>
      </c>
      <c r="H8">
        <v>1</v>
      </c>
    </row>
    <row r="9" spans="1:8" x14ac:dyDescent="0.2">
      <c r="A9">
        <v>8</v>
      </c>
      <c r="B9" t="s">
        <v>959</v>
      </c>
      <c r="C9" t="s">
        <v>960</v>
      </c>
      <c r="D9" t="s">
        <v>948</v>
      </c>
      <c r="E9">
        <v>92008</v>
      </c>
      <c r="F9">
        <v>38463</v>
      </c>
      <c r="G9">
        <v>73050</v>
      </c>
      <c r="H9">
        <v>1</v>
      </c>
    </row>
    <row r="10" spans="1:8" x14ac:dyDescent="0.2">
      <c r="A10">
        <v>9</v>
      </c>
      <c r="B10" t="s">
        <v>961</v>
      </c>
      <c r="C10" t="s">
        <v>962</v>
      </c>
      <c r="D10" t="s">
        <v>963</v>
      </c>
      <c r="E10">
        <v>20852</v>
      </c>
      <c r="F10">
        <v>38463</v>
      </c>
      <c r="G10">
        <v>73050</v>
      </c>
      <c r="H10">
        <v>1</v>
      </c>
    </row>
    <row r="11" spans="1:8" x14ac:dyDescent="0.2">
      <c r="A11">
        <v>10</v>
      </c>
      <c r="B11" t="s">
        <v>964</v>
      </c>
      <c r="C11" t="s">
        <v>965</v>
      </c>
      <c r="D11" t="s">
        <v>948</v>
      </c>
      <c r="E11">
        <v>94105</v>
      </c>
      <c r="F11">
        <v>0</v>
      </c>
      <c r="G11">
        <v>73050</v>
      </c>
      <c r="H11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FBA9-235C-C645-AEE8-20E785E72EBB}">
  <dimension ref="A1:L101"/>
  <sheetViews>
    <sheetView workbookViewId="0">
      <selection activeCell="D31" sqref="D31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10.5" style="27" bestFit="1" customWidth="1"/>
    <col min="4" max="4" width="14.83203125" customWidth="1"/>
    <col min="5" max="5" width="14.5" customWidth="1"/>
    <col min="6" max="6" width="12.1640625" bestFit="1" customWidth="1"/>
    <col min="7" max="7" width="11.5" bestFit="1" customWidth="1"/>
    <col min="8" max="8" width="14.5" bestFit="1" customWidth="1"/>
    <col min="9" max="9" width="18.5" bestFit="1" customWidth="1"/>
    <col min="10" max="10" width="17.33203125" bestFit="1" customWidth="1"/>
    <col min="12" max="12" width="55.5" bestFit="1" customWidth="1"/>
  </cols>
  <sheetData>
    <row r="1" spans="1:12" x14ac:dyDescent="0.2">
      <c r="B1" s="16" t="s">
        <v>2089</v>
      </c>
      <c r="C1" s="26" t="s">
        <v>1579</v>
      </c>
      <c r="D1" s="24" t="s">
        <v>1974</v>
      </c>
      <c r="E1" s="18" t="s">
        <v>2070</v>
      </c>
      <c r="F1" s="18" t="s">
        <v>2088</v>
      </c>
      <c r="G1" s="18" t="s">
        <v>2069</v>
      </c>
      <c r="H1" s="24" t="s">
        <v>1975</v>
      </c>
      <c r="I1" s="24" t="s">
        <v>1976</v>
      </c>
      <c r="J1" s="24" t="s">
        <v>1978</v>
      </c>
      <c r="K1" s="18" t="s">
        <v>1585</v>
      </c>
      <c r="L1" s="24" t="s">
        <v>1979</v>
      </c>
    </row>
    <row r="2" spans="1:12" x14ac:dyDescent="0.2">
      <c r="A2" s="24">
        <v>0</v>
      </c>
      <c r="B2" s="25">
        <f>VLOOKUP(C2,'Dates - Calc'!C$2:D$94,2,FALSE)</f>
        <v>1</v>
      </c>
      <c r="C2" s="27" t="s">
        <v>2094</v>
      </c>
      <c r="D2">
        <v>74</v>
      </c>
      <c r="E2" s="16"/>
      <c r="F2" s="16"/>
      <c r="G2" s="16"/>
      <c r="H2" t="s">
        <v>1980</v>
      </c>
      <c r="I2" t="s">
        <v>1981</v>
      </c>
      <c r="J2" t="s">
        <v>2095</v>
      </c>
      <c r="K2" s="16">
        <f>20000+J2</f>
        <v>19880</v>
      </c>
      <c r="L2" t="s">
        <v>1983</v>
      </c>
    </row>
    <row r="3" spans="1:12" x14ac:dyDescent="0.2">
      <c r="A3" s="24">
        <v>1</v>
      </c>
      <c r="B3" s="25">
        <f>VLOOKUP(C3,'Dates - Calc'!C$2:D$94,2,FALSE)</f>
        <v>1</v>
      </c>
      <c r="C3" s="27" t="s">
        <v>2094</v>
      </c>
      <c r="D3">
        <v>74</v>
      </c>
      <c r="E3" s="16"/>
      <c r="F3" s="16"/>
      <c r="G3" s="16"/>
      <c r="H3" t="s">
        <v>1986</v>
      </c>
      <c r="I3" t="s">
        <v>1987</v>
      </c>
      <c r="J3" t="s">
        <v>2096</v>
      </c>
      <c r="K3" s="16">
        <f>K2+J3</f>
        <v>19844.25</v>
      </c>
      <c r="L3" t="s">
        <v>1988</v>
      </c>
    </row>
    <row r="4" spans="1:12" x14ac:dyDescent="0.2">
      <c r="A4" s="24">
        <v>2</v>
      </c>
      <c r="B4" s="25">
        <f>VLOOKUP(C4,'Dates - Calc'!C$2:D$94,2,FALSE)</f>
        <v>2</v>
      </c>
      <c r="C4" s="27" t="s">
        <v>2097</v>
      </c>
      <c r="D4">
        <v>74</v>
      </c>
      <c r="E4" s="16"/>
      <c r="F4" s="16"/>
      <c r="G4" s="16"/>
      <c r="H4" t="s">
        <v>1984</v>
      </c>
      <c r="I4" t="s">
        <v>1427</v>
      </c>
      <c r="J4" t="s">
        <v>2098</v>
      </c>
      <c r="K4" s="16">
        <f t="shared" ref="K4:K67" si="0">K3+J4</f>
        <v>19344.25</v>
      </c>
      <c r="L4" t="s">
        <v>2099</v>
      </c>
    </row>
    <row r="5" spans="1:12" x14ac:dyDescent="0.2">
      <c r="A5" s="24">
        <v>4</v>
      </c>
      <c r="B5" s="25">
        <f>VLOOKUP(C5,'Dates - Calc'!C$2:D$94,2,FALSE)</f>
        <v>3</v>
      </c>
      <c r="C5" s="27" t="s">
        <v>2102</v>
      </c>
      <c r="D5">
        <v>74</v>
      </c>
      <c r="E5" s="16"/>
      <c r="F5" s="16"/>
      <c r="G5" s="16"/>
      <c r="H5" t="s">
        <v>1986</v>
      </c>
      <c r="I5" t="s">
        <v>2003</v>
      </c>
      <c r="J5" t="s">
        <v>2103</v>
      </c>
      <c r="K5" s="16">
        <f t="shared" si="0"/>
        <v>19133.75</v>
      </c>
      <c r="L5" t="s">
        <v>2104</v>
      </c>
    </row>
    <row r="6" spans="1:12" x14ac:dyDescent="0.2">
      <c r="A6" s="24">
        <v>5</v>
      </c>
      <c r="B6" s="25">
        <f>VLOOKUP(C6,'Dates - Calc'!C$2:D$94,2,FALSE)</f>
        <v>4</v>
      </c>
      <c r="C6" s="27" t="s">
        <v>2105</v>
      </c>
      <c r="D6">
        <v>74</v>
      </c>
      <c r="E6" s="16"/>
      <c r="F6" s="16"/>
      <c r="G6" s="16"/>
      <c r="H6" t="s">
        <v>1989</v>
      </c>
      <c r="I6" t="s">
        <v>1393</v>
      </c>
      <c r="J6" t="s">
        <v>2106</v>
      </c>
      <c r="K6" s="16">
        <f t="shared" si="0"/>
        <v>18833.75</v>
      </c>
      <c r="L6" t="s">
        <v>2107</v>
      </c>
    </row>
    <row r="7" spans="1:12" x14ac:dyDescent="0.2">
      <c r="A7" s="24">
        <v>6</v>
      </c>
      <c r="B7" s="25">
        <f>VLOOKUP(C7,'Dates - Calc'!C$2:D$94,2,FALSE)</f>
        <v>5</v>
      </c>
      <c r="C7" s="27" t="s">
        <v>2108</v>
      </c>
      <c r="D7">
        <v>74</v>
      </c>
      <c r="E7" s="16"/>
      <c r="F7" s="16"/>
      <c r="G7" s="16"/>
      <c r="H7" t="s">
        <v>1986</v>
      </c>
      <c r="I7" t="s">
        <v>1995</v>
      </c>
      <c r="J7" t="s">
        <v>2109</v>
      </c>
      <c r="K7" s="16">
        <f t="shared" si="0"/>
        <v>18743.759999999998</v>
      </c>
      <c r="L7" t="s">
        <v>2110</v>
      </c>
    </row>
    <row r="8" spans="1:12" x14ac:dyDescent="0.2">
      <c r="A8" s="24">
        <v>7</v>
      </c>
      <c r="B8" s="25">
        <f>VLOOKUP(C8,'Dates - Calc'!C$2:D$94,2,FALSE)</f>
        <v>6</v>
      </c>
      <c r="C8" s="27" t="s">
        <v>2111</v>
      </c>
      <c r="D8">
        <v>74</v>
      </c>
      <c r="E8" s="16"/>
      <c r="F8" s="16"/>
      <c r="G8" s="16"/>
      <c r="H8" t="s">
        <v>1986</v>
      </c>
      <c r="I8" t="s">
        <v>2001</v>
      </c>
      <c r="J8" t="s">
        <v>2112</v>
      </c>
      <c r="K8" s="16">
        <f t="shared" si="0"/>
        <v>18678.759999999998</v>
      </c>
      <c r="L8" t="s">
        <v>2113</v>
      </c>
    </row>
    <row r="9" spans="1:12" x14ac:dyDescent="0.2">
      <c r="A9" s="24">
        <v>8</v>
      </c>
      <c r="B9" s="25">
        <f>VLOOKUP(C9,'Dates - Calc'!C$2:D$94,2,FALSE)</f>
        <v>7</v>
      </c>
      <c r="C9" s="27" t="s">
        <v>2114</v>
      </c>
      <c r="D9">
        <v>74</v>
      </c>
      <c r="E9" s="16"/>
      <c r="F9" s="16"/>
      <c r="G9" s="16"/>
      <c r="H9" t="s">
        <v>1980</v>
      </c>
      <c r="I9" t="s">
        <v>1423</v>
      </c>
      <c r="J9" t="s">
        <v>2115</v>
      </c>
      <c r="K9" s="16">
        <f t="shared" si="0"/>
        <v>18428.759999999998</v>
      </c>
      <c r="L9" t="s">
        <v>2116</v>
      </c>
    </row>
    <row r="10" spans="1:12" x14ac:dyDescent="0.2">
      <c r="A10" s="24">
        <v>9</v>
      </c>
      <c r="B10" s="25">
        <f>VLOOKUP(C10,'Dates - Calc'!C$2:D$94,2,FALSE)</f>
        <v>8</v>
      </c>
      <c r="C10" s="27" t="s">
        <v>2117</v>
      </c>
      <c r="D10">
        <v>74</v>
      </c>
      <c r="E10" s="16"/>
      <c r="F10" s="16"/>
      <c r="G10" s="16"/>
      <c r="H10" t="s">
        <v>1986</v>
      </c>
      <c r="I10" t="s">
        <v>2017</v>
      </c>
      <c r="J10" t="s">
        <v>2118</v>
      </c>
      <c r="K10" s="16">
        <f t="shared" si="0"/>
        <v>18318.309999999998</v>
      </c>
      <c r="L10" t="s">
        <v>2119</v>
      </c>
    </row>
    <row r="11" spans="1:12" x14ac:dyDescent="0.2">
      <c r="A11" s="24">
        <v>10</v>
      </c>
      <c r="B11" s="25">
        <f>VLOOKUP(C11,'Dates - Calc'!C$2:D$94,2,FALSE)</f>
        <v>9</v>
      </c>
      <c r="C11" s="27" t="s">
        <v>2120</v>
      </c>
      <c r="D11">
        <v>74</v>
      </c>
      <c r="E11" s="16"/>
      <c r="F11" s="16"/>
      <c r="G11" s="16"/>
      <c r="H11" t="s">
        <v>1984</v>
      </c>
      <c r="I11" t="s">
        <v>1984</v>
      </c>
      <c r="J11" t="s">
        <v>2121</v>
      </c>
      <c r="K11" s="16">
        <f t="shared" si="0"/>
        <v>17318.309999999998</v>
      </c>
      <c r="L11" t="s">
        <v>2122</v>
      </c>
    </row>
    <row r="12" spans="1:12" x14ac:dyDescent="0.2">
      <c r="A12" s="24">
        <v>11</v>
      </c>
      <c r="B12" s="25">
        <f>VLOOKUP(C12,'Dates - Calc'!C$2:D$94,2,FALSE)</f>
        <v>10</v>
      </c>
      <c r="C12" s="27" t="s">
        <v>2123</v>
      </c>
      <c r="D12">
        <v>74</v>
      </c>
      <c r="E12" s="16"/>
      <c r="F12" s="16"/>
      <c r="G12" s="16"/>
      <c r="H12" t="s">
        <v>1980</v>
      </c>
      <c r="I12" t="s">
        <v>1992</v>
      </c>
      <c r="J12" t="s">
        <v>2124</v>
      </c>
      <c r="K12" s="16">
        <f t="shared" si="0"/>
        <v>17268.309999999998</v>
      </c>
      <c r="L12" t="s">
        <v>2125</v>
      </c>
    </row>
    <row r="13" spans="1:12" x14ac:dyDescent="0.2">
      <c r="A13" s="24">
        <v>12</v>
      </c>
      <c r="B13" s="25">
        <f>VLOOKUP(C13,'Dates - Calc'!C$2:D$94,2,FALSE)</f>
        <v>11</v>
      </c>
      <c r="C13" s="27" t="s">
        <v>2126</v>
      </c>
      <c r="D13">
        <v>74</v>
      </c>
      <c r="E13" s="16"/>
      <c r="F13" s="16"/>
      <c r="G13" s="16"/>
      <c r="H13" t="s">
        <v>1986</v>
      </c>
      <c r="I13" t="s">
        <v>1987</v>
      </c>
      <c r="J13" t="s">
        <v>2127</v>
      </c>
      <c r="K13" s="16">
        <f t="shared" si="0"/>
        <v>17256.309999999998</v>
      </c>
      <c r="L13" t="s">
        <v>2013</v>
      </c>
    </row>
    <row r="14" spans="1:12" x14ac:dyDescent="0.2">
      <c r="A14" s="24">
        <v>13</v>
      </c>
      <c r="B14" s="25">
        <f>VLOOKUP(C14,'Dates - Calc'!C$2:D$94,2,FALSE)</f>
        <v>12</v>
      </c>
      <c r="C14" s="27" t="s">
        <v>2128</v>
      </c>
      <c r="D14">
        <v>74</v>
      </c>
      <c r="E14" s="16"/>
      <c r="F14" s="16"/>
      <c r="G14" s="16"/>
      <c r="H14" t="s">
        <v>1986</v>
      </c>
      <c r="I14" t="s">
        <v>2007</v>
      </c>
      <c r="J14" t="s">
        <v>2129</v>
      </c>
      <c r="K14" s="16">
        <f t="shared" si="0"/>
        <v>17196.309999999998</v>
      </c>
      <c r="L14" t="s">
        <v>2130</v>
      </c>
    </row>
    <row r="15" spans="1:12" x14ac:dyDescent="0.2">
      <c r="A15" s="24">
        <v>14</v>
      </c>
      <c r="B15" s="25">
        <f>VLOOKUP(C15,'Dates - Calc'!C$2:D$94,2,FALSE)</f>
        <v>13</v>
      </c>
      <c r="C15" s="27" t="s">
        <v>2131</v>
      </c>
      <c r="D15">
        <v>74</v>
      </c>
      <c r="E15" s="16"/>
      <c r="F15" s="16"/>
      <c r="G15" s="16"/>
      <c r="H15" t="s">
        <v>1986</v>
      </c>
      <c r="I15" t="s">
        <v>2003</v>
      </c>
      <c r="J15" t="s">
        <v>2132</v>
      </c>
      <c r="K15" s="16">
        <f t="shared" si="0"/>
        <v>17046.309999999998</v>
      </c>
      <c r="L15" t="s">
        <v>2133</v>
      </c>
    </row>
    <row r="16" spans="1:12" x14ac:dyDescent="0.2">
      <c r="A16" s="24">
        <v>15</v>
      </c>
      <c r="B16" s="25">
        <f>VLOOKUP(C16,'Dates - Calc'!C$2:D$94,2,FALSE)</f>
        <v>14</v>
      </c>
      <c r="C16" s="27" t="s">
        <v>2134</v>
      </c>
      <c r="D16">
        <v>74</v>
      </c>
      <c r="E16" s="16"/>
      <c r="F16" s="16"/>
      <c r="G16" s="16"/>
      <c r="H16" t="s">
        <v>1980</v>
      </c>
      <c r="I16" t="s">
        <v>2010</v>
      </c>
      <c r="J16" t="s">
        <v>2106</v>
      </c>
      <c r="K16" s="16">
        <f t="shared" si="0"/>
        <v>16746.309999999998</v>
      </c>
      <c r="L16" t="s">
        <v>2135</v>
      </c>
    </row>
    <row r="17" spans="1:12" x14ac:dyDescent="0.2">
      <c r="A17" s="24">
        <v>16</v>
      </c>
      <c r="B17" s="25">
        <f>VLOOKUP(C17,'Dates - Calc'!C$2:D$94,2,FALSE)</f>
        <v>15</v>
      </c>
      <c r="C17" s="27" t="s">
        <v>2136</v>
      </c>
      <c r="D17">
        <v>74</v>
      </c>
      <c r="E17" s="16"/>
      <c r="F17" s="16"/>
      <c r="G17" s="16"/>
      <c r="H17" t="s">
        <v>1986</v>
      </c>
      <c r="I17" t="s">
        <v>2014</v>
      </c>
      <c r="J17" t="s">
        <v>2098</v>
      </c>
      <c r="K17" s="16">
        <f t="shared" si="0"/>
        <v>16246.309999999998</v>
      </c>
      <c r="L17" t="s">
        <v>2137</v>
      </c>
    </row>
    <row r="18" spans="1:12" x14ac:dyDescent="0.2">
      <c r="A18" s="24">
        <v>17</v>
      </c>
      <c r="B18" s="25">
        <f>VLOOKUP(C18,'Dates - Calc'!C$2:D$94,2,FALSE)</f>
        <v>16</v>
      </c>
      <c r="C18" s="27" t="s">
        <v>2138</v>
      </c>
      <c r="D18">
        <v>74</v>
      </c>
      <c r="E18" s="16"/>
      <c r="F18" s="16"/>
      <c r="G18" s="16"/>
      <c r="H18" t="s">
        <v>1986</v>
      </c>
      <c r="I18" t="s">
        <v>1987</v>
      </c>
      <c r="J18" t="s">
        <v>2139</v>
      </c>
      <c r="K18" s="16">
        <f t="shared" si="0"/>
        <v>16206.309999999998</v>
      </c>
      <c r="L18" t="s">
        <v>2140</v>
      </c>
    </row>
    <row r="19" spans="1:12" x14ac:dyDescent="0.2">
      <c r="A19" s="24">
        <v>18</v>
      </c>
      <c r="B19" s="25">
        <f>VLOOKUP(C19,'Dates - Calc'!C$2:D$94,2,FALSE)</f>
        <v>17</v>
      </c>
      <c r="C19" s="27" t="s">
        <v>2141</v>
      </c>
      <c r="D19">
        <v>74</v>
      </c>
      <c r="E19" s="16"/>
      <c r="F19" s="16"/>
      <c r="G19" s="16"/>
      <c r="H19" t="s">
        <v>1980</v>
      </c>
      <c r="I19" t="s">
        <v>1981</v>
      </c>
      <c r="J19" t="s">
        <v>2142</v>
      </c>
      <c r="K19" s="16">
        <f t="shared" si="0"/>
        <v>16126.309999999998</v>
      </c>
      <c r="L19" t="s">
        <v>2143</v>
      </c>
    </row>
    <row r="20" spans="1:12" x14ac:dyDescent="0.2">
      <c r="A20" s="24">
        <v>19</v>
      </c>
      <c r="B20" s="25">
        <f>VLOOKUP(C20,'Dates - Calc'!C$2:D$94,2,FALSE)</f>
        <v>18</v>
      </c>
      <c r="C20" s="27" t="s">
        <v>2144</v>
      </c>
      <c r="D20">
        <v>74</v>
      </c>
      <c r="E20" s="16"/>
      <c r="F20" s="16"/>
      <c r="G20" s="16"/>
      <c r="H20" t="s">
        <v>1986</v>
      </c>
      <c r="I20" t="s">
        <v>1995</v>
      </c>
      <c r="J20" t="s">
        <v>2145</v>
      </c>
      <c r="K20" s="16">
        <f t="shared" si="0"/>
        <v>16101.309999999998</v>
      </c>
      <c r="L20" t="s">
        <v>2146</v>
      </c>
    </row>
    <row r="21" spans="1:12" x14ac:dyDescent="0.2">
      <c r="A21" s="24">
        <v>20</v>
      </c>
      <c r="B21" s="25">
        <f>VLOOKUP(C21,'Dates - Calc'!C$2:D$94,2,FALSE)</f>
        <v>19</v>
      </c>
      <c r="C21" s="27" t="s">
        <v>2147</v>
      </c>
      <c r="D21">
        <v>74</v>
      </c>
      <c r="E21" s="16"/>
      <c r="F21" s="16"/>
      <c r="G21" s="16"/>
      <c r="H21" t="s">
        <v>1986</v>
      </c>
      <c r="I21" t="s">
        <v>2003</v>
      </c>
      <c r="J21" t="s">
        <v>2148</v>
      </c>
      <c r="K21" s="16">
        <f t="shared" si="0"/>
        <v>15881.309999999998</v>
      </c>
      <c r="L21" t="s">
        <v>2149</v>
      </c>
    </row>
    <row r="22" spans="1:12" x14ac:dyDescent="0.2">
      <c r="A22" s="24">
        <v>21</v>
      </c>
      <c r="B22" s="25">
        <f>VLOOKUP(C22,'Dates - Calc'!C$2:D$94,2,FALSE)</f>
        <v>20</v>
      </c>
      <c r="C22" s="27" t="s">
        <v>2150</v>
      </c>
      <c r="D22">
        <v>74</v>
      </c>
      <c r="E22" s="16"/>
      <c r="F22" s="16"/>
      <c r="G22" s="16"/>
      <c r="H22" t="s">
        <v>1986</v>
      </c>
      <c r="I22" t="s">
        <v>1987</v>
      </c>
      <c r="J22" t="s">
        <v>2151</v>
      </c>
      <c r="K22" s="16">
        <f t="shared" si="0"/>
        <v>15866.309999999998</v>
      </c>
      <c r="L22" t="s">
        <v>2152</v>
      </c>
    </row>
    <row r="23" spans="1:12" x14ac:dyDescent="0.2">
      <c r="A23" s="24">
        <v>22</v>
      </c>
      <c r="B23" s="25">
        <f>VLOOKUP(C23,'Dates - Calc'!C$2:D$94,2,FALSE)</f>
        <v>21</v>
      </c>
      <c r="C23" s="27" t="s">
        <v>2153</v>
      </c>
      <c r="D23">
        <v>74</v>
      </c>
      <c r="E23" s="16"/>
      <c r="F23" s="16"/>
      <c r="G23" s="16"/>
      <c r="H23" t="s">
        <v>1986</v>
      </c>
      <c r="I23" t="s">
        <v>2001</v>
      </c>
      <c r="J23" t="s">
        <v>2154</v>
      </c>
      <c r="K23" s="16">
        <f t="shared" si="0"/>
        <v>15796.309999999998</v>
      </c>
      <c r="L23" t="s">
        <v>2155</v>
      </c>
    </row>
    <row r="24" spans="1:12" x14ac:dyDescent="0.2">
      <c r="A24" s="24">
        <v>23</v>
      </c>
      <c r="B24" s="25">
        <f>VLOOKUP(C24,'Dates - Calc'!C$2:D$94,2,FALSE)</f>
        <v>22</v>
      </c>
      <c r="C24" s="27" t="s">
        <v>2156</v>
      </c>
      <c r="D24">
        <v>74</v>
      </c>
      <c r="E24" s="16"/>
      <c r="F24" s="16"/>
      <c r="G24" s="16"/>
      <c r="H24" t="s">
        <v>1980</v>
      </c>
      <c r="I24" t="s">
        <v>1423</v>
      </c>
      <c r="J24" t="s">
        <v>2115</v>
      </c>
      <c r="K24" s="16">
        <f t="shared" si="0"/>
        <v>15546.309999999998</v>
      </c>
      <c r="L24" t="s">
        <v>2157</v>
      </c>
    </row>
    <row r="25" spans="1:12" x14ac:dyDescent="0.2">
      <c r="A25" s="24">
        <v>24</v>
      </c>
      <c r="B25" s="25">
        <f>VLOOKUP(C25,'Dates - Calc'!C$2:D$94,2,FALSE)</f>
        <v>23</v>
      </c>
      <c r="C25" s="27" t="s">
        <v>2158</v>
      </c>
      <c r="D25">
        <v>74</v>
      </c>
      <c r="E25" s="16"/>
      <c r="F25" s="16"/>
      <c r="G25" s="16"/>
      <c r="H25" t="s">
        <v>1986</v>
      </c>
      <c r="I25" t="s">
        <v>2003</v>
      </c>
      <c r="J25" t="s">
        <v>2159</v>
      </c>
      <c r="K25" s="16">
        <f t="shared" si="0"/>
        <v>15366.309999999998</v>
      </c>
      <c r="L25" t="s">
        <v>2160</v>
      </c>
    </row>
    <row r="26" spans="1:12" x14ac:dyDescent="0.2">
      <c r="A26" s="24">
        <v>25</v>
      </c>
      <c r="B26" s="25">
        <f>VLOOKUP(C26,'Dates - Calc'!C$2:D$94,2,FALSE)</f>
        <v>24</v>
      </c>
      <c r="C26" s="27" t="s">
        <v>2161</v>
      </c>
      <c r="D26">
        <v>74</v>
      </c>
      <c r="E26" s="16"/>
      <c r="F26" s="16"/>
      <c r="G26" s="16"/>
      <c r="H26" t="s">
        <v>1986</v>
      </c>
      <c r="I26" t="s">
        <v>1987</v>
      </c>
      <c r="J26" t="s">
        <v>2124</v>
      </c>
      <c r="K26" s="16">
        <f t="shared" si="0"/>
        <v>15316.309999999998</v>
      </c>
      <c r="L26" t="s">
        <v>2162</v>
      </c>
    </row>
    <row r="27" spans="1:12" x14ac:dyDescent="0.2">
      <c r="A27" s="24">
        <v>26</v>
      </c>
      <c r="B27" s="25">
        <f>VLOOKUP(C27,'Dates - Calc'!C$2:D$94,2,FALSE)</f>
        <v>25</v>
      </c>
      <c r="C27" s="27" t="s">
        <v>2163</v>
      </c>
      <c r="D27">
        <v>74</v>
      </c>
      <c r="E27" s="16"/>
      <c r="F27" s="16"/>
      <c r="G27" s="16"/>
      <c r="H27" t="s">
        <v>1986</v>
      </c>
      <c r="I27" t="s">
        <v>2007</v>
      </c>
      <c r="J27" t="s">
        <v>2164</v>
      </c>
      <c r="K27" s="16">
        <f t="shared" si="0"/>
        <v>15216.309999999998</v>
      </c>
      <c r="L27" t="s">
        <v>2165</v>
      </c>
    </row>
    <row r="28" spans="1:12" x14ac:dyDescent="0.2">
      <c r="A28" s="24">
        <v>27</v>
      </c>
      <c r="B28" s="25">
        <f>VLOOKUP(C28,'Dates - Calc'!C$2:D$94,2,FALSE)</f>
        <v>26</v>
      </c>
      <c r="C28" s="27" t="s">
        <v>2166</v>
      </c>
      <c r="D28">
        <v>74</v>
      </c>
      <c r="E28" s="16"/>
      <c r="F28" s="16"/>
      <c r="G28" s="16"/>
      <c r="H28" t="s">
        <v>1986</v>
      </c>
      <c r="I28" t="s">
        <v>2003</v>
      </c>
      <c r="J28" t="s">
        <v>2167</v>
      </c>
      <c r="K28" s="16">
        <f t="shared" si="0"/>
        <v>15141.309999999998</v>
      </c>
      <c r="L28" t="s">
        <v>2065</v>
      </c>
    </row>
    <row r="29" spans="1:12" x14ac:dyDescent="0.2">
      <c r="A29" s="24">
        <v>28</v>
      </c>
      <c r="B29" s="25">
        <f>VLOOKUP(C29,'Dates - Calc'!C$2:D$94,2,FALSE)</f>
        <v>27</v>
      </c>
      <c r="C29" s="27" t="s">
        <v>2168</v>
      </c>
      <c r="D29">
        <v>74</v>
      </c>
      <c r="E29" s="16"/>
      <c r="F29" s="16"/>
      <c r="G29" s="16"/>
      <c r="H29" t="s">
        <v>1986</v>
      </c>
      <c r="I29" t="s">
        <v>1987</v>
      </c>
      <c r="J29" t="s">
        <v>2169</v>
      </c>
      <c r="K29" s="16">
        <f t="shared" si="0"/>
        <v>15111.309999999998</v>
      </c>
      <c r="L29" t="s">
        <v>2170</v>
      </c>
    </row>
    <row r="30" spans="1:12" x14ac:dyDescent="0.2">
      <c r="A30" s="24">
        <v>29</v>
      </c>
      <c r="B30" s="25">
        <f>VLOOKUP(C30,'Dates - Calc'!C$2:D$94,2,FALSE)</f>
        <v>28</v>
      </c>
      <c r="C30" s="27" t="s">
        <v>2171</v>
      </c>
      <c r="D30">
        <v>74</v>
      </c>
      <c r="E30" s="16"/>
      <c r="F30" s="16"/>
      <c r="G30" s="16"/>
      <c r="H30" t="s">
        <v>1986</v>
      </c>
      <c r="I30" t="s">
        <v>2001</v>
      </c>
      <c r="J30" t="s">
        <v>2172</v>
      </c>
      <c r="K30" s="16">
        <f t="shared" si="0"/>
        <v>15049.309999999998</v>
      </c>
      <c r="L30" t="s">
        <v>2173</v>
      </c>
    </row>
    <row r="31" spans="1:12" x14ac:dyDescent="0.2">
      <c r="A31" s="24">
        <v>30</v>
      </c>
      <c r="B31" s="25">
        <f>VLOOKUP(C31,'Dates - Calc'!C$2:D$94,2,FALSE)</f>
        <v>29</v>
      </c>
      <c r="C31" s="27" t="s">
        <v>2174</v>
      </c>
      <c r="D31">
        <v>74</v>
      </c>
      <c r="E31" s="16"/>
      <c r="F31" s="16"/>
      <c r="G31" s="16"/>
      <c r="H31" t="s">
        <v>1980</v>
      </c>
      <c r="I31" t="s">
        <v>1981</v>
      </c>
      <c r="J31" t="s">
        <v>2095</v>
      </c>
      <c r="K31" s="16">
        <f t="shared" si="0"/>
        <v>14929.309999999998</v>
      </c>
      <c r="L31" t="s">
        <v>1983</v>
      </c>
    </row>
    <row r="32" spans="1:12" x14ac:dyDescent="0.2">
      <c r="A32" s="24">
        <v>31</v>
      </c>
      <c r="B32" s="25">
        <f>VLOOKUP(C32,'Dates - Calc'!C$2:D$94,2,FALSE)</f>
        <v>30</v>
      </c>
      <c r="C32" s="27" t="s">
        <v>2175</v>
      </c>
      <c r="D32">
        <v>74</v>
      </c>
      <c r="E32" s="16"/>
      <c r="F32" s="16"/>
      <c r="G32" s="16"/>
      <c r="H32" t="s">
        <v>1986</v>
      </c>
      <c r="I32" t="s">
        <v>1987</v>
      </c>
      <c r="J32" t="s">
        <v>2096</v>
      </c>
      <c r="K32" s="16">
        <f t="shared" si="0"/>
        <v>14893.559999999998</v>
      </c>
      <c r="L32" t="s">
        <v>2176</v>
      </c>
    </row>
    <row r="33" spans="1:12" x14ac:dyDescent="0.2">
      <c r="A33" s="24">
        <v>32</v>
      </c>
      <c r="B33" s="25">
        <f>VLOOKUP(C33,'Dates - Calc'!C$2:D$94,2,FALSE)</f>
        <v>31</v>
      </c>
      <c r="C33" s="27" t="s">
        <v>2177</v>
      </c>
      <c r="D33">
        <v>74</v>
      </c>
      <c r="E33" s="16"/>
      <c r="F33" s="16"/>
      <c r="G33" s="16"/>
      <c r="H33" t="s">
        <v>1984</v>
      </c>
      <c r="I33" t="s">
        <v>1427</v>
      </c>
      <c r="J33" t="s">
        <v>2098</v>
      </c>
      <c r="K33" s="16">
        <f t="shared" si="0"/>
        <v>14393.559999999998</v>
      </c>
      <c r="L33" t="s">
        <v>2099</v>
      </c>
    </row>
    <row r="34" spans="1:12" x14ac:dyDescent="0.2">
      <c r="A34" s="24">
        <v>34</v>
      </c>
      <c r="B34" s="25">
        <f>VLOOKUP(C34,'Dates - Calc'!C$2:D$94,2,FALSE)</f>
        <v>33</v>
      </c>
      <c r="C34" s="27" t="s">
        <v>2179</v>
      </c>
      <c r="D34">
        <v>74</v>
      </c>
      <c r="E34" s="16"/>
      <c r="F34" s="16"/>
      <c r="G34" s="16"/>
      <c r="H34" t="s">
        <v>1986</v>
      </c>
      <c r="I34" t="s">
        <v>2003</v>
      </c>
      <c r="J34" t="s">
        <v>2103</v>
      </c>
      <c r="K34" s="16">
        <f t="shared" si="0"/>
        <v>14183.059999999998</v>
      </c>
      <c r="L34" t="s">
        <v>2180</v>
      </c>
    </row>
    <row r="35" spans="1:12" x14ac:dyDescent="0.2">
      <c r="A35" s="24">
        <v>35</v>
      </c>
      <c r="B35" s="25">
        <f>VLOOKUP(C35,'Dates - Calc'!C$2:D$94,2,FALSE)</f>
        <v>34</v>
      </c>
      <c r="C35" s="27" t="s">
        <v>2181</v>
      </c>
      <c r="D35">
        <v>74</v>
      </c>
      <c r="E35" s="16"/>
      <c r="F35" s="16"/>
      <c r="G35" s="16"/>
      <c r="H35" t="s">
        <v>1989</v>
      </c>
      <c r="I35" t="s">
        <v>1393</v>
      </c>
      <c r="J35" t="s">
        <v>2106</v>
      </c>
      <c r="K35" s="16">
        <f t="shared" si="0"/>
        <v>13883.059999999998</v>
      </c>
      <c r="L35" t="s">
        <v>2107</v>
      </c>
    </row>
    <row r="36" spans="1:12" x14ac:dyDescent="0.2">
      <c r="A36" s="24">
        <v>36</v>
      </c>
      <c r="B36" s="25">
        <f>VLOOKUP(C36,'Dates - Calc'!C$2:D$94,2,FALSE)</f>
        <v>35</v>
      </c>
      <c r="C36" s="27" t="s">
        <v>2182</v>
      </c>
      <c r="D36">
        <v>74</v>
      </c>
      <c r="E36" s="16"/>
      <c r="F36" s="16"/>
      <c r="G36" s="16"/>
      <c r="H36" t="s">
        <v>1986</v>
      </c>
      <c r="I36" t="s">
        <v>1995</v>
      </c>
      <c r="J36" t="s">
        <v>2109</v>
      </c>
      <c r="K36" s="16">
        <f t="shared" si="0"/>
        <v>13793.069999999998</v>
      </c>
      <c r="L36" t="s">
        <v>2183</v>
      </c>
    </row>
    <row r="37" spans="1:12" x14ac:dyDescent="0.2">
      <c r="A37" s="24">
        <v>37</v>
      </c>
      <c r="B37" s="25">
        <f>VLOOKUP(C37,'Dates - Calc'!C$2:D$94,2,FALSE)</f>
        <v>36</v>
      </c>
      <c r="C37" s="27" t="s">
        <v>2184</v>
      </c>
      <c r="D37">
        <v>74</v>
      </c>
      <c r="E37" s="16"/>
      <c r="F37" s="16"/>
      <c r="G37" s="16"/>
      <c r="H37" t="s">
        <v>1986</v>
      </c>
      <c r="I37" t="s">
        <v>2001</v>
      </c>
      <c r="J37" t="s">
        <v>2112</v>
      </c>
      <c r="K37" s="16">
        <f t="shared" si="0"/>
        <v>13728.069999999998</v>
      </c>
      <c r="L37" t="s">
        <v>2185</v>
      </c>
    </row>
    <row r="38" spans="1:12" x14ac:dyDescent="0.2">
      <c r="A38" s="24">
        <v>38</v>
      </c>
      <c r="B38" s="25">
        <f>VLOOKUP(C38,'Dates - Calc'!C$2:D$94,2,FALSE)</f>
        <v>37</v>
      </c>
      <c r="C38" s="27" t="s">
        <v>2186</v>
      </c>
      <c r="D38">
        <v>74</v>
      </c>
      <c r="E38" s="16"/>
      <c r="F38" s="16"/>
      <c r="G38" s="16"/>
      <c r="H38" t="s">
        <v>1980</v>
      </c>
      <c r="I38" t="s">
        <v>1423</v>
      </c>
      <c r="J38" t="s">
        <v>2115</v>
      </c>
      <c r="K38" s="16">
        <f t="shared" si="0"/>
        <v>13478.069999999998</v>
      </c>
      <c r="L38" t="s">
        <v>2116</v>
      </c>
    </row>
    <row r="39" spans="1:12" x14ac:dyDescent="0.2">
      <c r="A39" s="24">
        <v>39</v>
      </c>
      <c r="B39" s="25">
        <f>VLOOKUP(C39,'Dates - Calc'!C$2:D$94,2,FALSE)</f>
        <v>38</v>
      </c>
      <c r="C39" s="27" t="s">
        <v>2187</v>
      </c>
      <c r="D39">
        <v>74</v>
      </c>
      <c r="E39" s="16"/>
      <c r="F39" s="16"/>
      <c r="G39" s="16"/>
      <c r="H39" t="s">
        <v>1986</v>
      </c>
      <c r="I39" t="s">
        <v>2017</v>
      </c>
      <c r="J39" t="s">
        <v>2118</v>
      </c>
      <c r="K39" s="16">
        <f t="shared" si="0"/>
        <v>13367.619999999997</v>
      </c>
      <c r="L39" t="s">
        <v>2188</v>
      </c>
    </row>
    <row r="40" spans="1:12" x14ac:dyDescent="0.2">
      <c r="A40" s="24">
        <v>40</v>
      </c>
      <c r="B40" s="25">
        <f>VLOOKUP(C40,'Dates - Calc'!C$2:D$94,2,FALSE)</f>
        <v>39</v>
      </c>
      <c r="C40" s="27" t="s">
        <v>2189</v>
      </c>
      <c r="D40">
        <v>74</v>
      </c>
      <c r="E40" s="16"/>
      <c r="F40" s="16"/>
      <c r="G40" s="16"/>
      <c r="H40" t="s">
        <v>1984</v>
      </c>
      <c r="I40" t="s">
        <v>1984</v>
      </c>
      <c r="J40" t="s">
        <v>2121</v>
      </c>
      <c r="K40" s="16">
        <f t="shared" si="0"/>
        <v>12367.619999999997</v>
      </c>
      <c r="L40" t="s">
        <v>2122</v>
      </c>
    </row>
    <row r="41" spans="1:12" x14ac:dyDescent="0.2">
      <c r="A41" s="24">
        <v>41</v>
      </c>
      <c r="B41" s="25">
        <f>VLOOKUP(C41,'Dates - Calc'!C$2:D$94,2,FALSE)</f>
        <v>40</v>
      </c>
      <c r="C41" s="27" t="s">
        <v>2190</v>
      </c>
      <c r="D41">
        <v>74</v>
      </c>
      <c r="E41" s="16"/>
      <c r="F41" s="16"/>
      <c r="G41" s="16"/>
      <c r="H41" t="s">
        <v>1980</v>
      </c>
      <c r="I41" t="s">
        <v>1992</v>
      </c>
      <c r="J41" t="s">
        <v>2124</v>
      </c>
      <c r="K41" s="16">
        <f t="shared" si="0"/>
        <v>12317.619999999997</v>
      </c>
      <c r="L41" t="s">
        <v>2125</v>
      </c>
    </row>
    <row r="42" spans="1:12" x14ac:dyDescent="0.2">
      <c r="A42" s="24">
        <v>42</v>
      </c>
      <c r="B42" s="25">
        <f>VLOOKUP(C42,'Dates - Calc'!C$2:D$94,2,FALSE)</f>
        <v>41</v>
      </c>
      <c r="C42" s="27" t="s">
        <v>2191</v>
      </c>
      <c r="D42">
        <v>74</v>
      </c>
      <c r="E42" s="16"/>
      <c r="F42" s="16"/>
      <c r="G42" s="16"/>
      <c r="H42" t="s">
        <v>1986</v>
      </c>
      <c r="I42" t="s">
        <v>1987</v>
      </c>
      <c r="J42" t="s">
        <v>2127</v>
      </c>
      <c r="K42" s="16">
        <f t="shared" si="0"/>
        <v>12305.619999999997</v>
      </c>
      <c r="L42" t="s">
        <v>2192</v>
      </c>
    </row>
    <row r="43" spans="1:12" x14ac:dyDescent="0.2">
      <c r="A43" s="24">
        <v>43</v>
      </c>
      <c r="B43" s="25">
        <f>VLOOKUP(C43,'Dates - Calc'!C$2:D$94,2,FALSE)</f>
        <v>42</v>
      </c>
      <c r="C43" s="27" t="s">
        <v>2193</v>
      </c>
      <c r="D43">
        <v>74</v>
      </c>
      <c r="E43" s="16"/>
      <c r="F43" s="16"/>
      <c r="G43" s="16"/>
      <c r="H43" t="s">
        <v>1986</v>
      </c>
      <c r="I43" t="s">
        <v>2007</v>
      </c>
      <c r="J43" t="s">
        <v>2129</v>
      </c>
      <c r="K43" s="16">
        <f t="shared" si="0"/>
        <v>12245.619999999997</v>
      </c>
      <c r="L43" t="s">
        <v>2194</v>
      </c>
    </row>
    <row r="44" spans="1:12" x14ac:dyDescent="0.2">
      <c r="A44" s="24">
        <v>44</v>
      </c>
      <c r="B44" s="25">
        <f>VLOOKUP(C44,'Dates - Calc'!C$2:D$94,2,FALSE)</f>
        <v>43</v>
      </c>
      <c r="C44" s="27" t="s">
        <v>2195</v>
      </c>
      <c r="D44">
        <v>74</v>
      </c>
      <c r="E44" s="16"/>
      <c r="F44" s="16"/>
      <c r="G44" s="16"/>
      <c r="H44" t="s">
        <v>1986</v>
      </c>
      <c r="I44" t="s">
        <v>2003</v>
      </c>
      <c r="J44" t="s">
        <v>2132</v>
      </c>
      <c r="K44" s="16">
        <f t="shared" si="0"/>
        <v>12095.619999999997</v>
      </c>
      <c r="L44" t="s">
        <v>2196</v>
      </c>
    </row>
    <row r="45" spans="1:12" x14ac:dyDescent="0.2">
      <c r="A45" s="24">
        <v>45</v>
      </c>
      <c r="B45" s="25">
        <f>VLOOKUP(C45,'Dates - Calc'!C$2:D$94,2,FALSE)</f>
        <v>44</v>
      </c>
      <c r="C45" s="27" t="s">
        <v>2197</v>
      </c>
      <c r="D45">
        <v>74</v>
      </c>
      <c r="E45" s="16"/>
      <c r="F45" s="16"/>
      <c r="G45" s="16"/>
      <c r="H45" t="s">
        <v>1980</v>
      </c>
      <c r="I45" t="s">
        <v>2010</v>
      </c>
      <c r="J45" t="s">
        <v>2106</v>
      </c>
      <c r="K45" s="16">
        <f t="shared" si="0"/>
        <v>11795.619999999997</v>
      </c>
      <c r="L45" t="s">
        <v>2135</v>
      </c>
    </row>
    <row r="46" spans="1:12" x14ac:dyDescent="0.2">
      <c r="A46" s="24">
        <v>46</v>
      </c>
      <c r="B46" s="25">
        <f>VLOOKUP(C46,'Dates - Calc'!C$2:D$94,2,FALSE)</f>
        <v>45</v>
      </c>
      <c r="C46" s="27" t="s">
        <v>2198</v>
      </c>
      <c r="D46">
        <v>74</v>
      </c>
      <c r="E46" s="16"/>
      <c r="F46" s="16"/>
      <c r="G46" s="16"/>
      <c r="H46" t="s">
        <v>1986</v>
      </c>
      <c r="I46" t="s">
        <v>2014</v>
      </c>
      <c r="J46" t="s">
        <v>2098</v>
      </c>
      <c r="K46" s="16">
        <f t="shared" si="0"/>
        <v>11295.619999999997</v>
      </c>
      <c r="L46" t="s">
        <v>2199</v>
      </c>
    </row>
    <row r="47" spans="1:12" x14ac:dyDescent="0.2">
      <c r="A47" s="24">
        <v>47</v>
      </c>
      <c r="B47" s="25">
        <f>VLOOKUP(C47,'Dates - Calc'!C$2:D$94,2,FALSE)</f>
        <v>46</v>
      </c>
      <c r="C47" s="27" t="s">
        <v>2200</v>
      </c>
      <c r="D47">
        <v>74</v>
      </c>
      <c r="E47" s="16"/>
      <c r="F47" s="16"/>
      <c r="G47" s="16"/>
      <c r="H47" t="s">
        <v>1986</v>
      </c>
      <c r="I47" t="s">
        <v>1987</v>
      </c>
      <c r="J47" t="s">
        <v>2139</v>
      </c>
      <c r="K47" s="16">
        <f t="shared" si="0"/>
        <v>11255.619999999997</v>
      </c>
      <c r="L47" t="s">
        <v>2201</v>
      </c>
    </row>
    <row r="48" spans="1:12" x14ac:dyDescent="0.2">
      <c r="A48" s="24">
        <v>48</v>
      </c>
      <c r="B48" s="25">
        <f>VLOOKUP(C48,'Dates - Calc'!C$2:D$94,2,FALSE)</f>
        <v>47</v>
      </c>
      <c r="C48" s="27" t="s">
        <v>2202</v>
      </c>
      <c r="D48">
        <v>74</v>
      </c>
      <c r="E48" s="16"/>
      <c r="F48" s="16"/>
      <c r="G48" s="16"/>
      <c r="H48" t="s">
        <v>1980</v>
      </c>
      <c r="I48" t="s">
        <v>1981</v>
      </c>
      <c r="J48" t="s">
        <v>2142</v>
      </c>
      <c r="K48" s="16">
        <f t="shared" si="0"/>
        <v>11175.619999999997</v>
      </c>
      <c r="L48" t="s">
        <v>2143</v>
      </c>
    </row>
    <row r="49" spans="1:12" x14ac:dyDescent="0.2">
      <c r="A49" s="24">
        <v>49</v>
      </c>
      <c r="B49" s="25">
        <f>VLOOKUP(C49,'Dates - Calc'!C$2:D$94,2,FALSE)</f>
        <v>48</v>
      </c>
      <c r="C49" s="27" t="s">
        <v>2203</v>
      </c>
      <c r="D49">
        <v>74</v>
      </c>
      <c r="E49" s="16"/>
      <c r="F49" s="16"/>
      <c r="G49" s="16"/>
      <c r="H49" t="s">
        <v>1986</v>
      </c>
      <c r="I49" t="s">
        <v>1995</v>
      </c>
      <c r="J49" t="s">
        <v>2145</v>
      </c>
      <c r="K49" s="16">
        <f t="shared" si="0"/>
        <v>11150.619999999997</v>
      </c>
      <c r="L49" t="s">
        <v>2204</v>
      </c>
    </row>
    <row r="50" spans="1:12" x14ac:dyDescent="0.2">
      <c r="A50" s="24">
        <v>50</v>
      </c>
      <c r="B50" s="25">
        <f>VLOOKUP(C50,'Dates - Calc'!C$2:D$94,2,FALSE)</f>
        <v>49</v>
      </c>
      <c r="C50" s="27" t="s">
        <v>2205</v>
      </c>
      <c r="D50">
        <v>74</v>
      </c>
      <c r="E50" s="16"/>
      <c r="F50" s="16"/>
      <c r="G50" s="16"/>
      <c r="H50" t="s">
        <v>1986</v>
      </c>
      <c r="I50" t="s">
        <v>2003</v>
      </c>
      <c r="J50" t="s">
        <v>2148</v>
      </c>
      <c r="K50" s="16">
        <f t="shared" si="0"/>
        <v>10930.619999999997</v>
      </c>
      <c r="L50" t="s">
        <v>2206</v>
      </c>
    </row>
    <row r="51" spans="1:12" x14ac:dyDescent="0.2">
      <c r="A51" s="24">
        <v>51</v>
      </c>
      <c r="B51" s="25">
        <f>VLOOKUP(C51,'Dates - Calc'!C$2:D$94,2,FALSE)</f>
        <v>50</v>
      </c>
      <c r="C51" s="27" t="s">
        <v>2207</v>
      </c>
      <c r="D51">
        <v>74</v>
      </c>
      <c r="E51" s="16"/>
      <c r="F51" s="16"/>
      <c r="G51" s="16"/>
      <c r="H51" t="s">
        <v>1986</v>
      </c>
      <c r="I51" t="s">
        <v>1987</v>
      </c>
      <c r="J51" t="s">
        <v>2151</v>
      </c>
      <c r="K51" s="16">
        <f t="shared" si="0"/>
        <v>10915.619999999997</v>
      </c>
      <c r="L51" t="s">
        <v>2208</v>
      </c>
    </row>
    <row r="52" spans="1:12" x14ac:dyDescent="0.2">
      <c r="A52" s="24">
        <v>52</v>
      </c>
      <c r="B52" s="25">
        <f>VLOOKUP(C52,'Dates - Calc'!C$2:D$94,2,FALSE)</f>
        <v>51</v>
      </c>
      <c r="C52" s="27" t="s">
        <v>2209</v>
      </c>
      <c r="D52">
        <v>74</v>
      </c>
      <c r="E52" s="16"/>
      <c r="F52" s="16"/>
      <c r="G52" s="16"/>
      <c r="H52" t="s">
        <v>1986</v>
      </c>
      <c r="I52" t="s">
        <v>2001</v>
      </c>
      <c r="J52" t="s">
        <v>2154</v>
      </c>
      <c r="K52" s="16">
        <f t="shared" si="0"/>
        <v>10845.619999999997</v>
      </c>
      <c r="L52" t="s">
        <v>2210</v>
      </c>
    </row>
    <row r="53" spans="1:12" x14ac:dyDescent="0.2">
      <c r="A53" s="24">
        <v>53</v>
      </c>
      <c r="B53" s="25">
        <f>VLOOKUP(C53,'Dates - Calc'!C$2:D$94,2,FALSE)</f>
        <v>52</v>
      </c>
      <c r="C53" s="27" t="s">
        <v>2211</v>
      </c>
      <c r="D53">
        <v>74</v>
      </c>
      <c r="E53" s="16"/>
      <c r="F53" s="16"/>
      <c r="G53" s="16"/>
      <c r="H53" t="s">
        <v>1980</v>
      </c>
      <c r="I53" t="s">
        <v>1423</v>
      </c>
      <c r="J53" t="s">
        <v>2115</v>
      </c>
      <c r="K53" s="16">
        <f t="shared" si="0"/>
        <v>10595.619999999997</v>
      </c>
      <c r="L53" t="s">
        <v>2157</v>
      </c>
    </row>
    <row r="54" spans="1:12" x14ac:dyDescent="0.2">
      <c r="A54" s="24">
        <v>54</v>
      </c>
      <c r="B54" s="25">
        <f>VLOOKUP(C54,'Dates - Calc'!C$2:D$94,2,FALSE)</f>
        <v>53</v>
      </c>
      <c r="C54" s="27" t="s">
        <v>2212</v>
      </c>
      <c r="D54">
        <v>74</v>
      </c>
      <c r="E54" s="16"/>
      <c r="F54" s="16"/>
      <c r="G54" s="16"/>
      <c r="H54" t="s">
        <v>1986</v>
      </c>
      <c r="I54" t="s">
        <v>2003</v>
      </c>
      <c r="J54" t="s">
        <v>2159</v>
      </c>
      <c r="K54" s="16">
        <f t="shared" si="0"/>
        <v>10415.619999999997</v>
      </c>
      <c r="L54" t="s">
        <v>2213</v>
      </c>
    </row>
    <row r="55" spans="1:12" x14ac:dyDescent="0.2">
      <c r="A55" s="24">
        <v>55</v>
      </c>
      <c r="B55" s="25">
        <f>VLOOKUP(C55,'Dates - Calc'!C$2:D$94,2,FALSE)</f>
        <v>54</v>
      </c>
      <c r="C55" s="27" t="s">
        <v>2214</v>
      </c>
      <c r="D55">
        <v>74</v>
      </c>
      <c r="E55" s="16"/>
      <c r="F55" s="16"/>
      <c r="G55" s="16"/>
      <c r="H55" t="s">
        <v>1986</v>
      </c>
      <c r="I55" t="s">
        <v>1987</v>
      </c>
      <c r="J55" t="s">
        <v>2124</v>
      </c>
      <c r="K55" s="16">
        <f t="shared" si="0"/>
        <v>10365.619999999997</v>
      </c>
      <c r="L55" t="s">
        <v>2215</v>
      </c>
    </row>
    <row r="56" spans="1:12" x14ac:dyDescent="0.2">
      <c r="A56" s="24">
        <v>56</v>
      </c>
      <c r="B56" s="25">
        <f>VLOOKUP(C56,'Dates - Calc'!C$2:D$94,2,FALSE)</f>
        <v>55</v>
      </c>
      <c r="C56" s="27" t="s">
        <v>2216</v>
      </c>
      <c r="D56">
        <v>74</v>
      </c>
      <c r="E56" s="16"/>
      <c r="F56" s="16"/>
      <c r="G56" s="16"/>
      <c r="H56" t="s">
        <v>1986</v>
      </c>
      <c r="I56" t="s">
        <v>2007</v>
      </c>
      <c r="J56" t="s">
        <v>2164</v>
      </c>
      <c r="K56" s="16">
        <f t="shared" si="0"/>
        <v>10265.619999999997</v>
      </c>
      <c r="L56" t="s">
        <v>2217</v>
      </c>
    </row>
    <row r="57" spans="1:12" x14ac:dyDescent="0.2">
      <c r="A57" s="24">
        <v>57</v>
      </c>
      <c r="B57" s="25">
        <f>VLOOKUP(C57,'Dates - Calc'!C$2:D$94,2,FALSE)</f>
        <v>56</v>
      </c>
      <c r="C57" s="27" t="s">
        <v>2218</v>
      </c>
      <c r="D57">
        <v>74</v>
      </c>
      <c r="E57" s="16"/>
      <c r="F57" s="16"/>
      <c r="G57" s="16"/>
      <c r="H57" t="s">
        <v>1986</v>
      </c>
      <c r="I57" t="s">
        <v>2003</v>
      </c>
      <c r="J57" t="s">
        <v>2167</v>
      </c>
      <c r="K57" s="16">
        <f t="shared" si="0"/>
        <v>10190.619999999997</v>
      </c>
      <c r="L57" t="s">
        <v>2219</v>
      </c>
    </row>
    <row r="58" spans="1:12" x14ac:dyDescent="0.2">
      <c r="A58" s="24">
        <v>58</v>
      </c>
      <c r="B58" s="25">
        <f>VLOOKUP(C58,'Dates - Calc'!C$2:D$94,2,FALSE)</f>
        <v>57</v>
      </c>
      <c r="C58" s="27" t="s">
        <v>2220</v>
      </c>
      <c r="D58">
        <v>74</v>
      </c>
      <c r="E58" s="16"/>
      <c r="F58" s="16"/>
      <c r="G58" s="16"/>
      <c r="H58" t="s">
        <v>1986</v>
      </c>
      <c r="I58" t="s">
        <v>1987</v>
      </c>
      <c r="J58" t="s">
        <v>2169</v>
      </c>
      <c r="K58" s="16">
        <f t="shared" si="0"/>
        <v>10160.619999999997</v>
      </c>
      <c r="L58" t="s">
        <v>2221</v>
      </c>
    </row>
    <row r="59" spans="1:12" x14ac:dyDescent="0.2">
      <c r="A59" s="24">
        <v>59</v>
      </c>
      <c r="B59" s="25">
        <f>VLOOKUP(C59,'Dates - Calc'!C$2:D$94,2,FALSE)</f>
        <v>58</v>
      </c>
      <c r="C59" s="27" t="s">
        <v>2222</v>
      </c>
      <c r="D59">
        <v>74</v>
      </c>
      <c r="E59" s="16"/>
      <c r="F59" s="16"/>
      <c r="G59" s="16"/>
      <c r="H59" t="s">
        <v>1986</v>
      </c>
      <c r="I59" t="s">
        <v>2001</v>
      </c>
      <c r="J59" t="s">
        <v>2172</v>
      </c>
      <c r="K59" s="16">
        <f t="shared" si="0"/>
        <v>10098.619999999997</v>
      </c>
      <c r="L59" t="s">
        <v>2223</v>
      </c>
    </row>
    <row r="60" spans="1:12" x14ac:dyDescent="0.2">
      <c r="A60" s="24">
        <v>60</v>
      </c>
      <c r="B60" s="25">
        <f>VLOOKUP(C60,'Dates - Calc'!C$2:D$94,2,FALSE)</f>
        <v>59</v>
      </c>
      <c r="C60" s="27" t="s">
        <v>2224</v>
      </c>
      <c r="D60">
        <v>74</v>
      </c>
      <c r="E60" s="16"/>
      <c r="F60" s="16"/>
      <c r="G60" s="16"/>
      <c r="H60" t="s">
        <v>1980</v>
      </c>
      <c r="I60" t="s">
        <v>1981</v>
      </c>
      <c r="J60" t="s">
        <v>2095</v>
      </c>
      <c r="K60" s="16">
        <f t="shared" si="0"/>
        <v>9978.6199999999972</v>
      </c>
      <c r="L60" t="s">
        <v>1983</v>
      </c>
    </row>
    <row r="61" spans="1:12" x14ac:dyDescent="0.2">
      <c r="A61" s="24">
        <v>61</v>
      </c>
      <c r="B61" s="25">
        <f>VLOOKUP(C61,'Dates - Calc'!C$2:D$94,2,FALSE)</f>
        <v>60</v>
      </c>
      <c r="C61" s="27" t="s">
        <v>2225</v>
      </c>
      <c r="D61">
        <v>74</v>
      </c>
      <c r="E61" s="16"/>
      <c r="F61" s="16"/>
      <c r="G61" s="16"/>
      <c r="H61" t="s">
        <v>1986</v>
      </c>
      <c r="I61" t="s">
        <v>1987</v>
      </c>
      <c r="J61" t="s">
        <v>2096</v>
      </c>
      <c r="K61" s="16">
        <f t="shared" si="0"/>
        <v>9942.8699999999972</v>
      </c>
      <c r="L61" t="s">
        <v>2226</v>
      </c>
    </row>
    <row r="62" spans="1:12" x14ac:dyDescent="0.2">
      <c r="A62" s="24">
        <v>62</v>
      </c>
      <c r="B62" s="25">
        <f>VLOOKUP(C62,'Dates - Calc'!C$2:D$94,2,FALSE)</f>
        <v>61</v>
      </c>
      <c r="C62" s="27" t="s">
        <v>2227</v>
      </c>
      <c r="D62">
        <v>74</v>
      </c>
      <c r="E62" s="16"/>
      <c r="F62" s="16"/>
      <c r="G62" s="16"/>
      <c r="H62" t="s">
        <v>1984</v>
      </c>
      <c r="I62" t="s">
        <v>1427</v>
      </c>
      <c r="J62" t="s">
        <v>2098</v>
      </c>
      <c r="K62" s="16">
        <f t="shared" si="0"/>
        <v>9442.8699999999972</v>
      </c>
      <c r="L62" t="s">
        <v>2099</v>
      </c>
    </row>
    <row r="63" spans="1:12" x14ac:dyDescent="0.2">
      <c r="A63" s="24">
        <v>64</v>
      </c>
      <c r="B63" s="25">
        <f>VLOOKUP(C63,'Dates - Calc'!C$2:D$94,2,FALSE)</f>
        <v>63</v>
      </c>
      <c r="C63" s="27" t="s">
        <v>2229</v>
      </c>
      <c r="D63">
        <v>74</v>
      </c>
      <c r="E63" s="16"/>
      <c r="F63" s="16"/>
      <c r="G63" s="16"/>
      <c r="H63" t="s">
        <v>1986</v>
      </c>
      <c r="I63" t="s">
        <v>2003</v>
      </c>
      <c r="J63" t="s">
        <v>2103</v>
      </c>
      <c r="K63" s="16">
        <f t="shared" si="0"/>
        <v>9232.3699999999972</v>
      </c>
      <c r="L63" t="s">
        <v>2230</v>
      </c>
    </row>
    <row r="64" spans="1:12" x14ac:dyDescent="0.2">
      <c r="A64" s="24">
        <v>65</v>
      </c>
      <c r="B64" s="25">
        <f>VLOOKUP(C64,'Dates - Calc'!C$2:D$94,2,FALSE)</f>
        <v>64</v>
      </c>
      <c r="C64" s="27" t="s">
        <v>2231</v>
      </c>
      <c r="D64">
        <v>74</v>
      </c>
      <c r="E64" s="16"/>
      <c r="F64" s="16"/>
      <c r="G64" s="16"/>
      <c r="H64" t="s">
        <v>1989</v>
      </c>
      <c r="I64" t="s">
        <v>1393</v>
      </c>
      <c r="J64" t="s">
        <v>2106</v>
      </c>
      <c r="K64" s="16">
        <f t="shared" si="0"/>
        <v>8932.3699999999972</v>
      </c>
      <c r="L64" t="s">
        <v>2107</v>
      </c>
    </row>
    <row r="65" spans="1:12" x14ac:dyDescent="0.2">
      <c r="A65" s="24">
        <v>66</v>
      </c>
      <c r="B65" s="25">
        <f>VLOOKUP(C65,'Dates - Calc'!C$2:D$94,2,FALSE)</f>
        <v>65</v>
      </c>
      <c r="C65" s="27" t="s">
        <v>2232</v>
      </c>
      <c r="D65">
        <v>74</v>
      </c>
      <c r="E65" s="16"/>
      <c r="F65" s="16"/>
      <c r="G65" s="16"/>
      <c r="H65" t="s">
        <v>1986</v>
      </c>
      <c r="I65" t="s">
        <v>1995</v>
      </c>
      <c r="J65" t="s">
        <v>2109</v>
      </c>
      <c r="K65" s="16">
        <f t="shared" si="0"/>
        <v>8842.3799999999974</v>
      </c>
      <c r="L65" t="s">
        <v>2233</v>
      </c>
    </row>
    <row r="66" spans="1:12" x14ac:dyDescent="0.2">
      <c r="A66" s="24">
        <v>67</v>
      </c>
      <c r="B66" s="25">
        <f>VLOOKUP(C66,'Dates - Calc'!C$2:D$94,2,FALSE)</f>
        <v>66</v>
      </c>
      <c r="C66" s="27" t="s">
        <v>2234</v>
      </c>
      <c r="D66">
        <v>74</v>
      </c>
      <c r="E66" s="16"/>
      <c r="F66" s="16"/>
      <c r="G66" s="16"/>
      <c r="H66" t="s">
        <v>1986</v>
      </c>
      <c r="I66" t="s">
        <v>2001</v>
      </c>
      <c r="J66" t="s">
        <v>2112</v>
      </c>
      <c r="K66" s="16">
        <f t="shared" si="0"/>
        <v>8777.3799999999974</v>
      </c>
      <c r="L66" t="s">
        <v>2235</v>
      </c>
    </row>
    <row r="67" spans="1:12" x14ac:dyDescent="0.2">
      <c r="A67" s="24">
        <v>68</v>
      </c>
      <c r="B67" s="25">
        <f>VLOOKUP(C67,'Dates - Calc'!C$2:D$94,2,FALSE)</f>
        <v>67</v>
      </c>
      <c r="C67" s="27" t="s">
        <v>2236</v>
      </c>
      <c r="D67">
        <v>74</v>
      </c>
      <c r="E67" s="16"/>
      <c r="F67" s="16"/>
      <c r="G67" s="16"/>
      <c r="H67" t="s">
        <v>1980</v>
      </c>
      <c r="I67" t="s">
        <v>1423</v>
      </c>
      <c r="J67" t="s">
        <v>2115</v>
      </c>
      <c r="K67" s="16">
        <f t="shared" si="0"/>
        <v>8527.3799999999974</v>
      </c>
      <c r="L67" t="s">
        <v>2116</v>
      </c>
    </row>
    <row r="68" spans="1:12" x14ac:dyDescent="0.2">
      <c r="A68" s="24">
        <v>69</v>
      </c>
      <c r="B68" s="25">
        <f>VLOOKUP(C68,'Dates - Calc'!C$2:D$94,2,FALSE)</f>
        <v>68</v>
      </c>
      <c r="C68" s="27" t="s">
        <v>2237</v>
      </c>
      <c r="D68">
        <v>74</v>
      </c>
      <c r="E68" s="16"/>
      <c r="F68" s="16"/>
      <c r="G68" s="16"/>
      <c r="H68" t="s">
        <v>1986</v>
      </c>
      <c r="I68" t="s">
        <v>2017</v>
      </c>
      <c r="J68" t="s">
        <v>2118</v>
      </c>
      <c r="K68" s="16">
        <f t="shared" ref="K68:K92" si="1">K67+J68</f>
        <v>8416.9299999999967</v>
      </c>
      <c r="L68" t="s">
        <v>2238</v>
      </c>
    </row>
    <row r="69" spans="1:12" x14ac:dyDescent="0.2">
      <c r="A69" s="24">
        <v>70</v>
      </c>
      <c r="B69" s="25">
        <f>VLOOKUP(C69,'Dates - Calc'!C$2:D$94,2,FALSE)</f>
        <v>69</v>
      </c>
      <c r="C69" s="27" t="s">
        <v>2239</v>
      </c>
      <c r="D69">
        <v>74</v>
      </c>
      <c r="E69" s="16"/>
      <c r="F69" s="16"/>
      <c r="G69" s="16"/>
      <c r="H69" t="s">
        <v>1984</v>
      </c>
      <c r="I69" t="s">
        <v>1984</v>
      </c>
      <c r="J69" t="s">
        <v>2121</v>
      </c>
      <c r="K69" s="16">
        <f t="shared" si="1"/>
        <v>7416.9299999999967</v>
      </c>
      <c r="L69" t="s">
        <v>2122</v>
      </c>
    </row>
    <row r="70" spans="1:12" x14ac:dyDescent="0.2">
      <c r="A70" s="24">
        <v>71</v>
      </c>
      <c r="B70" s="25">
        <f>VLOOKUP(C70,'Dates - Calc'!C$2:D$94,2,FALSE)</f>
        <v>70</v>
      </c>
      <c r="C70" s="27" t="s">
        <v>2240</v>
      </c>
      <c r="D70">
        <v>74</v>
      </c>
      <c r="E70" s="16"/>
      <c r="F70" s="16"/>
      <c r="G70" s="16"/>
      <c r="H70" t="s">
        <v>1980</v>
      </c>
      <c r="I70" t="s">
        <v>1992</v>
      </c>
      <c r="J70" t="s">
        <v>2124</v>
      </c>
      <c r="K70" s="16">
        <f t="shared" si="1"/>
        <v>7366.9299999999967</v>
      </c>
      <c r="L70" t="s">
        <v>2125</v>
      </c>
    </row>
    <row r="71" spans="1:12" x14ac:dyDescent="0.2">
      <c r="A71" s="24">
        <v>72</v>
      </c>
      <c r="B71" s="25">
        <f>VLOOKUP(C71,'Dates - Calc'!C$2:D$94,2,FALSE)</f>
        <v>71</v>
      </c>
      <c r="C71" s="27" t="s">
        <v>2241</v>
      </c>
      <c r="D71">
        <v>74</v>
      </c>
      <c r="E71" s="16"/>
      <c r="F71" s="16"/>
      <c r="G71" s="16"/>
      <c r="H71" t="s">
        <v>1986</v>
      </c>
      <c r="I71" t="s">
        <v>1987</v>
      </c>
      <c r="J71" t="s">
        <v>2127</v>
      </c>
      <c r="K71" s="16">
        <f t="shared" si="1"/>
        <v>7354.9299999999967</v>
      </c>
      <c r="L71" t="s">
        <v>2242</v>
      </c>
    </row>
    <row r="72" spans="1:12" x14ac:dyDescent="0.2">
      <c r="A72" s="24">
        <v>73</v>
      </c>
      <c r="B72" s="25">
        <f>VLOOKUP(C72,'Dates - Calc'!C$2:D$94,2,FALSE)</f>
        <v>72</v>
      </c>
      <c r="C72" s="27" t="s">
        <v>2243</v>
      </c>
      <c r="D72">
        <v>74</v>
      </c>
      <c r="E72" s="16"/>
      <c r="F72" s="16"/>
      <c r="G72" s="16"/>
      <c r="H72" t="s">
        <v>1986</v>
      </c>
      <c r="I72" t="s">
        <v>2007</v>
      </c>
      <c r="J72" t="s">
        <v>2129</v>
      </c>
      <c r="K72" s="16">
        <f t="shared" si="1"/>
        <v>7294.9299999999967</v>
      </c>
      <c r="L72" t="s">
        <v>2244</v>
      </c>
    </row>
    <row r="73" spans="1:12" x14ac:dyDescent="0.2">
      <c r="A73" s="24">
        <v>74</v>
      </c>
      <c r="B73" s="25">
        <f>VLOOKUP(C73,'Dates - Calc'!C$2:D$94,2,FALSE)</f>
        <v>73</v>
      </c>
      <c r="C73" s="27" t="s">
        <v>2245</v>
      </c>
      <c r="D73">
        <v>74</v>
      </c>
      <c r="E73" s="16"/>
      <c r="F73" s="16"/>
      <c r="G73" s="16"/>
      <c r="H73" t="s">
        <v>1986</v>
      </c>
      <c r="I73" t="s">
        <v>2003</v>
      </c>
      <c r="J73" t="s">
        <v>2132</v>
      </c>
      <c r="K73" s="16">
        <f t="shared" si="1"/>
        <v>7144.9299999999967</v>
      </c>
      <c r="L73" t="s">
        <v>2246</v>
      </c>
    </row>
    <row r="74" spans="1:12" x14ac:dyDescent="0.2">
      <c r="A74" s="24">
        <v>75</v>
      </c>
      <c r="B74" s="25">
        <f>VLOOKUP(C74,'Dates - Calc'!C$2:D$94,2,FALSE)</f>
        <v>74</v>
      </c>
      <c r="C74" s="27" t="s">
        <v>2247</v>
      </c>
      <c r="D74">
        <v>74</v>
      </c>
      <c r="E74" s="16"/>
      <c r="F74" s="16"/>
      <c r="G74" s="16"/>
      <c r="H74" t="s">
        <v>1980</v>
      </c>
      <c r="I74" t="s">
        <v>2010</v>
      </c>
      <c r="J74" t="s">
        <v>2106</v>
      </c>
      <c r="K74" s="16">
        <f t="shared" si="1"/>
        <v>6844.9299999999967</v>
      </c>
      <c r="L74" t="s">
        <v>2135</v>
      </c>
    </row>
    <row r="75" spans="1:12" x14ac:dyDescent="0.2">
      <c r="A75" s="24">
        <v>76</v>
      </c>
      <c r="B75" s="25">
        <f>VLOOKUP(C75,'Dates - Calc'!C$2:D$94,2,FALSE)</f>
        <v>75</v>
      </c>
      <c r="C75" s="27" t="s">
        <v>2248</v>
      </c>
      <c r="D75">
        <v>74</v>
      </c>
      <c r="E75" s="16"/>
      <c r="F75" s="16"/>
      <c r="G75" s="16"/>
      <c r="H75" t="s">
        <v>1986</v>
      </c>
      <c r="I75" t="s">
        <v>2014</v>
      </c>
      <c r="J75" t="s">
        <v>2098</v>
      </c>
      <c r="K75" s="16">
        <f t="shared" si="1"/>
        <v>6344.9299999999967</v>
      </c>
      <c r="L75" t="s">
        <v>2249</v>
      </c>
    </row>
    <row r="76" spans="1:12" x14ac:dyDescent="0.2">
      <c r="A76" s="24">
        <v>77</v>
      </c>
      <c r="B76" s="25">
        <f>VLOOKUP(C76,'Dates - Calc'!C$2:D$94,2,FALSE)</f>
        <v>76</v>
      </c>
      <c r="C76" s="27" t="s">
        <v>2250</v>
      </c>
      <c r="D76">
        <v>74</v>
      </c>
      <c r="E76" s="16"/>
      <c r="F76" s="16"/>
      <c r="G76" s="16"/>
      <c r="H76" t="s">
        <v>1986</v>
      </c>
      <c r="I76" t="s">
        <v>1987</v>
      </c>
      <c r="J76" t="s">
        <v>2139</v>
      </c>
      <c r="K76" s="16">
        <f t="shared" si="1"/>
        <v>6304.9299999999967</v>
      </c>
      <c r="L76" t="s">
        <v>2251</v>
      </c>
    </row>
    <row r="77" spans="1:12" x14ac:dyDescent="0.2">
      <c r="A77" s="24">
        <v>78</v>
      </c>
      <c r="B77" s="25">
        <f>VLOOKUP(C77,'Dates - Calc'!C$2:D$94,2,FALSE)</f>
        <v>77</v>
      </c>
      <c r="C77" s="27" t="s">
        <v>2252</v>
      </c>
      <c r="D77">
        <v>74</v>
      </c>
      <c r="E77" s="16"/>
      <c r="F77" s="16"/>
      <c r="G77" s="16"/>
      <c r="H77" t="s">
        <v>1980</v>
      </c>
      <c r="I77" t="s">
        <v>1981</v>
      </c>
      <c r="J77" t="s">
        <v>2142</v>
      </c>
      <c r="K77" s="16">
        <f t="shared" si="1"/>
        <v>6224.9299999999967</v>
      </c>
      <c r="L77" t="s">
        <v>2143</v>
      </c>
    </row>
    <row r="78" spans="1:12" x14ac:dyDescent="0.2">
      <c r="A78" s="24">
        <v>79</v>
      </c>
      <c r="B78" s="25">
        <f>VLOOKUP(C78,'Dates - Calc'!C$2:D$94,2,FALSE)</f>
        <v>78</v>
      </c>
      <c r="C78" s="27" t="s">
        <v>2253</v>
      </c>
      <c r="D78">
        <v>74</v>
      </c>
      <c r="E78" s="16"/>
      <c r="F78" s="16"/>
      <c r="G78" s="16"/>
      <c r="H78" t="s">
        <v>1986</v>
      </c>
      <c r="I78" t="s">
        <v>1995</v>
      </c>
      <c r="J78" t="s">
        <v>2145</v>
      </c>
      <c r="K78" s="16">
        <f t="shared" si="1"/>
        <v>6199.9299999999967</v>
      </c>
      <c r="L78" t="s">
        <v>2254</v>
      </c>
    </row>
    <row r="79" spans="1:12" x14ac:dyDescent="0.2">
      <c r="A79" s="24">
        <v>80</v>
      </c>
      <c r="B79" s="25">
        <f>VLOOKUP(C79,'Dates - Calc'!C$2:D$94,2,FALSE)</f>
        <v>79</v>
      </c>
      <c r="C79" s="27" t="s">
        <v>2255</v>
      </c>
      <c r="D79">
        <v>74</v>
      </c>
      <c r="E79" s="16"/>
      <c r="F79" s="16"/>
      <c r="G79" s="16"/>
      <c r="H79" t="s">
        <v>1986</v>
      </c>
      <c r="I79" t="s">
        <v>2003</v>
      </c>
      <c r="J79" t="s">
        <v>2148</v>
      </c>
      <c r="K79" s="16">
        <f t="shared" si="1"/>
        <v>5979.9299999999967</v>
      </c>
      <c r="L79" t="s">
        <v>2256</v>
      </c>
    </row>
    <row r="80" spans="1:12" x14ac:dyDescent="0.2">
      <c r="A80" s="24">
        <v>81</v>
      </c>
      <c r="B80" s="25">
        <f>VLOOKUP(C80,'Dates - Calc'!C$2:D$94,2,FALSE)</f>
        <v>80</v>
      </c>
      <c r="C80" s="27" t="s">
        <v>2257</v>
      </c>
      <c r="D80">
        <v>74</v>
      </c>
      <c r="E80" s="16"/>
      <c r="F80" s="16"/>
      <c r="G80" s="16"/>
      <c r="H80" t="s">
        <v>1986</v>
      </c>
      <c r="I80" t="s">
        <v>1987</v>
      </c>
      <c r="J80" t="s">
        <v>2151</v>
      </c>
      <c r="K80" s="16">
        <f t="shared" si="1"/>
        <v>5964.9299999999967</v>
      </c>
      <c r="L80" t="s">
        <v>2258</v>
      </c>
    </row>
    <row r="81" spans="1:12" x14ac:dyDescent="0.2">
      <c r="A81" s="24">
        <v>82</v>
      </c>
      <c r="B81" s="25">
        <f>VLOOKUP(C81,'Dates - Calc'!C$2:D$94,2,FALSE)</f>
        <v>81</v>
      </c>
      <c r="C81" s="27" t="s">
        <v>2259</v>
      </c>
      <c r="D81">
        <v>74</v>
      </c>
      <c r="E81" s="16"/>
      <c r="F81" s="16"/>
      <c r="G81" s="16"/>
      <c r="H81" t="s">
        <v>1986</v>
      </c>
      <c r="I81" t="s">
        <v>2001</v>
      </c>
      <c r="J81" t="s">
        <v>2154</v>
      </c>
      <c r="K81" s="16">
        <f t="shared" si="1"/>
        <v>5894.9299999999967</v>
      </c>
      <c r="L81" t="s">
        <v>2260</v>
      </c>
    </row>
    <row r="82" spans="1:12" x14ac:dyDescent="0.2">
      <c r="A82" s="24">
        <v>83</v>
      </c>
      <c r="B82" s="25">
        <f>VLOOKUP(C82,'Dates - Calc'!C$2:D$94,2,FALSE)</f>
        <v>82</v>
      </c>
      <c r="C82" s="27" t="s">
        <v>2261</v>
      </c>
      <c r="D82">
        <v>74</v>
      </c>
      <c r="E82" s="16"/>
      <c r="F82" s="16"/>
      <c r="G82" s="16"/>
      <c r="H82" t="s">
        <v>1980</v>
      </c>
      <c r="I82" t="s">
        <v>1423</v>
      </c>
      <c r="J82" t="s">
        <v>2115</v>
      </c>
      <c r="K82" s="16">
        <f t="shared" si="1"/>
        <v>5644.9299999999967</v>
      </c>
      <c r="L82" t="s">
        <v>2157</v>
      </c>
    </row>
    <row r="83" spans="1:12" x14ac:dyDescent="0.2">
      <c r="A83" s="24">
        <v>84</v>
      </c>
      <c r="B83" s="25">
        <f>VLOOKUP(C83,'Dates - Calc'!C$2:D$94,2,FALSE)</f>
        <v>83</v>
      </c>
      <c r="C83" s="27" t="s">
        <v>2262</v>
      </c>
      <c r="D83">
        <v>74</v>
      </c>
      <c r="E83" s="16"/>
      <c r="F83" s="16"/>
      <c r="G83" s="16"/>
      <c r="H83" t="s">
        <v>1986</v>
      </c>
      <c r="I83" t="s">
        <v>2003</v>
      </c>
      <c r="J83" t="s">
        <v>2159</v>
      </c>
      <c r="K83" s="16">
        <f t="shared" si="1"/>
        <v>5464.9299999999967</v>
      </c>
      <c r="L83" t="s">
        <v>2263</v>
      </c>
    </row>
    <row r="84" spans="1:12" x14ac:dyDescent="0.2">
      <c r="A84" s="24">
        <v>85</v>
      </c>
      <c r="B84" s="25">
        <f>VLOOKUP(C84,'Dates - Calc'!C$2:D$94,2,FALSE)</f>
        <v>84</v>
      </c>
      <c r="C84" s="27" t="s">
        <v>2264</v>
      </c>
      <c r="D84">
        <v>74</v>
      </c>
      <c r="E84" s="16"/>
      <c r="F84" s="16"/>
      <c r="G84" s="16"/>
      <c r="H84" t="s">
        <v>1986</v>
      </c>
      <c r="I84" t="s">
        <v>1987</v>
      </c>
      <c r="J84" t="s">
        <v>2124</v>
      </c>
      <c r="K84" s="16">
        <f t="shared" si="1"/>
        <v>5414.9299999999967</v>
      </c>
      <c r="L84" t="s">
        <v>2265</v>
      </c>
    </row>
    <row r="85" spans="1:12" x14ac:dyDescent="0.2">
      <c r="A85" s="24">
        <v>86</v>
      </c>
      <c r="B85" s="25">
        <f>VLOOKUP(C85,'Dates - Calc'!C$2:D$94,2,FALSE)</f>
        <v>85</v>
      </c>
      <c r="C85" s="27" t="s">
        <v>2266</v>
      </c>
      <c r="D85">
        <v>74</v>
      </c>
      <c r="E85" s="16"/>
      <c r="F85" s="16"/>
      <c r="G85" s="16"/>
      <c r="H85" t="s">
        <v>1986</v>
      </c>
      <c r="I85" t="s">
        <v>2007</v>
      </c>
      <c r="J85" t="s">
        <v>2164</v>
      </c>
      <c r="K85" s="16">
        <f t="shared" si="1"/>
        <v>5314.9299999999967</v>
      </c>
      <c r="L85" t="s">
        <v>2267</v>
      </c>
    </row>
    <row r="86" spans="1:12" x14ac:dyDescent="0.2">
      <c r="A86" s="24">
        <v>87</v>
      </c>
      <c r="B86" s="25">
        <f>VLOOKUP(C86,'Dates - Calc'!C$2:D$94,2,FALSE)</f>
        <v>86</v>
      </c>
      <c r="C86" s="27" t="s">
        <v>2268</v>
      </c>
      <c r="D86">
        <v>74</v>
      </c>
      <c r="E86" s="16"/>
      <c r="F86" s="16"/>
      <c r="G86" s="16"/>
      <c r="H86" t="s">
        <v>1986</v>
      </c>
      <c r="I86" t="s">
        <v>2003</v>
      </c>
      <c r="J86" t="s">
        <v>2167</v>
      </c>
      <c r="K86" s="16">
        <f t="shared" si="1"/>
        <v>5239.9299999999967</v>
      </c>
      <c r="L86" t="s">
        <v>2269</v>
      </c>
    </row>
    <row r="87" spans="1:12" x14ac:dyDescent="0.2">
      <c r="A87" s="24">
        <v>88</v>
      </c>
      <c r="B87" s="25">
        <f>VLOOKUP(C87,'Dates - Calc'!C$2:D$94,2,FALSE)</f>
        <v>87</v>
      </c>
      <c r="C87" s="27" t="s">
        <v>2270</v>
      </c>
      <c r="D87">
        <v>74</v>
      </c>
      <c r="E87" s="16"/>
      <c r="F87" s="16"/>
      <c r="G87" s="16"/>
      <c r="H87" t="s">
        <v>1986</v>
      </c>
      <c r="I87" t="s">
        <v>1987</v>
      </c>
      <c r="J87" t="s">
        <v>2169</v>
      </c>
      <c r="K87" s="16">
        <f t="shared" si="1"/>
        <v>5209.9299999999967</v>
      </c>
      <c r="L87" t="s">
        <v>2271</v>
      </c>
    </row>
    <row r="88" spans="1:12" x14ac:dyDescent="0.2">
      <c r="A88" s="24">
        <v>89</v>
      </c>
      <c r="B88" s="25">
        <f>VLOOKUP(C88,'Dates - Calc'!C$2:D$94,2,FALSE)</f>
        <v>88</v>
      </c>
      <c r="C88" s="27" t="s">
        <v>2272</v>
      </c>
      <c r="D88">
        <v>74</v>
      </c>
      <c r="E88" s="16"/>
      <c r="F88" s="16"/>
      <c r="G88" s="16"/>
      <c r="H88" t="s">
        <v>1986</v>
      </c>
      <c r="I88" t="s">
        <v>2001</v>
      </c>
      <c r="J88" t="s">
        <v>2172</v>
      </c>
      <c r="K88" s="16">
        <f t="shared" si="1"/>
        <v>5147.9299999999967</v>
      </c>
      <c r="L88" t="s">
        <v>2273</v>
      </c>
    </row>
    <row r="89" spans="1:12" x14ac:dyDescent="0.2">
      <c r="A89" s="24">
        <v>90</v>
      </c>
      <c r="B89" s="25">
        <f>VLOOKUP(C89,'Dates - Calc'!C$2:D$94,2,FALSE)</f>
        <v>89</v>
      </c>
      <c r="C89" s="27" t="s">
        <v>2274</v>
      </c>
      <c r="D89">
        <v>74</v>
      </c>
      <c r="E89" s="16"/>
      <c r="F89" s="16"/>
      <c r="G89" s="16"/>
      <c r="H89" t="s">
        <v>1980</v>
      </c>
      <c r="I89" t="s">
        <v>1981</v>
      </c>
      <c r="J89" t="s">
        <v>2095</v>
      </c>
      <c r="K89" s="16">
        <f t="shared" si="1"/>
        <v>5027.9299999999967</v>
      </c>
      <c r="L89" t="s">
        <v>1983</v>
      </c>
    </row>
    <row r="90" spans="1:12" x14ac:dyDescent="0.2">
      <c r="A90" s="24">
        <v>91</v>
      </c>
      <c r="B90" s="25">
        <f>VLOOKUP(C90,'Dates - Calc'!C$2:D$94,2,FALSE)</f>
        <v>90</v>
      </c>
      <c r="C90" s="27" t="s">
        <v>2275</v>
      </c>
      <c r="D90">
        <v>74</v>
      </c>
      <c r="E90" s="16"/>
      <c r="F90" s="16"/>
      <c r="G90" s="16"/>
      <c r="H90" t="s">
        <v>1986</v>
      </c>
      <c r="I90" t="s">
        <v>1987</v>
      </c>
      <c r="J90" t="s">
        <v>2096</v>
      </c>
      <c r="K90" s="16">
        <f t="shared" si="1"/>
        <v>4992.1799999999967</v>
      </c>
      <c r="L90" t="s">
        <v>1988</v>
      </c>
    </row>
    <row r="91" spans="1:12" x14ac:dyDescent="0.2">
      <c r="A91" s="24">
        <v>92</v>
      </c>
      <c r="B91" s="25">
        <f>VLOOKUP(C91,'Dates - Calc'!C$2:D$94,2,FALSE)</f>
        <v>91</v>
      </c>
      <c r="C91" s="27" t="s">
        <v>2276</v>
      </c>
      <c r="D91">
        <v>74</v>
      </c>
      <c r="E91" s="16"/>
      <c r="F91" s="16"/>
      <c r="G91" s="16"/>
      <c r="H91" t="s">
        <v>1984</v>
      </c>
      <c r="I91" t="s">
        <v>1427</v>
      </c>
      <c r="J91" t="s">
        <v>2098</v>
      </c>
      <c r="K91" s="16">
        <f t="shared" si="1"/>
        <v>4492.1799999999967</v>
      </c>
      <c r="L91" t="s">
        <v>2099</v>
      </c>
    </row>
    <row r="92" spans="1:12" x14ac:dyDescent="0.2">
      <c r="A92" s="24">
        <v>94</v>
      </c>
      <c r="B92" s="25">
        <f>VLOOKUP(C92,'Dates - Calc'!C$2:D$94,2,FALSE)</f>
        <v>93</v>
      </c>
      <c r="C92" s="27" t="s">
        <v>2278</v>
      </c>
      <c r="D92">
        <v>74</v>
      </c>
      <c r="E92" s="16"/>
      <c r="F92" s="16"/>
      <c r="G92" s="16"/>
      <c r="H92" t="s">
        <v>1986</v>
      </c>
      <c r="I92" t="s">
        <v>2003</v>
      </c>
      <c r="J92" t="s">
        <v>2103</v>
      </c>
      <c r="K92" s="16">
        <f t="shared" si="1"/>
        <v>4281.6799999999967</v>
      </c>
      <c r="L92" t="s">
        <v>2104</v>
      </c>
    </row>
    <row r="93" spans="1:12" x14ac:dyDescent="0.2">
      <c r="A93" s="24">
        <v>3</v>
      </c>
      <c r="B93" s="25">
        <f>VLOOKUP(C93,'Dates - Calc'!C$2:D$94,2,FALSE)</f>
        <v>2</v>
      </c>
      <c r="C93" s="27" t="s">
        <v>2097</v>
      </c>
      <c r="D93">
        <v>75</v>
      </c>
      <c r="E93" s="16"/>
      <c r="F93" s="16"/>
      <c r="G93" s="16"/>
      <c r="H93" t="s">
        <v>1980</v>
      </c>
      <c r="I93" t="s">
        <v>2005</v>
      </c>
      <c r="J93" t="s">
        <v>2100</v>
      </c>
      <c r="K93" s="16">
        <f>10000+J93</f>
        <v>11500</v>
      </c>
      <c r="L93" t="s">
        <v>2101</v>
      </c>
    </row>
    <row r="94" spans="1:12" x14ac:dyDescent="0.2">
      <c r="A94" s="24">
        <v>33</v>
      </c>
      <c r="B94" s="25">
        <f>VLOOKUP(C94,'Dates - Calc'!C$2:D$94,2,FALSE)</f>
        <v>32</v>
      </c>
      <c r="C94" s="27" t="s">
        <v>2178</v>
      </c>
      <c r="D94">
        <v>75</v>
      </c>
      <c r="E94" s="16"/>
      <c r="F94" s="16"/>
      <c r="G94" s="16"/>
      <c r="H94" t="s">
        <v>1980</v>
      </c>
      <c r="I94" t="s">
        <v>2005</v>
      </c>
      <c r="J94" t="s">
        <v>2100</v>
      </c>
      <c r="K94" s="16">
        <f>K93+J94</f>
        <v>13000</v>
      </c>
      <c r="L94" t="s">
        <v>2101</v>
      </c>
    </row>
    <row r="95" spans="1:12" x14ac:dyDescent="0.2">
      <c r="A95" s="24">
        <v>63</v>
      </c>
      <c r="B95" s="25">
        <f>VLOOKUP(C95,'Dates - Calc'!C$2:D$94,2,FALSE)</f>
        <v>62</v>
      </c>
      <c r="C95" s="27" t="s">
        <v>2228</v>
      </c>
      <c r="D95">
        <v>75</v>
      </c>
      <c r="E95" s="16"/>
      <c r="F95" s="16"/>
      <c r="G95" s="16"/>
      <c r="H95" t="s">
        <v>1980</v>
      </c>
      <c r="I95" t="s">
        <v>2005</v>
      </c>
      <c r="J95" t="s">
        <v>2100</v>
      </c>
      <c r="K95" s="16">
        <f t="shared" ref="K95:K96" si="2">K94+J95</f>
        <v>14500</v>
      </c>
      <c r="L95" t="s">
        <v>2101</v>
      </c>
    </row>
    <row r="96" spans="1:12" x14ac:dyDescent="0.2">
      <c r="A96" s="24">
        <v>93</v>
      </c>
      <c r="B96" s="25">
        <f>VLOOKUP(C96,'Dates - Calc'!C$2:D$94,2,FALSE)</f>
        <v>92</v>
      </c>
      <c r="C96" s="27" t="s">
        <v>2277</v>
      </c>
      <c r="D96">
        <v>75</v>
      </c>
      <c r="E96" s="16"/>
      <c r="F96" s="16"/>
      <c r="G96" s="16"/>
      <c r="H96" t="s">
        <v>1980</v>
      </c>
      <c r="I96" t="s">
        <v>2005</v>
      </c>
      <c r="J96" t="s">
        <v>2100</v>
      </c>
      <c r="K96" s="16">
        <f t="shared" si="2"/>
        <v>16000</v>
      </c>
      <c r="L96" t="s">
        <v>2101</v>
      </c>
    </row>
    <row r="97" spans="5:11" x14ac:dyDescent="0.2">
      <c r="E97" s="16"/>
      <c r="F97" s="16"/>
      <c r="G97" s="16"/>
      <c r="K97" s="16"/>
    </row>
    <row r="98" spans="5:11" x14ac:dyDescent="0.2">
      <c r="E98" s="16"/>
      <c r="F98" s="16"/>
      <c r="G98" s="16"/>
      <c r="K98" s="16"/>
    </row>
    <row r="99" spans="5:11" x14ac:dyDescent="0.2">
      <c r="E99" s="16"/>
      <c r="F99" s="16"/>
      <c r="G99" s="16"/>
      <c r="K99" s="16"/>
    </row>
    <row r="100" spans="5:11" x14ac:dyDescent="0.2">
      <c r="E100" s="16"/>
      <c r="F100" s="16"/>
      <c r="G100" s="16"/>
      <c r="K100" s="16"/>
    </row>
    <row r="101" spans="5:11" x14ac:dyDescent="0.2">
      <c r="E101" s="16"/>
      <c r="F101" s="16"/>
      <c r="G101" s="16"/>
      <c r="K101" s="16"/>
    </row>
  </sheetData>
  <sortState xmlns:xlrd2="http://schemas.microsoft.com/office/spreadsheetml/2017/richdata2" ref="A2:R101">
    <sortCondition ref="D2:D101"/>
    <sortCondition ref="B2:B10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177"/>
  <sheetViews>
    <sheetView topLeftCell="A52" zoomScaleNormal="100" workbookViewId="0">
      <selection activeCell="E22" sqref="E22"/>
    </sheetView>
  </sheetViews>
  <sheetFormatPr baseColWidth="10" defaultColWidth="9.83203125" defaultRowHeight="16" x14ac:dyDescent="0.2"/>
  <cols>
    <col min="4" max="4" width="10.5" customWidth="1"/>
    <col min="5" max="5" width="9.83203125" style="9"/>
  </cols>
  <sheetData>
    <row r="1" spans="1:8" x14ac:dyDescent="0.2">
      <c r="A1" t="s">
        <v>0</v>
      </c>
      <c r="B1" t="s">
        <v>1573</v>
      </c>
      <c r="C1" t="s">
        <v>1585</v>
      </c>
      <c r="D1" s="10" t="s">
        <v>1587</v>
      </c>
      <c r="E1" s="9" t="s">
        <v>1586</v>
      </c>
      <c r="F1" t="s">
        <v>1581</v>
      </c>
      <c r="G1" t="s">
        <v>1582</v>
      </c>
      <c r="H1" t="s">
        <v>1583</v>
      </c>
    </row>
    <row r="2" spans="1:8" x14ac:dyDescent="0.2">
      <c r="A2">
        <v>1</v>
      </c>
      <c r="B2" s="7">
        <v>1</v>
      </c>
      <c r="C2">
        <v>26.474795689478398</v>
      </c>
      <c r="D2" s="10">
        <f t="shared" ref="D2:D65" si="0">DATE(H2,F2,G2)</f>
        <v>45170</v>
      </c>
      <c r="E2" s="9" t="str">
        <f>VLOOKUP(D2,'Dates - Calc'!B$33:D$93,2,FALSE())</f>
        <v>2023-09-01</v>
      </c>
      <c r="F2">
        <v>9</v>
      </c>
      <c r="G2">
        <v>1</v>
      </c>
      <c r="H2">
        <v>2023</v>
      </c>
    </row>
    <row r="3" spans="1:8" x14ac:dyDescent="0.2">
      <c r="A3">
        <v>2</v>
      </c>
      <c r="B3" s="7">
        <v>2</v>
      </c>
      <c r="C3">
        <v>464.97738659625202</v>
      </c>
      <c r="D3" s="10">
        <f t="shared" si="0"/>
        <v>45170</v>
      </c>
      <c r="E3" s="9" t="str">
        <f>VLOOKUP(D3,'Dates - Calc'!B$33:D$93,2,FALSE())</f>
        <v>2023-09-01</v>
      </c>
      <c r="F3">
        <v>9</v>
      </c>
      <c r="G3">
        <v>1</v>
      </c>
      <c r="H3">
        <v>2023</v>
      </c>
    </row>
    <row r="4" spans="1:8" x14ac:dyDescent="0.2">
      <c r="A4">
        <v>3</v>
      </c>
      <c r="B4" s="7">
        <v>3</v>
      </c>
      <c r="C4">
        <v>1880.50463894685</v>
      </c>
      <c r="D4" s="10">
        <f t="shared" si="0"/>
        <v>45170</v>
      </c>
      <c r="E4" s="9" t="str">
        <f>VLOOKUP(D4,'Dates - Calc'!B$33:D$93,2,FALSE())</f>
        <v>2023-09-01</v>
      </c>
      <c r="F4">
        <v>9</v>
      </c>
      <c r="G4">
        <v>1</v>
      </c>
      <c r="H4">
        <v>2023</v>
      </c>
    </row>
    <row r="5" spans="1:8" x14ac:dyDescent="0.2">
      <c r="A5">
        <v>4</v>
      </c>
      <c r="B5" s="7">
        <v>4</v>
      </c>
      <c r="C5">
        <v>1599.65503492575</v>
      </c>
      <c r="D5" s="10">
        <f t="shared" si="0"/>
        <v>45170</v>
      </c>
      <c r="E5" s="9" t="str">
        <f>VLOOKUP(D5,'Dates - Calc'!B$33:D$93,2,FALSE())</f>
        <v>2023-09-01</v>
      </c>
      <c r="F5">
        <v>9</v>
      </c>
      <c r="G5">
        <v>1</v>
      </c>
      <c r="H5">
        <v>2023</v>
      </c>
    </row>
    <row r="6" spans="1:8" x14ac:dyDescent="0.2">
      <c r="A6">
        <v>5</v>
      </c>
      <c r="B6" s="7">
        <v>5</v>
      </c>
      <c r="C6">
        <v>1182.11921681432</v>
      </c>
      <c r="D6" s="10">
        <f t="shared" si="0"/>
        <v>45170</v>
      </c>
      <c r="E6" s="9" t="str">
        <f>VLOOKUP(D6,'Dates - Calc'!B$33:D$93,2,FALSE())</f>
        <v>2023-09-01</v>
      </c>
      <c r="F6">
        <v>9</v>
      </c>
      <c r="G6">
        <v>1</v>
      </c>
      <c r="H6">
        <v>2023</v>
      </c>
    </row>
    <row r="7" spans="1:8" x14ac:dyDescent="0.2">
      <c r="A7">
        <v>6</v>
      </c>
      <c r="B7" s="7">
        <v>6</v>
      </c>
      <c r="C7">
        <v>875.57845858781195</v>
      </c>
      <c r="D7" s="10">
        <f t="shared" si="0"/>
        <v>45170</v>
      </c>
      <c r="E7" s="9" t="str">
        <f>VLOOKUP(D7,'Dates - Calc'!B$33:D$93,2,FALSE())</f>
        <v>2023-09-01</v>
      </c>
      <c r="F7">
        <v>9</v>
      </c>
      <c r="G7">
        <v>1</v>
      </c>
      <c r="H7">
        <v>2023</v>
      </c>
    </row>
    <row r="8" spans="1:8" x14ac:dyDescent="0.2">
      <c r="A8">
        <v>7</v>
      </c>
      <c r="B8" s="7">
        <v>7</v>
      </c>
      <c r="C8">
        <v>3048.9094582417201</v>
      </c>
      <c r="D8" s="10">
        <f t="shared" si="0"/>
        <v>45170</v>
      </c>
      <c r="E8" s="9" t="str">
        <f>VLOOKUP(D8,'Dates - Calc'!B$33:D$93,2,FALSE())</f>
        <v>2023-09-01</v>
      </c>
      <c r="F8">
        <v>9</v>
      </c>
      <c r="G8">
        <v>1</v>
      </c>
      <c r="H8">
        <v>2023</v>
      </c>
    </row>
    <row r="9" spans="1:8" x14ac:dyDescent="0.2">
      <c r="A9">
        <v>8</v>
      </c>
      <c r="B9" s="7">
        <v>8</v>
      </c>
      <c r="C9">
        <v>0</v>
      </c>
      <c r="D9" s="10">
        <f t="shared" si="0"/>
        <v>45170</v>
      </c>
      <c r="E9" s="9" t="str">
        <f>VLOOKUP(D9,'Dates - Calc'!B$33:D$93,2,FALSE())</f>
        <v>2023-09-01</v>
      </c>
      <c r="F9">
        <v>9</v>
      </c>
      <c r="G9">
        <v>1</v>
      </c>
      <c r="H9">
        <v>2023</v>
      </c>
    </row>
    <row r="10" spans="1:8" x14ac:dyDescent="0.2">
      <c r="A10">
        <v>9</v>
      </c>
      <c r="B10" s="7">
        <v>9</v>
      </c>
      <c r="C10">
        <v>189.278708918246</v>
      </c>
      <c r="D10" s="10">
        <f t="shared" si="0"/>
        <v>45170</v>
      </c>
      <c r="E10" s="9" t="str">
        <f>VLOOKUP(D10,'Dates - Calc'!B$33:D$93,2,FALSE())</f>
        <v>2023-09-01</v>
      </c>
      <c r="F10">
        <v>9</v>
      </c>
      <c r="G10">
        <v>1</v>
      </c>
      <c r="H10">
        <v>2023</v>
      </c>
    </row>
    <row r="11" spans="1:8" x14ac:dyDescent="0.2">
      <c r="A11">
        <v>10</v>
      </c>
      <c r="B11" s="7">
        <v>10</v>
      </c>
      <c r="C11">
        <v>2264.4912385674602</v>
      </c>
      <c r="D11" s="10">
        <f t="shared" si="0"/>
        <v>45170</v>
      </c>
      <c r="E11" s="9" t="str">
        <f>VLOOKUP(D11,'Dates - Calc'!B$33:D$93,2,FALSE())</f>
        <v>2023-09-01</v>
      </c>
      <c r="F11">
        <v>9</v>
      </c>
      <c r="G11">
        <v>1</v>
      </c>
      <c r="H11">
        <v>2023</v>
      </c>
    </row>
    <row r="12" spans="1:8" x14ac:dyDescent="0.2">
      <c r="A12">
        <v>11</v>
      </c>
      <c r="B12" s="7">
        <v>11</v>
      </c>
      <c r="C12">
        <v>0</v>
      </c>
      <c r="D12" s="10">
        <f t="shared" si="0"/>
        <v>45170</v>
      </c>
      <c r="E12" s="9" t="str">
        <f>VLOOKUP(D12,'Dates - Calc'!B$33:D$93,2,FALSE())</f>
        <v>2023-09-01</v>
      </c>
      <c r="F12">
        <v>9</v>
      </c>
      <c r="G12">
        <v>1</v>
      </c>
      <c r="H12">
        <v>2023</v>
      </c>
    </row>
    <row r="13" spans="1:8" x14ac:dyDescent="0.2">
      <c r="A13">
        <v>12</v>
      </c>
      <c r="B13" s="7">
        <v>12</v>
      </c>
      <c r="C13">
        <v>1775.0815273440901</v>
      </c>
      <c r="D13" s="10">
        <f t="shared" si="0"/>
        <v>45170</v>
      </c>
      <c r="E13" s="9" t="str">
        <f>VLOOKUP(D13,'Dates - Calc'!B$33:D$93,2,FALSE())</f>
        <v>2023-09-01</v>
      </c>
      <c r="F13">
        <v>9</v>
      </c>
      <c r="G13">
        <v>1</v>
      </c>
      <c r="H13">
        <v>2023</v>
      </c>
    </row>
    <row r="14" spans="1:8" x14ac:dyDescent="0.2">
      <c r="A14">
        <v>13</v>
      </c>
      <c r="B14" s="7">
        <v>13</v>
      </c>
      <c r="C14">
        <v>7583.8686105766501</v>
      </c>
      <c r="D14" s="10">
        <f t="shared" si="0"/>
        <v>45170</v>
      </c>
      <c r="E14" s="9" t="str">
        <f>VLOOKUP(D14,'Dates - Calc'!B$33:D$93,2,FALSE())</f>
        <v>2023-09-01</v>
      </c>
      <c r="F14">
        <v>9</v>
      </c>
      <c r="G14">
        <v>1</v>
      </c>
      <c r="H14">
        <v>2023</v>
      </c>
    </row>
    <row r="15" spans="1:8" x14ac:dyDescent="0.2">
      <c r="A15">
        <v>14</v>
      </c>
      <c r="B15" s="7">
        <v>14</v>
      </c>
      <c r="C15">
        <v>0</v>
      </c>
      <c r="D15" s="10">
        <f t="shared" si="0"/>
        <v>45170</v>
      </c>
      <c r="E15" s="9" t="str">
        <f>VLOOKUP(D15,'Dates - Calc'!B$33:D$93,2,FALSE())</f>
        <v>2023-09-01</v>
      </c>
      <c r="F15">
        <v>9</v>
      </c>
      <c r="G15">
        <v>1</v>
      </c>
      <c r="H15">
        <v>2023</v>
      </c>
    </row>
    <row r="16" spans="1:8" x14ac:dyDescent="0.2">
      <c r="A16">
        <v>15</v>
      </c>
      <c r="B16" s="7">
        <v>15</v>
      </c>
      <c r="C16">
        <v>11483.760917854001</v>
      </c>
      <c r="D16" s="10">
        <f t="shared" si="0"/>
        <v>45170</v>
      </c>
      <c r="E16" s="9" t="str">
        <f>VLOOKUP(D16,'Dates - Calc'!B$33:D$93,2,FALSE())</f>
        <v>2023-09-01</v>
      </c>
      <c r="F16">
        <v>9</v>
      </c>
      <c r="G16">
        <v>1</v>
      </c>
      <c r="H16">
        <v>2023</v>
      </c>
    </row>
    <row r="17" spans="1:8" x14ac:dyDescent="0.2">
      <c r="A17">
        <v>16</v>
      </c>
      <c r="B17" s="7">
        <v>16</v>
      </c>
      <c r="C17">
        <v>4092.8807462222198</v>
      </c>
      <c r="D17" s="10">
        <f t="shared" si="0"/>
        <v>45170</v>
      </c>
      <c r="E17" s="9" t="str">
        <f>VLOOKUP(D17,'Dates - Calc'!B$33:D$93,2,FALSE())</f>
        <v>2023-09-01</v>
      </c>
      <c r="F17">
        <v>9</v>
      </c>
      <c r="G17">
        <v>1</v>
      </c>
      <c r="H17">
        <v>2023</v>
      </c>
    </row>
    <row r="18" spans="1:8" x14ac:dyDescent="0.2">
      <c r="A18">
        <v>17</v>
      </c>
      <c r="B18" s="7">
        <v>17</v>
      </c>
      <c r="C18">
        <v>14690.1928539407</v>
      </c>
      <c r="D18" s="10">
        <f t="shared" si="0"/>
        <v>45170</v>
      </c>
      <c r="E18" s="9" t="str">
        <f>VLOOKUP(D18,'Dates - Calc'!B$33:D$93,2,FALSE())</f>
        <v>2023-09-01</v>
      </c>
      <c r="F18">
        <v>9</v>
      </c>
      <c r="G18">
        <v>1</v>
      </c>
      <c r="H18">
        <v>2023</v>
      </c>
    </row>
    <row r="19" spans="1:8" x14ac:dyDescent="0.2">
      <c r="A19">
        <v>18</v>
      </c>
      <c r="B19" s="7">
        <v>18</v>
      </c>
      <c r="C19">
        <v>4714.3837877433198</v>
      </c>
      <c r="D19" s="10">
        <f t="shared" si="0"/>
        <v>45170</v>
      </c>
      <c r="E19" s="9" t="str">
        <f>VLOOKUP(D19,'Dates - Calc'!B$33:D$93,2,FALSE())</f>
        <v>2023-09-01</v>
      </c>
      <c r="F19">
        <v>9</v>
      </c>
      <c r="G19">
        <v>1</v>
      </c>
      <c r="H19">
        <v>2023</v>
      </c>
    </row>
    <row r="20" spans="1:8" x14ac:dyDescent="0.2">
      <c r="A20">
        <v>19</v>
      </c>
      <c r="B20" s="7">
        <v>19</v>
      </c>
      <c r="C20">
        <v>9524.4597071055996</v>
      </c>
      <c r="D20" s="10">
        <f t="shared" si="0"/>
        <v>45170</v>
      </c>
      <c r="E20" s="9" t="str">
        <f>VLOOKUP(D20,'Dates - Calc'!B$33:D$93,2,FALSE())</f>
        <v>2023-09-01</v>
      </c>
      <c r="F20">
        <v>9</v>
      </c>
      <c r="G20">
        <v>1</v>
      </c>
      <c r="H20">
        <v>2023</v>
      </c>
    </row>
    <row r="21" spans="1:8" x14ac:dyDescent="0.2">
      <c r="A21">
        <v>20</v>
      </c>
      <c r="B21" s="7">
        <v>20</v>
      </c>
      <c r="C21">
        <v>5286.3908028883798</v>
      </c>
      <c r="D21" s="10">
        <f t="shared" si="0"/>
        <v>45170</v>
      </c>
      <c r="E21" s="9" t="str">
        <f>VLOOKUP(D21,'Dates - Calc'!B$33:D$93,2,FALSE())</f>
        <v>2023-09-01</v>
      </c>
      <c r="F21">
        <v>9</v>
      </c>
      <c r="G21">
        <v>1</v>
      </c>
      <c r="H21">
        <v>2023</v>
      </c>
    </row>
    <row r="22" spans="1:8" x14ac:dyDescent="0.2">
      <c r="A22">
        <v>21</v>
      </c>
      <c r="B22" s="7">
        <v>21</v>
      </c>
      <c r="C22">
        <v>10452.6202190811</v>
      </c>
      <c r="D22" s="10">
        <f t="shared" si="0"/>
        <v>45170</v>
      </c>
      <c r="E22" s="9" t="str">
        <f>VLOOKUP(D22,'Dates - Calc'!B$33:D$93,2,FALSE())</f>
        <v>2023-09-01</v>
      </c>
      <c r="F22">
        <v>9</v>
      </c>
      <c r="G22">
        <v>1</v>
      </c>
      <c r="H22">
        <v>2023</v>
      </c>
    </row>
    <row r="23" spans="1:8" x14ac:dyDescent="0.2">
      <c r="A23">
        <v>22</v>
      </c>
      <c r="B23" s="7">
        <v>22</v>
      </c>
      <c r="C23">
        <v>692.78619443234697</v>
      </c>
      <c r="D23" s="10">
        <f t="shared" si="0"/>
        <v>45170</v>
      </c>
      <c r="E23" s="9" t="str">
        <f>VLOOKUP(D23,'Dates - Calc'!B$33:D$93,2,FALSE())</f>
        <v>2023-09-01</v>
      </c>
      <c r="F23">
        <v>9</v>
      </c>
      <c r="G23">
        <v>1</v>
      </c>
      <c r="H23">
        <v>2023</v>
      </c>
    </row>
    <row r="24" spans="1:8" x14ac:dyDescent="0.2">
      <c r="A24">
        <v>23</v>
      </c>
      <c r="B24" s="7">
        <v>23</v>
      </c>
      <c r="C24">
        <v>0</v>
      </c>
      <c r="D24" s="10">
        <f t="shared" si="0"/>
        <v>45170</v>
      </c>
      <c r="E24" s="9" t="str">
        <f>VLOOKUP(D24,'Dates - Calc'!B$33:D$93,2,FALSE())</f>
        <v>2023-09-01</v>
      </c>
      <c r="F24">
        <v>9</v>
      </c>
      <c r="G24">
        <v>1</v>
      </c>
      <c r="H24">
        <v>2023</v>
      </c>
    </row>
    <row r="25" spans="1:8" x14ac:dyDescent="0.2">
      <c r="A25">
        <v>24</v>
      </c>
      <c r="B25" s="7">
        <v>24</v>
      </c>
      <c r="C25">
        <v>4682.8254374129601</v>
      </c>
      <c r="D25" s="10">
        <f t="shared" si="0"/>
        <v>45170</v>
      </c>
      <c r="E25" s="9" t="str">
        <f>VLOOKUP(D25,'Dates - Calc'!B$33:D$93,2,FALSE())</f>
        <v>2023-09-01</v>
      </c>
      <c r="F25">
        <v>9</v>
      </c>
      <c r="G25">
        <v>1</v>
      </c>
      <c r="H25">
        <v>2023</v>
      </c>
    </row>
    <row r="26" spans="1:8" x14ac:dyDescent="0.2">
      <c r="A26">
        <v>25</v>
      </c>
      <c r="B26" s="7">
        <v>16</v>
      </c>
      <c r="C26">
        <v>10063.7114170199</v>
      </c>
      <c r="D26" s="10">
        <f t="shared" si="0"/>
        <v>45170</v>
      </c>
      <c r="E26" s="9" t="str">
        <f>VLOOKUP(D26,'Dates - Calc'!B$33:D$93,2,FALSE())</f>
        <v>2023-09-01</v>
      </c>
      <c r="F26">
        <v>9</v>
      </c>
      <c r="G26">
        <v>1</v>
      </c>
      <c r="H26">
        <v>2023</v>
      </c>
    </row>
    <row r="27" spans="1:8" x14ac:dyDescent="0.2">
      <c r="A27">
        <v>26</v>
      </c>
      <c r="B27" s="7">
        <v>26</v>
      </c>
      <c r="C27">
        <v>5985.7598857736202</v>
      </c>
      <c r="D27" s="10">
        <f t="shared" si="0"/>
        <v>45170</v>
      </c>
      <c r="E27" s="9" t="str">
        <f>VLOOKUP(D27,'Dates - Calc'!B$33:D$93,2,FALSE())</f>
        <v>2023-09-01</v>
      </c>
      <c r="F27">
        <v>9</v>
      </c>
      <c r="G27">
        <v>1</v>
      </c>
      <c r="H27">
        <v>2023</v>
      </c>
    </row>
    <row r="28" spans="1:8" x14ac:dyDescent="0.2">
      <c r="A28">
        <v>27</v>
      </c>
      <c r="B28" s="7">
        <v>27</v>
      </c>
      <c r="C28">
        <v>16626.109892123099</v>
      </c>
      <c r="D28" s="10">
        <f t="shared" si="0"/>
        <v>45170</v>
      </c>
      <c r="E28" s="9" t="str">
        <f>VLOOKUP(D28,'Dates - Calc'!B$33:D$93,2,FALSE())</f>
        <v>2023-09-01</v>
      </c>
      <c r="F28">
        <v>9</v>
      </c>
      <c r="G28">
        <v>1</v>
      </c>
      <c r="H28">
        <v>2023</v>
      </c>
    </row>
    <row r="29" spans="1:8" x14ac:dyDescent="0.2">
      <c r="A29">
        <v>28</v>
      </c>
      <c r="B29" s="7">
        <v>28</v>
      </c>
      <c r="C29">
        <v>0</v>
      </c>
      <c r="D29" s="10">
        <f t="shared" si="0"/>
        <v>45170</v>
      </c>
      <c r="E29" s="9" t="str">
        <f>VLOOKUP(D29,'Dates - Calc'!B$33:D$93,2,FALSE())</f>
        <v>2023-09-01</v>
      </c>
      <c r="F29">
        <v>9</v>
      </c>
      <c r="G29">
        <v>1</v>
      </c>
      <c r="H29">
        <v>2023</v>
      </c>
    </row>
    <row r="30" spans="1:8" x14ac:dyDescent="0.2">
      <c r="A30">
        <f t="shared" ref="A30:A93" si="1">A29+1</f>
        <v>29</v>
      </c>
      <c r="B30" s="7">
        <v>1</v>
      </c>
      <c r="C30">
        <f t="shared" ref="C30:C93" ca="1" si="2">IF(RAND()&lt;0.05,C2*1.05,C2*0.95)</f>
        <v>25.151055905004476</v>
      </c>
      <c r="D30" s="10">
        <f t="shared" si="0"/>
        <v>45171</v>
      </c>
      <c r="E30" s="9" t="str">
        <f>VLOOKUP(D30,'Dates - Calc'!B$33:D$93,2,FALSE())</f>
        <v>2023-09-02</v>
      </c>
      <c r="F30">
        <v>9</v>
      </c>
      <c r="G30">
        <f t="shared" ref="G30:G93" si="3">G2+1</f>
        <v>2</v>
      </c>
      <c r="H30">
        <v>2023</v>
      </c>
    </row>
    <row r="31" spans="1:8" x14ac:dyDescent="0.2">
      <c r="A31">
        <f t="shared" si="1"/>
        <v>30</v>
      </c>
      <c r="B31" s="7">
        <v>2</v>
      </c>
      <c r="C31">
        <f t="shared" ca="1" si="2"/>
        <v>441.72851726643938</v>
      </c>
      <c r="D31" s="10">
        <f t="shared" si="0"/>
        <v>45171</v>
      </c>
      <c r="E31" s="9" t="str">
        <f>VLOOKUP(D31,'Dates - Calc'!B$33:D$93,2,FALSE())</f>
        <v>2023-09-02</v>
      </c>
      <c r="F31">
        <f t="shared" ref="F31:F57" si="4">IF(G31&gt;31,10,9)</f>
        <v>9</v>
      </c>
      <c r="G31">
        <f t="shared" si="3"/>
        <v>2</v>
      </c>
      <c r="H31">
        <v>2023</v>
      </c>
    </row>
    <row r="32" spans="1:8" x14ac:dyDescent="0.2">
      <c r="A32">
        <f t="shared" si="1"/>
        <v>31</v>
      </c>
      <c r="B32" s="7">
        <v>3</v>
      </c>
      <c r="C32">
        <f t="shared" ca="1" si="2"/>
        <v>1786.4794069995075</v>
      </c>
      <c r="D32" s="10">
        <f t="shared" si="0"/>
        <v>45171</v>
      </c>
      <c r="E32" s="9" t="str">
        <f>VLOOKUP(D32,'Dates - Calc'!B$33:D$93,2,FALSE())</f>
        <v>2023-09-02</v>
      </c>
      <c r="F32">
        <f t="shared" si="4"/>
        <v>9</v>
      </c>
      <c r="G32">
        <f t="shared" si="3"/>
        <v>2</v>
      </c>
      <c r="H32">
        <v>2023</v>
      </c>
    </row>
    <row r="33" spans="1:8" x14ac:dyDescent="0.2">
      <c r="A33">
        <f t="shared" si="1"/>
        <v>32</v>
      </c>
      <c r="B33" s="7">
        <v>4</v>
      </c>
      <c r="C33">
        <f t="shared" ca="1" si="2"/>
        <v>1519.6722831794625</v>
      </c>
      <c r="D33" s="10">
        <f t="shared" si="0"/>
        <v>45171</v>
      </c>
      <c r="E33" s="9" t="str">
        <f>VLOOKUP(D33,'Dates - Calc'!B$33:D$93,2,FALSE())</f>
        <v>2023-09-02</v>
      </c>
      <c r="F33">
        <f t="shared" si="4"/>
        <v>9</v>
      </c>
      <c r="G33">
        <f t="shared" si="3"/>
        <v>2</v>
      </c>
      <c r="H33">
        <v>2023</v>
      </c>
    </row>
    <row r="34" spans="1:8" x14ac:dyDescent="0.2">
      <c r="A34">
        <f t="shared" si="1"/>
        <v>33</v>
      </c>
      <c r="B34" s="7">
        <v>5</v>
      </c>
      <c r="C34">
        <f t="shared" ca="1" si="2"/>
        <v>1123.0132559736039</v>
      </c>
      <c r="D34" s="10">
        <f t="shared" si="0"/>
        <v>45171</v>
      </c>
      <c r="E34" s="9" t="str">
        <f>VLOOKUP(D34,'Dates - Calc'!B$33:D$93,2,FALSE())</f>
        <v>2023-09-02</v>
      </c>
      <c r="F34">
        <f t="shared" si="4"/>
        <v>9</v>
      </c>
      <c r="G34">
        <f t="shared" si="3"/>
        <v>2</v>
      </c>
      <c r="H34">
        <v>2023</v>
      </c>
    </row>
    <row r="35" spans="1:8" x14ac:dyDescent="0.2">
      <c r="A35">
        <f t="shared" si="1"/>
        <v>34</v>
      </c>
      <c r="B35" s="7">
        <v>6</v>
      </c>
      <c r="C35">
        <f t="shared" ca="1" si="2"/>
        <v>831.79953565842129</v>
      </c>
      <c r="D35" s="10">
        <f t="shared" si="0"/>
        <v>45171</v>
      </c>
      <c r="E35" s="9" t="str">
        <f>VLOOKUP(D35,'Dates - Calc'!B$33:D$93,2,FALSE())</f>
        <v>2023-09-02</v>
      </c>
      <c r="F35">
        <f t="shared" si="4"/>
        <v>9</v>
      </c>
      <c r="G35">
        <f t="shared" si="3"/>
        <v>2</v>
      </c>
      <c r="H35">
        <v>2023</v>
      </c>
    </row>
    <row r="36" spans="1:8" x14ac:dyDescent="0.2">
      <c r="A36">
        <f t="shared" si="1"/>
        <v>35</v>
      </c>
      <c r="B36" s="7">
        <v>7</v>
      </c>
      <c r="C36">
        <f t="shared" ca="1" si="2"/>
        <v>2896.4639853296339</v>
      </c>
      <c r="D36" s="10">
        <f t="shared" si="0"/>
        <v>45171</v>
      </c>
      <c r="E36" s="9" t="str">
        <f>VLOOKUP(D36,'Dates - Calc'!B$33:D$93,2,FALSE())</f>
        <v>2023-09-02</v>
      </c>
      <c r="F36">
        <f t="shared" si="4"/>
        <v>9</v>
      </c>
      <c r="G36">
        <f t="shared" si="3"/>
        <v>2</v>
      </c>
      <c r="H36">
        <v>2023</v>
      </c>
    </row>
    <row r="37" spans="1:8" x14ac:dyDescent="0.2">
      <c r="A37">
        <f t="shared" si="1"/>
        <v>36</v>
      </c>
      <c r="B37" s="7">
        <v>8</v>
      </c>
      <c r="C37">
        <f t="shared" ca="1" si="2"/>
        <v>0</v>
      </c>
      <c r="D37" s="10">
        <f t="shared" si="0"/>
        <v>45171</v>
      </c>
      <c r="E37" s="9" t="str">
        <f>VLOOKUP(D37,'Dates - Calc'!B$33:D$93,2,FALSE())</f>
        <v>2023-09-02</v>
      </c>
      <c r="F37">
        <f t="shared" si="4"/>
        <v>9</v>
      </c>
      <c r="G37">
        <f t="shared" si="3"/>
        <v>2</v>
      </c>
      <c r="H37">
        <v>2023</v>
      </c>
    </row>
    <row r="38" spans="1:8" x14ac:dyDescent="0.2">
      <c r="A38">
        <f t="shared" si="1"/>
        <v>37</v>
      </c>
      <c r="B38" s="7">
        <v>9</v>
      </c>
      <c r="C38">
        <f t="shared" ca="1" si="2"/>
        <v>179.81477347233368</v>
      </c>
      <c r="D38" s="10">
        <f t="shared" si="0"/>
        <v>45171</v>
      </c>
      <c r="E38" s="9" t="str">
        <f>VLOOKUP(D38,'Dates - Calc'!B$33:D$93,2,FALSE())</f>
        <v>2023-09-02</v>
      </c>
      <c r="F38">
        <f t="shared" si="4"/>
        <v>9</v>
      </c>
      <c r="G38">
        <f t="shared" si="3"/>
        <v>2</v>
      </c>
      <c r="H38">
        <v>2023</v>
      </c>
    </row>
    <row r="39" spans="1:8" x14ac:dyDescent="0.2">
      <c r="A39">
        <f t="shared" si="1"/>
        <v>38</v>
      </c>
      <c r="B39" s="7">
        <v>10</v>
      </c>
      <c r="C39">
        <f t="shared" ca="1" si="2"/>
        <v>2151.2666766390871</v>
      </c>
      <c r="D39" s="10">
        <f t="shared" si="0"/>
        <v>45171</v>
      </c>
      <c r="E39" s="9" t="str">
        <f>VLOOKUP(D39,'Dates - Calc'!B$33:D$93,2,FALSE())</f>
        <v>2023-09-02</v>
      </c>
      <c r="F39">
        <f t="shared" si="4"/>
        <v>9</v>
      </c>
      <c r="G39">
        <f t="shared" si="3"/>
        <v>2</v>
      </c>
      <c r="H39">
        <v>2023</v>
      </c>
    </row>
    <row r="40" spans="1:8" x14ac:dyDescent="0.2">
      <c r="A40">
        <f t="shared" si="1"/>
        <v>39</v>
      </c>
      <c r="B40" s="7">
        <v>11</v>
      </c>
      <c r="C40">
        <f t="shared" ca="1" si="2"/>
        <v>0</v>
      </c>
      <c r="D40" s="10">
        <f t="shared" si="0"/>
        <v>45171</v>
      </c>
      <c r="E40" s="9" t="str">
        <f>VLOOKUP(D40,'Dates - Calc'!B$33:D$93,2,FALSE())</f>
        <v>2023-09-02</v>
      </c>
      <c r="F40">
        <f t="shared" si="4"/>
        <v>9</v>
      </c>
      <c r="G40">
        <f t="shared" si="3"/>
        <v>2</v>
      </c>
      <c r="H40">
        <v>2023</v>
      </c>
    </row>
    <row r="41" spans="1:8" x14ac:dyDescent="0.2">
      <c r="A41">
        <f t="shared" si="1"/>
        <v>40</v>
      </c>
      <c r="B41" s="7">
        <v>12</v>
      </c>
      <c r="C41">
        <f t="shared" ca="1" si="2"/>
        <v>1686.3274509768855</v>
      </c>
      <c r="D41" s="10">
        <f t="shared" si="0"/>
        <v>45171</v>
      </c>
      <c r="E41" s="9" t="str">
        <f>VLOOKUP(D41,'Dates - Calc'!B$33:D$93,2,FALSE())</f>
        <v>2023-09-02</v>
      </c>
      <c r="F41">
        <f t="shared" si="4"/>
        <v>9</v>
      </c>
      <c r="G41">
        <f t="shared" si="3"/>
        <v>2</v>
      </c>
      <c r="H41">
        <v>2023</v>
      </c>
    </row>
    <row r="42" spans="1:8" x14ac:dyDescent="0.2">
      <c r="A42">
        <f t="shared" si="1"/>
        <v>41</v>
      </c>
      <c r="B42" s="7">
        <v>13</v>
      </c>
      <c r="C42">
        <f t="shared" ca="1" si="2"/>
        <v>7204.6751800478169</v>
      </c>
      <c r="D42" s="10">
        <f t="shared" si="0"/>
        <v>45171</v>
      </c>
      <c r="E42" s="9" t="str">
        <f>VLOOKUP(D42,'Dates - Calc'!B$33:D$93,2,FALSE())</f>
        <v>2023-09-02</v>
      </c>
      <c r="F42">
        <f t="shared" si="4"/>
        <v>9</v>
      </c>
      <c r="G42">
        <f t="shared" si="3"/>
        <v>2</v>
      </c>
      <c r="H42">
        <v>2023</v>
      </c>
    </row>
    <row r="43" spans="1:8" x14ac:dyDescent="0.2">
      <c r="A43">
        <f t="shared" si="1"/>
        <v>42</v>
      </c>
      <c r="B43" s="7">
        <v>14</v>
      </c>
      <c r="C43">
        <f t="shared" ca="1" si="2"/>
        <v>0</v>
      </c>
      <c r="D43" s="10">
        <f t="shared" si="0"/>
        <v>45171</v>
      </c>
      <c r="E43" s="9" t="str">
        <f>VLOOKUP(D43,'Dates - Calc'!B$33:D$93,2,FALSE())</f>
        <v>2023-09-02</v>
      </c>
      <c r="F43">
        <f t="shared" si="4"/>
        <v>9</v>
      </c>
      <c r="G43">
        <f t="shared" si="3"/>
        <v>2</v>
      </c>
      <c r="H43">
        <v>2023</v>
      </c>
    </row>
    <row r="44" spans="1:8" x14ac:dyDescent="0.2">
      <c r="A44">
        <f t="shared" si="1"/>
        <v>43</v>
      </c>
      <c r="B44" s="7">
        <v>15</v>
      </c>
      <c r="C44">
        <f t="shared" ca="1" si="2"/>
        <v>10909.5728719613</v>
      </c>
      <c r="D44" s="10">
        <f t="shared" si="0"/>
        <v>45171</v>
      </c>
      <c r="E44" s="9" t="str">
        <f>VLOOKUP(D44,'Dates - Calc'!B$33:D$93,2,FALSE())</f>
        <v>2023-09-02</v>
      </c>
      <c r="F44">
        <f t="shared" si="4"/>
        <v>9</v>
      </c>
      <c r="G44">
        <f t="shared" si="3"/>
        <v>2</v>
      </c>
      <c r="H44">
        <v>2023</v>
      </c>
    </row>
    <row r="45" spans="1:8" x14ac:dyDescent="0.2">
      <c r="A45">
        <f t="shared" si="1"/>
        <v>44</v>
      </c>
      <c r="B45" s="7">
        <v>16</v>
      </c>
      <c r="C45">
        <f t="shared" ca="1" si="2"/>
        <v>3888.2367089111085</v>
      </c>
      <c r="D45" s="10">
        <f t="shared" si="0"/>
        <v>45171</v>
      </c>
      <c r="E45" s="9" t="str">
        <f>VLOOKUP(D45,'Dates - Calc'!B$33:D$93,2,FALSE())</f>
        <v>2023-09-02</v>
      </c>
      <c r="F45">
        <f t="shared" si="4"/>
        <v>9</v>
      </c>
      <c r="G45">
        <f t="shared" si="3"/>
        <v>2</v>
      </c>
      <c r="H45">
        <v>2023</v>
      </c>
    </row>
    <row r="46" spans="1:8" x14ac:dyDescent="0.2">
      <c r="A46">
        <f t="shared" si="1"/>
        <v>45</v>
      </c>
      <c r="B46" s="7">
        <v>17</v>
      </c>
      <c r="C46">
        <f t="shared" ca="1" si="2"/>
        <v>13955.683211243664</v>
      </c>
      <c r="D46" s="10">
        <f t="shared" si="0"/>
        <v>45171</v>
      </c>
      <c r="E46" s="9" t="str">
        <f>VLOOKUP(D46,'Dates - Calc'!B$33:D$93,2,FALSE())</f>
        <v>2023-09-02</v>
      </c>
      <c r="F46">
        <f t="shared" si="4"/>
        <v>9</v>
      </c>
      <c r="G46">
        <f t="shared" si="3"/>
        <v>2</v>
      </c>
      <c r="H46">
        <v>2023</v>
      </c>
    </row>
    <row r="47" spans="1:8" x14ac:dyDescent="0.2">
      <c r="A47">
        <f t="shared" si="1"/>
        <v>46</v>
      </c>
      <c r="B47" s="7">
        <v>18</v>
      </c>
      <c r="C47">
        <f t="shared" ca="1" si="2"/>
        <v>4478.6645983561539</v>
      </c>
      <c r="D47" s="10">
        <f t="shared" si="0"/>
        <v>45171</v>
      </c>
      <c r="E47" s="9" t="str">
        <f>VLOOKUP(D47,'Dates - Calc'!B$33:D$93,2,FALSE())</f>
        <v>2023-09-02</v>
      </c>
      <c r="F47">
        <f t="shared" si="4"/>
        <v>9</v>
      </c>
      <c r="G47">
        <f t="shared" si="3"/>
        <v>2</v>
      </c>
      <c r="H47">
        <v>2023</v>
      </c>
    </row>
    <row r="48" spans="1:8" x14ac:dyDescent="0.2">
      <c r="A48">
        <f t="shared" si="1"/>
        <v>47</v>
      </c>
      <c r="B48" s="7">
        <v>19</v>
      </c>
      <c r="C48">
        <f t="shared" ca="1" si="2"/>
        <v>9048.2367217503197</v>
      </c>
      <c r="D48" s="10">
        <f t="shared" si="0"/>
        <v>45171</v>
      </c>
      <c r="E48" s="9" t="str">
        <f>VLOOKUP(D48,'Dates - Calc'!B$33:D$93,2,FALSE())</f>
        <v>2023-09-02</v>
      </c>
      <c r="F48">
        <f t="shared" si="4"/>
        <v>9</v>
      </c>
      <c r="G48">
        <f t="shared" si="3"/>
        <v>2</v>
      </c>
      <c r="H48">
        <v>2023</v>
      </c>
    </row>
    <row r="49" spans="1:8" x14ac:dyDescent="0.2">
      <c r="A49">
        <f t="shared" si="1"/>
        <v>48</v>
      </c>
      <c r="B49" s="7">
        <v>20</v>
      </c>
      <c r="C49">
        <f t="shared" ca="1" si="2"/>
        <v>5022.0712627439607</v>
      </c>
      <c r="D49" s="10">
        <f t="shared" si="0"/>
        <v>45171</v>
      </c>
      <c r="E49" s="9" t="str">
        <f>VLOOKUP(D49,'Dates - Calc'!B$33:D$93,2,FALSE())</f>
        <v>2023-09-02</v>
      </c>
      <c r="F49">
        <f t="shared" si="4"/>
        <v>9</v>
      </c>
      <c r="G49">
        <f t="shared" si="3"/>
        <v>2</v>
      </c>
      <c r="H49">
        <v>2023</v>
      </c>
    </row>
    <row r="50" spans="1:8" x14ac:dyDescent="0.2">
      <c r="A50">
        <f t="shared" si="1"/>
        <v>49</v>
      </c>
      <c r="B50" s="7">
        <v>21</v>
      </c>
      <c r="C50">
        <f t="shared" ca="1" si="2"/>
        <v>9929.9892081270445</v>
      </c>
      <c r="D50" s="10">
        <f t="shared" si="0"/>
        <v>45171</v>
      </c>
      <c r="E50" s="9" t="str">
        <f>VLOOKUP(D50,'Dates - Calc'!B$33:D$93,2,FALSE())</f>
        <v>2023-09-02</v>
      </c>
      <c r="F50">
        <f t="shared" si="4"/>
        <v>9</v>
      </c>
      <c r="G50">
        <f t="shared" si="3"/>
        <v>2</v>
      </c>
      <c r="H50">
        <v>2023</v>
      </c>
    </row>
    <row r="51" spans="1:8" x14ac:dyDescent="0.2">
      <c r="A51">
        <f t="shared" si="1"/>
        <v>50</v>
      </c>
      <c r="B51" s="7">
        <v>22</v>
      </c>
      <c r="C51">
        <f t="shared" ca="1" si="2"/>
        <v>658.14688471072964</v>
      </c>
      <c r="D51" s="10">
        <f t="shared" si="0"/>
        <v>45171</v>
      </c>
      <c r="E51" s="9" t="str">
        <f>VLOOKUP(D51,'Dates - Calc'!B$33:D$93,2,FALSE())</f>
        <v>2023-09-02</v>
      </c>
      <c r="F51">
        <f t="shared" si="4"/>
        <v>9</v>
      </c>
      <c r="G51">
        <f t="shared" si="3"/>
        <v>2</v>
      </c>
      <c r="H51">
        <v>2023</v>
      </c>
    </row>
    <row r="52" spans="1:8" x14ac:dyDescent="0.2">
      <c r="A52">
        <f t="shared" si="1"/>
        <v>51</v>
      </c>
      <c r="B52" s="7">
        <v>23</v>
      </c>
      <c r="C52">
        <f t="shared" ca="1" si="2"/>
        <v>0</v>
      </c>
      <c r="D52" s="10">
        <f t="shared" si="0"/>
        <v>45171</v>
      </c>
      <c r="E52" s="9" t="str">
        <f>VLOOKUP(D52,'Dates - Calc'!B$33:D$93,2,FALSE())</f>
        <v>2023-09-02</v>
      </c>
      <c r="F52">
        <f t="shared" si="4"/>
        <v>9</v>
      </c>
      <c r="G52">
        <f t="shared" si="3"/>
        <v>2</v>
      </c>
      <c r="H52">
        <v>2023</v>
      </c>
    </row>
    <row r="53" spans="1:8" x14ac:dyDescent="0.2">
      <c r="A53">
        <f t="shared" si="1"/>
        <v>52</v>
      </c>
      <c r="B53" s="7">
        <v>24</v>
      </c>
      <c r="C53">
        <f t="shared" ca="1" si="2"/>
        <v>4448.6841655423123</v>
      </c>
      <c r="D53" s="10">
        <f t="shared" si="0"/>
        <v>45171</v>
      </c>
      <c r="E53" s="9" t="str">
        <f>VLOOKUP(D53,'Dates - Calc'!B$33:D$93,2,FALSE())</f>
        <v>2023-09-02</v>
      </c>
      <c r="F53">
        <f t="shared" si="4"/>
        <v>9</v>
      </c>
      <c r="G53">
        <f t="shared" si="3"/>
        <v>2</v>
      </c>
      <c r="H53">
        <v>2023</v>
      </c>
    </row>
    <row r="54" spans="1:8" x14ac:dyDescent="0.2">
      <c r="A54">
        <f t="shared" si="1"/>
        <v>53</v>
      </c>
      <c r="B54" s="7">
        <v>16</v>
      </c>
      <c r="C54">
        <f t="shared" ca="1" si="2"/>
        <v>9560.5258461689045</v>
      </c>
      <c r="D54" s="10">
        <f t="shared" si="0"/>
        <v>45171</v>
      </c>
      <c r="E54" s="9" t="str">
        <f>VLOOKUP(D54,'Dates - Calc'!B$33:D$93,2,FALSE())</f>
        <v>2023-09-02</v>
      </c>
      <c r="F54">
        <f t="shared" si="4"/>
        <v>9</v>
      </c>
      <c r="G54">
        <f t="shared" si="3"/>
        <v>2</v>
      </c>
      <c r="H54">
        <v>2023</v>
      </c>
    </row>
    <row r="55" spans="1:8" x14ac:dyDescent="0.2">
      <c r="A55">
        <f t="shared" si="1"/>
        <v>54</v>
      </c>
      <c r="B55" s="7">
        <v>26</v>
      </c>
      <c r="C55">
        <f t="shared" ca="1" si="2"/>
        <v>5686.4718914849391</v>
      </c>
      <c r="D55" s="10">
        <f t="shared" si="0"/>
        <v>45171</v>
      </c>
      <c r="E55" s="9" t="str">
        <f>VLOOKUP(D55,'Dates - Calc'!B$33:D$93,2,FALSE())</f>
        <v>2023-09-02</v>
      </c>
      <c r="F55">
        <f t="shared" si="4"/>
        <v>9</v>
      </c>
      <c r="G55">
        <f t="shared" si="3"/>
        <v>2</v>
      </c>
      <c r="H55">
        <v>2023</v>
      </c>
    </row>
    <row r="56" spans="1:8" x14ac:dyDescent="0.2">
      <c r="A56">
        <f t="shared" si="1"/>
        <v>55</v>
      </c>
      <c r="B56" s="7">
        <v>27</v>
      </c>
      <c r="C56">
        <f t="shared" ca="1" si="2"/>
        <v>15794.804397516942</v>
      </c>
      <c r="D56" s="10">
        <f t="shared" si="0"/>
        <v>45171</v>
      </c>
      <c r="E56" s="9" t="str">
        <f>VLOOKUP(D56,'Dates - Calc'!B$33:D$93,2,FALSE())</f>
        <v>2023-09-02</v>
      </c>
      <c r="F56">
        <f t="shared" si="4"/>
        <v>9</v>
      </c>
      <c r="G56">
        <f t="shared" si="3"/>
        <v>2</v>
      </c>
      <c r="H56">
        <v>2023</v>
      </c>
    </row>
    <row r="57" spans="1:8" x14ac:dyDescent="0.2">
      <c r="A57">
        <f t="shared" si="1"/>
        <v>56</v>
      </c>
      <c r="B57" s="7">
        <v>28</v>
      </c>
      <c r="C57">
        <f t="shared" ca="1" si="2"/>
        <v>0</v>
      </c>
      <c r="D57" s="10">
        <f t="shared" si="0"/>
        <v>45171</v>
      </c>
      <c r="E57" s="9" t="str">
        <f>VLOOKUP(D57,'Dates - Calc'!B$33:D$93,2,FALSE())</f>
        <v>2023-09-02</v>
      </c>
      <c r="F57">
        <f t="shared" si="4"/>
        <v>9</v>
      </c>
      <c r="G57">
        <f t="shared" si="3"/>
        <v>2</v>
      </c>
      <c r="H57">
        <v>2023</v>
      </c>
    </row>
    <row r="58" spans="1:8" x14ac:dyDescent="0.2">
      <c r="A58">
        <f t="shared" si="1"/>
        <v>57</v>
      </c>
      <c r="B58" s="7">
        <v>1</v>
      </c>
      <c r="C58">
        <f t="shared" ca="1" si="2"/>
        <v>23.893503109754253</v>
      </c>
      <c r="D58" s="10">
        <f t="shared" si="0"/>
        <v>45172</v>
      </c>
      <c r="E58" s="9" t="str">
        <f>VLOOKUP(D58,'Dates - Calc'!B$33:D$93,2,FALSE())</f>
        <v>2023-09-03</v>
      </c>
      <c r="F58">
        <v>9</v>
      </c>
      <c r="G58">
        <f t="shared" si="3"/>
        <v>3</v>
      </c>
      <c r="H58">
        <v>2023</v>
      </c>
    </row>
    <row r="59" spans="1:8" x14ac:dyDescent="0.2">
      <c r="A59">
        <f t="shared" si="1"/>
        <v>58</v>
      </c>
      <c r="B59" s="7">
        <v>2</v>
      </c>
      <c r="C59">
        <f t="shared" ca="1" si="2"/>
        <v>419.64209140311738</v>
      </c>
      <c r="D59" s="10">
        <f t="shared" si="0"/>
        <v>45172</v>
      </c>
      <c r="E59" s="9" t="str">
        <f>VLOOKUP(D59,'Dates - Calc'!B$33:D$93,2,FALSE())</f>
        <v>2023-09-03</v>
      </c>
      <c r="F59">
        <f t="shared" ref="F59:F85" si="5">IF(G59&gt;31,10,9)</f>
        <v>9</v>
      </c>
      <c r="G59">
        <f t="shared" si="3"/>
        <v>3</v>
      </c>
      <c r="H59">
        <v>2023</v>
      </c>
    </row>
    <row r="60" spans="1:8" x14ac:dyDescent="0.2">
      <c r="A60">
        <f t="shared" si="1"/>
        <v>59</v>
      </c>
      <c r="B60" s="7">
        <v>3</v>
      </c>
      <c r="C60">
        <f t="shared" ca="1" si="2"/>
        <v>1697.155436649532</v>
      </c>
      <c r="D60" s="10">
        <f t="shared" si="0"/>
        <v>45172</v>
      </c>
      <c r="E60" s="9" t="str">
        <f>VLOOKUP(D60,'Dates - Calc'!B$33:D$93,2,FALSE())</f>
        <v>2023-09-03</v>
      </c>
      <c r="F60">
        <f t="shared" si="5"/>
        <v>9</v>
      </c>
      <c r="G60">
        <f t="shared" si="3"/>
        <v>3</v>
      </c>
      <c r="H60">
        <v>2023</v>
      </c>
    </row>
    <row r="61" spans="1:8" x14ac:dyDescent="0.2">
      <c r="A61">
        <f t="shared" si="1"/>
        <v>60</v>
      </c>
      <c r="B61" s="7">
        <v>4</v>
      </c>
      <c r="C61">
        <f t="shared" ca="1" si="2"/>
        <v>1443.6886690204892</v>
      </c>
      <c r="D61" s="10">
        <f t="shared" si="0"/>
        <v>45172</v>
      </c>
      <c r="E61" s="9" t="str">
        <f>VLOOKUP(D61,'Dates - Calc'!B$33:D$93,2,FALSE())</f>
        <v>2023-09-03</v>
      </c>
      <c r="F61">
        <f t="shared" si="5"/>
        <v>9</v>
      </c>
      <c r="G61">
        <f t="shared" si="3"/>
        <v>3</v>
      </c>
      <c r="H61">
        <v>2023</v>
      </c>
    </row>
    <row r="62" spans="1:8" x14ac:dyDescent="0.2">
      <c r="A62">
        <f t="shared" si="1"/>
        <v>61</v>
      </c>
      <c r="B62" s="7">
        <v>5</v>
      </c>
      <c r="C62">
        <f t="shared" ca="1" si="2"/>
        <v>1066.8625931749236</v>
      </c>
      <c r="D62" s="10">
        <f t="shared" si="0"/>
        <v>45172</v>
      </c>
      <c r="E62" s="9" t="str">
        <f>VLOOKUP(D62,'Dates - Calc'!B$33:D$93,2,FALSE())</f>
        <v>2023-09-03</v>
      </c>
      <c r="F62">
        <f t="shared" si="5"/>
        <v>9</v>
      </c>
      <c r="G62">
        <f t="shared" si="3"/>
        <v>3</v>
      </c>
      <c r="H62">
        <v>2023</v>
      </c>
    </row>
    <row r="63" spans="1:8" x14ac:dyDescent="0.2">
      <c r="A63">
        <f t="shared" si="1"/>
        <v>62</v>
      </c>
      <c r="B63" s="7">
        <v>6</v>
      </c>
      <c r="C63">
        <f t="shared" ca="1" si="2"/>
        <v>790.20955887550019</v>
      </c>
      <c r="D63" s="10">
        <f t="shared" si="0"/>
        <v>45172</v>
      </c>
      <c r="E63" s="9" t="str">
        <f>VLOOKUP(D63,'Dates - Calc'!B$33:D$93,2,FALSE())</f>
        <v>2023-09-03</v>
      </c>
      <c r="F63">
        <f t="shared" si="5"/>
        <v>9</v>
      </c>
      <c r="G63">
        <f t="shared" si="3"/>
        <v>3</v>
      </c>
      <c r="H63">
        <v>2023</v>
      </c>
    </row>
    <row r="64" spans="1:8" x14ac:dyDescent="0.2">
      <c r="A64">
        <f t="shared" si="1"/>
        <v>63</v>
      </c>
      <c r="B64" s="7">
        <v>7</v>
      </c>
      <c r="C64">
        <f t="shared" ca="1" si="2"/>
        <v>2751.6407860631521</v>
      </c>
      <c r="D64" s="10">
        <f t="shared" si="0"/>
        <v>45172</v>
      </c>
      <c r="E64" s="9" t="str">
        <f>VLOOKUP(D64,'Dates - Calc'!B$33:D$93,2,FALSE())</f>
        <v>2023-09-03</v>
      </c>
      <c r="F64">
        <f t="shared" si="5"/>
        <v>9</v>
      </c>
      <c r="G64">
        <f t="shared" si="3"/>
        <v>3</v>
      </c>
      <c r="H64">
        <v>2023</v>
      </c>
    </row>
    <row r="65" spans="1:8" x14ac:dyDescent="0.2">
      <c r="A65">
        <f t="shared" si="1"/>
        <v>64</v>
      </c>
      <c r="B65" s="7">
        <v>8</v>
      </c>
      <c r="C65">
        <f t="shared" ca="1" si="2"/>
        <v>0</v>
      </c>
      <c r="D65" s="10">
        <f t="shared" si="0"/>
        <v>45172</v>
      </c>
      <c r="E65" s="9" t="str">
        <f>VLOOKUP(D65,'Dates - Calc'!B$33:D$93,2,FALSE())</f>
        <v>2023-09-03</v>
      </c>
      <c r="F65">
        <f t="shared" si="5"/>
        <v>9</v>
      </c>
      <c r="G65">
        <f t="shared" si="3"/>
        <v>3</v>
      </c>
      <c r="H65">
        <v>2023</v>
      </c>
    </row>
    <row r="66" spans="1:8" x14ac:dyDescent="0.2">
      <c r="A66">
        <f t="shared" si="1"/>
        <v>65</v>
      </c>
      <c r="B66" s="7">
        <v>9</v>
      </c>
      <c r="C66">
        <f t="shared" ca="1" si="2"/>
        <v>170.82403479871698</v>
      </c>
      <c r="D66" s="10">
        <f t="shared" ref="D66:D129" si="6">DATE(H66,F66,G66)</f>
        <v>45172</v>
      </c>
      <c r="E66" s="9" t="str">
        <f>VLOOKUP(D66,'Dates - Calc'!B$33:D$93,2,FALSE())</f>
        <v>2023-09-03</v>
      </c>
      <c r="F66">
        <f t="shared" si="5"/>
        <v>9</v>
      </c>
      <c r="G66">
        <f t="shared" si="3"/>
        <v>3</v>
      </c>
      <c r="H66">
        <v>2023</v>
      </c>
    </row>
    <row r="67" spans="1:8" x14ac:dyDescent="0.2">
      <c r="A67">
        <f t="shared" si="1"/>
        <v>66</v>
      </c>
      <c r="B67" s="7">
        <v>10</v>
      </c>
      <c r="C67">
        <f t="shared" ca="1" si="2"/>
        <v>2043.7033428071327</v>
      </c>
      <c r="D67" s="10">
        <f t="shared" si="6"/>
        <v>45172</v>
      </c>
      <c r="E67" s="9" t="str">
        <f>VLOOKUP(D67,'Dates - Calc'!B$33:D$93,2,FALSE())</f>
        <v>2023-09-03</v>
      </c>
      <c r="F67">
        <f t="shared" si="5"/>
        <v>9</v>
      </c>
      <c r="G67">
        <f t="shared" si="3"/>
        <v>3</v>
      </c>
      <c r="H67">
        <v>2023</v>
      </c>
    </row>
    <row r="68" spans="1:8" x14ac:dyDescent="0.2">
      <c r="A68">
        <f t="shared" si="1"/>
        <v>67</v>
      </c>
      <c r="B68" s="7">
        <v>11</v>
      </c>
      <c r="C68">
        <f t="shared" ca="1" si="2"/>
        <v>0</v>
      </c>
      <c r="D68" s="10">
        <f t="shared" si="6"/>
        <v>45172</v>
      </c>
      <c r="E68" s="9" t="str">
        <f>VLOOKUP(D68,'Dates - Calc'!B$33:D$93,2,FALSE())</f>
        <v>2023-09-03</v>
      </c>
      <c r="F68">
        <f t="shared" si="5"/>
        <v>9</v>
      </c>
      <c r="G68">
        <f t="shared" si="3"/>
        <v>3</v>
      </c>
      <c r="H68">
        <v>2023</v>
      </c>
    </row>
    <row r="69" spans="1:8" x14ac:dyDescent="0.2">
      <c r="A69">
        <f t="shared" si="1"/>
        <v>68</v>
      </c>
      <c r="B69" s="7">
        <v>12</v>
      </c>
      <c r="C69">
        <f t="shared" ca="1" si="2"/>
        <v>1602.0110784280412</v>
      </c>
      <c r="D69" s="10">
        <f t="shared" si="6"/>
        <v>45172</v>
      </c>
      <c r="E69" s="9" t="str">
        <f>VLOOKUP(D69,'Dates - Calc'!B$33:D$93,2,FALSE())</f>
        <v>2023-09-03</v>
      </c>
      <c r="F69">
        <f t="shared" si="5"/>
        <v>9</v>
      </c>
      <c r="G69">
        <f t="shared" si="3"/>
        <v>3</v>
      </c>
      <c r="H69">
        <v>2023</v>
      </c>
    </row>
    <row r="70" spans="1:8" x14ac:dyDescent="0.2">
      <c r="A70">
        <f t="shared" si="1"/>
        <v>69</v>
      </c>
      <c r="B70" s="7">
        <v>13</v>
      </c>
      <c r="C70">
        <f t="shared" ca="1" si="2"/>
        <v>6844.4414210454261</v>
      </c>
      <c r="D70" s="10">
        <f t="shared" si="6"/>
        <v>45172</v>
      </c>
      <c r="E70" s="9" t="str">
        <f>VLOOKUP(D70,'Dates - Calc'!B$33:D$93,2,FALSE())</f>
        <v>2023-09-03</v>
      </c>
      <c r="F70">
        <f t="shared" si="5"/>
        <v>9</v>
      </c>
      <c r="G70">
        <f t="shared" si="3"/>
        <v>3</v>
      </c>
      <c r="H70">
        <v>2023</v>
      </c>
    </row>
    <row r="71" spans="1:8" x14ac:dyDescent="0.2">
      <c r="A71">
        <f t="shared" si="1"/>
        <v>70</v>
      </c>
      <c r="B71" s="7">
        <v>14</v>
      </c>
      <c r="C71">
        <f t="shared" ca="1" si="2"/>
        <v>0</v>
      </c>
      <c r="D71" s="10">
        <f t="shared" si="6"/>
        <v>45172</v>
      </c>
      <c r="E71" s="9" t="str">
        <f>VLOOKUP(D71,'Dates - Calc'!B$33:D$93,2,FALSE())</f>
        <v>2023-09-03</v>
      </c>
      <c r="F71">
        <f t="shared" si="5"/>
        <v>9</v>
      </c>
      <c r="G71">
        <f t="shared" si="3"/>
        <v>3</v>
      </c>
      <c r="H71">
        <v>2023</v>
      </c>
    </row>
    <row r="72" spans="1:8" x14ac:dyDescent="0.2">
      <c r="A72">
        <f t="shared" si="1"/>
        <v>71</v>
      </c>
      <c r="B72" s="7">
        <v>15</v>
      </c>
      <c r="C72">
        <f t="shared" ca="1" si="2"/>
        <v>10364.094228363234</v>
      </c>
      <c r="D72" s="10">
        <f t="shared" si="6"/>
        <v>45172</v>
      </c>
      <c r="E72" s="9" t="str">
        <f>VLOOKUP(D72,'Dates - Calc'!B$33:D$93,2,FALSE())</f>
        <v>2023-09-03</v>
      </c>
      <c r="F72">
        <f t="shared" si="5"/>
        <v>9</v>
      </c>
      <c r="G72">
        <f t="shared" si="3"/>
        <v>3</v>
      </c>
      <c r="H72">
        <v>2023</v>
      </c>
    </row>
    <row r="73" spans="1:8" x14ac:dyDescent="0.2">
      <c r="A73">
        <f t="shared" si="1"/>
        <v>72</v>
      </c>
      <c r="B73" s="7">
        <v>16</v>
      </c>
      <c r="C73">
        <f t="shared" ca="1" si="2"/>
        <v>3693.8248734655531</v>
      </c>
      <c r="D73" s="10">
        <f t="shared" si="6"/>
        <v>45172</v>
      </c>
      <c r="E73" s="9" t="str">
        <f>VLOOKUP(D73,'Dates - Calc'!B$33:D$93,2,FALSE())</f>
        <v>2023-09-03</v>
      </c>
      <c r="F73">
        <f t="shared" si="5"/>
        <v>9</v>
      </c>
      <c r="G73">
        <f t="shared" si="3"/>
        <v>3</v>
      </c>
      <c r="H73">
        <v>2023</v>
      </c>
    </row>
    <row r="74" spans="1:8" x14ac:dyDescent="0.2">
      <c r="A74">
        <f t="shared" si="1"/>
        <v>73</v>
      </c>
      <c r="B74" s="7">
        <v>17</v>
      </c>
      <c r="C74">
        <f t="shared" ca="1" si="2"/>
        <v>13257.899050681481</v>
      </c>
      <c r="D74" s="10">
        <f t="shared" si="6"/>
        <v>45172</v>
      </c>
      <c r="E74" s="9" t="str">
        <f>VLOOKUP(D74,'Dates - Calc'!B$33:D$93,2,FALSE())</f>
        <v>2023-09-03</v>
      </c>
      <c r="F74">
        <f t="shared" si="5"/>
        <v>9</v>
      </c>
      <c r="G74">
        <f t="shared" si="3"/>
        <v>3</v>
      </c>
      <c r="H74">
        <v>2023</v>
      </c>
    </row>
    <row r="75" spans="1:8" x14ac:dyDescent="0.2">
      <c r="A75">
        <f t="shared" si="1"/>
        <v>74</v>
      </c>
      <c r="B75" s="7">
        <v>18</v>
      </c>
      <c r="C75">
        <f t="shared" ca="1" si="2"/>
        <v>4254.7313684383462</v>
      </c>
      <c r="D75" s="10">
        <f t="shared" si="6"/>
        <v>45172</v>
      </c>
      <c r="E75" s="9" t="str">
        <f>VLOOKUP(D75,'Dates - Calc'!B$33:D$93,2,FALSE())</f>
        <v>2023-09-03</v>
      </c>
      <c r="F75">
        <f t="shared" si="5"/>
        <v>9</v>
      </c>
      <c r="G75">
        <f t="shared" si="3"/>
        <v>3</v>
      </c>
      <c r="H75">
        <v>2023</v>
      </c>
    </row>
    <row r="76" spans="1:8" x14ac:dyDescent="0.2">
      <c r="A76">
        <f t="shared" si="1"/>
        <v>75</v>
      </c>
      <c r="B76" s="7">
        <v>19</v>
      </c>
      <c r="C76">
        <f t="shared" ca="1" si="2"/>
        <v>8595.8248856628034</v>
      </c>
      <c r="D76" s="10">
        <f t="shared" si="6"/>
        <v>45172</v>
      </c>
      <c r="E76" s="9" t="str">
        <f>VLOOKUP(D76,'Dates - Calc'!B$33:D$93,2,FALSE())</f>
        <v>2023-09-03</v>
      </c>
      <c r="F76">
        <f t="shared" si="5"/>
        <v>9</v>
      </c>
      <c r="G76">
        <f t="shared" si="3"/>
        <v>3</v>
      </c>
      <c r="H76">
        <v>2023</v>
      </c>
    </row>
    <row r="77" spans="1:8" x14ac:dyDescent="0.2">
      <c r="A77">
        <f t="shared" si="1"/>
        <v>76</v>
      </c>
      <c r="B77" s="7">
        <v>20</v>
      </c>
      <c r="C77">
        <f t="shared" ca="1" si="2"/>
        <v>4770.9676996067628</v>
      </c>
      <c r="D77" s="10">
        <f t="shared" si="6"/>
        <v>45172</v>
      </c>
      <c r="E77" s="9" t="str">
        <f>VLOOKUP(D77,'Dates - Calc'!B$33:D$93,2,FALSE())</f>
        <v>2023-09-03</v>
      </c>
      <c r="F77">
        <f t="shared" si="5"/>
        <v>9</v>
      </c>
      <c r="G77">
        <f t="shared" si="3"/>
        <v>3</v>
      </c>
      <c r="H77">
        <v>2023</v>
      </c>
    </row>
    <row r="78" spans="1:8" x14ac:dyDescent="0.2">
      <c r="A78">
        <f t="shared" si="1"/>
        <v>77</v>
      </c>
      <c r="B78" s="7">
        <v>21</v>
      </c>
      <c r="C78">
        <f t="shared" ca="1" si="2"/>
        <v>9433.4897477206923</v>
      </c>
      <c r="D78" s="10">
        <f t="shared" si="6"/>
        <v>45172</v>
      </c>
      <c r="E78" s="9" t="str">
        <f>VLOOKUP(D78,'Dates - Calc'!B$33:D$93,2,FALSE())</f>
        <v>2023-09-03</v>
      </c>
      <c r="F78">
        <f t="shared" si="5"/>
        <v>9</v>
      </c>
      <c r="G78">
        <f t="shared" si="3"/>
        <v>3</v>
      </c>
      <c r="H78">
        <v>2023</v>
      </c>
    </row>
    <row r="79" spans="1:8" x14ac:dyDescent="0.2">
      <c r="A79">
        <f t="shared" si="1"/>
        <v>78</v>
      </c>
      <c r="B79" s="7">
        <v>22</v>
      </c>
      <c r="C79">
        <f t="shared" ca="1" si="2"/>
        <v>625.23954047519317</v>
      </c>
      <c r="D79" s="10">
        <f t="shared" si="6"/>
        <v>45172</v>
      </c>
      <c r="E79" s="9" t="str">
        <f>VLOOKUP(D79,'Dates - Calc'!B$33:D$93,2,FALSE())</f>
        <v>2023-09-03</v>
      </c>
      <c r="F79">
        <f t="shared" si="5"/>
        <v>9</v>
      </c>
      <c r="G79">
        <f t="shared" si="3"/>
        <v>3</v>
      </c>
      <c r="H79">
        <v>2023</v>
      </c>
    </row>
    <row r="80" spans="1:8" x14ac:dyDescent="0.2">
      <c r="A80">
        <f t="shared" si="1"/>
        <v>79</v>
      </c>
      <c r="B80" s="7">
        <v>23</v>
      </c>
      <c r="C80">
        <f t="shared" ca="1" si="2"/>
        <v>0</v>
      </c>
      <c r="D80" s="10">
        <f t="shared" si="6"/>
        <v>45172</v>
      </c>
      <c r="E80" s="9" t="str">
        <f>VLOOKUP(D80,'Dates - Calc'!B$33:D$93,2,FALSE())</f>
        <v>2023-09-03</v>
      </c>
      <c r="F80">
        <f t="shared" si="5"/>
        <v>9</v>
      </c>
      <c r="G80">
        <f t="shared" si="3"/>
        <v>3</v>
      </c>
      <c r="H80">
        <v>2023</v>
      </c>
    </row>
    <row r="81" spans="1:8" x14ac:dyDescent="0.2">
      <c r="A81">
        <f t="shared" si="1"/>
        <v>80</v>
      </c>
      <c r="B81" s="7">
        <v>24</v>
      </c>
      <c r="C81">
        <f t="shared" ca="1" si="2"/>
        <v>4226.2499572651968</v>
      </c>
      <c r="D81" s="10">
        <f t="shared" si="6"/>
        <v>45172</v>
      </c>
      <c r="E81" s="9" t="str">
        <f>VLOOKUP(D81,'Dates - Calc'!B$33:D$93,2,FALSE())</f>
        <v>2023-09-03</v>
      </c>
      <c r="F81">
        <f t="shared" si="5"/>
        <v>9</v>
      </c>
      <c r="G81">
        <f t="shared" si="3"/>
        <v>3</v>
      </c>
      <c r="H81">
        <v>2023</v>
      </c>
    </row>
    <row r="82" spans="1:8" x14ac:dyDescent="0.2">
      <c r="A82">
        <f t="shared" si="1"/>
        <v>81</v>
      </c>
      <c r="B82" s="7">
        <v>16</v>
      </c>
      <c r="C82">
        <f t="shared" ca="1" si="2"/>
        <v>9082.499553860458</v>
      </c>
      <c r="D82" s="10">
        <f t="shared" si="6"/>
        <v>45172</v>
      </c>
      <c r="E82" s="9" t="str">
        <f>VLOOKUP(D82,'Dates - Calc'!B$33:D$93,2,FALSE())</f>
        <v>2023-09-03</v>
      </c>
      <c r="F82">
        <f t="shared" si="5"/>
        <v>9</v>
      </c>
      <c r="G82">
        <f t="shared" si="3"/>
        <v>3</v>
      </c>
      <c r="H82">
        <v>2023</v>
      </c>
    </row>
    <row r="83" spans="1:8" x14ac:dyDescent="0.2">
      <c r="A83">
        <f t="shared" si="1"/>
        <v>82</v>
      </c>
      <c r="B83" s="7">
        <v>26</v>
      </c>
      <c r="C83">
        <f t="shared" ca="1" si="2"/>
        <v>5402.1482969106919</v>
      </c>
      <c r="D83" s="10">
        <f t="shared" si="6"/>
        <v>45172</v>
      </c>
      <c r="E83" s="9" t="str">
        <f>VLOOKUP(D83,'Dates - Calc'!B$33:D$93,2,FALSE())</f>
        <v>2023-09-03</v>
      </c>
      <c r="F83">
        <f t="shared" si="5"/>
        <v>9</v>
      </c>
      <c r="G83">
        <f t="shared" si="3"/>
        <v>3</v>
      </c>
      <c r="H83">
        <v>2023</v>
      </c>
    </row>
    <row r="84" spans="1:8" x14ac:dyDescent="0.2">
      <c r="A84">
        <f t="shared" si="1"/>
        <v>83</v>
      </c>
      <c r="B84" s="7">
        <v>27</v>
      </c>
      <c r="C84">
        <f t="shared" ca="1" si="2"/>
        <v>15005.064177641094</v>
      </c>
      <c r="D84" s="10">
        <f t="shared" si="6"/>
        <v>45172</v>
      </c>
      <c r="E84" s="9" t="str">
        <f>VLOOKUP(D84,'Dates - Calc'!B$33:D$93,2,FALSE())</f>
        <v>2023-09-03</v>
      </c>
      <c r="F84">
        <f t="shared" si="5"/>
        <v>9</v>
      </c>
      <c r="G84">
        <f t="shared" si="3"/>
        <v>3</v>
      </c>
      <c r="H84">
        <v>2023</v>
      </c>
    </row>
    <row r="85" spans="1:8" x14ac:dyDescent="0.2">
      <c r="A85">
        <f t="shared" si="1"/>
        <v>84</v>
      </c>
      <c r="B85" s="7">
        <v>28</v>
      </c>
      <c r="C85">
        <f t="shared" ca="1" si="2"/>
        <v>0</v>
      </c>
      <c r="D85" s="10">
        <f t="shared" si="6"/>
        <v>45172</v>
      </c>
      <c r="E85" s="9" t="str">
        <f>VLOOKUP(D85,'Dates - Calc'!B$33:D$93,2,FALSE())</f>
        <v>2023-09-03</v>
      </c>
      <c r="F85">
        <f t="shared" si="5"/>
        <v>9</v>
      </c>
      <c r="G85">
        <f t="shared" si="3"/>
        <v>3</v>
      </c>
      <c r="H85">
        <v>2023</v>
      </c>
    </row>
    <row r="86" spans="1:8" x14ac:dyDescent="0.2">
      <c r="A86">
        <f t="shared" si="1"/>
        <v>85</v>
      </c>
      <c r="B86" s="7">
        <v>1</v>
      </c>
      <c r="C86">
        <f t="shared" ca="1" si="2"/>
        <v>22.698827954266537</v>
      </c>
      <c r="D86" s="10">
        <f t="shared" si="6"/>
        <v>45173</v>
      </c>
      <c r="E86" s="9" t="str">
        <f>VLOOKUP(D86,'Dates - Calc'!B$33:D$93,2,FALSE())</f>
        <v>2023-09-04</v>
      </c>
      <c r="F86">
        <v>9</v>
      </c>
      <c r="G86">
        <f t="shared" si="3"/>
        <v>4</v>
      </c>
      <c r="H86">
        <v>2023</v>
      </c>
    </row>
    <row r="87" spans="1:8" x14ac:dyDescent="0.2">
      <c r="A87">
        <f t="shared" si="1"/>
        <v>86</v>
      </c>
      <c r="B87" s="7">
        <v>2</v>
      </c>
      <c r="C87">
        <f t="shared" ca="1" si="2"/>
        <v>398.65998683296147</v>
      </c>
      <c r="D87" s="10">
        <f t="shared" si="6"/>
        <v>45173</v>
      </c>
      <c r="E87" s="9" t="str">
        <f>VLOOKUP(D87,'Dates - Calc'!B$33:D$93,2,FALSE())</f>
        <v>2023-09-04</v>
      </c>
      <c r="F87">
        <f t="shared" ref="F87:F113" si="7">IF(G87&gt;31,10,9)</f>
        <v>9</v>
      </c>
      <c r="G87">
        <f t="shared" si="3"/>
        <v>4</v>
      </c>
      <c r="H87">
        <v>2023</v>
      </c>
    </row>
    <row r="88" spans="1:8" x14ac:dyDescent="0.2">
      <c r="A88">
        <f t="shared" si="1"/>
        <v>87</v>
      </c>
      <c r="B88" s="7">
        <v>3</v>
      </c>
      <c r="C88">
        <f t="shared" ca="1" si="2"/>
        <v>1612.2976648170554</v>
      </c>
      <c r="D88" s="10">
        <f t="shared" si="6"/>
        <v>45173</v>
      </c>
      <c r="E88" s="9" t="str">
        <f>VLOOKUP(D88,'Dates - Calc'!B$33:D$93,2,FALSE())</f>
        <v>2023-09-04</v>
      </c>
      <c r="F88">
        <f t="shared" si="7"/>
        <v>9</v>
      </c>
      <c r="G88">
        <f t="shared" si="3"/>
        <v>4</v>
      </c>
      <c r="H88">
        <v>2023</v>
      </c>
    </row>
    <row r="89" spans="1:8" x14ac:dyDescent="0.2">
      <c r="A89">
        <f t="shared" si="1"/>
        <v>88</v>
      </c>
      <c r="B89" s="7">
        <v>4</v>
      </c>
      <c r="C89">
        <f t="shared" ca="1" si="2"/>
        <v>1371.5042355694648</v>
      </c>
      <c r="D89" s="10">
        <f t="shared" si="6"/>
        <v>45173</v>
      </c>
      <c r="E89" s="9" t="str">
        <f>VLOOKUP(D89,'Dates - Calc'!B$33:D$93,2,FALSE())</f>
        <v>2023-09-04</v>
      </c>
      <c r="F89">
        <f t="shared" si="7"/>
        <v>9</v>
      </c>
      <c r="G89">
        <f t="shared" si="3"/>
        <v>4</v>
      </c>
      <c r="H89">
        <v>2023</v>
      </c>
    </row>
    <row r="90" spans="1:8" x14ac:dyDescent="0.2">
      <c r="A90">
        <f t="shared" si="1"/>
        <v>89</v>
      </c>
      <c r="B90" s="7">
        <v>5</v>
      </c>
      <c r="C90">
        <f t="shared" ca="1" si="2"/>
        <v>1013.5194635161774</v>
      </c>
      <c r="D90" s="10">
        <f t="shared" si="6"/>
        <v>45173</v>
      </c>
      <c r="E90" s="9" t="str">
        <f>VLOOKUP(D90,'Dates - Calc'!B$33:D$93,2,FALSE())</f>
        <v>2023-09-04</v>
      </c>
      <c r="F90">
        <f t="shared" si="7"/>
        <v>9</v>
      </c>
      <c r="G90">
        <f t="shared" si="3"/>
        <v>4</v>
      </c>
      <c r="H90">
        <v>2023</v>
      </c>
    </row>
    <row r="91" spans="1:8" x14ac:dyDescent="0.2">
      <c r="A91">
        <f t="shared" si="1"/>
        <v>90</v>
      </c>
      <c r="B91" s="7">
        <v>6</v>
      </c>
      <c r="C91">
        <f t="shared" ca="1" si="2"/>
        <v>750.69908093172512</v>
      </c>
      <c r="D91" s="10">
        <f t="shared" si="6"/>
        <v>45173</v>
      </c>
      <c r="E91" s="9" t="str">
        <f>VLOOKUP(D91,'Dates - Calc'!B$33:D$93,2,FALSE())</f>
        <v>2023-09-04</v>
      </c>
      <c r="F91">
        <f t="shared" si="7"/>
        <v>9</v>
      </c>
      <c r="G91">
        <f t="shared" si="3"/>
        <v>4</v>
      </c>
      <c r="H91">
        <v>2023</v>
      </c>
    </row>
    <row r="92" spans="1:8" x14ac:dyDescent="0.2">
      <c r="A92">
        <f t="shared" si="1"/>
        <v>91</v>
      </c>
      <c r="B92" s="7">
        <v>7</v>
      </c>
      <c r="C92">
        <f t="shared" ca="1" si="2"/>
        <v>2614.0587467599944</v>
      </c>
      <c r="D92" s="10">
        <f t="shared" si="6"/>
        <v>45173</v>
      </c>
      <c r="E92" s="9" t="str">
        <f>VLOOKUP(D92,'Dates - Calc'!B$33:D$93,2,FALSE())</f>
        <v>2023-09-04</v>
      </c>
      <c r="F92">
        <f t="shared" si="7"/>
        <v>9</v>
      </c>
      <c r="G92">
        <f t="shared" si="3"/>
        <v>4</v>
      </c>
      <c r="H92">
        <v>2023</v>
      </c>
    </row>
    <row r="93" spans="1:8" x14ac:dyDescent="0.2">
      <c r="A93">
        <f t="shared" si="1"/>
        <v>92</v>
      </c>
      <c r="B93" s="7">
        <v>8</v>
      </c>
      <c r="C93">
        <f t="shared" ca="1" si="2"/>
        <v>0</v>
      </c>
      <c r="D93" s="10">
        <f t="shared" si="6"/>
        <v>45173</v>
      </c>
      <c r="E93" s="9" t="str">
        <f>VLOOKUP(D93,'Dates - Calc'!B$33:D$93,2,FALSE())</f>
        <v>2023-09-04</v>
      </c>
      <c r="F93">
        <f t="shared" si="7"/>
        <v>9</v>
      </c>
      <c r="G93">
        <f t="shared" si="3"/>
        <v>4</v>
      </c>
      <c r="H93">
        <v>2023</v>
      </c>
    </row>
    <row r="94" spans="1:8" x14ac:dyDescent="0.2">
      <c r="A94">
        <f t="shared" ref="A94:A157" si="8">A93+1</f>
        <v>93</v>
      </c>
      <c r="B94" s="7">
        <v>9</v>
      </c>
      <c r="C94">
        <f t="shared" ref="C94:C157" ca="1" si="9">IF(RAND()&lt;0.05,C66*1.05,C66*0.95)</f>
        <v>162.28283305878114</v>
      </c>
      <c r="D94" s="10">
        <f t="shared" si="6"/>
        <v>45173</v>
      </c>
      <c r="E94" s="9" t="str">
        <f>VLOOKUP(D94,'Dates - Calc'!B$33:D$93,2,FALSE())</f>
        <v>2023-09-04</v>
      </c>
      <c r="F94">
        <f t="shared" si="7"/>
        <v>9</v>
      </c>
      <c r="G94">
        <f t="shared" ref="G94:G157" si="10">G66+1</f>
        <v>4</v>
      </c>
      <c r="H94">
        <v>2023</v>
      </c>
    </row>
    <row r="95" spans="1:8" x14ac:dyDescent="0.2">
      <c r="A95">
        <f t="shared" si="8"/>
        <v>94</v>
      </c>
      <c r="B95" s="7">
        <v>10</v>
      </c>
      <c r="C95">
        <f t="shared" ca="1" si="9"/>
        <v>1941.518175666776</v>
      </c>
      <c r="D95" s="10">
        <f t="shared" si="6"/>
        <v>45173</v>
      </c>
      <c r="E95" s="9" t="str">
        <f>VLOOKUP(D95,'Dates - Calc'!B$33:D$93,2,FALSE())</f>
        <v>2023-09-04</v>
      </c>
      <c r="F95">
        <f t="shared" si="7"/>
        <v>9</v>
      </c>
      <c r="G95">
        <f t="shared" si="10"/>
        <v>4</v>
      </c>
      <c r="H95">
        <v>2023</v>
      </c>
    </row>
    <row r="96" spans="1:8" x14ac:dyDescent="0.2">
      <c r="A96">
        <f t="shared" si="8"/>
        <v>95</v>
      </c>
      <c r="B96" s="7">
        <v>11</v>
      </c>
      <c r="C96">
        <f t="shared" ca="1" si="9"/>
        <v>0</v>
      </c>
      <c r="D96" s="10">
        <f t="shared" si="6"/>
        <v>45173</v>
      </c>
      <c r="E96" s="9" t="str">
        <f>VLOOKUP(D96,'Dates - Calc'!B$33:D$93,2,FALSE())</f>
        <v>2023-09-04</v>
      </c>
      <c r="F96">
        <f t="shared" si="7"/>
        <v>9</v>
      </c>
      <c r="G96">
        <f t="shared" si="10"/>
        <v>4</v>
      </c>
      <c r="H96">
        <v>2023</v>
      </c>
    </row>
    <row r="97" spans="1:8" x14ac:dyDescent="0.2">
      <c r="A97">
        <f t="shared" si="8"/>
        <v>96</v>
      </c>
      <c r="B97" s="7">
        <v>12</v>
      </c>
      <c r="C97">
        <f t="shared" ca="1" si="9"/>
        <v>1682.1116323494432</v>
      </c>
      <c r="D97" s="10">
        <f t="shared" si="6"/>
        <v>45173</v>
      </c>
      <c r="E97" s="9" t="str">
        <f>VLOOKUP(D97,'Dates - Calc'!B$33:D$93,2,FALSE())</f>
        <v>2023-09-04</v>
      </c>
      <c r="F97">
        <f t="shared" si="7"/>
        <v>9</v>
      </c>
      <c r="G97">
        <f t="shared" si="10"/>
        <v>4</v>
      </c>
      <c r="H97">
        <v>2023</v>
      </c>
    </row>
    <row r="98" spans="1:8" x14ac:dyDescent="0.2">
      <c r="A98">
        <f t="shared" si="8"/>
        <v>97</v>
      </c>
      <c r="B98" s="7">
        <v>13</v>
      </c>
      <c r="C98">
        <f t="shared" ca="1" si="9"/>
        <v>6502.2193499931545</v>
      </c>
      <c r="D98" s="10">
        <f t="shared" si="6"/>
        <v>45173</v>
      </c>
      <c r="E98" s="9" t="str">
        <f>VLOOKUP(D98,'Dates - Calc'!B$33:D$93,2,FALSE())</f>
        <v>2023-09-04</v>
      </c>
      <c r="F98">
        <f t="shared" si="7"/>
        <v>9</v>
      </c>
      <c r="G98">
        <f t="shared" si="10"/>
        <v>4</v>
      </c>
      <c r="H98">
        <v>2023</v>
      </c>
    </row>
    <row r="99" spans="1:8" x14ac:dyDescent="0.2">
      <c r="A99">
        <f t="shared" si="8"/>
        <v>98</v>
      </c>
      <c r="B99" s="7">
        <v>14</v>
      </c>
      <c r="C99">
        <f t="shared" ca="1" si="9"/>
        <v>0</v>
      </c>
      <c r="D99" s="10">
        <f t="shared" si="6"/>
        <v>45173</v>
      </c>
      <c r="E99" s="9" t="str">
        <f>VLOOKUP(D99,'Dates - Calc'!B$33:D$93,2,FALSE())</f>
        <v>2023-09-04</v>
      </c>
      <c r="F99">
        <f t="shared" si="7"/>
        <v>9</v>
      </c>
      <c r="G99">
        <f t="shared" si="10"/>
        <v>4</v>
      </c>
      <c r="H99">
        <v>2023</v>
      </c>
    </row>
    <row r="100" spans="1:8" x14ac:dyDescent="0.2">
      <c r="A100">
        <f t="shared" si="8"/>
        <v>99</v>
      </c>
      <c r="B100" s="7">
        <v>15</v>
      </c>
      <c r="C100">
        <f t="shared" ca="1" si="9"/>
        <v>9845.8895169450716</v>
      </c>
      <c r="D100" s="10">
        <f t="shared" si="6"/>
        <v>45173</v>
      </c>
      <c r="E100" s="9" t="str">
        <f>VLOOKUP(D100,'Dates - Calc'!B$33:D$93,2,FALSE())</f>
        <v>2023-09-04</v>
      </c>
      <c r="F100">
        <f t="shared" si="7"/>
        <v>9</v>
      </c>
      <c r="G100">
        <f t="shared" si="10"/>
        <v>4</v>
      </c>
      <c r="H100">
        <v>2023</v>
      </c>
    </row>
    <row r="101" spans="1:8" x14ac:dyDescent="0.2">
      <c r="A101">
        <f t="shared" si="8"/>
        <v>100</v>
      </c>
      <c r="B101" s="7">
        <v>16</v>
      </c>
      <c r="C101">
        <f t="shared" ca="1" si="9"/>
        <v>3509.1336297922753</v>
      </c>
      <c r="D101" s="10">
        <f t="shared" si="6"/>
        <v>45173</v>
      </c>
      <c r="E101" s="9" t="str">
        <f>VLOOKUP(D101,'Dates - Calc'!B$33:D$93,2,FALSE())</f>
        <v>2023-09-04</v>
      </c>
      <c r="F101">
        <f t="shared" si="7"/>
        <v>9</v>
      </c>
      <c r="G101">
        <f t="shared" si="10"/>
        <v>4</v>
      </c>
      <c r="H101">
        <v>2023</v>
      </c>
    </row>
    <row r="102" spans="1:8" x14ac:dyDescent="0.2">
      <c r="A102">
        <f t="shared" si="8"/>
        <v>101</v>
      </c>
      <c r="B102" s="7">
        <v>17</v>
      </c>
      <c r="C102">
        <f t="shared" ca="1" si="9"/>
        <v>12595.004098147407</v>
      </c>
      <c r="D102" s="10">
        <f t="shared" si="6"/>
        <v>45173</v>
      </c>
      <c r="E102" s="9" t="str">
        <f>VLOOKUP(D102,'Dates - Calc'!B$33:D$93,2,FALSE())</f>
        <v>2023-09-04</v>
      </c>
      <c r="F102">
        <f t="shared" si="7"/>
        <v>9</v>
      </c>
      <c r="G102">
        <f t="shared" si="10"/>
        <v>4</v>
      </c>
      <c r="H102">
        <v>2023</v>
      </c>
    </row>
    <row r="103" spans="1:8" x14ac:dyDescent="0.2">
      <c r="A103">
        <f t="shared" si="8"/>
        <v>102</v>
      </c>
      <c r="B103" s="7">
        <v>18</v>
      </c>
      <c r="C103">
        <f t="shared" ca="1" si="9"/>
        <v>4041.9948000164286</v>
      </c>
      <c r="D103" s="10">
        <f t="shared" si="6"/>
        <v>45173</v>
      </c>
      <c r="E103" s="9" t="str">
        <f>VLOOKUP(D103,'Dates - Calc'!B$33:D$93,2,FALSE())</f>
        <v>2023-09-04</v>
      </c>
      <c r="F103">
        <f t="shared" si="7"/>
        <v>9</v>
      </c>
      <c r="G103">
        <f t="shared" si="10"/>
        <v>4</v>
      </c>
      <c r="H103">
        <v>2023</v>
      </c>
    </row>
    <row r="104" spans="1:8" x14ac:dyDescent="0.2">
      <c r="A104">
        <f t="shared" si="8"/>
        <v>103</v>
      </c>
      <c r="B104" s="7">
        <v>19</v>
      </c>
      <c r="C104">
        <f t="shared" ca="1" si="9"/>
        <v>8166.0336413796631</v>
      </c>
      <c r="D104" s="10">
        <f t="shared" si="6"/>
        <v>45173</v>
      </c>
      <c r="E104" s="9" t="str">
        <f>VLOOKUP(D104,'Dates - Calc'!B$33:D$93,2,FALSE())</f>
        <v>2023-09-04</v>
      </c>
      <c r="F104">
        <f t="shared" si="7"/>
        <v>9</v>
      </c>
      <c r="G104">
        <f t="shared" si="10"/>
        <v>4</v>
      </c>
      <c r="H104">
        <v>2023</v>
      </c>
    </row>
    <row r="105" spans="1:8" x14ac:dyDescent="0.2">
      <c r="A105">
        <f t="shared" si="8"/>
        <v>104</v>
      </c>
      <c r="B105" s="7">
        <v>20</v>
      </c>
      <c r="C105">
        <f t="shared" ca="1" si="9"/>
        <v>4532.4193146264242</v>
      </c>
      <c r="D105" s="10">
        <f t="shared" si="6"/>
        <v>45173</v>
      </c>
      <c r="E105" s="9" t="str">
        <f>VLOOKUP(D105,'Dates - Calc'!B$33:D$93,2,FALSE())</f>
        <v>2023-09-04</v>
      </c>
      <c r="F105">
        <f t="shared" si="7"/>
        <v>9</v>
      </c>
      <c r="G105">
        <f t="shared" si="10"/>
        <v>4</v>
      </c>
      <c r="H105">
        <v>2023</v>
      </c>
    </row>
    <row r="106" spans="1:8" x14ac:dyDescent="0.2">
      <c r="A106">
        <f t="shared" si="8"/>
        <v>105</v>
      </c>
      <c r="B106" s="7">
        <v>21</v>
      </c>
      <c r="C106">
        <f t="shared" ca="1" si="9"/>
        <v>8961.8152603346571</v>
      </c>
      <c r="D106" s="10">
        <f t="shared" si="6"/>
        <v>45173</v>
      </c>
      <c r="E106" s="9" t="str">
        <f>VLOOKUP(D106,'Dates - Calc'!B$33:D$93,2,FALSE())</f>
        <v>2023-09-04</v>
      </c>
      <c r="F106">
        <f t="shared" si="7"/>
        <v>9</v>
      </c>
      <c r="G106">
        <f t="shared" si="10"/>
        <v>4</v>
      </c>
      <c r="H106">
        <v>2023</v>
      </c>
    </row>
    <row r="107" spans="1:8" x14ac:dyDescent="0.2">
      <c r="A107">
        <f t="shared" si="8"/>
        <v>106</v>
      </c>
      <c r="B107" s="7">
        <v>22</v>
      </c>
      <c r="C107">
        <f t="shared" ca="1" si="9"/>
        <v>593.97756345143353</v>
      </c>
      <c r="D107" s="10">
        <f t="shared" si="6"/>
        <v>45173</v>
      </c>
      <c r="E107" s="9" t="str">
        <f>VLOOKUP(D107,'Dates - Calc'!B$33:D$93,2,FALSE())</f>
        <v>2023-09-04</v>
      </c>
      <c r="F107">
        <f t="shared" si="7"/>
        <v>9</v>
      </c>
      <c r="G107">
        <f t="shared" si="10"/>
        <v>4</v>
      </c>
      <c r="H107">
        <v>2023</v>
      </c>
    </row>
    <row r="108" spans="1:8" x14ac:dyDescent="0.2">
      <c r="A108">
        <f t="shared" si="8"/>
        <v>107</v>
      </c>
      <c r="B108" s="7">
        <v>23</v>
      </c>
      <c r="C108">
        <f t="shared" ca="1" si="9"/>
        <v>0</v>
      </c>
      <c r="D108" s="10">
        <f t="shared" si="6"/>
        <v>45173</v>
      </c>
      <c r="E108" s="9" t="str">
        <f>VLOOKUP(D108,'Dates - Calc'!B$33:D$93,2,FALSE())</f>
        <v>2023-09-04</v>
      </c>
      <c r="F108">
        <f t="shared" si="7"/>
        <v>9</v>
      </c>
      <c r="G108">
        <f t="shared" si="10"/>
        <v>4</v>
      </c>
      <c r="H108">
        <v>2023</v>
      </c>
    </row>
    <row r="109" spans="1:8" x14ac:dyDescent="0.2">
      <c r="A109">
        <f t="shared" si="8"/>
        <v>108</v>
      </c>
      <c r="B109" s="7">
        <v>24</v>
      </c>
      <c r="C109">
        <f t="shared" ca="1" si="9"/>
        <v>4014.9374594019368</v>
      </c>
      <c r="D109" s="10">
        <f t="shared" si="6"/>
        <v>45173</v>
      </c>
      <c r="E109" s="9" t="str">
        <f>VLOOKUP(D109,'Dates - Calc'!B$33:D$93,2,FALSE())</f>
        <v>2023-09-04</v>
      </c>
      <c r="F109">
        <f t="shared" si="7"/>
        <v>9</v>
      </c>
      <c r="G109">
        <f t="shared" si="10"/>
        <v>4</v>
      </c>
      <c r="H109">
        <v>2023</v>
      </c>
    </row>
    <row r="110" spans="1:8" x14ac:dyDescent="0.2">
      <c r="A110">
        <f t="shared" si="8"/>
        <v>109</v>
      </c>
      <c r="B110" s="7">
        <v>16</v>
      </c>
      <c r="C110">
        <f t="shared" ca="1" si="9"/>
        <v>8628.3745761674345</v>
      </c>
      <c r="D110" s="10">
        <f t="shared" si="6"/>
        <v>45173</v>
      </c>
      <c r="E110" s="9" t="str">
        <f>VLOOKUP(D110,'Dates - Calc'!B$33:D$93,2,FALSE())</f>
        <v>2023-09-04</v>
      </c>
      <c r="F110">
        <f t="shared" si="7"/>
        <v>9</v>
      </c>
      <c r="G110">
        <f t="shared" si="10"/>
        <v>4</v>
      </c>
      <c r="H110">
        <v>2023</v>
      </c>
    </row>
    <row r="111" spans="1:8" x14ac:dyDescent="0.2">
      <c r="A111">
        <f t="shared" si="8"/>
        <v>110</v>
      </c>
      <c r="B111" s="7">
        <v>26</v>
      </c>
      <c r="C111">
        <f t="shared" ca="1" si="9"/>
        <v>5132.0408820651573</v>
      </c>
      <c r="D111" s="10">
        <f t="shared" si="6"/>
        <v>45173</v>
      </c>
      <c r="E111" s="9" t="str">
        <f>VLOOKUP(D111,'Dates - Calc'!B$33:D$93,2,FALSE())</f>
        <v>2023-09-04</v>
      </c>
      <c r="F111">
        <f t="shared" si="7"/>
        <v>9</v>
      </c>
      <c r="G111">
        <f t="shared" si="10"/>
        <v>4</v>
      </c>
      <c r="H111">
        <v>2023</v>
      </c>
    </row>
    <row r="112" spans="1:8" x14ac:dyDescent="0.2">
      <c r="A112">
        <f t="shared" si="8"/>
        <v>111</v>
      </c>
      <c r="B112" s="7">
        <v>27</v>
      </c>
      <c r="C112">
        <f t="shared" ca="1" si="9"/>
        <v>14254.810968759039</v>
      </c>
      <c r="D112" s="10">
        <f t="shared" si="6"/>
        <v>45173</v>
      </c>
      <c r="E112" s="9" t="str">
        <f>VLOOKUP(D112,'Dates - Calc'!B$33:D$93,2,FALSE())</f>
        <v>2023-09-04</v>
      </c>
      <c r="F112">
        <f t="shared" si="7"/>
        <v>9</v>
      </c>
      <c r="G112">
        <f t="shared" si="10"/>
        <v>4</v>
      </c>
      <c r="H112">
        <v>2023</v>
      </c>
    </row>
    <row r="113" spans="1:8" x14ac:dyDescent="0.2">
      <c r="A113">
        <f t="shared" si="8"/>
        <v>112</v>
      </c>
      <c r="B113" s="7">
        <v>28</v>
      </c>
      <c r="C113">
        <f t="shared" ca="1" si="9"/>
        <v>0</v>
      </c>
      <c r="D113" s="10">
        <f t="shared" si="6"/>
        <v>45173</v>
      </c>
      <c r="E113" s="9" t="str">
        <f>VLOOKUP(D113,'Dates - Calc'!B$33:D$93,2,FALSE())</f>
        <v>2023-09-04</v>
      </c>
      <c r="F113">
        <f t="shared" si="7"/>
        <v>9</v>
      </c>
      <c r="G113">
        <f t="shared" si="10"/>
        <v>4</v>
      </c>
      <c r="H113">
        <v>2023</v>
      </c>
    </row>
    <row r="114" spans="1:8" x14ac:dyDescent="0.2">
      <c r="A114">
        <f t="shared" si="8"/>
        <v>113</v>
      </c>
      <c r="B114" s="7">
        <v>1</v>
      </c>
      <c r="C114">
        <f t="shared" ca="1" si="9"/>
        <v>21.563886556553211</v>
      </c>
      <c r="D114" s="10">
        <f t="shared" si="6"/>
        <v>45174</v>
      </c>
      <c r="E114" s="9" t="str">
        <f>VLOOKUP(D114,'Dates - Calc'!B$33:D$93,2,FALSE())</f>
        <v>2023-09-05</v>
      </c>
      <c r="F114">
        <v>9</v>
      </c>
      <c r="G114">
        <f t="shared" si="10"/>
        <v>5</v>
      </c>
      <c r="H114">
        <v>2023</v>
      </c>
    </row>
    <row r="115" spans="1:8" x14ac:dyDescent="0.2">
      <c r="A115">
        <f t="shared" si="8"/>
        <v>114</v>
      </c>
      <c r="B115" s="7">
        <v>2</v>
      </c>
      <c r="C115">
        <f t="shared" ca="1" si="9"/>
        <v>378.72698749131337</v>
      </c>
      <c r="D115" s="10">
        <f t="shared" si="6"/>
        <v>45174</v>
      </c>
      <c r="E115" s="9" t="str">
        <f>VLOOKUP(D115,'Dates - Calc'!B$33:D$93,2,FALSE())</f>
        <v>2023-09-05</v>
      </c>
      <c r="F115">
        <f t="shared" ref="F115:F141" si="11">IF(G115&gt;31,10,9)</f>
        <v>9</v>
      </c>
      <c r="G115">
        <f t="shared" si="10"/>
        <v>5</v>
      </c>
      <c r="H115">
        <v>2023</v>
      </c>
    </row>
    <row r="116" spans="1:8" x14ac:dyDescent="0.2">
      <c r="A116">
        <f t="shared" si="8"/>
        <v>115</v>
      </c>
      <c r="B116" s="7">
        <v>3</v>
      </c>
      <c r="C116">
        <f t="shared" ca="1" si="9"/>
        <v>1531.6827815762026</v>
      </c>
      <c r="D116" s="10">
        <f t="shared" si="6"/>
        <v>45174</v>
      </c>
      <c r="E116" s="9" t="str">
        <f>VLOOKUP(D116,'Dates - Calc'!B$33:D$93,2,FALSE())</f>
        <v>2023-09-05</v>
      </c>
      <c r="F116">
        <f t="shared" si="11"/>
        <v>9</v>
      </c>
      <c r="G116">
        <f t="shared" si="10"/>
        <v>5</v>
      </c>
      <c r="H116">
        <v>2023</v>
      </c>
    </row>
    <row r="117" spans="1:8" x14ac:dyDescent="0.2">
      <c r="A117">
        <f t="shared" si="8"/>
        <v>116</v>
      </c>
      <c r="B117" s="7">
        <v>4</v>
      </c>
      <c r="C117">
        <f t="shared" ca="1" si="9"/>
        <v>1302.9290237909916</v>
      </c>
      <c r="D117" s="10">
        <f t="shared" si="6"/>
        <v>45174</v>
      </c>
      <c r="E117" s="9" t="str">
        <f>VLOOKUP(D117,'Dates - Calc'!B$33:D$93,2,FALSE())</f>
        <v>2023-09-05</v>
      </c>
      <c r="F117">
        <f t="shared" si="11"/>
        <v>9</v>
      </c>
      <c r="G117">
        <f t="shared" si="10"/>
        <v>5</v>
      </c>
      <c r="H117">
        <v>2023</v>
      </c>
    </row>
    <row r="118" spans="1:8" x14ac:dyDescent="0.2">
      <c r="A118">
        <f t="shared" si="8"/>
        <v>117</v>
      </c>
      <c r="B118" s="7">
        <v>5</v>
      </c>
      <c r="C118">
        <f t="shared" ca="1" si="9"/>
        <v>962.84349034036848</v>
      </c>
      <c r="D118" s="10">
        <f t="shared" si="6"/>
        <v>45174</v>
      </c>
      <c r="E118" s="9" t="str">
        <f>VLOOKUP(D118,'Dates - Calc'!B$33:D$93,2,FALSE())</f>
        <v>2023-09-05</v>
      </c>
      <c r="F118">
        <f t="shared" si="11"/>
        <v>9</v>
      </c>
      <c r="G118">
        <f t="shared" si="10"/>
        <v>5</v>
      </c>
      <c r="H118">
        <v>2023</v>
      </c>
    </row>
    <row r="119" spans="1:8" x14ac:dyDescent="0.2">
      <c r="A119">
        <f t="shared" si="8"/>
        <v>118</v>
      </c>
      <c r="B119" s="7">
        <v>6</v>
      </c>
      <c r="C119">
        <f t="shared" ca="1" si="9"/>
        <v>713.16412688513878</v>
      </c>
      <c r="D119" s="10">
        <f t="shared" si="6"/>
        <v>45174</v>
      </c>
      <c r="E119" s="9" t="str">
        <f>VLOOKUP(D119,'Dates - Calc'!B$33:D$93,2,FALSE())</f>
        <v>2023-09-05</v>
      </c>
      <c r="F119">
        <f t="shared" si="11"/>
        <v>9</v>
      </c>
      <c r="G119">
        <f t="shared" si="10"/>
        <v>5</v>
      </c>
      <c r="H119">
        <v>2023</v>
      </c>
    </row>
    <row r="120" spans="1:8" x14ac:dyDescent="0.2">
      <c r="A120">
        <f t="shared" si="8"/>
        <v>119</v>
      </c>
      <c r="B120" s="7">
        <v>7</v>
      </c>
      <c r="C120">
        <f t="shared" ca="1" si="9"/>
        <v>2483.3558094219948</v>
      </c>
      <c r="D120" s="10">
        <f t="shared" si="6"/>
        <v>45174</v>
      </c>
      <c r="E120" s="9" t="str">
        <f>VLOOKUP(D120,'Dates - Calc'!B$33:D$93,2,FALSE())</f>
        <v>2023-09-05</v>
      </c>
      <c r="F120">
        <f t="shared" si="11"/>
        <v>9</v>
      </c>
      <c r="G120">
        <f t="shared" si="10"/>
        <v>5</v>
      </c>
      <c r="H120">
        <v>2023</v>
      </c>
    </row>
    <row r="121" spans="1:8" x14ac:dyDescent="0.2">
      <c r="A121">
        <f t="shared" si="8"/>
        <v>120</v>
      </c>
      <c r="B121" s="7">
        <v>8</v>
      </c>
      <c r="C121">
        <f t="shared" ca="1" si="9"/>
        <v>0</v>
      </c>
      <c r="D121" s="10">
        <f t="shared" si="6"/>
        <v>45174</v>
      </c>
      <c r="E121" s="9" t="str">
        <f>VLOOKUP(D121,'Dates - Calc'!B$33:D$93,2,FALSE())</f>
        <v>2023-09-05</v>
      </c>
      <c r="F121">
        <f t="shared" si="11"/>
        <v>9</v>
      </c>
      <c r="G121">
        <f t="shared" si="10"/>
        <v>5</v>
      </c>
      <c r="H121">
        <v>2023</v>
      </c>
    </row>
    <row r="122" spans="1:8" x14ac:dyDescent="0.2">
      <c r="A122">
        <f t="shared" si="8"/>
        <v>121</v>
      </c>
      <c r="B122" s="7">
        <v>9</v>
      </c>
      <c r="C122">
        <f t="shared" ca="1" si="9"/>
        <v>154.16869140584208</v>
      </c>
      <c r="D122" s="10">
        <f t="shared" si="6"/>
        <v>45174</v>
      </c>
      <c r="E122" s="9" t="str">
        <f>VLOOKUP(D122,'Dates - Calc'!B$33:D$93,2,FALSE())</f>
        <v>2023-09-05</v>
      </c>
      <c r="F122">
        <f t="shared" si="11"/>
        <v>9</v>
      </c>
      <c r="G122">
        <f t="shared" si="10"/>
        <v>5</v>
      </c>
      <c r="H122">
        <v>2023</v>
      </c>
    </row>
    <row r="123" spans="1:8" x14ac:dyDescent="0.2">
      <c r="A123">
        <f t="shared" si="8"/>
        <v>122</v>
      </c>
      <c r="B123" s="7">
        <v>10</v>
      </c>
      <c r="C123">
        <f t="shared" ca="1" si="9"/>
        <v>1844.442266883437</v>
      </c>
      <c r="D123" s="10">
        <f t="shared" si="6"/>
        <v>45174</v>
      </c>
      <c r="E123" s="9" t="str">
        <f>VLOOKUP(D123,'Dates - Calc'!B$33:D$93,2,FALSE())</f>
        <v>2023-09-05</v>
      </c>
      <c r="F123">
        <f t="shared" si="11"/>
        <v>9</v>
      </c>
      <c r="G123">
        <f t="shared" si="10"/>
        <v>5</v>
      </c>
      <c r="H123">
        <v>2023</v>
      </c>
    </row>
    <row r="124" spans="1:8" x14ac:dyDescent="0.2">
      <c r="A124">
        <f t="shared" si="8"/>
        <v>123</v>
      </c>
      <c r="B124" s="7">
        <v>11</v>
      </c>
      <c r="C124">
        <f t="shared" ca="1" si="9"/>
        <v>0</v>
      </c>
      <c r="D124" s="10">
        <f t="shared" si="6"/>
        <v>45174</v>
      </c>
      <c r="E124" s="9" t="str">
        <f>VLOOKUP(D124,'Dates - Calc'!B$33:D$93,2,FALSE())</f>
        <v>2023-09-05</v>
      </c>
      <c r="F124">
        <f t="shared" si="11"/>
        <v>9</v>
      </c>
      <c r="G124">
        <f t="shared" si="10"/>
        <v>5</v>
      </c>
      <c r="H124">
        <v>2023</v>
      </c>
    </row>
    <row r="125" spans="1:8" x14ac:dyDescent="0.2">
      <c r="A125">
        <f t="shared" si="8"/>
        <v>124</v>
      </c>
      <c r="B125" s="7">
        <v>12</v>
      </c>
      <c r="C125">
        <f t="shared" ca="1" si="9"/>
        <v>1598.0060507319711</v>
      </c>
      <c r="D125" s="10">
        <f t="shared" si="6"/>
        <v>45174</v>
      </c>
      <c r="E125" s="9" t="str">
        <f>VLOOKUP(D125,'Dates - Calc'!B$33:D$93,2,FALSE())</f>
        <v>2023-09-05</v>
      </c>
      <c r="F125">
        <f t="shared" si="11"/>
        <v>9</v>
      </c>
      <c r="G125">
        <f t="shared" si="10"/>
        <v>5</v>
      </c>
      <c r="H125">
        <v>2023</v>
      </c>
    </row>
    <row r="126" spans="1:8" x14ac:dyDescent="0.2">
      <c r="A126">
        <f t="shared" si="8"/>
        <v>125</v>
      </c>
      <c r="B126" s="7">
        <v>13</v>
      </c>
      <c r="C126">
        <f t="shared" ca="1" si="9"/>
        <v>6177.1083824934967</v>
      </c>
      <c r="D126" s="10">
        <f t="shared" si="6"/>
        <v>45174</v>
      </c>
      <c r="E126" s="9" t="str">
        <f>VLOOKUP(D126,'Dates - Calc'!B$33:D$93,2,FALSE())</f>
        <v>2023-09-05</v>
      </c>
      <c r="F126">
        <f t="shared" si="11"/>
        <v>9</v>
      </c>
      <c r="G126">
        <f t="shared" si="10"/>
        <v>5</v>
      </c>
      <c r="H126">
        <v>2023</v>
      </c>
    </row>
    <row r="127" spans="1:8" x14ac:dyDescent="0.2">
      <c r="A127">
        <f t="shared" si="8"/>
        <v>126</v>
      </c>
      <c r="B127" s="7">
        <v>14</v>
      </c>
      <c r="C127">
        <f t="shared" ca="1" si="9"/>
        <v>0</v>
      </c>
      <c r="D127" s="10">
        <f t="shared" si="6"/>
        <v>45174</v>
      </c>
      <c r="E127" s="9" t="str">
        <f>VLOOKUP(D127,'Dates - Calc'!B$33:D$93,2,FALSE())</f>
        <v>2023-09-05</v>
      </c>
      <c r="F127">
        <f t="shared" si="11"/>
        <v>9</v>
      </c>
      <c r="G127">
        <f t="shared" si="10"/>
        <v>5</v>
      </c>
      <c r="H127">
        <v>2023</v>
      </c>
    </row>
    <row r="128" spans="1:8" x14ac:dyDescent="0.2">
      <c r="A128">
        <f t="shared" si="8"/>
        <v>127</v>
      </c>
      <c r="B128" s="7">
        <v>15</v>
      </c>
      <c r="C128">
        <f t="shared" ca="1" si="9"/>
        <v>9353.5950410978185</v>
      </c>
      <c r="D128" s="10">
        <f t="shared" si="6"/>
        <v>45174</v>
      </c>
      <c r="E128" s="9" t="str">
        <f>VLOOKUP(D128,'Dates - Calc'!B$33:D$93,2,FALSE())</f>
        <v>2023-09-05</v>
      </c>
      <c r="F128">
        <f t="shared" si="11"/>
        <v>9</v>
      </c>
      <c r="G128">
        <f t="shared" si="10"/>
        <v>5</v>
      </c>
      <c r="H128">
        <v>2023</v>
      </c>
    </row>
    <row r="129" spans="1:8" x14ac:dyDescent="0.2">
      <c r="A129">
        <f t="shared" si="8"/>
        <v>128</v>
      </c>
      <c r="B129" s="7">
        <v>16</v>
      </c>
      <c r="C129">
        <f t="shared" ca="1" si="9"/>
        <v>3333.6769483026615</v>
      </c>
      <c r="D129" s="10">
        <f t="shared" si="6"/>
        <v>45174</v>
      </c>
      <c r="E129" s="9" t="str">
        <f>VLOOKUP(D129,'Dates - Calc'!B$33:D$93,2,FALSE())</f>
        <v>2023-09-05</v>
      </c>
      <c r="F129">
        <f t="shared" si="11"/>
        <v>9</v>
      </c>
      <c r="G129">
        <f t="shared" si="10"/>
        <v>5</v>
      </c>
      <c r="H129">
        <v>2023</v>
      </c>
    </row>
    <row r="130" spans="1:8" x14ac:dyDescent="0.2">
      <c r="A130">
        <f t="shared" si="8"/>
        <v>129</v>
      </c>
      <c r="B130" s="7">
        <v>17</v>
      </c>
      <c r="C130">
        <f t="shared" ca="1" si="9"/>
        <v>11965.253893240037</v>
      </c>
      <c r="D130" s="10">
        <f t="shared" ref="D130:D193" si="12">DATE(H130,F130,G130)</f>
        <v>45174</v>
      </c>
      <c r="E130" s="9" t="str">
        <f>VLOOKUP(D130,'Dates - Calc'!B$33:D$93,2,FALSE())</f>
        <v>2023-09-05</v>
      </c>
      <c r="F130">
        <f t="shared" si="11"/>
        <v>9</v>
      </c>
      <c r="G130">
        <f t="shared" si="10"/>
        <v>5</v>
      </c>
      <c r="H130">
        <v>2023</v>
      </c>
    </row>
    <row r="131" spans="1:8" x14ac:dyDescent="0.2">
      <c r="A131">
        <f t="shared" si="8"/>
        <v>130</v>
      </c>
      <c r="B131" s="7">
        <v>18</v>
      </c>
      <c r="C131">
        <f t="shared" ca="1" si="9"/>
        <v>3839.8950600156072</v>
      </c>
      <c r="D131" s="10">
        <f t="shared" si="12"/>
        <v>45174</v>
      </c>
      <c r="E131" s="9" t="str">
        <f>VLOOKUP(D131,'Dates - Calc'!B$33:D$93,2,FALSE())</f>
        <v>2023-09-05</v>
      </c>
      <c r="F131">
        <f t="shared" si="11"/>
        <v>9</v>
      </c>
      <c r="G131">
        <f t="shared" si="10"/>
        <v>5</v>
      </c>
      <c r="H131">
        <v>2023</v>
      </c>
    </row>
    <row r="132" spans="1:8" x14ac:dyDescent="0.2">
      <c r="A132">
        <f t="shared" si="8"/>
        <v>131</v>
      </c>
      <c r="B132" s="7">
        <v>19</v>
      </c>
      <c r="C132">
        <f t="shared" ca="1" si="9"/>
        <v>7757.7319593106795</v>
      </c>
      <c r="D132" s="10">
        <f t="shared" si="12"/>
        <v>45174</v>
      </c>
      <c r="E132" s="9" t="str">
        <f>VLOOKUP(D132,'Dates - Calc'!B$33:D$93,2,FALSE())</f>
        <v>2023-09-05</v>
      </c>
      <c r="F132">
        <f t="shared" si="11"/>
        <v>9</v>
      </c>
      <c r="G132">
        <f t="shared" si="10"/>
        <v>5</v>
      </c>
      <c r="H132">
        <v>2023</v>
      </c>
    </row>
    <row r="133" spans="1:8" x14ac:dyDescent="0.2">
      <c r="A133">
        <f t="shared" si="8"/>
        <v>132</v>
      </c>
      <c r="B133" s="7">
        <v>20</v>
      </c>
      <c r="C133">
        <f t="shared" ca="1" si="9"/>
        <v>4305.7983488951031</v>
      </c>
      <c r="D133" s="10">
        <f t="shared" si="12"/>
        <v>45174</v>
      </c>
      <c r="E133" s="9" t="str">
        <f>VLOOKUP(D133,'Dates - Calc'!B$33:D$93,2,FALSE())</f>
        <v>2023-09-05</v>
      </c>
      <c r="F133">
        <f t="shared" si="11"/>
        <v>9</v>
      </c>
      <c r="G133">
        <f t="shared" si="10"/>
        <v>5</v>
      </c>
      <c r="H133">
        <v>2023</v>
      </c>
    </row>
    <row r="134" spans="1:8" x14ac:dyDescent="0.2">
      <c r="A134">
        <f t="shared" si="8"/>
        <v>133</v>
      </c>
      <c r="B134" s="7">
        <v>21</v>
      </c>
      <c r="C134">
        <f t="shared" ca="1" si="9"/>
        <v>8513.724497317924</v>
      </c>
      <c r="D134" s="10">
        <f t="shared" si="12"/>
        <v>45174</v>
      </c>
      <c r="E134" s="9" t="str">
        <f>VLOOKUP(D134,'Dates - Calc'!B$33:D$93,2,FALSE())</f>
        <v>2023-09-05</v>
      </c>
      <c r="F134">
        <f t="shared" si="11"/>
        <v>9</v>
      </c>
      <c r="G134">
        <f t="shared" si="10"/>
        <v>5</v>
      </c>
      <c r="H134">
        <v>2023</v>
      </c>
    </row>
    <row r="135" spans="1:8" x14ac:dyDescent="0.2">
      <c r="A135">
        <f t="shared" si="8"/>
        <v>134</v>
      </c>
      <c r="B135" s="7">
        <v>22</v>
      </c>
      <c r="C135">
        <f t="shared" ca="1" si="9"/>
        <v>564.27868527886187</v>
      </c>
      <c r="D135" s="10">
        <f t="shared" si="12"/>
        <v>45174</v>
      </c>
      <c r="E135" s="9" t="str">
        <f>VLOOKUP(D135,'Dates - Calc'!B$33:D$93,2,FALSE())</f>
        <v>2023-09-05</v>
      </c>
      <c r="F135">
        <f t="shared" si="11"/>
        <v>9</v>
      </c>
      <c r="G135">
        <f t="shared" si="10"/>
        <v>5</v>
      </c>
      <c r="H135">
        <v>2023</v>
      </c>
    </row>
    <row r="136" spans="1:8" x14ac:dyDescent="0.2">
      <c r="A136">
        <f t="shared" si="8"/>
        <v>135</v>
      </c>
      <c r="B136" s="7">
        <v>23</v>
      </c>
      <c r="C136">
        <f t="shared" ca="1" si="9"/>
        <v>0</v>
      </c>
      <c r="D136" s="10">
        <f t="shared" si="12"/>
        <v>45174</v>
      </c>
      <c r="E136" s="9" t="str">
        <f>VLOOKUP(D136,'Dates - Calc'!B$33:D$93,2,FALSE())</f>
        <v>2023-09-05</v>
      </c>
      <c r="F136">
        <f t="shared" si="11"/>
        <v>9</v>
      </c>
      <c r="G136">
        <f t="shared" si="10"/>
        <v>5</v>
      </c>
      <c r="H136">
        <v>2023</v>
      </c>
    </row>
    <row r="137" spans="1:8" x14ac:dyDescent="0.2">
      <c r="A137">
        <f t="shared" si="8"/>
        <v>136</v>
      </c>
      <c r="B137" s="7">
        <v>24</v>
      </c>
      <c r="C137">
        <f t="shared" ca="1" si="9"/>
        <v>3814.1905864318396</v>
      </c>
      <c r="D137" s="10">
        <f t="shared" si="12"/>
        <v>45174</v>
      </c>
      <c r="E137" s="9" t="str">
        <f>VLOOKUP(D137,'Dates - Calc'!B$33:D$93,2,FALSE())</f>
        <v>2023-09-05</v>
      </c>
      <c r="F137">
        <f t="shared" si="11"/>
        <v>9</v>
      </c>
      <c r="G137">
        <f t="shared" si="10"/>
        <v>5</v>
      </c>
      <c r="H137">
        <v>2023</v>
      </c>
    </row>
    <row r="138" spans="1:8" x14ac:dyDescent="0.2">
      <c r="A138">
        <f t="shared" si="8"/>
        <v>137</v>
      </c>
      <c r="B138" s="7">
        <v>16</v>
      </c>
      <c r="C138">
        <f t="shared" ca="1" si="9"/>
        <v>8196.9558473590623</v>
      </c>
      <c r="D138" s="10">
        <f t="shared" si="12"/>
        <v>45174</v>
      </c>
      <c r="E138" s="9" t="str">
        <f>VLOOKUP(D138,'Dates - Calc'!B$33:D$93,2,FALSE())</f>
        <v>2023-09-05</v>
      </c>
      <c r="F138">
        <f t="shared" si="11"/>
        <v>9</v>
      </c>
      <c r="G138">
        <f t="shared" si="10"/>
        <v>5</v>
      </c>
      <c r="H138">
        <v>2023</v>
      </c>
    </row>
    <row r="139" spans="1:8" x14ac:dyDescent="0.2">
      <c r="A139">
        <f t="shared" si="8"/>
        <v>138</v>
      </c>
      <c r="B139" s="7">
        <v>26</v>
      </c>
      <c r="C139">
        <f t="shared" ca="1" si="9"/>
        <v>4875.4388379618995</v>
      </c>
      <c r="D139" s="10">
        <f t="shared" si="12"/>
        <v>45174</v>
      </c>
      <c r="E139" s="9" t="str">
        <f>VLOOKUP(D139,'Dates - Calc'!B$33:D$93,2,FALSE())</f>
        <v>2023-09-05</v>
      </c>
      <c r="F139">
        <f t="shared" si="11"/>
        <v>9</v>
      </c>
      <c r="G139">
        <f t="shared" si="10"/>
        <v>5</v>
      </c>
      <c r="H139">
        <v>2023</v>
      </c>
    </row>
    <row r="140" spans="1:8" x14ac:dyDescent="0.2">
      <c r="A140">
        <f t="shared" si="8"/>
        <v>139</v>
      </c>
      <c r="B140" s="7">
        <v>27</v>
      </c>
      <c r="C140">
        <f t="shared" ca="1" si="9"/>
        <v>13542.070420321086</v>
      </c>
      <c r="D140" s="10">
        <f t="shared" si="12"/>
        <v>45174</v>
      </c>
      <c r="E140" s="9" t="str">
        <f>VLOOKUP(D140,'Dates - Calc'!B$33:D$93,2,FALSE())</f>
        <v>2023-09-05</v>
      </c>
      <c r="F140">
        <f t="shared" si="11"/>
        <v>9</v>
      </c>
      <c r="G140">
        <f t="shared" si="10"/>
        <v>5</v>
      </c>
      <c r="H140">
        <v>2023</v>
      </c>
    </row>
    <row r="141" spans="1:8" x14ac:dyDescent="0.2">
      <c r="A141">
        <f t="shared" si="8"/>
        <v>140</v>
      </c>
      <c r="B141" s="7">
        <v>28</v>
      </c>
      <c r="C141">
        <f t="shared" ca="1" si="9"/>
        <v>0</v>
      </c>
      <c r="D141" s="10">
        <f t="shared" si="12"/>
        <v>45174</v>
      </c>
      <c r="E141" s="9" t="str">
        <f>VLOOKUP(D141,'Dates - Calc'!B$33:D$93,2,FALSE())</f>
        <v>2023-09-05</v>
      </c>
      <c r="F141">
        <f t="shared" si="11"/>
        <v>9</v>
      </c>
      <c r="G141">
        <f t="shared" si="10"/>
        <v>5</v>
      </c>
      <c r="H141">
        <v>2023</v>
      </c>
    </row>
    <row r="142" spans="1:8" x14ac:dyDescent="0.2">
      <c r="A142">
        <f t="shared" si="8"/>
        <v>141</v>
      </c>
      <c r="B142" s="7">
        <v>1</v>
      </c>
      <c r="C142">
        <f t="shared" ca="1" si="9"/>
        <v>20.485692228725551</v>
      </c>
      <c r="D142" s="10">
        <f t="shared" si="12"/>
        <v>45175</v>
      </c>
      <c r="E142" s="9" t="str">
        <f>VLOOKUP(D142,'Dates - Calc'!B$33:D$93,2,FALSE())</f>
        <v>2023-09-06</v>
      </c>
      <c r="F142">
        <v>9</v>
      </c>
      <c r="G142">
        <f t="shared" si="10"/>
        <v>6</v>
      </c>
      <c r="H142">
        <v>2023</v>
      </c>
    </row>
    <row r="143" spans="1:8" x14ac:dyDescent="0.2">
      <c r="A143">
        <f t="shared" si="8"/>
        <v>142</v>
      </c>
      <c r="B143" s="7">
        <v>2</v>
      </c>
      <c r="C143">
        <f t="shared" ca="1" si="9"/>
        <v>359.79063811674769</v>
      </c>
      <c r="D143" s="10">
        <f t="shared" si="12"/>
        <v>45175</v>
      </c>
      <c r="E143" s="9" t="str">
        <f>VLOOKUP(D143,'Dates - Calc'!B$33:D$93,2,FALSE())</f>
        <v>2023-09-06</v>
      </c>
      <c r="F143">
        <f t="shared" ref="F143:F169" si="13">IF(G143&gt;31,10,9)</f>
        <v>9</v>
      </c>
      <c r="G143">
        <f t="shared" si="10"/>
        <v>6</v>
      </c>
      <c r="H143">
        <v>2023</v>
      </c>
    </row>
    <row r="144" spans="1:8" x14ac:dyDescent="0.2">
      <c r="A144">
        <f t="shared" si="8"/>
        <v>143</v>
      </c>
      <c r="B144" s="7">
        <v>3</v>
      </c>
      <c r="C144">
        <f t="shared" ca="1" si="9"/>
        <v>1455.0986424973923</v>
      </c>
      <c r="D144" s="10">
        <f t="shared" si="12"/>
        <v>45175</v>
      </c>
      <c r="E144" s="9" t="str">
        <f>VLOOKUP(D144,'Dates - Calc'!B$33:D$93,2,FALSE())</f>
        <v>2023-09-06</v>
      </c>
      <c r="F144">
        <f t="shared" si="13"/>
        <v>9</v>
      </c>
      <c r="G144">
        <f t="shared" si="10"/>
        <v>6</v>
      </c>
      <c r="H144">
        <v>2023</v>
      </c>
    </row>
    <row r="145" spans="1:8" x14ac:dyDescent="0.2">
      <c r="A145">
        <f t="shared" si="8"/>
        <v>144</v>
      </c>
      <c r="B145" s="7">
        <v>4</v>
      </c>
      <c r="C145">
        <f t="shared" ca="1" si="9"/>
        <v>1237.7825726014419</v>
      </c>
      <c r="D145" s="10">
        <f t="shared" si="12"/>
        <v>45175</v>
      </c>
      <c r="E145" s="9" t="str">
        <f>VLOOKUP(D145,'Dates - Calc'!B$33:D$93,2,FALSE())</f>
        <v>2023-09-06</v>
      </c>
      <c r="F145">
        <f t="shared" si="13"/>
        <v>9</v>
      </c>
      <c r="G145">
        <f t="shared" si="10"/>
        <v>6</v>
      </c>
      <c r="H145">
        <v>2023</v>
      </c>
    </row>
    <row r="146" spans="1:8" x14ac:dyDescent="0.2">
      <c r="A146">
        <f t="shared" si="8"/>
        <v>145</v>
      </c>
      <c r="B146" s="7">
        <v>5</v>
      </c>
      <c r="C146">
        <f t="shared" ca="1" si="9"/>
        <v>914.70131582335</v>
      </c>
      <c r="D146" s="10">
        <f t="shared" si="12"/>
        <v>45175</v>
      </c>
      <c r="E146" s="9" t="str">
        <f>VLOOKUP(D146,'Dates - Calc'!B$33:D$93,2,FALSE())</f>
        <v>2023-09-06</v>
      </c>
      <c r="F146">
        <f t="shared" si="13"/>
        <v>9</v>
      </c>
      <c r="G146">
        <f t="shared" si="10"/>
        <v>6</v>
      </c>
      <c r="H146">
        <v>2023</v>
      </c>
    </row>
    <row r="147" spans="1:8" x14ac:dyDescent="0.2">
      <c r="A147">
        <f t="shared" si="8"/>
        <v>146</v>
      </c>
      <c r="B147" s="7">
        <v>6</v>
      </c>
      <c r="C147">
        <f t="shared" ca="1" si="9"/>
        <v>677.50592054088179</v>
      </c>
      <c r="D147" s="10">
        <f t="shared" si="12"/>
        <v>45175</v>
      </c>
      <c r="E147" s="9" t="str">
        <f>VLOOKUP(D147,'Dates - Calc'!B$33:D$93,2,FALSE())</f>
        <v>2023-09-06</v>
      </c>
      <c r="F147">
        <f t="shared" si="13"/>
        <v>9</v>
      </c>
      <c r="G147">
        <f t="shared" si="10"/>
        <v>6</v>
      </c>
      <c r="H147">
        <v>2023</v>
      </c>
    </row>
    <row r="148" spans="1:8" x14ac:dyDescent="0.2">
      <c r="A148">
        <f t="shared" si="8"/>
        <v>147</v>
      </c>
      <c r="B148" s="7">
        <v>7</v>
      </c>
      <c r="C148">
        <f t="shared" ca="1" si="9"/>
        <v>2359.1880189508947</v>
      </c>
      <c r="D148" s="10">
        <f t="shared" si="12"/>
        <v>45175</v>
      </c>
      <c r="E148" s="9" t="str">
        <f>VLOOKUP(D148,'Dates - Calc'!B$33:D$93,2,FALSE())</f>
        <v>2023-09-06</v>
      </c>
      <c r="F148">
        <f t="shared" si="13"/>
        <v>9</v>
      </c>
      <c r="G148">
        <f t="shared" si="10"/>
        <v>6</v>
      </c>
      <c r="H148">
        <v>2023</v>
      </c>
    </row>
    <row r="149" spans="1:8" x14ac:dyDescent="0.2">
      <c r="A149">
        <f t="shared" si="8"/>
        <v>148</v>
      </c>
      <c r="B149" s="7">
        <v>8</v>
      </c>
      <c r="C149">
        <f t="shared" ca="1" si="9"/>
        <v>0</v>
      </c>
      <c r="D149" s="10">
        <f t="shared" si="12"/>
        <v>45175</v>
      </c>
      <c r="E149" s="9" t="str">
        <f>VLOOKUP(D149,'Dates - Calc'!B$33:D$93,2,FALSE())</f>
        <v>2023-09-06</v>
      </c>
      <c r="F149">
        <f t="shared" si="13"/>
        <v>9</v>
      </c>
      <c r="G149">
        <f t="shared" si="10"/>
        <v>6</v>
      </c>
      <c r="H149">
        <v>2023</v>
      </c>
    </row>
    <row r="150" spans="1:8" x14ac:dyDescent="0.2">
      <c r="A150">
        <f t="shared" si="8"/>
        <v>149</v>
      </c>
      <c r="B150" s="7">
        <v>9</v>
      </c>
      <c r="C150">
        <f t="shared" ca="1" si="9"/>
        <v>146.46025683554998</v>
      </c>
      <c r="D150" s="10">
        <f t="shared" si="12"/>
        <v>45175</v>
      </c>
      <c r="E150" s="9" t="str">
        <f>VLOOKUP(D150,'Dates - Calc'!B$33:D$93,2,FALSE())</f>
        <v>2023-09-06</v>
      </c>
      <c r="F150">
        <f t="shared" si="13"/>
        <v>9</v>
      </c>
      <c r="G150">
        <f t="shared" si="10"/>
        <v>6</v>
      </c>
      <c r="H150">
        <v>2023</v>
      </c>
    </row>
    <row r="151" spans="1:8" x14ac:dyDescent="0.2">
      <c r="A151">
        <f t="shared" si="8"/>
        <v>150</v>
      </c>
      <c r="B151" s="7">
        <v>10</v>
      </c>
      <c r="C151">
        <f t="shared" ca="1" si="9"/>
        <v>1752.2201535392651</v>
      </c>
      <c r="D151" s="10">
        <f t="shared" si="12"/>
        <v>45175</v>
      </c>
      <c r="E151" s="9" t="str">
        <f>VLOOKUP(D151,'Dates - Calc'!B$33:D$93,2,FALSE())</f>
        <v>2023-09-06</v>
      </c>
      <c r="F151">
        <f t="shared" si="13"/>
        <v>9</v>
      </c>
      <c r="G151">
        <f t="shared" si="10"/>
        <v>6</v>
      </c>
      <c r="H151">
        <v>2023</v>
      </c>
    </row>
    <row r="152" spans="1:8" x14ac:dyDescent="0.2">
      <c r="A152">
        <f t="shared" si="8"/>
        <v>151</v>
      </c>
      <c r="B152" s="7">
        <v>11</v>
      </c>
      <c r="C152">
        <f t="shared" ca="1" si="9"/>
        <v>0</v>
      </c>
      <c r="D152" s="10">
        <f t="shared" si="12"/>
        <v>45175</v>
      </c>
      <c r="E152" s="9" t="str">
        <f>VLOOKUP(D152,'Dates - Calc'!B$33:D$93,2,FALSE())</f>
        <v>2023-09-06</v>
      </c>
      <c r="F152">
        <f t="shared" si="13"/>
        <v>9</v>
      </c>
      <c r="G152">
        <f t="shared" si="10"/>
        <v>6</v>
      </c>
      <c r="H152">
        <v>2023</v>
      </c>
    </row>
    <row r="153" spans="1:8" x14ac:dyDescent="0.2">
      <c r="A153">
        <f t="shared" si="8"/>
        <v>152</v>
      </c>
      <c r="B153" s="7">
        <v>12</v>
      </c>
      <c r="C153">
        <f t="shared" ca="1" si="9"/>
        <v>1518.1057481953724</v>
      </c>
      <c r="D153" s="10">
        <f t="shared" si="12"/>
        <v>45175</v>
      </c>
      <c r="E153" s="9" t="str">
        <f>VLOOKUP(D153,'Dates - Calc'!B$33:D$93,2,FALSE())</f>
        <v>2023-09-06</v>
      </c>
      <c r="F153">
        <f t="shared" si="13"/>
        <v>9</v>
      </c>
      <c r="G153">
        <f t="shared" si="10"/>
        <v>6</v>
      </c>
      <c r="H153">
        <v>2023</v>
      </c>
    </row>
    <row r="154" spans="1:8" x14ac:dyDescent="0.2">
      <c r="A154">
        <f t="shared" si="8"/>
        <v>153</v>
      </c>
      <c r="B154" s="7">
        <v>13</v>
      </c>
      <c r="C154">
        <f t="shared" ca="1" si="9"/>
        <v>5868.2529633688218</v>
      </c>
      <c r="D154" s="10">
        <f t="shared" si="12"/>
        <v>45175</v>
      </c>
      <c r="E154" s="9" t="str">
        <f>VLOOKUP(D154,'Dates - Calc'!B$33:D$93,2,FALSE())</f>
        <v>2023-09-06</v>
      </c>
      <c r="F154">
        <f t="shared" si="13"/>
        <v>9</v>
      </c>
      <c r="G154">
        <f t="shared" si="10"/>
        <v>6</v>
      </c>
      <c r="H154">
        <v>2023</v>
      </c>
    </row>
    <row r="155" spans="1:8" x14ac:dyDescent="0.2">
      <c r="A155">
        <f t="shared" si="8"/>
        <v>154</v>
      </c>
      <c r="B155" s="7">
        <v>14</v>
      </c>
      <c r="C155">
        <f t="shared" ca="1" si="9"/>
        <v>0</v>
      </c>
      <c r="D155" s="10">
        <f t="shared" si="12"/>
        <v>45175</v>
      </c>
      <c r="E155" s="9" t="str">
        <f>VLOOKUP(D155,'Dates - Calc'!B$33:D$93,2,FALSE())</f>
        <v>2023-09-06</v>
      </c>
      <c r="F155">
        <f t="shared" si="13"/>
        <v>9</v>
      </c>
      <c r="G155">
        <f t="shared" si="10"/>
        <v>6</v>
      </c>
      <c r="H155">
        <v>2023</v>
      </c>
    </row>
    <row r="156" spans="1:8" x14ac:dyDescent="0.2">
      <c r="A156">
        <f t="shared" si="8"/>
        <v>155</v>
      </c>
      <c r="B156" s="7">
        <v>15</v>
      </c>
      <c r="C156">
        <f t="shared" ca="1" si="9"/>
        <v>8885.9152890429268</v>
      </c>
      <c r="D156" s="10">
        <f t="shared" si="12"/>
        <v>45175</v>
      </c>
      <c r="E156" s="9" t="str">
        <f>VLOOKUP(D156,'Dates - Calc'!B$33:D$93,2,FALSE())</f>
        <v>2023-09-06</v>
      </c>
      <c r="F156">
        <f t="shared" si="13"/>
        <v>9</v>
      </c>
      <c r="G156">
        <f t="shared" si="10"/>
        <v>6</v>
      </c>
      <c r="H156">
        <v>2023</v>
      </c>
    </row>
    <row r="157" spans="1:8" x14ac:dyDescent="0.2">
      <c r="A157">
        <f t="shared" si="8"/>
        <v>156</v>
      </c>
      <c r="B157" s="7">
        <v>16</v>
      </c>
      <c r="C157">
        <f t="shared" ca="1" si="9"/>
        <v>3166.9931008875283</v>
      </c>
      <c r="D157" s="10">
        <f t="shared" si="12"/>
        <v>45175</v>
      </c>
      <c r="E157" s="9" t="str">
        <f>VLOOKUP(D157,'Dates - Calc'!B$33:D$93,2,FALSE())</f>
        <v>2023-09-06</v>
      </c>
      <c r="F157">
        <f t="shared" si="13"/>
        <v>9</v>
      </c>
      <c r="G157">
        <f t="shared" si="10"/>
        <v>6</v>
      </c>
      <c r="H157">
        <v>2023</v>
      </c>
    </row>
    <row r="158" spans="1:8" x14ac:dyDescent="0.2">
      <c r="A158">
        <f t="shared" ref="A158:A221" si="14">A157+1</f>
        <v>157</v>
      </c>
      <c r="B158" s="7">
        <v>17</v>
      </c>
      <c r="C158">
        <f t="shared" ref="C158:C221" ca="1" si="15">IF(RAND()&lt;0.05,C130*1.05,C130*0.95)</f>
        <v>11366.991198578035</v>
      </c>
      <c r="D158" s="10">
        <f t="shared" si="12"/>
        <v>45175</v>
      </c>
      <c r="E158" s="9" t="str">
        <f>VLOOKUP(D158,'Dates - Calc'!B$33:D$93,2,FALSE())</f>
        <v>2023-09-06</v>
      </c>
      <c r="F158">
        <f t="shared" si="13"/>
        <v>9</v>
      </c>
      <c r="G158">
        <f t="shared" ref="G158:G221" si="16">G130+1</f>
        <v>6</v>
      </c>
      <c r="H158">
        <v>2023</v>
      </c>
    </row>
    <row r="159" spans="1:8" x14ac:dyDescent="0.2">
      <c r="A159">
        <f t="shared" si="14"/>
        <v>158</v>
      </c>
      <c r="B159" s="7">
        <v>18</v>
      </c>
      <c r="C159">
        <f t="shared" ca="1" si="15"/>
        <v>3647.9003070148265</v>
      </c>
      <c r="D159" s="10">
        <f t="shared" si="12"/>
        <v>45175</v>
      </c>
      <c r="E159" s="9" t="str">
        <f>VLOOKUP(D159,'Dates - Calc'!B$33:D$93,2,FALSE())</f>
        <v>2023-09-06</v>
      </c>
      <c r="F159">
        <f t="shared" si="13"/>
        <v>9</v>
      </c>
      <c r="G159">
        <f t="shared" si="16"/>
        <v>6</v>
      </c>
      <c r="H159">
        <v>2023</v>
      </c>
    </row>
    <row r="160" spans="1:8" x14ac:dyDescent="0.2">
      <c r="A160">
        <f t="shared" si="14"/>
        <v>159</v>
      </c>
      <c r="B160" s="7">
        <v>19</v>
      </c>
      <c r="C160">
        <f t="shared" ca="1" si="15"/>
        <v>7369.8453613451447</v>
      </c>
      <c r="D160" s="10">
        <f t="shared" si="12"/>
        <v>45175</v>
      </c>
      <c r="E160" s="9" t="str">
        <f>VLOOKUP(D160,'Dates - Calc'!B$33:D$93,2,FALSE())</f>
        <v>2023-09-06</v>
      </c>
      <c r="F160">
        <f t="shared" si="13"/>
        <v>9</v>
      </c>
      <c r="G160">
        <f t="shared" si="16"/>
        <v>6</v>
      </c>
      <c r="H160">
        <v>2023</v>
      </c>
    </row>
    <row r="161" spans="1:8" x14ac:dyDescent="0.2">
      <c r="A161">
        <f t="shared" si="14"/>
        <v>160</v>
      </c>
      <c r="B161" s="7">
        <v>20</v>
      </c>
      <c r="C161">
        <f t="shared" ca="1" si="15"/>
        <v>4090.5084314503479</v>
      </c>
      <c r="D161" s="10">
        <f t="shared" si="12"/>
        <v>45175</v>
      </c>
      <c r="E161" s="9" t="str">
        <f>VLOOKUP(D161,'Dates - Calc'!B$33:D$93,2,FALSE())</f>
        <v>2023-09-06</v>
      </c>
      <c r="F161">
        <f t="shared" si="13"/>
        <v>9</v>
      </c>
      <c r="G161">
        <f t="shared" si="16"/>
        <v>6</v>
      </c>
      <c r="H161">
        <v>2023</v>
      </c>
    </row>
    <row r="162" spans="1:8" x14ac:dyDescent="0.2">
      <c r="A162">
        <f t="shared" si="14"/>
        <v>161</v>
      </c>
      <c r="B162" s="7">
        <v>21</v>
      </c>
      <c r="C162">
        <f t="shared" ca="1" si="15"/>
        <v>8088.0382724520277</v>
      </c>
      <c r="D162" s="10">
        <f t="shared" si="12"/>
        <v>45175</v>
      </c>
      <c r="E162" s="9" t="str">
        <f>VLOOKUP(D162,'Dates - Calc'!B$33:D$93,2,FALSE())</f>
        <v>2023-09-06</v>
      </c>
      <c r="F162">
        <f t="shared" si="13"/>
        <v>9</v>
      </c>
      <c r="G162">
        <f t="shared" si="16"/>
        <v>6</v>
      </c>
      <c r="H162">
        <v>2023</v>
      </c>
    </row>
    <row r="163" spans="1:8" x14ac:dyDescent="0.2">
      <c r="A163">
        <f t="shared" si="14"/>
        <v>162</v>
      </c>
      <c r="B163" s="7">
        <v>22</v>
      </c>
      <c r="C163">
        <f t="shared" ca="1" si="15"/>
        <v>536.06475101491878</v>
      </c>
      <c r="D163" s="10">
        <f t="shared" si="12"/>
        <v>45175</v>
      </c>
      <c r="E163" s="9" t="str">
        <f>VLOOKUP(D163,'Dates - Calc'!B$33:D$93,2,FALSE())</f>
        <v>2023-09-06</v>
      </c>
      <c r="F163">
        <f t="shared" si="13"/>
        <v>9</v>
      </c>
      <c r="G163">
        <f t="shared" si="16"/>
        <v>6</v>
      </c>
      <c r="H163">
        <v>2023</v>
      </c>
    </row>
    <row r="164" spans="1:8" x14ac:dyDescent="0.2">
      <c r="A164">
        <f t="shared" si="14"/>
        <v>163</v>
      </c>
      <c r="B164" s="7">
        <v>23</v>
      </c>
      <c r="C164">
        <f t="shared" ca="1" si="15"/>
        <v>0</v>
      </c>
      <c r="D164" s="10">
        <f t="shared" si="12"/>
        <v>45175</v>
      </c>
      <c r="E164" s="9" t="str">
        <f>VLOOKUP(D164,'Dates - Calc'!B$33:D$93,2,FALSE())</f>
        <v>2023-09-06</v>
      </c>
      <c r="F164">
        <f t="shared" si="13"/>
        <v>9</v>
      </c>
      <c r="G164">
        <f t="shared" si="16"/>
        <v>6</v>
      </c>
      <c r="H164">
        <v>2023</v>
      </c>
    </row>
    <row r="165" spans="1:8" x14ac:dyDescent="0.2">
      <c r="A165">
        <f t="shared" si="14"/>
        <v>164</v>
      </c>
      <c r="B165" s="7">
        <v>24</v>
      </c>
      <c r="C165">
        <f t="shared" ca="1" si="15"/>
        <v>3623.4810571102475</v>
      </c>
      <c r="D165" s="10">
        <f t="shared" si="12"/>
        <v>45175</v>
      </c>
      <c r="E165" s="9" t="str">
        <f>VLOOKUP(D165,'Dates - Calc'!B$33:D$93,2,FALSE())</f>
        <v>2023-09-06</v>
      </c>
      <c r="F165">
        <f t="shared" si="13"/>
        <v>9</v>
      </c>
      <c r="G165">
        <f t="shared" si="16"/>
        <v>6</v>
      </c>
      <c r="H165">
        <v>2023</v>
      </c>
    </row>
    <row r="166" spans="1:8" x14ac:dyDescent="0.2">
      <c r="A166">
        <f t="shared" si="14"/>
        <v>165</v>
      </c>
      <c r="B166" s="7">
        <v>16</v>
      </c>
      <c r="C166">
        <f t="shared" ca="1" si="15"/>
        <v>7787.1080549911085</v>
      </c>
      <c r="D166" s="10">
        <f t="shared" si="12"/>
        <v>45175</v>
      </c>
      <c r="E166" s="9" t="str">
        <f>VLOOKUP(D166,'Dates - Calc'!B$33:D$93,2,FALSE())</f>
        <v>2023-09-06</v>
      </c>
      <c r="F166">
        <f t="shared" si="13"/>
        <v>9</v>
      </c>
      <c r="G166">
        <f t="shared" si="16"/>
        <v>6</v>
      </c>
      <c r="H166">
        <v>2023</v>
      </c>
    </row>
    <row r="167" spans="1:8" x14ac:dyDescent="0.2">
      <c r="A167">
        <f t="shared" si="14"/>
        <v>166</v>
      </c>
      <c r="B167" s="7">
        <v>26</v>
      </c>
      <c r="C167">
        <f t="shared" ca="1" si="15"/>
        <v>4631.6668960638044</v>
      </c>
      <c r="D167" s="10">
        <f t="shared" si="12"/>
        <v>45175</v>
      </c>
      <c r="E167" s="9" t="str">
        <f>VLOOKUP(D167,'Dates - Calc'!B$33:D$93,2,FALSE())</f>
        <v>2023-09-06</v>
      </c>
      <c r="F167">
        <f t="shared" si="13"/>
        <v>9</v>
      </c>
      <c r="G167">
        <f t="shared" si="16"/>
        <v>6</v>
      </c>
      <c r="H167">
        <v>2023</v>
      </c>
    </row>
    <row r="168" spans="1:8" x14ac:dyDescent="0.2">
      <c r="A168">
        <f t="shared" si="14"/>
        <v>167</v>
      </c>
      <c r="B168" s="7">
        <v>27</v>
      </c>
      <c r="C168">
        <f t="shared" ca="1" si="15"/>
        <v>12864.966899305031</v>
      </c>
      <c r="D168" s="10">
        <f t="shared" si="12"/>
        <v>45175</v>
      </c>
      <c r="E168" s="9" t="str">
        <f>VLOOKUP(D168,'Dates - Calc'!B$33:D$93,2,FALSE())</f>
        <v>2023-09-06</v>
      </c>
      <c r="F168">
        <f t="shared" si="13"/>
        <v>9</v>
      </c>
      <c r="G168">
        <f t="shared" si="16"/>
        <v>6</v>
      </c>
      <c r="H168">
        <v>2023</v>
      </c>
    </row>
    <row r="169" spans="1:8" x14ac:dyDescent="0.2">
      <c r="A169">
        <f t="shared" si="14"/>
        <v>168</v>
      </c>
      <c r="B169" s="7">
        <v>28</v>
      </c>
      <c r="C169">
        <f t="shared" ca="1" si="15"/>
        <v>0</v>
      </c>
      <c r="D169" s="10">
        <f t="shared" si="12"/>
        <v>45175</v>
      </c>
      <c r="E169" s="9" t="str">
        <f>VLOOKUP(D169,'Dates - Calc'!B$33:D$93,2,FALSE())</f>
        <v>2023-09-06</v>
      </c>
      <c r="F169">
        <f t="shared" si="13"/>
        <v>9</v>
      </c>
      <c r="G169">
        <f t="shared" si="16"/>
        <v>6</v>
      </c>
      <c r="H169">
        <v>2023</v>
      </c>
    </row>
    <row r="170" spans="1:8" x14ac:dyDescent="0.2">
      <c r="A170">
        <f t="shared" si="14"/>
        <v>169</v>
      </c>
      <c r="B170" s="7">
        <v>1</v>
      </c>
      <c r="C170">
        <f t="shared" ca="1" si="15"/>
        <v>19.461407617289272</v>
      </c>
      <c r="D170" s="10">
        <f t="shared" si="12"/>
        <v>45176</v>
      </c>
      <c r="E170" s="9" t="str">
        <f>VLOOKUP(D170,'Dates - Calc'!B$33:D$93,2,FALSE())</f>
        <v>2023-09-07</v>
      </c>
      <c r="F170">
        <v>9</v>
      </c>
      <c r="G170">
        <f t="shared" si="16"/>
        <v>7</v>
      </c>
      <c r="H170">
        <v>2023</v>
      </c>
    </row>
    <row r="171" spans="1:8" x14ac:dyDescent="0.2">
      <c r="A171">
        <f t="shared" si="14"/>
        <v>170</v>
      </c>
      <c r="B171" s="7">
        <v>2</v>
      </c>
      <c r="C171">
        <f t="shared" ca="1" si="15"/>
        <v>377.78017002258508</v>
      </c>
      <c r="D171" s="10">
        <f t="shared" si="12"/>
        <v>45176</v>
      </c>
      <c r="E171" s="9" t="str">
        <f>VLOOKUP(D171,'Dates - Calc'!B$33:D$93,2,FALSE())</f>
        <v>2023-09-07</v>
      </c>
      <c r="F171">
        <f t="shared" ref="F171:F197" si="17">IF(G171&gt;31,10,9)</f>
        <v>9</v>
      </c>
      <c r="G171">
        <f t="shared" si="16"/>
        <v>7</v>
      </c>
      <c r="H171">
        <v>2023</v>
      </c>
    </row>
    <row r="172" spans="1:8" x14ac:dyDescent="0.2">
      <c r="A172">
        <f t="shared" si="14"/>
        <v>171</v>
      </c>
      <c r="B172" s="7">
        <v>3</v>
      </c>
      <c r="C172">
        <f t="shared" ca="1" si="15"/>
        <v>1382.3437103725228</v>
      </c>
      <c r="D172" s="10">
        <f t="shared" si="12"/>
        <v>45176</v>
      </c>
      <c r="E172" s="9" t="str">
        <f>VLOOKUP(D172,'Dates - Calc'!B$33:D$93,2,FALSE())</f>
        <v>2023-09-07</v>
      </c>
      <c r="F172">
        <f t="shared" si="17"/>
        <v>9</v>
      </c>
      <c r="G172">
        <f t="shared" si="16"/>
        <v>7</v>
      </c>
      <c r="H172">
        <v>2023</v>
      </c>
    </row>
    <row r="173" spans="1:8" x14ac:dyDescent="0.2">
      <c r="A173">
        <f t="shared" si="14"/>
        <v>172</v>
      </c>
      <c r="B173" s="7">
        <v>4</v>
      </c>
      <c r="C173">
        <f t="shared" ca="1" si="15"/>
        <v>1175.8934439713698</v>
      </c>
      <c r="D173" s="10">
        <f t="shared" si="12"/>
        <v>45176</v>
      </c>
      <c r="E173" s="9" t="str">
        <f>VLOOKUP(D173,'Dates - Calc'!B$33:D$93,2,FALSE())</f>
        <v>2023-09-07</v>
      </c>
      <c r="F173">
        <f t="shared" si="17"/>
        <v>9</v>
      </c>
      <c r="G173">
        <f t="shared" si="16"/>
        <v>7</v>
      </c>
      <c r="H173">
        <v>2023</v>
      </c>
    </row>
    <row r="174" spans="1:8" x14ac:dyDescent="0.2">
      <c r="A174">
        <f t="shared" si="14"/>
        <v>173</v>
      </c>
      <c r="B174" s="7">
        <v>5</v>
      </c>
      <c r="C174">
        <f t="shared" ca="1" si="15"/>
        <v>868.96625003218242</v>
      </c>
      <c r="D174" s="10">
        <f t="shared" si="12"/>
        <v>45176</v>
      </c>
      <c r="E174" s="9" t="str">
        <f>VLOOKUP(D174,'Dates - Calc'!B$33:D$93,2,FALSE())</f>
        <v>2023-09-07</v>
      </c>
      <c r="F174">
        <f t="shared" si="17"/>
        <v>9</v>
      </c>
      <c r="G174">
        <f t="shared" si="16"/>
        <v>7</v>
      </c>
      <c r="H174">
        <v>2023</v>
      </c>
    </row>
    <row r="175" spans="1:8" x14ac:dyDescent="0.2">
      <c r="A175">
        <f t="shared" si="14"/>
        <v>174</v>
      </c>
      <c r="B175" s="7">
        <v>6</v>
      </c>
      <c r="C175">
        <f t="shared" ca="1" si="15"/>
        <v>643.63062451383769</v>
      </c>
      <c r="D175" s="10">
        <f t="shared" si="12"/>
        <v>45176</v>
      </c>
      <c r="E175" s="9" t="str">
        <f>VLOOKUP(D175,'Dates - Calc'!B$33:D$93,2,FALSE())</f>
        <v>2023-09-07</v>
      </c>
      <c r="F175">
        <f t="shared" si="17"/>
        <v>9</v>
      </c>
      <c r="G175">
        <f t="shared" si="16"/>
        <v>7</v>
      </c>
      <c r="H175">
        <v>2023</v>
      </c>
    </row>
    <row r="176" spans="1:8" x14ac:dyDescent="0.2">
      <c r="A176">
        <f t="shared" si="14"/>
        <v>175</v>
      </c>
      <c r="B176" s="7">
        <v>7</v>
      </c>
      <c r="C176">
        <f t="shared" ca="1" si="15"/>
        <v>2241.2286180033498</v>
      </c>
      <c r="D176" s="10">
        <f t="shared" si="12"/>
        <v>45176</v>
      </c>
      <c r="E176" s="9" t="str">
        <f>VLOOKUP(D176,'Dates - Calc'!B$33:D$93,2,FALSE())</f>
        <v>2023-09-07</v>
      </c>
      <c r="F176">
        <f t="shared" si="17"/>
        <v>9</v>
      </c>
      <c r="G176">
        <f t="shared" si="16"/>
        <v>7</v>
      </c>
      <c r="H176">
        <v>2023</v>
      </c>
    </row>
    <row r="177" spans="1:8" x14ac:dyDescent="0.2">
      <c r="A177">
        <f t="shared" si="14"/>
        <v>176</v>
      </c>
      <c r="B177" s="7">
        <v>8</v>
      </c>
      <c r="C177">
        <f t="shared" ca="1" si="15"/>
        <v>0</v>
      </c>
      <c r="D177" s="10">
        <f t="shared" si="12"/>
        <v>45176</v>
      </c>
      <c r="E177" s="9" t="str">
        <f>VLOOKUP(D177,'Dates - Calc'!B$33:D$93,2,FALSE())</f>
        <v>2023-09-07</v>
      </c>
      <c r="F177">
        <f t="shared" si="17"/>
        <v>9</v>
      </c>
      <c r="G177">
        <f t="shared" si="16"/>
        <v>7</v>
      </c>
      <c r="H177">
        <v>2023</v>
      </c>
    </row>
    <row r="178" spans="1:8" x14ac:dyDescent="0.2">
      <c r="A178">
        <f t="shared" si="14"/>
        <v>177</v>
      </c>
      <c r="B178" s="7">
        <v>9</v>
      </c>
      <c r="C178">
        <f t="shared" ca="1" si="15"/>
        <v>139.13724399377247</v>
      </c>
      <c r="D178" s="10">
        <f t="shared" si="12"/>
        <v>45176</v>
      </c>
      <c r="E178" s="9" t="str">
        <f>VLOOKUP(D178,'Dates - Calc'!B$33:D$93,2,FALSE())</f>
        <v>2023-09-07</v>
      </c>
      <c r="F178">
        <f t="shared" si="17"/>
        <v>9</v>
      </c>
      <c r="G178">
        <f t="shared" si="16"/>
        <v>7</v>
      </c>
      <c r="H178">
        <v>2023</v>
      </c>
    </row>
    <row r="179" spans="1:8" x14ac:dyDescent="0.2">
      <c r="A179">
        <f t="shared" si="14"/>
        <v>178</v>
      </c>
      <c r="B179" s="7">
        <v>10</v>
      </c>
      <c r="C179">
        <f t="shared" ca="1" si="15"/>
        <v>1664.6091458623018</v>
      </c>
      <c r="D179" s="10">
        <f t="shared" si="12"/>
        <v>45176</v>
      </c>
      <c r="E179" s="9" t="str">
        <f>VLOOKUP(D179,'Dates - Calc'!B$33:D$93,2,FALSE())</f>
        <v>2023-09-07</v>
      </c>
      <c r="F179">
        <f t="shared" si="17"/>
        <v>9</v>
      </c>
      <c r="G179">
        <f t="shared" si="16"/>
        <v>7</v>
      </c>
      <c r="H179">
        <v>2023</v>
      </c>
    </row>
    <row r="180" spans="1:8" x14ac:dyDescent="0.2">
      <c r="A180">
        <f t="shared" si="14"/>
        <v>179</v>
      </c>
      <c r="B180" s="7">
        <v>11</v>
      </c>
      <c r="C180">
        <f t="shared" ca="1" si="15"/>
        <v>0</v>
      </c>
      <c r="D180" s="10">
        <f t="shared" si="12"/>
        <v>45176</v>
      </c>
      <c r="E180" s="9" t="str">
        <f>VLOOKUP(D180,'Dates - Calc'!B$33:D$93,2,FALSE())</f>
        <v>2023-09-07</v>
      </c>
      <c r="F180">
        <f t="shared" si="17"/>
        <v>9</v>
      </c>
      <c r="G180">
        <f t="shared" si="16"/>
        <v>7</v>
      </c>
      <c r="H180">
        <v>2023</v>
      </c>
    </row>
    <row r="181" spans="1:8" x14ac:dyDescent="0.2">
      <c r="A181">
        <f t="shared" si="14"/>
        <v>180</v>
      </c>
      <c r="B181" s="7">
        <v>12</v>
      </c>
      <c r="C181">
        <f t="shared" ca="1" si="15"/>
        <v>1442.2004607856036</v>
      </c>
      <c r="D181" s="10">
        <f t="shared" si="12"/>
        <v>45176</v>
      </c>
      <c r="E181" s="9" t="str">
        <f>VLOOKUP(D181,'Dates - Calc'!B$33:D$93,2,FALSE())</f>
        <v>2023-09-07</v>
      </c>
      <c r="F181">
        <f t="shared" si="17"/>
        <v>9</v>
      </c>
      <c r="G181">
        <f t="shared" si="16"/>
        <v>7</v>
      </c>
      <c r="H181">
        <v>2023</v>
      </c>
    </row>
    <row r="182" spans="1:8" x14ac:dyDescent="0.2">
      <c r="A182">
        <f t="shared" si="14"/>
        <v>181</v>
      </c>
      <c r="B182" s="7">
        <v>13</v>
      </c>
      <c r="C182">
        <f t="shared" ca="1" si="15"/>
        <v>5574.8403152003802</v>
      </c>
      <c r="D182" s="10">
        <f t="shared" si="12"/>
        <v>45176</v>
      </c>
      <c r="E182" s="9" t="str">
        <f>VLOOKUP(D182,'Dates - Calc'!B$33:D$93,2,FALSE())</f>
        <v>2023-09-07</v>
      </c>
      <c r="F182">
        <f t="shared" si="17"/>
        <v>9</v>
      </c>
      <c r="G182">
        <f t="shared" si="16"/>
        <v>7</v>
      </c>
      <c r="H182">
        <v>2023</v>
      </c>
    </row>
    <row r="183" spans="1:8" x14ac:dyDescent="0.2">
      <c r="A183">
        <f t="shared" si="14"/>
        <v>182</v>
      </c>
      <c r="B183" s="7">
        <v>14</v>
      </c>
      <c r="C183">
        <f t="shared" ca="1" si="15"/>
        <v>0</v>
      </c>
      <c r="D183" s="10">
        <f t="shared" si="12"/>
        <v>45176</v>
      </c>
      <c r="E183" s="9" t="str">
        <f>VLOOKUP(D183,'Dates - Calc'!B$33:D$93,2,FALSE())</f>
        <v>2023-09-07</v>
      </c>
      <c r="F183">
        <f t="shared" si="17"/>
        <v>9</v>
      </c>
      <c r="G183">
        <f t="shared" si="16"/>
        <v>7</v>
      </c>
      <c r="H183">
        <v>2023</v>
      </c>
    </row>
    <row r="184" spans="1:8" x14ac:dyDescent="0.2">
      <c r="A184">
        <f t="shared" si="14"/>
        <v>183</v>
      </c>
      <c r="B184" s="7">
        <v>15</v>
      </c>
      <c r="C184">
        <f t="shared" ca="1" si="15"/>
        <v>8441.6195245907802</v>
      </c>
      <c r="D184" s="10">
        <f t="shared" si="12"/>
        <v>45176</v>
      </c>
      <c r="E184" s="9" t="str">
        <f>VLOOKUP(D184,'Dates - Calc'!B$33:D$93,2,FALSE())</f>
        <v>2023-09-07</v>
      </c>
      <c r="F184">
        <f t="shared" si="17"/>
        <v>9</v>
      </c>
      <c r="G184">
        <f t="shared" si="16"/>
        <v>7</v>
      </c>
      <c r="H184">
        <v>2023</v>
      </c>
    </row>
    <row r="185" spans="1:8" x14ac:dyDescent="0.2">
      <c r="A185">
        <f t="shared" si="14"/>
        <v>184</v>
      </c>
      <c r="B185" s="7">
        <v>16</v>
      </c>
      <c r="C185">
        <f t="shared" ca="1" si="15"/>
        <v>3008.6434458431518</v>
      </c>
      <c r="D185" s="10">
        <f t="shared" si="12"/>
        <v>45176</v>
      </c>
      <c r="E185" s="9" t="str">
        <f>VLOOKUP(D185,'Dates - Calc'!B$33:D$93,2,FALSE())</f>
        <v>2023-09-07</v>
      </c>
      <c r="F185">
        <f t="shared" si="17"/>
        <v>9</v>
      </c>
      <c r="G185">
        <f t="shared" si="16"/>
        <v>7</v>
      </c>
      <c r="H185">
        <v>2023</v>
      </c>
    </row>
    <row r="186" spans="1:8" x14ac:dyDescent="0.2">
      <c r="A186">
        <f t="shared" si="14"/>
        <v>185</v>
      </c>
      <c r="B186" s="7">
        <v>17</v>
      </c>
      <c r="C186">
        <f t="shared" ca="1" si="15"/>
        <v>10798.641638649133</v>
      </c>
      <c r="D186" s="10">
        <f t="shared" si="12"/>
        <v>45176</v>
      </c>
      <c r="E186" s="9" t="str">
        <f>VLOOKUP(D186,'Dates - Calc'!B$33:D$93,2,FALSE())</f>
        <v>2023-09-07</v>
      </c>
      <c r="F186">
        <f t="shared" si="17"/>
        <v>9</v>
      </c>
      <c r="G186">
        <f t="shared" si="16"/>
        <v>7</v>
      </c>
      <c r="H186">
        <v>2023</v>
      </c>
    </row>
    <row r="187" spans="1:8" x14ac:dyDescent="0.2">
      <c r="A187">
        <f t="shared" si="14"/>
        <v>186</v>
      </c>
      <c r="B187" s="7">
        <v>18</v>
      </c>
      <c r="C187">
        <f t="shared" ca="1" si="15"/>
        <v>3465.5052916640848</v>
      </c>
      <c r="D187" s="10">
        <f t="shared" si="12"/>
        <v>45176</v>
      </c>
      <c r="E187" s="9" t="str">
        <f>VLOOKUP(D187,'Dates - Calc'!B$33:D$93,2,FALSE())</f>
        <v>2023-09-07</v>
      </c>
      <c r="F187">
        <f t="shared" si="17"/>
        <v>9</v>
      </c>
      <c r="G187">
        <f t="shared" si="16"/>
        <v>7</v>
      </c>
      <c r="H187">
        <v>2023</v>
      </c>
    </row>
    <row r="188" spans="1:8" x14ac:dyDescent="0.2">
      <c r="A188">
        <f t="shared" si="14"/>
        <v>187</v>
      </c>
      <c r="B188" s="7">
        <v>19</v>
      </c>
      <c r="C188">
        <f t="shared" ca="1" si="15"/>
        <v>7001.3530932778867</v>
      </c>
      <c r="D188" s="10">
        <f t="shared" si="12"/>
        <v>45176</v>
      </c>
      <c r="E188" s="9" t="str">
        <f>VLOOKUP(D188,'Dates - Calc'!B$33:D$93,2,FALSE())</f>
        <v>2023-09-07</v>
      </c>
      <c r="F188">
        <f t="shared" si="17"/>
        <v>9</v>
      </c>
      <c r="G188">
        <f t="shared" si="16"/>
        <v>7</v>
      </c>
      <c r="H188">
        <v>2023</v>
      </c>
    </row>
    <row r="189" spans="1:8" x14ac:dyDescent="0.2">
      <c r="A189">
        <f t="shared" si="14"/>
        <v>188</v>
      </c>
      <c r="B189" s="7">
        <v>20</v>
      </c>
      <c r="C189">
        <f t="shared" ca="1" si="15"/>
        <v>3885.9830098778302</v>
      </c>
      <c r="D189" s="10">
        <f t="shared" si="12"/>
        <v>45176</v>
      </c>
      <c r="E189" s="9" t="str">
        <f>VLOOKUP(D189,'Dates - Calc'!B$33:D$93,2,FALSE())</f>
        <v>2023-09-07</v>
      </c>
      <c r="F189">
        <f t="shared" si="17"/>
        <v>9</v>
      </c>
      <c r="G189">
        <f t="shared" si="16"/>
        <v>7</v>
      </c>
      <c r="H189">
        <v>2023</v>
      </c>
    </row>
    <row r="190" spans="1:8" x14ac:dyDescent="0.2">
      <c r="A190">
        <f t="shared" si="14"/>
        <v>189</v>
      </c>
      <c r="B190" s="7">
        <v>21</v>
      </c>
      <c r="C190">
        <f t="shared" ca="1" si="15"/>
        <v>7683.6363588294262</v>
      </c>
      <c r="D190" s="10">
        <f t="shared" si="12"/>
        <v>45176</v>
      </c>
      <c r="E190" s="9" t="str">
        <f>VLOOKUP(D190,'Dates - Calc'!B$33:D$93,2,FALSE())</f>
        <v>2023-09-07</v>
      </c>
      <c r="F190">
        <f t="shared" si="17"/>
        <v>9</v>
      </c>
      <c r="G190">
        <f t="shared" si="16"/>
        <v>7</v>
      </c>
      <c r="H190">
        <v>2023</v>
      </c>
    </row>
    <row r="191" spans="1:8" x14ac:dyDescent="0.2">
      <c r="A191">
        <f t="shared" si="14"/>
        <v>190</v>
      </c>
      <c r="B191" s="7">
        <v>22</v>
      </c>
      <c r="C191">
        <f t="shared" ca="1" si="15"/>
        <v>509.26151346417282</v>
      </c>
      <c r="D191" s="10">
        <f t="shared" si="12"/>
        <v>45176</v>
      </c>
      <c r="E191" s="9" t="str">
        <f>VLOOKUP(D191,'Dates - Calc'!B$33:D$93,2,FALSE())</f>
        <v>2023-09-07</v>
      </c>
      <c r="F191">
        <f t="shared" si="17"/>
        <v>9</v>
      </c>
      <c r="G191">
        <f t="shared" si="16"/>
        <v>7</v>
      </c>
      <c r="H191">
        <v>2023</v>
      </c>
    </row>
    <row r="192" spans="1:8" x14ac:dyDescent="0.2">
      <c r="A192">
        <f t="shared" si="14"/>
        <v>191</v>
      </c>
      <c r="B192" s="7">
        <v>23</v>
      </c>
      <c r="C192">
        <f t="shared" ca="1" si="15"/>
        <v>0</v>
      </c>
      <c r="D192" s="10">
        <f t="shared" si="12"/>
        <v>45176</v>
      </c>
      <c r="E192" s="9" t="str">
        <f>VLOOKUP(D192,'Dates - Calc'!B$33:D$93,2,FALSE())</f>
        <v>2023-09-07</v>
      </c>
      <c r="F192">
        <f t="shared" si="17"/>
        <v>9</v>
      </c>
      <c r="G192">
        <f t="shared" si="16"/>
        <v>7</v>
      </c>
      <c r="H192">
        <v>2023</v>
      </c>
    </row>
    <row r="193" spans="1:8" x14ac:dyDescent="0.2">
      <c r="A193">
        <f t="shared" si="14"/>
        <v>192</v>
      </c>
      <c r="B193" s="7">
        <v>24</v>
      </c>
      <c r="C193">
        <f t="shared" ca="1" si="15"/>
        <v>3442.3070042547351</v>
      </c>
      <c r="D193" s="10">
        <f t="shared" si="12"/>
        <v>45176</v>
      </c>
      <c r="E193" s="9" t="str">
        <f>VLOOKUP(D193,'Dates - Calc'!B$33:D$93,2,FALSE())</f>
        <v>2023-09-07</v>
      </c>
      <c r="F193">
        <f t="shared" si="17"/>
        <v>9</v>
      </c>
      <c r="G193">
        <f t="shared" si="16"/>
        <v>7</v>
      </c>
      <c r="H193">
        <v>2023</v>
      </c>
    </row>
    <row r="194" spans="1:8" x14ac:dyDescent="0.2">
      <c r="A194">
        <f t="shared" si="14"/>
        <v>193</v>
      </c>
      <c r="B194" s="7">
        <v>16</v>
      </c>
      <c r="C194">
        <f t="shared" ca="1" si="15"/>
        <v>7397.7526522415528</v>
      </c>
      <c r="D194" s="10">
        <f t="shared" ref="D194:D257" si="18">DATE(H194,F194,G194)</f>
        <v>45176</v>
      </c>
      <c r="E194" s="9" t="str">
        <f>VLOOKUP(D194,'Dates - Calc'!B$33:D$93,2,FALSE())</f>
        <v>2023-09-07</v>
      </c>
      <c r="F194">
        <f t="shared" si="17"/>
        <v>9</v>
      </c>
      <c r="G194">
        <f t="shared" si="16"/>
        <v>7</v>
      </c>
      <c r="H194">
        <v>2023</v>
      </c>
    </row>
    <row r="195" spans="1:8" x14ac:dyDescent="0.2">
      <c r="A195">
        <f t="shared" si="14"/>
        <v>194</v>
      </c>
      <c r="B195" s="7">
        <v>26</v>
      </c>
      <c r="C195">
        <f t="shared" ca="1" si="15"/>
        <v>4400.0835512606136</v>
      </c>
      <c r="D195" s="10">
        <f t="shared" si="18"/>
        <v>45176</v>
      </c>
      <c r="E195" s="9" t="str">
        <f>VLOOKUP(D195,'Dates - Calc'!B$33:D$93,2,FALSE())</f>
        <v>2023-09-07</v>
      </c>
      <c r="F195">
        <f t="shared" si="17"/>
        <v>9</v>
      </c>
      <c r="G195">
        <f t="shared" si="16"/>
        <v>7</v>
      </c>
      <c r="H195">
        <v>2023</v>
      </c>
    </row>
    <row r="196" spans="1:8" x14ac:dyDescent="0.2">
      <c r="A196">
        <f t="shared" si="14"/>
        <v>195</v>
      </c>
      <c r="B196" s="7">
        <v>27</v>
      </c>
      <c r="C196">
        <f t="shared" ca="1" si="15"/>
        <v>12221.718554339779</v>
      </c>
      <c r="D196" s="10">
        <f t="shared" si="18"/>
        <v>45176</v>
      </c>
      <c r="E196" s="9" t="str">
        <f>VLOOKUP(D196,'Dates - Calc'!B$33:D$93,2,FALSE())</f>
        <v>2023-09-07</v>
      </c>
      <c r="F196">
        <f t="shared" si="17"/>
        <v>9</v>
      </c>
      <c r="G196">
        <f t="shared" si="16"/>
        <v>7</v>
      </c>
      <c r="H196">
        <v>2023</v>
      </c>
    </row>
    <row r="197" spans="1:8" x14ac:dyDescent="0.2">
      <c r="A197">
        <f t="shared" si="14"/>
        <v>196</v>
      </c>
      <c r="B197" s="7">
        <v>28</v>
      </c>
      <c r="C197">
        <f t="shared" ca="1" si="15"/>
        <v>0</v>
      </c>
      <c r="D197" s="10">
        <f t="shared" si="18"/>
        <v>45176</v>
      </c>
      <c r="E197" s="9" t="str">
        <f>VLOOKUP(D197,'Dates - Calc'!B$33:D$93,2,FALSE())</f>
        <v>2023-09-07</v>
      </c>
      <c r="F197">
        <f t="shared" si="17"/>
        <v>9</v>
      </c>
      <c r="G197">
        <f t="shared" si="16"/>
        <v>7</v>
      </c>
      <c r="H197">
        <v>2023</v>
      </c>
    </row>
    <row r="198" spans="1:8" x14ac:dyDescent="0.2">
      <c r="A198">
        <f t="shared" si="14"/>
        <v>197</v>
      </c>
      <c r="B198" s="7">
        <v>1</v>
      </c>
      <c r="C198">
        <f t="shared" ca="1" si="15"/>
        <v>18.488337236424808</v>
      </c>
      <c r="D198" s="10">
        <f t="shared" si="18"/>
        <v>45177</v>
      </c>
      <c r="E198" s="9" t="str">
        <f>VLOOKUP(D198,'Dates - Calc'!B$33:D$93,2,FALSE())</f>
        <v>2023-09-08</v>
      </c>
      <c r="F198">
        <v>9</v>
      </c>
      <c r="G198">
        <f t="shared" si="16"/>
        <v>8</v>
      </c>
      <c r="H198">
        <v>2023</v>
      </c>
    </row>
    <row r="199" spans="1:8" x14ac:dyDescent="0.2">
      <c r="A199">
        <f t="shared" si="14"/>
        <v>198</v>
      </c>
      <c r="B199" s="7">
        <v>2</v>
      </c>
      <c r="C199">
        <f t="shared" ca="1" si="15"/>
        <v>358.89116152145579</v>
      </c>
      <c r="D199" s="10">
        <f t="shared" si="18"/>
        <v>45177</v>
      </c>
      <c r="E199" s="9" t="str">
        <f>VLOOKUP(D199,'Dates - Calc'!B$33:D$93,2,FALSE())</f>
        <v>2023-09-08</v>
      </c>
      <c r="F199">
        <f t="shared" ref="F199:F225" si="19">IF(G199&gt;31,10,9)</f>
        <v>9</v>
      </c>
      <c r="G199">
        <f t="shared" si="16"/>
        <v>8</v>
      </c>
      <c r="H199">
        <v>2023</v>
      </c>
    </row>
    <row r="200" spans="1:8" x14ac:dyDescent="0.2">
      <c r="A200">
        <f t="shared" si="14"/>
        <v>199</v>
      </c>
      <c r="B200" s="7">
        <v>3</v>
      </c>
      <c r="C200">
        <f t="shared" ca="1" si="15"/>
        <v>1313.2265248538965</v>
      </c>
      <c r="D200" s="10">
        <f t="shared" si="18"/>
        <v>45177</v>
      </c>
      <c r="E200" s="9" t="str">
        <f>VLOOKUP(D200,'Dates - Calc'!B$33:D$93,2,FALSE())</f>
        <v>2023-09-08</v>
      </c>
      <c r="F200">
        <f t="shared" si="19"/>
        <v>9</v>
      </c>
      <c r="G200">
        <f t="shared" si="16"/>
        <v>8</v>
      </c>
      <c r="H200">
        <v>2023</v>
      </c>
    </row>
    <row r="201" spans="1:8" x14ac:dyDescent="0.2">
      <c r="A201">
        <f t="shared" si="14"/>
        <v>200</v>
      </c>
      <c r="B201" s="7">
        <v>4</v>
      </c>
      <c r="C201">
        <f t="shared" ca="1" si="15"/>
        <v>1117.0987717728012</v>
      </c>
      <c r="D201" s="10">
        <f t="shared" si="18"/>
        <v>45177</v>
      </c>
      <c r="E201" s="9" t="str">
        <f>VLOOKUP(D201,'Dates - Calc'!B$33:D$93,2,FALSE())</f>
        <v>2023-09-08</v>
      </c>
      <c r="F201">
        <f t="shared" si="19"/>
        <v>9</v>
      </c>
      <c r="G201">
        <f t="shared" si="16"/>
        <v>8</v>
      </c>
      <c r="H201">
        <v>2023</v>
      </c>
    </row>
    <row r="202" spans="1:8" x14ac:dyDescent="0.2">
      <c r="A202">
        <f t="shared" si="14"/>
        <v>201</v>
      </c>
      <c r="B202" s="7">
        <v>5</v>
      </c>
      <c r="C202">
        <f t="shared" ca="1" si="15"/>
        <v>825.51793753057325</v>
      </c>
      <c r="D202" s="10">
        <f t="shared" si="18"/>
        <v>45177</v>
      </c>
      <c r="E202" s="9" t="str">
        <f>VLOOKUP(D202,'Dates - Calc'!B$33:D$93,2,FALSE())</f>
        <v>2023-09-08</v>
      </c>
      <c r="F202">
        <f t="shared" si="19"/>
        <v>9</v>
      </c>
      <c r="G202">
        <f t="shared" si="16"/>
        <v>8</v>
      </c>
      <c r="H202">
        <v>2023</v>
      </c>
    </row>
    <row r="203" spans="1:8" x14ac:dyDescent="0.2">
      <c r="A203">
        <f t="shared" si="14"/>
        <v>202</v>
      </c>
      <c r="B203" s="7">
        <v>6</v>
      </c>
      <c r="C203">
        <f t="shared" ca="1" si="15"/>
        <v>611.44909328814572</v>
      </c>
      <c r="D203" s="10">
        <f t="shared" si="18"/>
        <v>45177</v>
      </c>
      <c r="E203" s="9" t="str">
        <f>VLOOKUP(D203,'Dates - Calc'!B$33:D$93,2,FALSE())</f>
        <v>2023-09-08</v>
      </c>
      <c r="F203">
        <f t="shared" si="19"/>
        <v>9</v>
      </c>
      <c r="G203">
        <f t="shared" si="16"/>
        <v>8</v>
      </c>
      <c r="H203">
        <v>2023</v>
      </c>
    </row>
    <row r="204" spans="1:8" x14ac:dyDescent="0.2">
      <c r="A204">
        <f t="shared" si="14"/>
        <v>203</v>
      </c>
      <c r="B204" s="7">
        <v>7</v>
      </c>
      <c r="C204">
        <f t="shared" ca="1" si="15"/>
        <v>2129.1671871031822</v>
      </c>
      <c r="D204" s="10">
        <f t="shared" si="18"/>
        <v>45177</v>
      </c>
      <c r="E204" s="9" t="str">
        <f>VLOOKUP(D204,'Dates - Calc'!B$33:D$93,2,FALSE())</f>
        <v>2023-09-08</v>
      </c>
      <c r="F204">
        <f t="shared" si="19"/>
        <v>9</v>
      </c>
      <c r="G204">
        <f t="shared" si="16"/>
        <v>8</v>
      </c>
      <c r="H204">
        <v>2023</v>
      </c>
    </row>
    <row r="205" spans="1:8" x14ac:dyDescent="0.2">
      <c r="A205">
        <f t="shared" si="14"/>
        <v>204</v>
      </c>
      <c r="B205" s="7">
        <v>8</v>
      </c>
      <c r="C205">
        <f t="shared" ca="1" si="15"/>
        <v>0</v>
      </c>
      <c r="D205" s="10">
        <f t="shared" si="18"/>
        <v>45177</v>
      </c>
      <c r="E205" s="9" t="str">
        <f>VLOOKUP(D205,'Dates - Calc'!B$33:D$93,2,FALSE())</f>
        <v>2023-09-08</v>
      </c>
      <c r="F205">
        <f t="shared" si="19"/>
        <v>9</v>
      </c>
      <c r="G205">
        <f t="shared" si="16"/>
        <v>8</v>
      </c>
      <c r="H205">
        <v>2023</v>
      </c>
    </row>
    <row r="206" spans="1:8" x14ac:dyDescent="0.2">
      <c r="A206">
        <f t="shared" si="14"/>
        <v>205</v>
      </c>
      <c r="B206" s="7">
        <v>9</v>
      </c>
      <c r="C206">
        <f t="shared" ca="1" si="15"/>
        <v>132.18038179408384</v>
      </c>
      <c r="D206" s="10">
        <f t="shared" si="18"/>
        <v>45177</v>
      </c>
      <c r="E206" s="9" t="str">
        <f>VLOOKUP(D206,'Dates - Calc'!B$33:D$93,2,FALSE())</f>
        <v>2023-09-08</v>
      </c>
      <c r="F206">
        <f t="shared" si="19"/>
        <v>9</v>
      </c>
      <c r="G206">
        <f t="shared" si="16"/>
        <v>8</v>
      </c>
      <c r="H206">
        <v>2023</v>
      </c>
    </row>
    <row r="207" spans="1:8" x14ac:dyDescent="0.2">
      <c r="A207">
        <f t="shared" si="14"/>
        <v>206</v>
      </c>
      <c r="B207" s="7">
        <v>10</v>
      </c>
      <c r="C207">
        <f t="shared" ca="1" si="15"/>
        <v>1581.3786885691866</v>
      </c>
      <c r="D207" s="10">
        <f t="shared" si="18"/>
        <v>45177</v>
      </c>
      <c r="E207" s="9" t="str">
        <f>VLOOKUP(D207,'Dates - Calc'!B$33:D$93,2,FALSE())</f>
        <v>2023-09-08</v>
      </c>
      <c r="F207">
        <f t="shared" si="19"/>
        <v>9</v>
      </c>
      <c r="G207">
        <f t="shared" si="16"/>
        <v>8</v>
      </c>
      <c r="H207">
        <v>2023</v>
      </c>
    </row>
    <row r="208" spans="1:8" x14ac:dyDescent="0.2">
      <c r="A208">
        <f t="shared" si="14"/>
        <v>207</v>
      </c>
      <c r="B208" s="7">
        <v>11</v>
      </c>
      <c r="C208">
        <f t="shared" ca="1" si="15"/>
        <v>0</v>
      </c>
      <c r="D208" s="10">
        <f t="shared" si="18"/>
        <v>45177</v>
      </c>
      <c r="E208" s="9" t="str">
        <f>VLOOKUP(D208,'Dates - Calc'!B$33:D$93,2,FALSE())</f>
        <v>2023-09-08</v>
      </c>
      <c r="F208">
        <f t="shared" si="19"/>
        <v>9</v>
      </c>
      <c r="G208">
        <f t="shared" si="16"/>
        <v>8</v>
      </c>
      <c r="H208">
        <v>2023</v>
      </c>
    </row>
    <row r="209" spans="1:8" x14ac:dyDescent="0.2">
      <c r="A209">
        <f t="shared" si="14"/>
        <v>208</v>
      </c>
      <c r="B209" s="7">
        <v>12</v>
      </c>
      <c r="C209">
        <f t="shared" ca="1" si="15"/>
        <v>1370.0904377463232</v>
      </c>
      <c r="D209" s="10">
        <f t="shared" si="18"/>
        <v>45177</v>
      </c>
      <c r="E209" s="9" t="str">
        <f>VLOOKUP(D209,'Dates - Calc'!B$33:D$93,2,FALSE())</f>
        <v>2023-09-08</v>
      </c>
      <c r="F209">
        <f t="shared" si="19"/>
        <v>9</v>
      </c>
      <c r="G209">
        <f t="shared" si="16"/>
        <v>8</v>
      </c>
      <c r="H209">
        <v>2023</v>
      </c>
    </row>
    <row r="210" spans="1:8" x14ac:dyDescent="0.2">
      <c r="A210">
        <f t="shared" si="14"/>
        <v>209</v>
      </c>
      <c r="B210" s="7">
        <v>13</v>
      </c>
      <c r="C210">
        <f t="shared" ca="1" si="15"/>
        <v>5296.0982994403612</v>
      </c>
      <c r="D210" s="10">
        <f t="shared" si="18"/>
        <v>45177</v>
      </c>
      <c r="E210" s="9" t="str">
        <f>VLOOKUP(D210,'Dates - Calc'!B$33:D$93,2,FALSE())</f>
        <v>2023-09-08</v>
      </c>
      <c r="F210">
        <f t="shared" si="19"/>
        <v>9</v>
      </c>
      <c r="G210">
        <f t="shared" si="16"/>
        <v>8</v>
      </c>
      <c r="H210">
        <v>2023</v>
      </c>
    </row>
    <row r="211" spans="1:8" x14ac:dyDescent="0.2">
      <c r="A211">
        <f t="shared" si="14"/>
        <v>210</v>
      </c>
      <c r="B211" s="7">
        <v>14</v>
      </c>
      <c r="C211">
        <f t="shared" ca="1" si="15"/>
        <v>0</v>
      </c>
      <c r="D211" s="10">
        <f t="shared" si="18"/>
        <v>45177</v>
      </c>
      <c r="E211" s="9" t="str">
        <f>VLOOKUP(D211,'Dates - Calc'!B$33:D$93,2,FALSE())</f>
        <v>2023-09-08</v>
      </c>
      <c r="F211">
        <f t="shared" si="19"/>
        <v>9</v>
      </c>
      <c r="G211">
        <f t="shared" si="16"/>
        <v>8</v>
      </c>
      <c r="H211">
        <v>2023</v>
      </c>
    </row>
    <row r="212" spans="1:8" x14ac:dyDescent="0.2">
      <c r="A212">
        <f t="shared" si="14"/>
        <v>211</v>
      </c>
      <c r="B212" s="7">
        <v>15</v>
      </c>
      <c r="C212">
        <f t="shared" ca="1" si="15"/>
        <v>8863.7005008203196</v>
      </c>
      <c r="D212" s="10">
        <f t="shared" si="18"/>
        <v>45177</v>
      </c>
      <c r="E212" s="9" t="str">
        <f>VLOOKUP(D212,'Dates - Calc'!B$33:D$93,2,FALSE())</f>
        <v>2023-09-08</v>
      </c>
      <c r="F212">
        <f t="shared" si="19"/>
        <v>9</v>
      </c>
      <c r="G212">
        <f t="shared" si="16"/>
        <v>8</v>
      </c>
      <c r="H212">
        <v>2023</v>
      </c>
    </row>
    <row r="213" spans="1:8" x14ac:dyDescent="0.2">
      <c r="A213">
        <f t="shared" si="14"/>
        <v>212</v>
      </c>
      <c r="B213" s="7">
        <v>16</v>
      </c>
      <c r="C213">
        <f t="shared" ca="1" si="15"/>
        <v>2858.2112735509941</v>
      </c>
      <c r="D213" s="10">
        <f t="shared" si="18"/>
        <v>45177</v>
      </c>
      <c r="E213" s="9" t="str">
        <f>VLOOKUP(D213,'Dates - Calc'!B$33:D$93,2,FALSE())</f>
        <v>2023-09-08</v>
      </c>
      <c r="F213">
        <f t="shared" si="19"/>
        <v>9</v>
      </c>
      <c r="G213">
        <f t="shared" si="16"/>
        <v>8</v>
      </c>
      <c r="H213">
        <v>2023</v>
      </c>
    </row>
    <row r="214" spans="1:8" x14ac:dyDescent="0.2">
      <c r="A214">
        <f t="shared" si="14"/>
        <v>213</v>
      </c>
      <c r="B214" s="7">
        <v>17</v>
      </c>
      <c r="C214">
        <f t="shared" ca="1" si="15"/>
        <v>10258.709556716676</v>
      </c>
      <c r="D214" s="10">
        <f t="shared" si="18"/>
        <v>45177</v>
      </c>
      <c r="E214" s="9" t="str">
        <f>VLOOKUP(D214,'Dates - Calc'!B$33:D$93,2,FALSE())</f>
        <v>2023-09-08</v>
      </c>
      <c r="F214">
        <f t="shared" si="19"/>
        <v>9</v>
      </c>
      <c r="G214">
        <f t="shared" si="16"/>
        <v>8</v>
      </c>
      <c r="H214">
        <v>2023</v>
      </c>
    </row>
    <row r="215" spans="1:8" x14ac:dyDescent="0.2">
      <c r="A215">
        <f t="shared" si="14"/>
        <v>214</v>
      </c>
      <c r="B215" s="7">
        <v>18</v>
      </c>
      <c r="C215">
        <f t="shared" ca="1" si="15"/>
        <v>3292.2300270808805</v>
      </c>
      <c r="D215" s="10">
        <f t="shared" si="18"/>
        <v>45177</v>
      </c>
      <c r="E215" s="9" t="str">
        <f>VLOOKUP(D215,'Dates - Calc'!B$33:D$93,2,FALSE())</f>
        <v>2023-09-08</v>
      </c>
      <c r="F215">
        <f t="shared" si="19"/>
        <v>9</v>
      </c>
      <c r="G215">
        <f t="shared" si="16"/>
        <v>8</v>
      </c>
      <c r="H215">
        <v>2023</v>
      </c>
    </row>
    <row r="216" spans="1:8" x14ac:dyDescent="0.2">
      <c r="A216">
        <f t="shared" si="14"/>
        <v>215</v>
      </c>
      <c r="B216" s="7">
        <v>19</v>
      </c>
      <c r="C216">
        <f t="shared" ca="1" si="15"/>
        <v>6651.2854386139925</v>
      </c>
      <c r="D216" s="10">
        <f t="shared" si="18"/>
        <v>45177</v>
      </c>
      <c r="E216" s="9" t="str">
        <f>VLOOKUP(D216,'Dates - Calc'!B$33:D$93,2,FALSE())</f>
        <v>2023-09-08</v>
      </c>
      <c r="F216">
        <f t="shared" si="19"/>
        <v>9</v>
      </c>
      <c r="G216">
        <f t="shared" si="16"/>
        <v>8</v>
      </c>
      <c r="H216">
        <v>2023</v>
      </c>
    </row>
    <row r="217" spans="1:8" x14ac:dyDescent="0.2">
      <c r="A217">
        <f t="shared" si="14"/>
        <v>216</v>
      </c>
      <c r="B217" s="7">
        <v>20</v>
      </c>
      <c r="C217">
        <f t="shared" ca="1" si="15"/>
        <v>4080.2821603717221</v>
      </c>
      <c r="D217" s="10">
        <f t="shared" si="18"/>
        <v>45177</v>
      </c>
      <c r="E217" s="9" t="str">
        <f>VLOOKUP(D217,'Dates - Calc'!B$33:D$93,2,FALSE())</f>
        <v>2023-09-08</v>
      </c>
      <c r="F217">
        <f t="shared" si="19"/>
        <v>9</v>
      </c>
      <c r="G217">
        <f t="shared" si="16"/>
        <v>8</v>
      </c>
      <c r="H217">
        <v>2023</v>
      </c>
    </row>
    <row r="218" spans="1:8" x14ac:dyDescent="0.2">
      <c r="A218">
        <f t="shared" si="14"/>
        <v>217</v>
      </c>
      <c r="B218" s="7">
        <v>21</v>
      </c>
      <c r="C218">
        <f t="shared" ca="1" si="15"/>
        <v>7299.4545408879549</v>
      </c>
      <c r="D218" s="10">
        <f t="shared" si="18"/>
        <v>45177</v>
      </c>
      <c r="E218" s="9" t="str">
        <f>VLOOKUP(D218,'Dates - Calc'!B$33:D$93,2,FALSE())</f>
        <v>2023-09-08</v>
      </c>
      <c r="F218">
        <f t="shared" si="19"/>
        <v>9</v>
      </c>
      <c r="G218">
        <f t="shared" si="16"/>
        <v>8</v>
      </c>
      <c r="H218">
        <v>2023</v>
      </c>
    </row>
    <row r="219" spans="1:8" x14ac:dyDescent="0.2">
      <c r="A219">
        <f t="shared" si="14"/>
        <v>218</v>
      </c>
      <c r="B219" s="7">
        <v>22</v>
      </c>
      <c r="C219">
        <f t="shared" ca="1" si="15"/>
        <v>483.79843779096416</v>
      </c>
      <c r="D219" s="10">
        <f t="shared" si="18"/>
        <v>45177</v>
      </c>
      <c r="E219" s="9" t="str">
        <f>VLOOKUP(D219,'Dates - Calc'!B$33:D$93,2,FALSE())</f>
        <v>2023-09-08</v>
      </c>
      <c r="F219">
        <f t="shared" si="19"/>
        <v>9</v>
      </c>
      <c r="G219">
        <f t="shared" si="16"/>
        <v>8</v>
      </c>
      <c r="H219">
        <v>2023</v>
      </c>
    </row>
    <row r="220" spans="1:8" x14ac:dyDescent="0.2">
      <c r="A220">
        <f t="shared" si="14"/>
        <v>219</v>
      </c>
      <c r="B220" s="7">
        <v>23</v>
      </c>
      <c r="C220">
        <f t="shared" ca="1" si="15"/>
        <v>0</v>
      </c>
      <c r="D220" s="10">
        <f t="shared" si="18"/>
        <v>45177</v>
      </c>
      <c r="E220" s="9" t="str">
        <f>VLOOKUP(D220,'Dates - Calc'!B$33:D$93,2,FALSE())</f>
        <v>2023-09-08</v>
      </c>
      <c r="F220">
        <f t="shared" si="19"/>
        <v>9</v>
      </c>
      <c r="G220">
        <f t="shared" si="16"/>
        <v>8</v>
      </c>
      <c r="H220">
        <v>2023</v>
      </c>
    </row>
    <row r="221" spans="1:8" x14ac:dyDescent="0.2">
      <c r="A221">
        <f t="shared" si="14"/>
        <v>220</v>
      </c>
      <c r="B221" s="7">
        <v>24</v>
      </c>
      <c r="C221">
        <f t="shared" ca="1" si="15"/>
        <v>3270.1916540419984</v>
      </c>
      <c r="D221" s="10">
        <f t="shared" si="18"/>
        <v>45177</v>
      </c>
      <c r="E221" s="9" t="str">
        <f>VLOOKUP(D221,'Dates - Calc'!B$33:D$93,2,FALSE())</f>
        <v>2023-09-08</v>
      </c>
      <c r="F221">
        <f t="shared" si="19"/>
        <v>9</v>
      </c>
      <c r="G221">
        <f t="shared" si="16"/>
        <v>8</v>
      </c>
      <c r="H221">
        <v>2023</v>
      </c>
    </row>
    <row r="222" spans="1:8" x14ac:dyDescent="0.2">
      <c r="A222">
        <f t="shared" ref="A222:A285" si="20">A221+1</f>
        <v>221</v>
      </c>
      <c r="B222" s="7">
        <v>16</v>
      </c>
      <c r="C222">
        <f t="shared" ref="C222:C285" ca="1" si="21">IF(RAND()&lt;0.05,C194*1.05,C194*0.95)</f>
        <v>7027.8650196294748</v>
      </c>
      <c r="D222" s="10">
        <f t="shared" si="18"/>
        <v>45177</v>
      </c>
      <c r="E222" s="9" t="str">
        <f>VLOOKUP(D222,'Dates - Calc'!B$33:D$93,2,FALSE())</f>
        <v>2023-09-08</v>
      </c>
      <c r="F222">
        <f t="shared" si="19"/>
        <v>9</v>
      </c>
      <c r="G222">
        <f t="shared" ref="G222:G285" si="22">G194+1</f>
        <v>8</v>
      </c>
      <c r="H222">
        <v>2023</v>
      </c>
    </row>
    <row r="223" spans="1:8" x14ac:dyDescent="0.2">
      <c r="A223">
        <f t="shared" si="20"/>
        <v>222</v>
      </c>
      <c r="B223" s="7">
        <v>26</v>
      </c>
      <c r="C223">
        <f t="shared" ca="1" si="21"/>
        <v>4180.0793736975829</v>
      </c>
      <c r="D223" s="10">
        <f t="shared" si="18"/>
        <v>45177</v>
      </c>
      <c r="E223" s="9" t="str">
        <f>VLOOKUP(D223,'Dates - Calc'!B$33:D$93,2,FALSE())</f>
        <v>2023-09-08</v>
      </c>
      <c r="F223">
        <f t="shared" si="19"/>
        <v>9</v>
      </c>
      <c r="G223">
        <f t="shared" si="22"/>
        <v>8</v>
      </c>
      <c r="H223">
        <v>2023</v>
      </c>
    </row>
    <row r="224" spans="1:8" x14ac:dyDescent="0.2">
      <c r="A224">
        <f t="shared" si="20"/>
        <v>223</v>
      </c>
      <c r="B224" s="7">
        <v>27</v>
      </c>
      <c r="C224">
        <f t="shared" ca="1" si="21"/>
        <v>11610.63262662279</v>
      </c>
      <c r="D224" s="10">
        <f t="shared" si="18"/>
        <v>45177</v>
      </c>
      <c r="E224" s="9" t="str">
        <f>VLOOKUP(D224,'Dates - Calc'!B$33:D$93,2,FALSE())</f>
        <v>2023-09-08</v>
      </c>
      <c r="F224">
        <f t="shared" si="19"/>
        <v>9</v>
      </c>
      <c r="G224">
        <f t="shared" si="22"/>
        <v>8</v>
      </c>
      <c r="H224">
        <v>2023</v>
      </c>
    </row>
    <row r="225" spans="1:8" x14ac:dyDescent="0.2">
      <c r="A225">
        <f t="shared" si="20"/>
        <v>224</v>
      </c>
      <c r="B225" s="7">
        <v>28</v>
      </c>
      <c r="C225">
        <f t="shared" ca="1" si="21"/>
        <v>0</v>
      </c>
      <c r="D225" s="10">
        <f t="shared" si="18"/>
        <v>45177</v>
      </c>
      <c r="E225" s="9" t="str">
        <f>VLOOKUP(D225,'Dates - Calc'!B$33:D$93,2,FALSE())</f>
        <v>2023-09-08</v>
      </c>
      <c r="F225">
        <f t="shared" si="19"/>
        <v>9</v>
      </c>
      <c r="G225">
        <f t="shared" si="22"/>
        <v>8</v>
      </c>
      <c r="H225">
        <v>2023</v>
      </c>
    </row>
    <row r="226" spans="1:8" x14ac:dyDescent="0.2">
      <c r="A226">
        <f t="shared" si="20"/>
        <v>225</v>
      </c>
      <c r="B226" s="7">
        <v>1</v>
      </c>
      <c r="C226">
        <f t="shared" ca="1" si="21"/>
        <v>17.563920374603565</v>
      </c>
      <c r="D226" s="10">
        <f t="shared" si="18"/>
        <v>45178</v>
      </c>
      <c r="E226" s="9" t="str">
        <f>VLOOKUP(D226,'Dates - Calc'!B$33:D$93,2,FALSE())</f>
        <v>2023-09-09</v>
      </c>
      <c r="F226">
        <v>9</v>
      </c>
      <c r="G226">
        <f t="shared" si="22"/>
        <v>9</v>
      </c>
      <c r="H226">
        <v>2023</v>
      </c>
    </row>
    <row r="227" spans="1:8" x14ac:dyDescent="0.2">
      <c r="A227">
        <f t="shared" si="20"/>
        <v>226</v>
      </c>
      <c r="B227" s="7">
        <v>2</v>
      </c>
      <c r="C227">
        <f t="shared" ca="1" si="21"/>
        <v>340.946603445383</v>
      </c>
      <c r="D227" s="10">
        <f t="shared" si="18"/>
        <v>45178</v>
      </c>
      <c r="E227" s="9" t="str">
        <f>VLOOKUP(D227,'Dates - Calc'!B$33:D$93,2,FALSE())</f>
        <v>2023-09-09</v>
      </c>
      <c r="F227">
        <f t="shared" ref="F227:F253" si="23">IF(G227&gt;31,10,9)</f>
        <v>9</v>
      </c>
      <c r="G227">
        <f t="shared" si="22"/>
        <v>9</v>
      </c>
      <c r="H227">
        <v>2023</v>
      </c>
    </row>
    <row r="228" spans="1:8" x14ac:dyDescent="0.2">
      <c r="A228">
        <f t="shared" si="20"/>
        <v>227</v>
      </c>
      <c r="B228" s="7">
        <v>3</v>
      </c>
      <c r="C228">
        <f t="shared" ca="1" si="21"/>
        <v>1247.5651986112016</v>
      </c>
      <c r="D228" s="10">
        <f t="shared" si="18"/>
        <v>45178</v>
      </c>
      <c r="E228" s="9" t="str">
        <f>VLOOKUP(D228,'Dates - Calc'!B$33:D$93,2,FALSE())</f>
        <v>2023-09-09</v>
      </c>
      <c r="F228">
        <f t="shared" si="23"/>
        <v>9</v>
      </c>
      <c r="G228">
        <f t="shared" si="22"/>
        <v>9</v>
      </c>
      <c r="H228">
        <v>2023</v>
      </c>
    </row>
    <row r="229" spans="1:8" x14ac:dyDescent="0.2">
      <c r="A229">
        <f t="shared" si="20"/>
        <v>228</v>
      </c>
      <c r="B229" s="7">
        <v>4</v>
      </c>
      <c r="C229">
        <f t="shared" ca="1" si="21"/>
        <v>1061.2438331841611</v>
      </c>
      <c r="D229" s="10">
        <f t="shared" si="18"/>
        <v>45178</v>
      </c>
      <c r="E229" s="9" t="str">
        <f>VLOOKUP(D229,'Dates - Calc'!B$33:D$93,2,FALSE())</f>
        <v>2023-09-09</v>
      </c>
      <c r="F229">
        <f t="shared" si="23"/>
        <v>9</v>
      </c>
      <c r="G229">
        <f t="shared" si="22"/>
        <v>9</v>
      </c>
      <c r="H229">
        <v>2023</v>
      </c>
    </row>
    <row r="230" spans="1:8" x14ac:dyDescent="0.2">
      <c r="A230">
        <f t="shared" si="20"/>
        <v>229</v>
      </c>
      <c r="B230" s="7">
        <v>5</v>
      </c>
      <c r="C230">
        <f t="shared" ca="1" si="21"/>
        <v>784.24204065404456</v>
      </c>
      <c r="D230" s="10">
        <f t="shared" si="18"/>
        <v>45178</v>
      </c>
      <c r="E230" s="9" t="str">
        <f>VLOOKUP(D230,'Dates - Calc'!B$33:D$93,2,FALSE())</f>
        <v>2023-09-09</v>
      </c>
      <c r="F230">
        <f t="shared" si="23"/>
        <v>9</v>
      </c>
      <c r="G230">
        <f t="shared" si="22"/>
        <v>9</v>
      </c>
      <c r="H230">
        <v>2023</v>
      </c>
    </row>
    <row r="231" spans="1:8" x14ac:dyDescent="0.2">
      <c r="A231">
        <f t="shared" si="20"/>
        <v>230</v>
      </c>
      <c r="B231" s="7">
        <v>6</v>
      </c>
      <c r="C231">
        <f t="shared" ca="1" si="21"/>
        <v>580.87663862373836</v>
      </c>
      <c r="D231" s="10">
        <f t="shared" si="18"/>
        <v>45178</v>
      </c>
      <c r="E231" s="9" t="str">
        <f>VLOOKUP(D231,'Dates - Calc'!B$33:D$93,2,FALSE())</f>
        <v>2023-09-09</v>
      </c>
      <c r="F231">
        <f t="shared" si="23"/>
        <v>9</v>
      </c>
      <c r="G231">
        <f t="shared" si="22"/>
        <v>9</v>
      </c>
      <c r="H231">
        <v>2023</v>
      </c>
    </row>
    <row r="232" spans="1:8" x14ac:dyDescent="0.2">
      <c r="A232">
        <f t="shared" si="20"/>
        <v>231</v>
      </c>
      <c r="B232" s="7">
        <v>7</v>
      </c>
      <c r="C232">
        <f t="shared" ca="1" si="21"/>
        <v>2022.7088277480229</v>
      </c>
      <c r="D232" s="10">
        <f t="shared" si="18"/>
        <v>45178</v>
      </c>
      <c r="E232" s="9" t="str">
        <f>VLOOKUP(D232,'Dates - Calc'!B$33:D$93,2,FALSE())</f>
        <v>2023-09-09</v>
      </c>
      <c r="F232">
        <f t="shared" si="23"/>
        <v>9</v>
      </c>
      <c r="G232">
        <f t="shared" si="22"/>
        <v>9</v>
      </c>
      <c r="H232">
        <v>2023</v>
      </c>
    </row>
    <row r="233" spans="1:8" x14ac:dyDescent="0.2">
      <c r="A233">
        <f t="shared" si="20"/>
        <v>232</v>
      </c>
      <c r="B233" s="7">
        <v>8</v>
      </c>
      <c r="C233">
        <f t="shared" ca="1" si="21"/>
        <v>0</v>
      </c>
      <c r="D233" s="10">
        <f t="shared" si="18"/>
        <v>45178</v>
      </c>
      <c r="E233" s="9" t="str">
        <f>VLOOKUP(D233,'Dates - Calc'!B$33:D$93,2,FALSE())</f>
        <v>2023-09-09</v>
      </c>
      <c r="F233">
        <f t="shared" si="23"/>
        <v>9</v>
      </c>
      <c r="G233">
        <f t="shared" si="22"/>
        <v>9</v>
      </c>
      <c r="H233">
        <v>2023</v>
      </c>
    </row>
    <row r="234" spans="1:8" x14ac:dyDescent="0.2">
      <c r="A234">
        <f t="shared" si="20"/>
        <v>233</v>
      </c>
      <c r="B234" s="7">
        <v>9</v>
      </c>
      <c r="C234">
        <f t="shared" ca="1" si="21"/>
        <v>125.57136270437964</v>
      </c>
      <c r="D234" s="10">
        <f t="shared" si="18"/>
        <v>45178</v>
      </c>
      <c r="E234" s="9" t="str">
        <f>VLOOKUP(D234,'Dates - Calc'!B$33:D$93,2,FALSE())</f>
        <v>2023-09-09</v>
      </c>
      <c r="F234">
        <f t="shared" si="23"/>
        <v>9</v>
      </c>
      <c r="G234">
        <f t="shared" si="22"/>
        <v>9</v>
      </c>
      <c r="H234">
        <v>2023</v>
      </c>
    </row>
    <row r="235" spans="1:8" x14ac:dyDescent="0.2">
      <c r="A235">
        <f t="shared" si="20"/>
        <v>234</v>
      </c>
      <c r="B235" s="7">
        <v>10</v>
      </c>
      <c r="C235">
        <f t="shared" ca="1" si="21"/>
        <v>1502.3097541407271</v>
      </c>
      <c r="D235" s="10">
        <f t="shared" si="18"/>
        <v>45178</v>
      </c>
      <c r="E235" s="9" t="str">
        <f>VLOOKUP(D235,'Dates - Calc'!B$33:D$93,2,FALSE())</f>
        <v>2023-09-09</v>
      </c>
      <c r="F235">
        <f t="shared" si="23"/>
        <v>9</v>
      </c>
      <c r="G235">
        <f t="shared" si="22"/>
        <v>9</v>
      </c>
      <c r="H235">
        <v>2023</v>
      </c>
    </row>
    <row r="236" spans="1:8" x14ac:dyDescent="0.2">
      <c r="A236">
        <f t="shared" si="20"/>
        <v>235</v>
      </c>
      <c r="B236" s="7">
        <v>11</v>
      </c>
      <c r="C236">
        <f t="shared" ca="1" si="21"/>
        <v>0</v>
      </c>
      <c r="D236" s="10">
        <f t="shared" si="18"/>
        <v>45178</v>
      </c>
      <c r="E236" s="9" t="str">
        <f>VLOOKUP(D236,'Dates - Calc'!B$33:D$93,2,FALSE())</f>
        <v>2023-09-09</v>
      </c>
      <c r="F236">
        <f t="shared" si="23"/>
        <v>9</v>
      </c>
      <c r="G236">
        <f t="shared" si="22"/>
        <v>9</v>
      </c>
      <c r="H236">
        <v>2023</v>
      </c>
    </row>
    <row r="237" spans="1:8" x14ac:dyDescent="0.2">
      <c r="A237">
        <f t="shared" si="20"/>
        <v>236</v>
      </c>
      <c r="B237" s="7">
        <v>12</v>
      </c>
      <c r="C237">
        <f t="shared" ca="1" si="21"/>
        <v>1301.5859158590069</v>
      </c>
      <c r="D237" s="10">
        <f t="shared" si="18"/>
        <v>45178</v>
      </c>
      <c r="E237" s="9" t="str">
        <f>VLOOKUP(D237,'Dates - Calc'!B$33:D$93,2,FALSE())</f>
        <v>2023-09-09</v>
      </c>
      <c r="F237">
        <f t="shared" si="23"/>
        <v>9</v>
      </c>
      <c r="G237">
        <f t="shared" si="22"/>
        <v>9</v>
      </c>
      <c r="H237">
        <v>2023</v>
      </c>
    </row>
    <row r="238" spans="1:8" x14ac:dyDescent="0.2">
      <c r="A238">
        <f t="shared" si="20"/>
        <v>237</v>
      </c>
      <c r="B238" s="7">
        <v>13</v>
      </c>
      <c r="C238">
        <f t="shared" ca="1" si="21"/>
        <v>5031.293384468343</v>
      </c>
      <c r="D238" s="10">
        <f t="shared" si="18"/>
        <v>45178</v>
      </c>
      <c r="E238" s="9" t="str">
        <f>VLOOKUP(D238,'Dates - Calc'!B$33:D$93,2,FALSE())</f>
        <v>2023-09-09</v>
      </c>
      <c r="F238">
        <f t="shared" si="23"/>
        <v>9</v>
      </c>
      <c r="G238">
        <f t="shared" si="22"/>
        <v>9</v>
      </c>
      <c r="H238">
        <v>2023</v>
      </c>
    </row>
    <row r="239" spans="1:8" x14ac:dyDescent="0.2">
      <c r="A239">
        <f t="shared" si="20"/>
        <v>238</v>
      </c>
      <c r="B239" s="7">
        <v>14</v>
      </c>
      <c r="C239">
        <f t="shared" ca="1" si="21"/>
        <v>0</v>
      </c>
      <c r="D239" s="10">
        <f t="shared" si="18"/>
        <v>45178</v>
      </c>
      <c r="E239" s="9" t="str">
        <f>VLOOKUP(D239,'Dates - Calc'!B$33:D$93,2,FALSE())</f>
        <v>2023-09-09</v>
      </c>
      <c r="F239">
        <f t="shared" si="23"/>
        <v>9</v>
      </c>
      <c r="G239">
        <f t="shared" si="22"/>
        <v>9</v>
      </c>
      <c r="H239">
        <v>2023</v>
      </c>
    </row>
    <row r="240" spans="1:8" x14ac:dyDescent="0.2">
      <c r="A240">
        <f t="shared" si="20"/>
        <v>239</v>
      </c>
      <c r="B240" s="7">
        <v>15</v>
      </c>
      <c r="C240">
        <f t="shared" ca="1" si="21"/>
        <v>9306.8855258613366</v>
      </c>
      <c r="D240" s="10">
        <f t="shared" si="18"/>
        <v>45178</v>
      </c>
      <c r="E240" s="9" t="str">
        <f>VLOOKUP(D240,'Dates - Calc'!B$33:D$93,2,FALSE())</f>
        <v>2023-09-09</v>
      </c>
      <c r="F240">
        <f t="shared" si="23"/>
        <v>9</v>
      </c>
      <c r="G240">
        <f t="shared" si="22"/>
        <v>9</v>
      </c>
      <c r="H240">
        <v>2023</v>
      </c>
    </row>
    <row r="241" spans="1:8" x14ac:dyDescent="0.2">
      <c r="A241">
        <f t="shared" si="20"/>
        <v>240</v>
      </c>
      <c r="B241" s="7">
        <v>16</v>
      </c>
      <c r="C241">
        <f t="shared" ca="1" si="21"/>
        <v>2715.3007098734442</v>
      </c>
      <c r="D241" s="10">
        <f t="shared" si="18"/>
        <v>45178</v>
      </c>
      <c r="E241" s="9" t="str">
        <f>VLOOKUP(D241,'Dates - Calc'!B$33:D$93,2,FALSE())</f>
        <v>2023-09-09</v>
      </c>
      <c r="F241">
        <f t="shared" si="23"/>
        <v>9</v>
      </c>
      <c r="G241">
        <f t="shared" si="22"/>
        <v>9</v>
      </c>
      <c r="H241">
        <v>2023</v>
      </c>
    </row>
    <row r="242" spans="1:8" x14ac:dyDescent="0.2">
      <c r="A242">
        <f t="shared" si="20"/>
        <v>241</v>
      </c>
      <c r="B242" s="7">
        <v>17</v>
      </c>
      <c r="C242">
        <f t="shared" ca="1" si="21"/>
        <v>9745.7740788808424</v>
      </c>
      <c r="D242" s="10">
        <f t="shared" si="18"/>
        <v>45178</v>
      </c>
      <c r="E242" s="9" t="str">
        <f>VLOOKUP(D242,'Dates - Calc'!B$33:D$93,2,FALSE())</f>
        <v>2023-09-09</v>
      </c>
      <c r="F242">
        <f t="shared" si="23"/>
        <v>9</v>
      </c>
      <c r="G242">
        <f t="shared" si="22"/>
        <v>9</v>
      </c>
      <c r="H242">
        <v>2023</v>
      </c>
    </row>
    <row r="243" spans="1:8" x14ac:dyDescent="0.2">
      <c r="A243">
        <f t="shared" si="20"/>
        <v>242</v>
      </c>
      <c r="B243" s="7">
        <v>18</v>
      </c>
      <c r="C243">
        <f t="shared" ca="1" si="21"/>
        <v>3127.6185257268362</v>
      </c>
      <c r="D243" s="10">
        <f t="shared" si="18"/>
        <v>45178</v>
      </c>
      <c r="E243" s="9" t="str">
        <f>VLOOKUP(D243,'Dates - Calc'!B$33:D$93,2,FALSE())</f>
        <v>2023-09-09</v>
      </c>
      <c r="F243">
        <f t="shared" si="23"/>
        <v>9</v>
      </c>
      <c r="G243">
        <f t="shared" si="22"/>
        <v>9</v>
      </c>
      <c r="H243">
        <v>2023</v>
      </c>
    </row>
    <row r="244" spans="1:8" x14ac:dyDescent="0.2">
      <c r="A244">
        <f t="shared" si="20"/>
        <v>243</v>
      </c>
      <c r="B244" s="7">
        <v>19</v>
      </c>
      <c r="C244">
        <f t="shared" ca="1" si="21"/>
        <v>6318.7211666832927</v>
      </c>
      <c r="D244" s="10">
        <f t="shared" si="18"/>
        <v>45178</v>
      </c>
      <c r="E244" s="9" t="str">
        <f>VLOOKUP(D244,'Dates - Calc'!B$33:D$93,2,FALSE())</f>
        <v>2023-09-09</v>
      </c>
      <c r="F244">
        <f t="shared" si="23"/>
        <v>9</v>
      </c>
      <c r="G244">
        <f t="shared" si="22"/>
        <v>9</v>
      </c>
      <c r="H244">
        <v>2023</v>
      </c>
    </row>
    <row r="245" spans="1:8" x14ac:dyDescent="0.2">
      <c r="A245">
        <f t="shared" si="20"/>
        <v>244</v>
      </c>
      <c r="B245" s="7">
        <v>20</v>
      </c>
      <c r="C245">
        <f t="shared" ca="1" si="21"/>
        <v>3876.2680523531358</v>
      </c>
      <c r="D245" s="10">
        <f t="shared" si="18"/>
        <v>45178</v>
      </c>
      <c r="E245" s="9" t="str">
        <f>VLOOKUP(D245,'Dates - Calc'!B$33:D$93,2,FALSE())</f>
        <v>2023-09-09</v>
      </c>
      <c r="F245">
        <f t="shared" si="23"/>
        <v>9</v>
      </c>
      <c r="G245">
        <f t="shared" si="22"/>
        <v>9</v>
      </c>
      <c r="H245">
        <v>2023</v>
      </c>
    </row>
    <row r="246" spans="1:8" x14ac:dyDescent="0.2">
      <c r="A246">
        <f t="shared" si="20"/>
        <v>245</v>
      </c>
      <c r="B246" s="7">
        <v>21</v>
      </c>
      <c r="C246">
        <f t="shared" ca="1" si="21"/>
        <v>6934.4818138435567</v>
      </c>
      <c r="D246" s="10">
        <f t="shared" si="18"/>
        <v>45178</v>
      </c>
      <c r="E246" s="9" t="str">
        <f>VLOOKUP(D246,'Dates - Calc'!B$33:D$93,2,FALSE())</f>
        <v>2023-09-09</v>
      </c>
      <c r="F246">
        <f t="shared" si="23"/>
        <v>9</v>
      </c>
      <c r="G246">
        <f t="shared" si="22"/>
        <v>9</v>
      </c>
      <c r="H246">
        <v>2023</v>
      </c>
    </row>
    <row r="247" spans="1:8" x14ac:dyDescent="0.2">
      <c r="A247">
        <f t="shared" si="20"/>
        <v>246</v>
      </c>
      <c r="B247" s="7">
        <v>22</v>
      </c>
      <c r="C247">
        <f t="shared" ca="1" si="21"/>
        <v>459.60851590141596</v>
      </c>
      <c r="D247" s="10">
        <f t="shared" si="18"/>
        <v>45178</v>
      </c>
      <c r="E247" s="9" t="str">
        <f>VLOOKUP(D247,'Dates - Calc'!B$33:D$93,2,FALSE())</f>
        <v>2023-09-09</v>
      </c>
      <c r="F247">
        <f t="shared" si="23"/>
        <v>9</v>
      </c>
      <c r="G247">
        <f t="shared" si="22"/>
        <v>9</v>
      </c>
      <c r="H247">
        <v>2023</v>
      </c>
    </row>
    <row r="248" spans="1:8" x14ac:dyDescent="0.2">
      <c r="A248">
        <f t="shared" si="20"/>
        <v>247</v>
      </c>
      <c r="B248" s="7">
        <v>23</v>
      </c>
      <c r="C248">
        <f t="shared" ca="1" si="21"/>
        <v>0</v>
      </c>
      <c r="D248" s="10">
        <f t="shared" si="18"/>
        <v>45178</v>
      </c>
      <c r="E248" s="9" t="str">
        <f>VLOOKUP(D248,'Dates - Calc'!B$33:D$93,2,FALSE())</f>
        <v>2023-09-09</v>
      </c>
      <c r="F248">
        <f t="shared" si="23"/>
        <v>9</v>
      </c>
      <c r="G248">
        <f t="shared" si="22"/>
        <v>9</v>
      </c>
      <c r="H248">
        <v>2023</v>
      </c>
    </row>
    <row r="249" spans="1:8" x14ac:dyDescent="0.2">
      <c r="A249">
        <f t="shared" si="20"/>
        <v>248</v>
      </c>
      <c r="B249" s="7">
        <v>24</v>
      </c>
      <c r="C249">
        <f t="shared" ca="1" si="21"/>
        <v>3106.6820713398984</v>
      </c>
      <c r="D249" s="10">
        <f t="shared" si="18"/>
        <v>45178</v>
      </c>
      <c r="E249" s="9" t="str">
        <f>VLOOKUP(D249,'Dates - Calc'!B$33:D$93,2,FALSE())</f>
        <v>2023-09-09</v>
      </c>
      <c r="F249">
        <f t="shared" si="23"/>
        <v>9</v>
      </c>
      <c r="G249">
        <f t="shared" si="22"/>
        <v>9</v>
      </c>
      <c r="H249">
        <v>2023</v>
      </c>
    </row>
    <row r="250" spans="1:8" x14ac:dyDescent="0.2">
      <c r="A250">
        <f t="shared" si="20"/>
        <v>249</v>
      </c>
      <c r="B250" s="7">
        <v>16</v>
      </c>
      <c r="C250">
        <f t="shared" ca="1" si="21"/>
        <v>6676.4717686480008</v>
      </c>
      <c r="D250" s="10">
        <f t="shared" si="18"/>
        <v>45178</v>
      </c>
      <c r="E250" s="9" t="str">
        <f>VLOOKUP(D250,'Dates - Calc'!B$33:D$93,2,FALSE())</f>
        <v>2023-09-09</v>
      </c>
      <c r="F250">
        <f t="shared" si="23"/>
        <v>9</v>
      </c>
      <c r="G250">
        <f t="shared" si="22"/>
        <v>9</v>
      </c>
      <c r="H250">
        <v>2023</v>
      </c>
    </row>
    <row r="251" spans="1:8" x14ac:dyDescent="0.2">
      <c r="A251">
        <f t="shared" si="20"/>
        <v>250</v>
      </c>
      <c r="B251" s="7">
        <v>26</v>
      </c>
      <c r="C251">
        <f t="shared" ca="1" si="21"/>
        <v>3971.0754050127034</v>
      </c>
      <c r="D251" s="10">
        <f t="shared" si="18"/>
        <v>45178</v>
      </c>
      <c r="E251" s="9" t="str">
        <f>VLOOKUP(D251,'Dates - Calc'!B$33:D$93,2,FALSE())</f>
        <v>2023-09-09</v>
      </c>
      <c r="F251">
        <f t="shared" si="23"/>
        <v>9</v>
      </c>
      <c r="G251">
        <f t="shared" si="22"/>
        <v>9</v>
      </c>
      <c r="H251">
        <v>2023</v>
      </c>
    </row>
    <row r="252" spans="1:8" x14ac:dyDescent="0.2">
      <c r="A252">
        <f t="shared" si="20"/>
        <v>251</v>
      </c>
      <c r="B252" s="7">
        <v>27</v>
      </c>
      <c r="C252">
        <f t="shared" ca="1" si="21"/>
        <v>11030.10099529165</v>
      </c>
      <c r="D252" s="10">
        <f t="shared" si="18"/>
        <v>45178</v>
      </c>
      <c r="E252" s="9" t="str">
        <f>VLOOKUP(D252,'Dates - Calc'!B$33:D$93,2,FALSE())</f>
        <v>2023-09-09</v>
      </c>
      <c r="F252">
        <f t="shared" si="23"/>
        <v>9</v>
      </c>
      <c r="G252">
        <f t="shared" si="22"/>
        <v>9</v>
      </c>
      <c r="H252">
        <v>2023</v>
      </c>
    </row>
    <row r="253" spans="1:8" x14ac:dyDescent="0.2">
      <c r="A253">
        <f t="shared" si="20"/>
        <v>252</v>
      </c>
      <c r="B253" s="7">
        <v>28</v>
      </c>
      <c r="C253">
        <f t="shared" ca="1" si="21"/>
        <v>0</v>
      </c>
      <c r="D253" s="10">
        <f t="shared" si="18"/>
        <v>45178</v>
      </c>
      <c r="E253" s="9" t="str">
        <f>VLOOKUP(D253,'Dates - Calc'!B$33:D$93,2,FALSE())</f>
        <v>2023-09-09</v>
      </c>
      <c r="F253">
        <f t="shared" si="23"/>
        <v>9</v>
      </c>
      <c r="G253">
        <f t="shared" si="22"/>
        <v>9</v>
      </c>
      <c r="H253">
        <v>2023</v>
      </c>
    </row>
    <row r="254" spans="1:8" x14ac:dyDescent="0.2">
      <c r="A254">
        <f t="shared" si="20"/>
        <v>253</v>
      </c>
      <c r="B254" s="7">
        <v>1</v>
      </c>
      <c r="C254">
        <f t="shared" ca="1" si="21"/>
        <v>16.685724355873386</v>
      </c>
      <c r="D254" s="10">
        <f t="shared" si="18"/>
        <v>45179</v>
      </c>
      <c r="E254" s="9" t="str">
        <f>VLOOKUP(D254,'Dates - Calc'!B$33:D$93,2,FALSE())</f>
        <v>2023-09-10</v>
      </c>
      <c r="F254">
        <v>9</v>
      </c>
      <c r="G254">
        <f t="shared" si="22"/>
        <v>10</v>
      </c>
      <c r="H254">
        <v>2023</v>
      </c>
    </row>
    <row r="255" spans="1:8" x14ac:dyDescent="0.2">
      <c r="A255">
        <f t="shared" si="20"/>
        <v>254</v>
      </c>
      <c r="B255" s="7">
        <v>2</v>
      </c>
      <c r="C255">
        <f t="shared" ca="1" si="21"/>
        <v>357.99393361765215</v>
      </c>
      <c r="D255" s="10">
        <f t="shared" si="18"/>
        <v>45179</v>
      </c>
      <c r="E255" s="9" t="str">
        <f>VLOOKUP(D255,'Dates - Calc'!B$33:D$93,2,FALSE())</f>
        <v>2023-09-10</v>
      </c>
      <c r="F255">
        <f t="shared" ref="F255:F281" si="24">IF(G255&gt;31,10,9)</f>
        <v>9</v>
      </c>
      <c r="G255">
        <f t="shared" si="22"/>
        <v>10</v>
      </c>
      <c r="H255">
        <v>2023</v>
      </c>
    </row>
    <row r="256" spans="1:8" x14ac:dyDescent="0.2">
      <c r="A256">
        <f t="shared" si="20"/>
        <v>255</v>
      </c>
      <c r="B256" s="7">
        <v>3</v>
      </c>
      <c r="C256">
        <f t="shared" ca="1" si="21"/>
        <v>1185.1869386806416</v>
      </c>
      <c r="D256" s="10">
        <f t="shared" si="18"/>
        <v>45179</v>
      </c>
      <c r="E256" s="9" t="str">
        <f>VLOOKUP(D256,'Dates - Calc'!B$33:D$93,2,FALSE())</f>
        <v>2023-09-10</v>
      </c>
      <c r="F256">
        <f t="shared" si="24"/>
        <v>9</v>
      </c>
      <c r="G256">
        <f t="shared" si="22"/>
        <v>10</v>
      </c>
      <c r="H256">
        <v>2023</v>
      </c>
    </row>
    <row r="257" spans="1:8" x14ac:dyDescent="0.2">
      <c r="A257">
        <f t="shared" si="20"/>
        <v>256</v>
      </c>
      <c r="B257" s="7">
        <v>4</v>
      </c>
      <c r="C257">
        <f t="shared" ca="1" si="21"/>
        <v>1008.181641524953</v>
      </c>
      <c r="D257" s="10">
        <f t="shared" si="18"/>
        <v>45179</v>
      </c>
      <c r="E257" s="9" t="str">
        <f>VLOOKUP(D257,'Dates - Calc'!B$33:D$93,2,FALSE())</f>
        <v>2023-09-10</v>
      </c>
      <c r="F257">
        <f t="shared" si="24"/>
        <v>9</v>
      </c>
      <c r="G257">
        <f t="shared" si="22"/>
        <v>10</v>
      </c>
      <c r="H257">
        <v>2023</v>
      </c>
    </row>
    <row r="258" spans="1:8" x14ac:dyDescent="0.2">
      <c r="A258">
        <f t="shared" si="20"/>
        <v>257</v>
      </c>
      <c r="B258" s="7">
        <v>5</v>
      </c>
      <c r="C258">
        <f t="shared" ca="1" si="21"/>
        <v>745.02993862134224</v>
      </c>
      <c r="D258" s="10">
        <f t="shared" ref="D258:D321" si="25">DATE(H258,F258,G258)</f>
        <v>45179</v>
      </c>
      <c r="E258" s="9" t="str">
        <f>VLOOKUP(D258,'Dates - Calc'!B$33:D$93,2,FALSE())</f>
        <v>2023-09-10</v>
      </c>
      <c r="F258">
        <f t="shared" si="24"/>
        <v>9</v>
      </c>
      <c r="G258">
        <f t="shared" si="22"/>
        <v>10</v>
      </c>
      <c r="H258">
        <v>2023</v>
      </c>
    </row>
    <row r="259" spans="1:8" x14ac:dyDescent="0.2">
      <c r="A259">
        <f t="shared" si="20"/>
        <v>258</v>
      </c>
      <c r="B259" s="7">
        <v>6</v>
      </c>
      <c r="C259">
        <f t="shared" ca="1" si="21"/>
        <v>551.83280669255146</v>
      </c>
      <c r="D259" s="10">
        <f t="shared" si="25"/>
        <v>45179</v>
      </c>
      <c r="E259" s="9" t="str">
        <f>VLOOKUP(D259,'Dates - Calc'!B$33:D$93,2,FALSE())</f>
        <v>2023-09-10</v>
      </c>
      <c r="F259">
        <f t="shared" si="24"/>
        <v>9</v>
      </c>
      <c r="G259">
        <f t="shared" si="22"/>
        <v>10</v>
      </c>
      <c r="H259">
        <v>2023</v>
      </c>
    </row>
    <row r="260" spans="1:8" x14ac:dyDescent="0.2">
      <c r="A260">
        <f t="shared" si="20"/>
        <v>259</v>
      </c>
      <c r="B260" s="7">
        <v>7</v>
      </c>
      <c r="C260">
        <f t="shared" ca="1" si="21"/>
        <v>1921.5733863606217</v>
      </c>
      <c r="D260" s="10">
        <f t="shared" si="25"/>
        <v>45179</v>
      </c>
      <c r="E260" s="9" t="str">
        <f>VLOOKUP(D260,'Dates - Calc'!B$33:D$93,2,FALSE())</f>
        <v>2023-09-10</v>
      </c>
      <c r="F260">
        <f t="shared" si="24"/>
        <v>9</v>
      </c>
      <c r="G260">
        <f t="shared" si="22"/>
        <v>10</v>
      </c>
      <c r="H260">
        <v>2023</v>
      </c>
    </row>
    <row r="261" spans="1:8" x14ac:dyDescent="0.2">
      <c r="A261">
        <f t="shared" si="20"/>
        <v>260</v>
      </c>
      <c r="B261" s="7">
        <v>8</v>
      </c>
      <c r="C261">
        <f t="shared" ca="1" si="21"/>
        <v>0</v>
      </c>
      <c r="D261" s="10">
        <f t="shared" si="25"/>
        <v>45179</v>
      </c>
      <c r="E261" s="9" t="str">
        <f>VLOOKUP(D261,'Dates - Calc'!B$33:D$93,2,FALSE())</f>
        <v>2023-09-10</v>
      </c>
      <c r="F261">
        <f t="shared" si="24"/>
        <v>9</v>
      </c>
      <c r="G261">
        <f t="shared" si="22"/>
        <v>10</v>
      </c>
      <c r="H261">
        <v>2023</v>
      </c>
    </row>
    <row r="262" spans="1:8" x14ac:dyDescent="0.2">
      <c r="A262">
        <f t="shared" si="20"/>
        <v>261</v>
      </c>
      <c r="B262" s="7">
        <v>9</v>
      </c>
      <c r="C262">
        <f t="shared" ca="1" si="21"/>
        <v>119.29279456916065</v>
      </c>
      <c r="D262" s="10">
        <f t="shared" si="25"/>
        <v>45179</v>
      </c>
      <c r="E262" s="9" t="str">
        <f>VLOOKUP(D262,'Dates - Calc'!B$33:D$93,2,FALSE())</f>
        <v>2023-09-10</v>
      </c>
      <c r="F262">
        <f t="shared" si="24"/>
        <v>9</v>
      </c>
      <c r="G262">
        <f t="shared" si="22"/>
        <v>10</v>
      </c>
      <c r="H262">
        <v>2023</v>
      </c>
    </row>
    <row r="263" spans="1:8" x14ac:dyDescent="0.2">
      <c r="A263">
        <f t="shared" si="20"/>
        <v>262</v>
      </c>
      <c r="B263" s="7">
        <v>10</v>
      </c>
      <c r="C263">
        <f t="shared" ca="1" si="21"/>
        <v>1427.1942664336907</v>
      </c>
      <c r="D263" s="10">
        <f t="shared" si="25"/>
        <v>45179</v>
      </c>
      <c r="E263" s="9" t="str">
        <f>VLOOKUP(D263,'Dates - Calc'!B$33:D$93,2,FALSE())</f>
        <v>2023-09-10</v>
      </c>
      <c r="F263">
        <f t="shared" si="24"/>
        <v>9</v>
      </c>
      <c r="G263">
        <f t="shared" si="22"/>
        <v>10</v>
      </c>
      <c r="H263">
        <v>2023</v>
      </c>
    </row>
    <row r="264" spans="1:8" x14ac:dyDescent="0.2">
      <c r="A264">
        <f t="shared" si="20"/>
        <v>263</v>
      </c>
      <c r="B264" s="7">
        <v>11</v>
      </c>
      <c r="C264">
        <f t="shared" ca="1" si="21"/>
        <v>0</v>
      </c>
      <c r="D264" s="10">
        <f t="shared" si="25"/>
        <v>45179</v>
      </c>
      <c r="E264" s="9" t="str">
        <f>VLOOKUP(D264,'Dates - Calc'!B$33:D$93,2,FALSE())</f>
        <v>2023-09-10</v>
      </c>
      <c r="F264">
        <f t="shared" si="24"/>
        <v>9</v>
      </c>
      <c r="G264">
        <f t="shared" si="22"/>
        <v>10</v>
      </c>
      <c r="H264">
        <v>2023</v>
      </c>
    </row>
    <row r="265" spans="1:8" x14ac:dyDescent="0.2">
      <c r="A265">
        <f t="shared" si="20"/>
        <v>264</v>
      </c>
      <c r="B265" s="7">
        <v>12</v>
      </c>
      <c r="C265">
        <f t="shared" ca="1" si="21"/>
        <v>1236.5066200660565</v>
      </c>
      <c r="D265" s="10">
        <f t="shared" si="25"/>
        <v>45179</v>
      </c>
      <c r="E265" s="9" t="str">
        <f>VLOOKUP(D265,'Dates - Calc'!B$33:D$93,2,FALSE())</f>
        <v>2023-09-10</v>
      </c>
      <c r="F265">
        <f t="shared" si="24"/>
        <v>9</v>
      </c>
      <c r="G265">
        <f t="shared" si="22"/>
        <v>10</v>
      </c>
      <c r="H265">
        <v>2023</v>
      </c>
    </row>
    <row r="266" spans="1:8" x14ac:dyDescent="0.2">
      <c r="A266">
        <f t="shared" si="20"/>
        <v>265</v>
      </c>
      <c r="B266" s="7">
        <v>13</v>
      </c>
      <c r="C266">
        <f t="shared" ca="1" si="21"/>
        <v>4779.7287152449253</v>
      </c>
      <c r="D266" s="10">
        <f t="shared" si="25"/>
        <v>45179</v>
      </c>
      <c r="E266" s="9" t="str">
        <f>VLOOKUP(D266,'Dates - Calc'!B$33:D$93,2,FALSE())</f>
        <v>2023-09-10</v>
      </c>
      <c r="F266">
        <f t="shared" si="24"/>
        <v>9</v>
      </c>
      <c r="G266">
        <f t="shared" si="22"/>
        <v>10</v>
      </c>
      <c r="H266">
        <v>2023</v>
      </c>
    </row>
    <row r="267" spans="1:8" x14ac:dyDescent="0.2">
      <c r="A267">
        <f t="shared" si="20"/>
        <v>266</v>
      </c>
      <c r="B267" s="7">
        <v>14</v>
      </c>
      <c r="C267">
        <f t="shared" ca="1" si="21"/>
        <v>0</v>
      </c>
      <c r="D267" s="10">
        <f t="shared" si="25"/>
        <v>45179</v>
      </c>
      <c r="E267" s="9" t="str">
        <f>VLOOKUP(D267,'Dates - Calc'!B$33:D$93,2,FALSE())</f>
        <v>2023-09-10</v>
      </c>
      <c r="F267">
        <f t="shared" si="24"/>
        <v>9</v>
      </c>
      <c r="G267">
        <f t="shared" si="22"/>
        <v>10</v>
      </c>
      <c r="H267">
        <v>2023</v>
      </c>
    </row>
    <row r="268" spans="1:8" x14ac:dyDescent="0.2">
      <c r="A268">
        <f t="shared" si="20"/>
        <v>267</v>
      </c>
      <c r="B268" s="7">
        <v>15</v>
      </c>
      <c r="C268">
        <f t="shared" ca="1" si="21"/>
        <v>8841.5412495682685</v>
      </c>
      <c r="D268" s="10">
        <f t="shared" si="25"/>
        <v>45179</v>
      </c>
      <c r="E268" s="9" t="str">
        <f>VLOOKUP(D268,'Dates - Calc'!B$33:D$93,2,FALSE())</f>
        <v>2023-09-10</v>
      </c>
      <c r="F268">
        <f t="shared" si="24"/>
        <v>9</v>
      </c>
      <c r="G268">
        <f t="shared" si="22"/>
        <v>10</v>
      </c>
      <c r="H268">
        <v>2023</v>
      </c>
    </row>
    <row r="269" spans="1:8" x14ac:dyDescent="0.2">
      <c r="A269">
        <f t="shared" si="20"/>
        <v>268</v>
      </c>
      <c r="B269" s="7">
        <v>16</v>
      </c>
      <c r="C269">
        <f t="shared" ca="1" si="21"/>
        <v>2579.535674379772</v>
      </c>
      <c r="D269" s="10">
        <f t="shared" si="25"/>
        <v>45179</v>
      </c>
      <c r="E269" s="9" t="str">
        <f>VLOOKUP(D269,'Dates - Calc'!B$33:D$93,2,FALSE())</f>
        <v>2023-09-10</v>
      </c>
      <c r="F269">
        <f t="shared" si="24"/>
        <v>9</v>
      </c>
      <c r="G269">
        <f t="shared" si="22"/>
        <v>10</v>
      </c>
      <c r="H269">
        <v>2023</v>
      </c>
    </row>
    <row r="270" spans="1:8" x14ac:dyDescent="0.2">
      <c r="A270">
        <f t="shared" si="20"/>
        <v>269</v>
      </c>
      <c r="B270" s="7">
        <v>17</v>
      </c>
      <c r="C270">
        <f t="shared" ca="1" si="21"/>
        <v>9258.4853749367994</v>
      </c>
      <c r="D270" s="10">
        <f t="shared" si="25"/>
        <v>45179</v>
      </c>
      <c r="E270" s="9" t="str">
        <f>VLOOKUP(D270,'Dates - Calc'!B$33:D$93,2,FALSE())</f>
        <v>2023-09-10</v>
      </c>
      <c r="F270">
        <f t="shared" si="24"/>
        <v>9</v>
      </c>
      <c r="G270">
        <f t="shared" si="22"/>
        <v>10</v>
      </c>
      <c r="H270">
        <v>2023</v>
      </c>
    </row>
    <row r="271" spans="1:8" x14ac:dyDescent="0.2">
      <c r="A271">
        <f t="shared" si="20"/>
        <v>270</v>
      </c>
      <c r="B271" s="7">
        <v>18</v>
      </c>
      <c r="C271">
        <f t="shared" ca="1" si="21"/>
        <v>2971.2375994404943</v>
      </c>
      <c r="D271" s="10">
        <f t="shared" si="25"/>
        <v>45179</v>
      </c>
      <c r="E271" s="9" t="str">
        <f>VLOOKUP(D271,'Dates - Calc'!B$33:D$93,2,FALSE())</f>
        <v>2023-09-10</v>
      </c>
      <c r="F271">
        <f t="shared" si="24"/>
        <v>9</v>
      </c>
      <c r="G271">
        <f t="shared" si="22"/>
        <v>10</v>
      </c>
      <c r="H271">
        <v>2023</v>
      </c>
    </row>
    <row r="272" spans="1:8" x14ac:dyDescent="0.2">
      <c r="A272">
        <f t="shared" si="20"/>
        <v>271</v>
      </c>
      <c r="B272" s="7">
        <v>19</v>
      </c>
      <c r="C272">
        <f t="shared" ca="1" si="21"/>
        <v>6002.7851083491278</v>
      </c>
      <c r="D272" s="10">
        <f t="shared" si="25"/>
        <v>45179</v>
      </c>
      <c r="E272" s="9" t="str">
        <f>VLOOKUP(D272,'Dates - Calc'!B$33:D$93,2,FALSE())</f>
        <v>2023-09-10</v>
      </c>
      <c r="F272">
        <f t="shared" si="24"/>
        <v>9</v>
      </c>
      <c r="G272">
        <f t="shared" si="22"/>
        <v>10</v>
      </c>
      <c r="H272">
        <v>2023</v>
      </c>
    </row>
    <row r="273" spans="1:8" x14ac:dyDescent="0.2">
      <c r="A273">
        <f t="shared" si="20"/>
        <v>272</v>
      </c>
      <c r="B273" s="7">
        <v>20</v>
      </c>
      <c r="C273">
        <f t="shared" ca="1" si="21"/>
        <v>3682.4546497354786</v>
      </c>
      <c r="D273" s="10">
        <f t="shared" si="25"/>
        <v>45179</v>
      </c>
      <c r="E273" s="9" t="str">
        <f>VLOOKUP(D273,'Dates - Calc'!B$33:D$93,2,FALSE())</f>
        <v>2023-09-10</v>
      </c>
      <c r="F273">
        <f t="shared" si="24"/>
        <v>9</v>
      </c>
      <c r="G273">
        <f t="shared" si="22"/>
        <v>10</v>
      </c>
      <c r="H273">
        <v>2023</v>
      </c>
    </row>
    <row r="274" spans="1:8" x14ac:dyDescent="0.2">
      <c r="A274">
        <f t="shared" si="20"/>
        <v>273</v>
      </c>
      <c r="B274" s="7">
        <v>21</v>
      </c>
      <c r="C274">
        <f t="shared" ca="1" si="21"/>
        <v>6587.7577231513787</v>
      </c>
      <c r="D274" s="10">
        <f t="shared" si="25"/>
        <v>45179</v>
      </c>
      <c r="E274" s="9" t="str">
        <f>VLOOKUP(D274,'Dates - Calc'!B$33:D$93,2,FALSE())</f>
        <v>2023-09-10</v>
      </c>
      <c r="F274">
        <f t="shared" si="24"/>
        <v>9</v>
      </c>
      <c r="G274">
        <f t="shared" si="22"/>
        <v>10</v>
      </c>
      <c r="H274">
        <v>2023</v>
      </c>
    </row>
    <row r="275" spans="1:8" x14ac:dyDescent="0.2">
      <c r="A275">
        <f t="shared" si="20"/>
        <v>274</v>
      </c>
      <c r="B275" s="7">
        <v>22</v>
      </c>
      <c r="C275">
        <f t="shared" ca="1" si="21"/>
        <v>436.62809010634516</v>
      </c>
      <c r="D275" s="10">
        <f t="shared" si="25"/>
        <v>45179</v>
      </c>
      <c r="E275" s="9" t="str">
        <f>VLOOKUP(D275,'Dates - Calc'!B$33:D$93,2,FALSE())</f>
        <v>2023-09-10</v>
      </c>
      <c r="F275">
        <f t="shared" si="24"/>
        <v>9</v>
      </c>
      <c r="G275">
        <f t="shared" si="22"/>
        <v>10</v>
      </c>
      <c r="H275">
        <v>2023</v>
      </c>
    </row>
    <row r="276" spans="1:8" x14ac:dyDescent="0.2">
      <c r="A276">
        <f t="shared" si="20"/>
        <v>275</v>
      </c>
      <c r="B276" s="7">
        <v>23</v>
      </c>
      <c r="C276">
        <f t="shared" ca="1" si="21"/>
        <v>0</v>
      </c>
      <c r="D276" s="10">
        <f t="shared" si="25"/>
        <v>45179</v>
      </c>
      <c r="E276" s="9" t="str">
        <f>VLOOKUP(D276,'Dates - Calc'!B$33:D$93,2,FALSE())</f>
        <v>2023-09-10</v>
      </c>
      <c r="F276">
        <f t="shared" si="24"/>
        <v>9</v>
      </c>
      <c r="G276">
        <f t="shared" si="22"/>
        <v>10</v>
      </c>
      <c r="H276">
        <v>2023</v>
      </c>
    </row>
    <row r="277" spans="1:8" x14ac:dyDescent="0.2">
      <c r="A277">
        <f t="shared" si="20"/>
        <v>276</v>
      </c>
      <c r="B277" s="7">
        <v>24</v>
      </c>
      <c r="C277">
        <f t="shared" ca="1" si="21"/>
        <v>2951.3479677729033</v>
      </c>
      <c r="D277" s="10">
        <f t="shared" si="25"/>
        <v>45179</v>
      </c>
      <c r="E277" s="9" t="str">
        <f>VLOOKUP(D277,'Dates - Calc'!B$33:D$93,2,FALSE())</f>
        <v>2023-09-10</v>
      </c>
      <c r="F277">
        <f t="shared" si="24"/>
        <v>9</v>
      </c>
      <c r="G277">
        <f t="shared" si="22"/>
        <v>10</v>
      </c>
      <c r="H277">
        <v>2023</v>
      </c>
    </row>
    <row r="278" spans="1:8" x14ac:dyDescent="0.2">
      <c r="A278">
        <f t="shared" si="20"/>
        <v>277</v>
      </c>
      <c r="B278" s="7">
        <v>16</v>
      </c>
      <c r="C278">
        <f t="shared" ca="1" si="21"/>
        <v>6342.6481802156004</v>
      </c>
      <c r="D278" s="10">
        <f t="shared" si="25"/>
        <v>45179</v>
      </c>
      <c r="E278" s="9" t="str">
        <f>VLOOKUP(D278,'Dates - Calc'!B$33:D$93,2,FALSE())</f>
        <v>2023-09-10</v>
      </c>
      <c r="F278">
        <f t="shared" si="24"/>
        <v>9</v>
      </c>
      <c r="G278">
        <f t="shared" si="22"/>
        <v>10</v>
      </c>
      <c r="H278">
        <v>2023</v>
      </c>
    </row>
    <row r="279" spans="1:8" x14ac:dyDescent="0.2">
      <c r="A279">
        <f t="shared" si="20"/>
        <v>278</v>
      </c>
      <c r="B279" s="7">
        <v>26</v>
      </c>
      <c r="C279">
        <f t="shared" ca="1" si="21"/>
        <v>3772.5216347620681</v>
      </c>
      <c r="D279" s="10">
        <f t="shared" si="25"/>
        <v>45179</v>
      </c>
      <c r="E279" s="9" t="str">
        <f>VLOOKUP(D279,'Dates - Calc'!B$33:D$93,2,FALSE())</f>
        <v>2023-09-10</v>
      </c>
      <c r="F279">
        <f t="shared" si="24"/>
        <v>9</v>
      </c>
      <c r="G279">
        <f t="shared" si="22"/>
        <v>10</v>
      </c>
      <c r="H279">
        <v>2023</v>
      </c>
    </row>
    <row r="280" spans="1:8" x14ac:dyDescent="0.2">
      <c r="A280">
        <f t="shared" si="20"/>
        <v>279</v>
      </c>
      <c r="B280" s="7">
        <v>27</v>
      </c>
      <c r="C280">
        <f t="shared" ca="1" si="21"/>
        <v>10478.595945527068</v>
      </c>
      <c r="D280" s="10">
        <f t="shared" si="25"/>
        <v>45179</v>
      </c>
      <c r="E280" s="9" t="str">
        <f>VLOOKUP(D280,'Dates - Calc'!B$33:D$93,2,FALSE())</f>
        <v>2023-09-10</v>
      </c>
      <c r="F280">
        <f t="shared" si="24"/>
        <v>9</v>
      </c>
      <c r="G280">
        <f t="shared" si="22"/>
        <v>10</v>
      </c>
      <c r="H280">
        <v>2023</v>
      </c>
    </row>
    <row r="281" spans="1:8" x14ac:dyDescent="0.2">
      <c r="A281">
        <f t="shared" si="20"/>
        <v>280</v>
      </c>
      <c r="B281" s="7">
        <v>28</v>
      </c>
      <c r="C281">
        <f t="shared" ca="1" si="21"/>
        <v>0</v>
      </c>
      <c r="D281" s="10">
        <f t="shared" si="25"/>
        <v>45179</v>
      </c>
      <c r="E281" s="9" t="str">
        <f>VLOOKUP(D281,'Dates - Calc'!B$33:D$93,2,FALSE())</f>
        <v>2023-09-10</v>
      </c>
      <c r="F281">
        <f t="shared" si="24"/>
        <v>9</v>
      </c>
      <c r="G281">
        <f t="shared" si="22"/>
        <v>10</v>
      </c>
      <c r="H281">
        <v>2023</v>
      </c>
    </row>
    <row r="282" spans="1:8" x14ac:dyDescent="0.2">
      <c r="A282">
        <f t="shared" si="20"/>
        <v>281</v>
      </c>
      <c r="B282" s="7">
        <v>1</v>
      </c>
      <c r="C282">
        <f t="shared" ca="1" si="21"/>
        <v>15.851438138079716</v>
      </c>
      <c r="D282" s="10">
        <f t="shared" si="25"/>
        <v>45180</v>
      </c>
      <c r="E282" s="9" t="str">
        <f>VLOOKUP(D282,'Dates - Calc'!B$33:D$93,2,FALSE())</f>
        <v>2023-09-11</v>
      </c>
      <c r="F282">
        <v>9</v>
      </c>
      <c r="G282">
        <f t="shared" si="22"/>
        <v>11</v>
      </c>
      <c r="H282">
        <v>2023</v>
      </c>
    </row>
    <row r="283" spans="1:8" x14ac:dyDescent="0.2">
      <c r="A283">
        <f t="shared" si="20"/>
        <v>282</v>
      </c>
      <c r="B283" s="7">
        <v>2</v>
      </c>
      <c r="C283">
        <f t="shared" ca="1" si="21"/>
        <v>340.09423693676951</v>
      </c>
      <c r="D283" s="10">
        <f t="shared" si="25"/>
        <v>45180</v>
      </c>
      <c r="E283" s="9" t="str">
        <f>VLOOKUP(D283,'Dates - Calc'!B$33:D$93,2,FALSE())</f>
        <v>2023-09-11</v>
      </c>
      <c r="F283">
        <f t="shared" ref="F283:F309" si="26">IF(G283&gt;31,10,9)</f>
        <v>9</v>
      </c>
      <c r="G283">
        <f t="shared" si="22"/>
        <v>11</v>
      </c>
      <c r="H283">
        <v>2023</v>
      </c>
    </row>
    <row r="284" spans="1:8" x14ac:dyDescent="0.2">
      <c r="A284">
        <f t="shared" si="20"/>
        <v>283</v>
      </c>
      <c r="B284" s="7">
        <v>3</v>
      </c>
      <c r="C284">
        <f t="shared" ca="1" si="21"/>
        <v>1125.9275917466093</v>
      </c>
      <c r="D284" s="10">
        <f t="shared" si="25"/>
        <v>45180</v>
      </c>
      <c r="E284" s="9" t="str">
        <f>VLOOKUP(D284,'Dates - Calc'!B$33:D$93,2,FALSE())</f>
        <v>2023-09-11</v>
      </c>
      <c r="F284">
        <f t="shared" si="26"/>
        <v>9</v>
      </c>
      <c r="G284">
        <f t="shared" si="22"/>
        <v>11</v>
      </c>
      <c r="H284">
        <v>2023</v>
      </c>
    </row>
    <row r="285" spans="1:8" x14ac:dyDescent="0.2">
      <c r="A285">
        <f t="shared" si="20"/>
        <v>284</v>
      </c>
      <c r="B285" s="7">
        <v>4</v>
      </c>
      <c r="C285">
        <f t="shared" ca="1" si="21"/>
        <v>957.77255944870524</v>
      </c>
      <c r="D285" s="10">
        <f t="shared" si="25"/>
        <v>45180</v>
      </c>
      <c r="E285" s="9" t="str">
        <f>VLOOKUP(D285,'Dates - Calc'!B$33:D$93,2,FALSE())</f>
        <v>2023-09-11</v>
      </c>
      <c r="F285">
        <f t="shared" si="26"/>
        <v>9</v>
      </c>
      <c r="G285">
        <f t="shared" si="22"/>
        <v>11</v>
      </c>
      <c r="H285">
        <v>2023</v>
      </c>
    </row>
    <row r="286" spans="1:8" x14ac:dyDescent="0.2">
      <c r="A286">
        <f t="shared" ref="A286:A349" si="27">A285+1</f>
        <v>285</v>
      </c>
      <c r="B286" s="7">
        <v>5</v>
      </c>
      <c r="C286">
        <f t="shared" ref="C286:C349" ca="1" si="28">IF(RAND()&lt;0.05,C258*1.05,C258*0.95)</f>
        <v>707.77844169027514</v>
      </c>
      <c r="D286" s="10">
        <f t="shared" si="25"/>
        <v>45180</v>
      </c>
      <c r="E286" s="9" t="str">
        <f>VLOOKUP(D286,'Dates - Calc'!B$33:D$93,2,FALSE())</f>
        <v>2023-09-11</v>
      </c>
      <c r="F286">
        <f t="shared" si="26"/>
        <v>9</v>
      </c>
      <c r="G286">
        <f t="shared" ref="G286:G349" si="29">G258+1</f>
        <v>11</v>
      </c>
      <c r="H286">
        <v>2023</v>
      </c>
    </row>
    <row r="287" spans="1:8" x14ac:dyDescent="0.2">
      <c r="A287">
        <f t="shared" si="27"/>
        <v>286</v>
      </c>
      <c r="B287" s="7">
        <v>6</v>
      </c>
      <c r="C287">
        <f t="shared" ca="1" si="28"/>
        <v>524.24116635792382</v>
      </c>
      <c r="D287" s="10">
        <f t="shared" si="25"/>
        <v>45180</v>
      </c>
      <c r="E287" s="9" t="str">
        <f>VLOOKUP(D287,'Dates - Calc'!B$33:D$93,2,FALSE())</f>
        <v>2023-09-11</v>
      </c>
      <c r="F287">
        <f t="shared" si="26"/>
        <v>9</v>
      </c>
      <c r="G287">
        <f t="shared" si="29"/>
        <v>11</v>
      </c>
      <c r="H287">
        <v>2023</v>
      </c>
    </row>
    <row r="288" spans="1:8" x14ac:dyDescent="0.2">
      <c r="A288">
        <f t="shared" si="27"/>
        <v>287</v>
      </c>
      <c r="B288" s="7">
        <v>7</v>
      </c>
      <c r="C288">
        <f t="shared" ca="1" si="28"/>
        <v>2017.6520556786529</v>
      </c>
      <c r="D288" s="10">
        <f t="shared" si="25"/>
        <v>45180</v>
      </c>
      <c r="E288" s="9" t="str">
        <f>VLOOKUP(D288,'Dates - Calc'!B$33:D$93,2,FALSE())</f>
        <v>2023-09-11</v>
      </c>
      <c r="F288">
        <f t="shared" si="26"/>
        <v>9</v>
      </c>
      <c r="G288">
        <f t="shared" si="29"/>
        <v>11</v>
      </c>
      <c r="H288">
        <v>2023</v>
      </c>
    </row>
    <row r="289" spans="1:8" x14ac:dyDescent="0.2">
      <c r="A289">
        <f t="shared" si="27"/>
        <v>288</v>
      </c>
      <c r="B289" s="7">
        <v>8</v>
      </c>
      <c r="C289">
        <f t="shared" ca="1" si="28"/>
        <v>0</v>
      </c>
      <c r="D289" s="10">
        <f t="shared" si="25"/>
        <v>45180</v>
      </c>
      <c r="E289" s="9" t="str">
        <f>VLOOKUP(D289,'Dates - Calc'!B$33:D$93,2,FALSE())</f>
        <v>2023-09-11</v>
      </c>
      <c r="F289">
        <f t="shared" si="26"/>
        <v>9</v>
      </c>
      <c r="G289">
        <f t="shared" si="29"/>
        <v>11</v>
      </c>
      <c r="H289">
        <v>2023</v>
      </c>
    </row>
    <row r="290" spans="1:8" x14ac:dyDescent="0.2">
      <c r="A290">
        <f t="shared" si="27"/>
        <v>289</v>
      </c>
      <c r="B290" s="7">
        <v>9</v>
      </c>
      <c r="C290">
        <f t="shared" ca="1" si="28"/>
        <v>113.32815484070261</v>
      </c>
      <c r="D290" s="10">
        <f t="shared" si="25"/>
        <v>45180</v>
      </c>
      <c r="E290" s="9" t="str">
        <f>VLOOKUP(D290,'Dates - Calc'!B$33:D$93,2,FALSE())</f>
        <v>2023-09-11</v>
      </c>
      <c r="F290">
        <f t="shared" si="26"/>
        <v>9</v>
      </c>
      <c r="G290">
        <f t="shared" si="29"/>
        <v>11</v>
      </c>
      <c r="H290">
        <v>2023</v>
      </c>
    </row>
    <row r="291" spans="1:8" x14ac:dyDescent="0.2">
      <c r="A291">
        <f t="shared" si="27"/>
        <v>290</v>
      </c>
      <c r="B291" s="7">
        <v>10</v>
      </c>
      <c r="C291">
        <f t="shared" ca="1" si="28"/>
        <v>1355.834553112006</v>
      </c>
      <c r="D291" s="10">
        <f t="shared" si="25"/>
        <v>45180</v>
      </c>
      <c r="E291" s="9" t="str">
        <f>VLOOKUP(D291,'Dates - Calc'!B$33:D$93,2,FALSE())</f>
        <v>2023-09-11</v>
      </c>
      <c r="F291">
        <f t="shared" si="26"/>
        <v>9</v>
      </c>
      <c r="G291">
        <f t="shared" si="29"/>
        <v>11</v>
      </c>
      <c r="H291">
        <v>2023</v>
      </c>
    </row>
    <row r="292" spans="1:8" x14ac:dyDescent="0.2">
      <c r="A292">
        <f t="shared" si="27"/>
        <v>291</v>
      </c>
      <c r="B292" s="7">
        <v>11</v>
      </c>
      <c r="C292">
        <f t="shared" ca="1" si="28"/>
        <v>0</v>
      </c>
      <c r="D292" s="10">
        <f t="shared" si="25"/>
        <v>45180</v>
      </c>
      <c r="E292" s="9" t="str">
        <f>VLOOKUP(D292,'Dates - Calc'!B$33:D$93,2,FALSE())</f>
        <v>2023-09-11</v>
      </c>
      <c r="F292">
        <f t="shared" si="26"/>
        <v>9</v>
      </c>
      <c r="G292">
        <f t="shared" si="29"/>
        <v>11</v>
      </c>
      <c r="H292">
        <v>2023</v>
      </c>
    </row>
    <row r="293" spans="1:8" x14ac:dyDescent="0.2">
      <c r="A293">
        <f t="shared" si="27"/>
        <v>292</v>
      </c>
      <c r="B293" s="7">
        <v>12</v>
      </c>
      <c r="C293">
        <f t="shared" ca="1" si="28"/>
        <v>1298.3319510693593</v>
      </c>
      <c r="D293" s="10">
        <f t="shared" si="25"/>
        <v>45180</v>
      </c>
      <c r="E293" s="9" t="str">
        <f>VLOOKUP(D293,'Dates - Calc'!B$33:D$93,2,FALSE())</f>
        <v>2023-09-11</v>
      </c>
      <c r="F293">
        <f t="shared" si="26"/>
        <v>9</v>
      </c>
      <c r="G293">
        <f t="shared" si="29"/>
        <v>11</v>
      </c>
      <c r="H293">
        <v>2023</v>
      </c>
    </row>
    <row r="294" spans="1:8" x14ac:dyDescent="0.2">
      <c r="A294">
        <f t="shared" si="27"/>
        <v>293</v>
      </c>
      <c r="B294" s="7">
        <v>13</v>
      </c>
      <c r="C294">
        <f t="shared" ca="1" si="28"/>
        <v>4540.7422794826789</v>
      </c>
      <c r="D294" s="10">
        <f t="shared" si="25"/>
        <v>45180</v>
      </c>
      <c r="E294" s="9" t="str">
        <f>VLOOKUP(D294,'Dates - Calc'!B$33:D$93,2,FALSE())</f>
        <v>2023-09-11</v>
      </c>
      <c r="F294">
        <f t="shared" si="26"/>
        <v>9</v>
      </c>
      <c r="G294">
        <f t="shared" si="29"/>
        <v>11</v>
      </c>
      <c r="H294">
        <v>2023</v>
      </c>
    </row>
    <row r="295" spans="1:8" x14ac:dyDescent="0.2">
      <c r="A295">
        <f t="shared" si="27"/>
        <v>294</v>
      </c>
      <c r="B295" s="7">
        <v>14</v>
      </c>
      <c r="C295">
        <f t="shared" ca="1" si="28"/>
        <v>0</v>
      </c>
      <c r="D295" s="10">
        <f t="shared" si="25"/>
        <v>45180</v>
      </c>
      <c r="E295" s="9" t="str">
        <f>VLOOKUP(D295,'Dates - Calc'!B$33:D$93,2,FALSE())</f>
        <v>2023-09-11</v>
      </c>
      <c r="F295">
        <f t="shared" si="26"/>
        <v>9</v>
      </c>
      <c r="G295">
        <f t="shared" si="29"/>
        <v>11</v>
      </c>
      <c r="H295">
        <v>2023</v>
      </c>
    </row>
    <row r="296" spans="1:8" x14ac:dyDescent="0.2">
      <c r="A296">
        <f t="shared" si="27"/>
        <v>295</v>
      </c>
      <c r="B296" s="7">
        <v>15</v>
      </c>
      <c r="C296">
        <f t="shared" ca="1" si="28"/>
        <v>8399.464187089854</v>
      </c>
      <c r="D296" s="10">
        <f t="shared" si="25"/>
        <v>45180</v>
      </c>
      <c r="E296" s="9" t="str">
        <f>VLOOKUP(D296,'Dates - Calc'!B$33:D$93,2,FALSE())</f>
        <v>2023-09-11</v>
      </c>
      <c r="F296">
        <f t="shared" si="26"/>
        <v>9</v>
      </c>
      <c r="G296">
        <f t="shared" si="29"/>
        <v>11</v>
      </c>
      <c r="H296">
        <v>2023</v>
      </c>
    </row>
    <row r="297" spans="1:8" x14ac:dyDescent="0.2">
      <c r="A297">
        <f t="shared" si="27"/>
        <v>296</v>
      </c>
      <c r="B297" s="7">
        <v>16</v>
      </c>
      <c r="C297">
        <f t="shared" ca="1" si="28"/>
        <v>2450.5588906607832</v>
      </c>
      <c r="D297" s="10">
        <f t="shared" si="25"/>
        <v>45180</v>
      </c>
      <c r="E297" s="9" t="str">
        <f>VLOOKUP(D297,'Dates - Calc'!B$33:D$93,2,FALSE())</f>
        <v>2023-09-11</v>
      </c>
      <c r="F297">
        <f t="shared" si="26"/>
        <v>9</v>
      </c>
      <c r="G297">
        <f t="shared" si="29"/>
        <v>11</v>
      </c>
      <c r="H297">
        <v>2023</v>
      </c>
    </row>
    <row r="298" spans="1:8" x14ac:dyDescent="0.2">
      <c r="A298">
        <f t="shared" si="27"/>
        <v>297</v>
      </c>
      <c r="B298" s="7">
        <v>17</v>
      </c>
      <c r="C298">
        <f t="shared" ca="1" si="28"/>
        <v>8795.5611061899599</v>
      </c>
      <c r="D298" s="10">
        <f t="shared" si="25"/>
        <v>45180</v>
      </c>
      <c r="E298" s="9" t="str">
        <f>VLOOKUP(D298,'Dates - Calc'!B$33:D$93,2,FALSE())</f>
        <v>2023-09-11</v>
      </c>
      <c r="F298">
        <f t="shared" si="26"/>
        <v>9</v>
      </c>
      <c r="G298">
        <f t="shared" si="29"/>
        <v>11</v>
      </c>
      <c r="H298">
        <v>2023</v>
      </c>
    </row>
    <row r="299" spans="1:8" x14ac:dyDescent="0.2">
      <c r="A299">
        <f t="shared" si="27"/>
        <v>298</v>
      </c>
      <c r="B299" s="7">
        <v>18</v>
      </c>
      <c r="C299">
        <f t="shared" ca="1" si="28"/>
        <v>2822.6757194684692</v>
      </c>
      <c r="D299" s="10">
        <f t="shared" si="25"/>
        <v>45180</v>
      </c>
      <c r="E299" s="9" t="str">
        <f>VLOOKUP(D299,'Dates - Calc'!B$33:D$93,2,FALSE())</f>
        <v>2023-09-11</v>
      </c>
      <c r="F299">
        <f t="shared" si="26"/>
        <v>9</v>
      </c>
      <c r="G299">
        <f t="shared" si="29"/>
        <v>11</v>
      </c>
      <c r="H299">
        <v>2023</v>
      </c>
    </row>
    <row r="300" spans="1:8" x14ac:dyDescent="0.2">
      <c r="A300">
        <f t="shared" si="27"/>
        <v>299</v>
      </c>
      <c r="B300" s="7">
        <v>19</v>
      </c>
      <c r="C300">
        <f t="shared" ca="1" si="28"/>
        <v>5702.6458529316715</v>
      </c>
      <c r="D300" s="10">
        <f t="shared" si="25"/>
        <v>45180</v>
      </c>
      <c r="E300" s="9" t="str">
        <f>VLOOKUP(D300,'Dates - Calc'!B$33:D$93,2,FALSE())</f>
        <v>2023-09-11</v>
      </c>
      <c r="F300">
        <f t="shared" si="26"/>
        <v>9</v>
      </c>
      <c r="G300">
        <f t="shared" si="29"/>
        <v>11</v>
      </c>
      <c r="H300">
        <v>2023</v>
      </c>
    </row>
    <row r="301" spans="1:8" x14ac:dyDescent="0.2">
      <c r="A301">
        <f t="shared" si="27"/>
        <v>300</v>
      </c>
      <c r="B301" s="7">
        <v>20</v>
      </c>
      <c r="C301">
        <f t="shared" ca="1" si="28"/>
        <v>3498.3319172487045</v>
      </c>
      <c r="D301" s="10">
        <f t="shared" si="25"/>
        <v>45180</v>
      </c>
      <c r="E301" s="9" t="str">
        <f>VLOOKUP(D301,'Dates - Calc'!B$33:D$93,2,FALSE())</f>
        <v>2023-09-11</v>
      </c>
      <c r="F301">
        <f t="shared" si="26"/>
        <v>9</v>
      </c>
      <c r="G301">
        <f t="shared" si="29"/>
        <v>11</v>
      </c>
      <c r="H301">
        <v>2023</v>
      </c>
    </row>
    <row r="302" spans="1:8" x14ac:dyDescent="0.2">
      <c r="A302">
        <f t="shared" si="27"/>
        <v>301</v>
      </c>
      <c r="B302" s="7">
        <v>21</v>
      </c>
      <c r="C302">
        <f t="shared" ca="1" si="28"/>
        <v>6258.3698369938093</v>
      </c>
      <c r="D302" s="10">
        <f t="shared" si="25"/>
        <v>45180</v>
      </c>
      <c r="E302" s="9" t="str">
        <f>VLOOKUP(D302,'Dates - Calc'!B$33:D$93,2,FALSE())</f>
        <v>2023-09-11</v>
      </c>
      <c r="F302">
        <f t="shared" si="26"/>
        <v>9</v>
      </c>
      <c r="G302">
        <f t="shared" si="29"/>
        <v>11</v>
      </c>
      <c r="H302">
        <v>2023</v>
      </c>
    </row>
    <row r="303" spans="1:8" x14ac:dyDescent="0.2">
      <c r="A303">
        <f t="shared" si="27"/>
        <v>302</v>
      </c>
      <c r="B303" s="7">
        <v>22</v>
      </c>
      <c r="C303">
        <f t="shared" ca="1" si="28"/>
        <v>414.79668560102789</v>
      </c>
      <c r="D303" s="10">
        <f t="shared" si="25"/>
        <v>45180</v>
      </c>
      <c r="E303" s="9" t="str">
        <f>VLOOKUP(D303,'Dates - Calc'!B$33:D$93,2,FALSE())</f>
        <v>2023-09-11</v>
      </c>
      <c r="F303">
        <f t="shared" si="26"/>
        <v>9</v>
      </c>
      <c r="G303">
        <f t="shared" si="29"/>
        <v>11</v>
      </c>
      <c r="H303">
        <v>2023</v>
      </c>
    </row>
    <row r="304" spans="1:8" x14ac:dyDescent="0.2">
      <c r="A304">
        <f t="shared" si="27"/>
        <v>303</v>
      </c>
      <c r="B304" s="7">
        <v>23</v>
      </c>
      <c r="C304">
        <f t="shared" ca="1" si="28"/>
        <v>0</v>
      </c>
      <c r="D304" s="10">
        <f t="shared" si="25"/>
        <v>45180</v>
      </c>
      <c r="E304" s="9" t="str">
        <f>VLOOKUP(D304,'Dates - Calc'!B$33:D$93,2,FALSE())</f>
        <v>2023-09-11</v>
      </c>
      <c r="F304">
        <f t="shared" si="26"/>
        <v>9</v>
      </c>
      <c r="G304">
        <f t="shared" si="29"/>
        <v>11</v>
      </c>
      <c r="H304">
        <v>2023</v>
      </c>
    </row>
    <row r="305" spans="1:8" x14ac:dyDescent="0.2">
      <c r="A305">
        <f t="shared" si="27"/>
        <v>304</v>
      </c>
      <c r="B305" s="7">
        <v>24</v>
      </c>
      <c r="C305">
        <f t="shared" ca="1" si="28"/>
        <v>2803.7805693842579</v>
      </c>
      <c r="D305" s="10">
        <f t="shared" si="25"/>
        <v>45180</v>
      </c>
      <c r="E305" s="9" t="str">
        <f>VLOOKUP(D305,'Dates - Calc'!B$33:D$93,2,FALSE())</f>
        <v>2023-09-11</v>
      </c>
      <c r="F305">
        <f t="shared" si="26"/>
        <v>9</v>
      </c>
      <c r="G305">
        <f t="shared" si="29"/>
        <v>11</v>
      </c>
      <c r="H305">
        <v>2023</v>
      </c>
    </row>
    <row r="306" spans="1:8" x14ac:dyDescent="0.2">
      <c r="A306">
        <f t="shared" si="27"/>
        <v>305</v>
      </c>
      <c r="B306" s="7">
        <v>16</v>
      </c>
      <c r="C306">
        <f t="shared" ca="1" si="28"/>
        <v>6025.5157712048203</v>
      </c>
      <c r="D306" s="10">
        <f t="shared" si="25"/>
        <v>45180</v>
      </c>
      <c r="E306" s="9" t="str">
        <f>VLOOKUP(D306,'Dates - Calc'!B$33:D$93,2,FALSE())</f>
        <v>2023-09-11</v>
      </c>
      <c r="F306">
        <f t="shared" si="26"/>
        <v>9</v>
      </c>
      <c r="G306">
        <f t="shared" si="29"/>
        <v>11</v>
      </c>
      <c r="H306">
        <v>2023</v>
      </c>
    </row>
    <row r="307" spans="1:8" x14ac:dyDescent="0.2">
      <c r="A307">
        <f t="shared" si="27"/>
        <v>306</v>
      </c>
      <c r="B307" s="7">
        <v>26</v>
      </c>
      <c r="C307">
        <f t="shared" ca="1" si="28"/>
        <v>3583.8955530239646</v>
      </c>
      <c r="D307" s="10">
        <f t="shared" si="25"/>
        <v>45180</v>
      </c>
      <c r="E307" s="9" t="str">
        <f>VLOOKUP(D307,'Dates - Calc'!B$33:D$93,2,FALSE())</f>
        <v>2023-09-11</v>
      </c>
      <c r="F307">
        <f t="shared" si="26"/>
        <v>9</v>
      </c>
      <c r="G307">
        <f t="shared" si="29"/>
        <v>11</v>
      </c>
      <c r="H307">
        <v>2023</v>
      </c>
    </row>
    <row r="308" spans="1:8" x14ac:dyDescent="0.2">
      <c r="A308">
        <f t="shared" si="27"/>
        <v>307</v>
      </c>
      <c r="B308" s="7">
        <v>27</v>
      </c>
      <c r="C308">
        <f t="shared" ca="1" si="28"/>
        <v>9954.6661482507134</v>
      </c>
      <c r="D308" s="10">
        <f t="shared" si="25"/>
        <v>45180</v>
      </c>
      <c r="E308" s="9" t="str">
        <f>VLOOKUP(D308,'Dates - Calc'!B$33:D$93,2,FALSE())</f>
        <v>2023-09-11</v>
      </c>
      <c r="F308">
        <f t="shared" si="26"/>
        <v>9</v>
      </c>
      <c r="G308">
        <f t="shared" si="29"/>
        <v>11</v>
      </c>
      <c r="H308">
        <v>2023</v>
      </c>
    </row>
    <row r="309" spans="1:8" x14ac:dyDescent="0.2">
      <c r="A309">
        <f t="shared" si="27"/>
        <v>308</v>
      </c>
      <c r="B309" s="7">
        <v>28</v>
      </c>
      <c r="C309">
        <f t="shared" ca="1" si="28"/>
        <v>0</v>
      </c>
      <c r="D309" s="10">
        <f t="shared" si="25"/>
        <v>45180</v>
      </c>
      <c r="E309" s="9" t="str">
        <f>VLOOKUP(D309,'Dates - Calc'!B$33:D$93,2,FALSE())</f>
        <v>2023-09-11</v>
      </c>
      <c r="F309">
        <f t="shared" si="26"/>
        <v>9</v>
      </c>
      <c r="G309">
        <f t="shared" si="29"/>
        <v>11</v>
      </c>
      <c r="H309">
        <v>2023</v>
      </c>
    </row>
    <row r="310" spans="1:8" x14ac:dyDescent="0.2">
      <c r="A310">
        <f t="shared" si="27"/>
        <v>309</v>
      </c>
      <c r="B310" s="7">
        <v>1</v>
      </c>
      <c r="C310">
        <f t="shared" ca="1" si="28"/>
        <v>15.058866231175729</v>
      </c>
      <c r="D310" s="10">
        <f t="shared" si="25"/>
        <v>45181</v>
      </c>
      <c r="E310" s="9" t="str">
        <f>VLOOKUP(D310,'Dates - Calc'!B$33:D$93,2,FALSE())</f>
        <v>2023-09-12</v>
      </c>
      <c r="F310">
        <v>9</v>
      </c>
      <c r="G310">
        <f t="shared" si="29"/>
        <v>12</v>
      </c>
      <c r="H310">
        <v>2023</v>
      </c>
    </row>
    <row r="311" spans="1:8" x14ac:dyDescent="0.2">
      <c r="A311">
        <f t="shared" si="27"/>
        <v>310</v>
      </c>
      <c r="B311" s="7">
        <v>2</v>
      </c>
      <c r="C311">
        <f t="shared" ca="1" si="28"/>
        <v>323.08952508993099</v>
      </c>
      <c r="D311" s="10">
        <f t="shared" si="25"/>
        <v>45181</v>
      </c>
      <c r="E311" s="9" t="str">
        <f>VLOOKUP(D311,'Dates - Calc'!B$33:D$93,2,FALSE())</f>
        <v>2023-09-12</v>
      </c>
      <c r="F311">
        <f t="shared" ref="F311:F337" si="30">IF(G311&gt;31,10,9)</f>
        <v>9</v>
      </c>
      <c r="G311">
        <f t="shared" si="29"/>
        <v>12</v>
      </c>
      <c r="H311">
        <v>2023</v>
      </c>
    </row>
    <row r="312" spans="1:8" x14ac:dyDescent="0.2">
      <c r="A312">
        <f t="shared" si="27"/>
        <v>311</v>
      </c>
      <c r="B312" s="7">
        <v>3</v>
      </c>
      <c r="C312">
        <f t="shared" ca="1" si="28"/>
        <v>1069.6312121592789</v>
      </c>
      <c r="D312" s="10">
        <f t="shared" si="25"/>
        <v>45181</v>
      </c>
      <c r="E312" s="9" t="str">
        <f>VLOOKUP(D312,'Dates - Calc'!B$33:D$93,2,FALSE())</f>
        <v>2023-09-12</v>
      </c>
      <c r="F312">
        <f t="shared" si="30"/>
        <v>9</v>
      </c>
      <c r="G312">
        <f t="shared" si="29"/>
        <v>12</v>
      </c>
      <c r="H312">
        <v>2023</v>
      </c>
    </row>
    <row r="313" spans="1:8" x14ac:dyDescent="0.2">
      <c r="A313">
        <f t="shared" si="27"/>
        <v>312</v>
      </c>
      <c r="B313" s="7">
        <v>4</v>
      </c>
      <c r="C313">
        <f t="shared" ca="1" si="28"/>
        <v>909.88393147626994</v>
      </c>
      <c r="D313" s="10">
        <f t="shared" si="25"/>
        <v>45181</v>
      </c>
      <c r="E313" s="9" t="str">
        <f>VLOOKUP(D313,'Dates - Calc'!B$33:D$93,2,FALSE())</f>
        <v>2023-09-12</v>
      </c>
      <c r="F313">
        <f t="shared" si="30"/>
        <v>9</v>
      </c>
      <c r="G313">
        <f t="shared" si="29"/>
        <v>12</v>
      </c>
      <c r="H313">
        <v>2023</v>
      </c>
    </row>
    <row r="314" spans="1:8" x14ac:dyDescent="0.2">
      <c r="A314">
        <f t="shared" si="27"/>
        <v>313</v>
      </c>
      <c r="B314" s="7">
        <v>5</v>
      </c>
      <c r="C314">
        <f t="shared" ca="1" si="28"/>
        <v>672.38951960576139</v>
      </c>
      <c r="D314" s="10">
        <f t="shared" si="25"/>
        <v>45181</v>
      </c>
      <c r="E314" s="9" t="str">
        <f>VLOOKUP(D314,'Dates - Calc'!B$33:D$93,2,FALSE())</f>
        <v>2023-09-12</v>
      </c>
      <c r="F314">
        <f t="shared" si="30"/>
        <v>9</v>
      </c>
      <c r="G314">
        <f t="shared" si="29"/>
        <v>12</v>
      </c>
      <c r="H314">
        <v>2023</v>
      </c>
    </row>
    <row r="315" spans="1:8" x14ac:dyDescent="0.2">
      <c r="A315">
        <f t="shared" si="27"/>
        <v>314</v>
      </c>
      <c r="B315" s="7">
        <v>6</v>
      </c>
      <c r="C315">
        <f t="shared" ca="1" si="28"/>
        <v>498.02910804002761</v>
      </c>
      <c r="D315" s="10">
        <f t="shared" si="25"/>
        <v>45181</v>
      </c>
      <c r="E315" s="9" t="str">
        <f>VLOOKUP(D315,'Dates - Calc'!B$33:D$93,2,FALSE())</f>
        <v>2023-09-12</v>
      </c>
      <c r="F315">
        <f t="shared" si="30"/>
        <v>9</v>
      </c>
      <c r="G315">
        <f t="shared" si="29"/>
        <v>12</v>
      </c>
      <c r="H315">
        <v>2023</v>
      </c>
    </row>
    <row r="316" spans="1:8" x14ac:dyDescent="0.2">
      <c r="A316">
        <f t="shared" si="27"/>
        <v>315</v>
      </c>
      <c r="B316" s="7">
        <v>7</v>
      </c>
      <c r="C316">
        <f t="shared" ca="1" si="28"/>
        <v>1916.7694528947202</v>
      </c>
      <c r="D316" s="10">
        <f t="shared" si="25"/>
        <v>45181</v>
      </c>
      <c r="E316" s="9" t="str">
        <f>VLOOKUP(D316,'Dates - Calc'!B$33:D$93,2,FALSE())</f>
        <v>2023-09-12</v>
      </c>
      <c r="F316">
        <f t="shared" si="30"/>
        <v>9</v>
      </c>
      <c r="G316">
        <f t="shared" si="29"/>
        <v>12</v>
      </c>
      <c r="H316">
        <v>2023</v>
      </c>
    </row>
    <row r="317" spans="1:8" x14ac:dyDescent="0.2">
      <c r="A317">
        <f t="shared" si="27"/>
        <v>316</v>
      </c>
      <c r="B317" s="7">
        <v>8</v>
      </c>
      <c r="C317">
        <f t="shared" ca="1" si="28"/>
        <v>0</v>
      </c>
      <c r="D317" s="10">
        <f t="shared" si="25"/>
        <v>45181</v>
      </c>
      <c r="E317" s="9" t="str">
        <f>VLOOKUP(D317,'Dates - Calc'!B$33:D$93,2,FALSE())</f>
        <v>2023-09-12</v>
      </c>
      <c r="F317">
        <f t="shared" si="30"/>
        <v>9</v>
      </c>
      <c r="G317">
        <f t="shared" si="29"/>
        <v>12</v>
      </c>
      <c r="H317">
        <v>2023</v>
      </c>
    </row>
    <row r="318" spans="1:8" x14ac:dyDescent="0.2">
      <c r="A318">
        <f t="shared" si="27"/>
        <v>317</v>
      </c>
      <c r="B318" s="7">
        <v>9</v>
      </c>
      <c r="C318">
        <f t="shared" ca="1" si="28"/>
        <v>107.66174709866748</v>
      </c>
      <c r="D318" s="10">
        <f t="shared" si="25"/>
        <v>45181</v>
      </c>
      <c r="E318" s="9" t="str">
        <f>VLOOKUP(D318,'Dates - Calc'!B$33:D$93,2,FALSE())</f>
        <v>2023-09-12</v>
      </c>
      <c r="F318">
        <f t="shared" si="30"/>
        <v>9</v>
      </c>
      <c r="G318">
        <f t="shared" si="29"/>
        <v>12</v>
      </c>
      <c r="H318">
        <v>2023</v>
      </c>
    </row>
    <row r="319" spans="1:8" x14ac:dyDescent="0.2">
      <c r="A319">
        <f t="shared" si="27"/>
        <v>318</v>
      </c>
      <c r="B319" s="7">
        <v>10</v>
      </c>
      <c r="C319">
        <f t="shared" ca="1" si="28"/>
        <v>1288.0428254564056</v>
      </c>
      <c r="D319" s="10">
        <f t="shared" si="25"/>
        <v>45181</v>
      </c>
      <c r="E319" s="9" t="str">
        <f>VLOOKUP(D319,'Dates - Calc'!B$33:D$93,2,FALSE())</f>
        <v>2023-09-12</v>
      </c>
      <c r="F319">
        <f t="shared" si="30"/>
        <v>9</v>
      </c>
      <c r="G319">
        <f t="shared" si="29"/>
        <v>12</v>
      </c>
      <c r="H319">
        <v>2023</v>
      </c>
    </row>
    <row r="320" spans="1:8" x14ac:dyDescent="0.2">
      <c r="A320">
        <f t="shared" si="27"/>
        <v>319</v>
      </c>
      <c r="B320" s="7">
        <v>11</v>
      </c>
      <c r="C320">
        <f t="shared" ca="1" si="28"/>
        <v>0</v>
      </c>
      <c r="D320" s="10">
        <f t="shared" si="25"/>
        <v>45181</v>
      </c>
      <c r="E320" s="9" t="str">
        <f>VLOOKUP(D320,'Dates - Calc'!B$33:D$93,2,FALSE())</f>
        <v>2023-09-12</v>
      </c>
      <c r="F320">
        <f t="shared" si="30"/>
        <v>9</v>
      </c>
      <c r="G320">
        <f t="shared" si="29"/>
        <v>12</v>
      </c>
      <c r="H320">
        <v>2023</v>
      </c>
    </row>
    <row r="321" spans="1:8" x14ac:dyDescent="0.2">
      <c r="A321">
        <f t="shared" si="27"/>
        <v>320</v>
      </c>
      <c r="B321" s="7">
        <v>12</v>
      </c>
      <c r="C321">
        <f t="shared" ca="1" si="28"/>
        <v>1233.4153535158912</v>
      </c>
      <c r="D321" s="10">
        <f t="shared" si="25"/>
        <v>45181</v>
      </c>
      <c r="E321" s="9" t="str">
        <f>VLOOKUP(D321,'Dates - Calc'!B$33:D$93,2,FALSE())</f>
        <v>2023-09-12</v>
      </c>
      <c r="F321">
        <f t="shared" si="30"/>
        <v>9</v>
      </c>
      <c r="G321">
        <f t="shared" si="29"/>
        <v>12</v>
      </c>
      <c r="H321">
        <v>2023</v>
      </c>
    </row>
    <row r="322" spans="1:8" x14ac:dyDescent="0.2">
      <c r="A322">
        <f t="shared" si="27"/>
        <v>321</v>
      </c>
      <c r="B322" s="7">
        <v>13</v>
      </c>
      <c r="C322">
        <f t="shared" ca="1" si="28"/>
        <v>4313.7051655085452</v>
      </c>
      <c r="D322" s="10">
        <f t="shared" ref="D322:D385" si="31">DATE(H322,F322,G322)</f>
        <v>45181</v>
      </c>
      <c r="E322" s="9" t="str">
        <f>VLOOKUP(D322,'Dates - Calc'!B$33:D$93,2,FALSE())</f>
        <v>2023-09-12</v>
      </c>
      <c r="F322">
        <f t="shared" si="30"/>
        <v>9</v>
      </c>
      <c r="G322">
        <f t="shared" si="29"/>
        <v>12</v>
      </c>
      <c r="H322">
        <v>2023</v>
      </c>
    </row>
    <row r="323" spans="1:8" x14ac:dyDescent="0.2">
      <c r="A323">
        <f t="shared" si="27"/>
        <v>322</v>
      </c>
      <c r="B323" s="7">
        <v>14</v>
      </c>
      <c r="C323">
        <f t="shared" ca="1" si="28"/>
        <v>0</v>
      </c>
      <c r="D323" s="10">
        <f t="shared" si="31"/>
        <v>45181</v>
      </c>
      <c r="E323" s="9" t="str">
        <f>VLOOKUP(D323,'Dates - Calc'!B$33:D$93,2,FALSE())</f>
        <v>2023-09-12</v>
      </c>
      <c r="F323">
        <f t="shared" si="30"/>
        <v>9</v>
      </c>
      <c r="G323">
        <f t="shared" si="29"/>
        <v>12</v>
      </c>
      <c r="H323">
        <v>2023</v>
      </c>
    </row>
    <row r="324" spans="1:8" x14ac:dyDescent="0.2">
      <c r="A324">
        <f t="shared" si="27"/>
        <v>323</v>
      </c>
      <c r="B324" s="7">
        <v>15</v>
      </c>
      <c r="C324">
        <f t="shared" ca="1" si="28"/>
        <v>7979.4909777353605</v>
      </c>
      <c r="D324" s="10">
        <f t="shared" si="31"/>
        <v>45181</v>
      </c>
      <c r="E324" s="9" t="str">
        <f>VLOOKUP(D324,'Dates - Calc'!B$33:D$93,2,FALSE())</f>
        <v>2023-09-12</v>
      </c>
      <c r="F324">
        <f t="shared" si="30"/>
        <v>9</v>
      </c>
      <c r="G324">
        <f t="shared" si="29"/>
        <v>12</v>
      </c>
      <c r="H324">
        <v>2023</v>
      </c>
    </row>
    <row r="325" spans="1:8" x14ac:dyDescent="0.2">
      <c r="A325">
        <f t="shared" si="27"/>
        <v>324</v>
      </c>
      <c r="B325" s="7">
        <v>16</v>
      </c>
      <c r="C325">
        <f t="shared" ca="1" si="28"/>
        <v>2328.0309461277438</v>
      </c>
      <c r="D325" s="10">
        <f t="shared" si="31"/>
        <v>45181</v>
      </c>
      <c r="E325" s="9" t="str">
        <f>VLOOKUP(D325,'Dates - Calc'!B$33:D$93,2,FALSE())</f>
        <v>2023-09-12</v>
      </c>
      <c r="F325">
        <f t="shared" si="30"/>
        <v>9</v>
      </c>
      <c r="G325">
        <f t="shared" si="29"/>
        <v>12</v>
      </c>
      <c r="H325">
        <v>2023</v>
      </c>
    </row>
    <row r="326" spans="1:8" x14ac:dyDescent="0.2">
      <c r="A326">
        <f t="shared" si="27"/>
        <v>325</v>
      </c>
      <c r="B326" s="7">
        <v>17</v>
      </c>
      <c r="C326">
        <f t="shared" ca="1" si="28"/>
        <v>8355.7830508804618</v>
      </c>
      <c r="D326" s="10">
        <f t="shared" si="31"/>
        <v>45181</v>
      </c>
      <c r="E326" s="9" t="str">
        <f>VLOOKUP(D326,'Dates - Calc'!B$33:D$93,2,FALSE())</f>
        <v>2023-09-12</v>
      </c>
      <c r="F326">
        <f t="shared" si="30"/>
        <v>9</v>
      </c>
      <c r="G326">
        <f t="shared" si="29"/>
        <v>12</v>
      </c>
      <c r="H326">
        <v>2023</v>
      </c>
    </row>
    <row r="327" spans="1:8" x14ac:dyDescent="0.2">
      <c r="A327">
        <f t="shared" si="27"/>
        <v>326</v>
      </c>
      <c r="B327" s="7">
        <v>18</v>
      </c>
      <c r="C327">
        <f t="shared" ca="1" si="28"/>
        <v>2681.5419334950457</v>
      </c>
      <c r="D327" s="10">
        <f t="shared" si="31"/>
        <v>45181</v>
      </c>
      <c r="E327" s="9" t="str">
        <f>VLOOKUP(D327,'Dates - Calc'!B$33:D$93,2,FALSE())</f>
        <v>2023-09-12</v>
      </c>
      <c r="F327">
        <f t="shared" si="30"/>
        <v>9</v>
      </c>
      <c r="G327">
        <f t="shared" si="29"/>
        <v>12</v>
      </c>
      <c r="H327">
        <v>2023</v>
      </c>
    </row>
    <row r="328" spans="1:8" x14ac:dyDescent="0.2">
      <c r="A328">
        <f t="shared" si="27"/>
        <v>327</v>
      </c>
      <c r="B328" s="7">
        <v>19</v>
      </c>
      <c r="C328">
        <f t="shared" ca="1" si="28"/>
        <v>5417.5135602850878</v>
      </c>
      <c r="D328" s="10">
        <f t="shared" si="31"/>
        <v>45181</v>
      </c>
      <c r="E328" s="9" t="str">
        <f>VLOOKUP(D328,'Dates - Calc'!B$33:D$93,2,FALSE())</f>
        <v>2023-09-12</v>
      </c>
      <c r="F328">
        <f t="shared" si="30"/>
        <v>9</v>
      </c>
      <c r="G328">
        <f t="shared" si="29"/>
        <v>12</v>
      </c>
      <c r="H328">
        <v>2023</v>
      </c>
    </row>
    <row r="329" spans="1:8" x14ac:dyDescent="0.2">
      <c r="A329">
        <f t="shared" si="27"/>
        <v>328</v>
      </c>
      <c r="B329" s="7">
        <v>20</v>
      </c>
      <c r="C329">
        <f t="shared" ca="1" si="28"/>
        <v>3323.4153213862692</v>
      </c>
      <c r="D329" s="10">
        <f t="shared" si="31"/>
        <v>45181</v>
      </c>
      <c r="E329" s="9" t="str">
        <f>VLOOKUP(D329,'Dates - Calc'!B$33:D$93,2,FALSE())</f>
        <v>2023-09-12</v>
      </c>
      <c r="F329">
        <f t="shared" si="30"/>
        <v>9</v>
      </c>
      <c r="G329">
        <f t="shared" si="29"/>
        <v>12</v>
      </c>
      <c r="H329">
        <v>2023</v>
      </c>
    </row>
    <row r="330" spans="1:8" x14ac:dyDescent="0.2">
      <c r="A330">
        <f t="shared" si="27"/>
        <v>329</v>
      </c>
      <c r="B330" s="7">
        <v>21</v>
      </c>
      <c r="C330">
        <f t="shared" ca="1" si="28"/>
        <v>5945.4513451441189</v>
      </c>
      <c r="D330" s="10">
        <f t="shared" si="31"/>
        <v>45181</v>
      </c>
      <c r="E330" s="9" t="str">
        <f>VLOOKUP(D330,'Dates - Calc'!B$33:D$93,2,FALSE())</f>
        <v>2023-09-12</v>
      </c>
      <c r="F330">
        <f t="shared" si="30"/>
        <v>9</v>
      </c>
      <c r="G330">
        <f t="shared" si="29"/>
        <v>12</v>
      </c>
      <c r="H330">
        <v>2023</v>
      </c>
    </row>
    <row r="331" spans="1:8" x14ac:dyDescent="0.2">
      <c r="A331">
        <f t="shared" si="27"/>
        <v>330</v>
      </c>
      <c r="B331" s="7">
        <v>22</v>
      </c>
      <c r="C331">
        <f t="shared" ca="1" si="28"/>
        <v>394.05685132097648</v>
      </c>
      <c r="D331" s="10">
        <f t="shared" si="31"/>
        <v>45181</v>
      </c>
      <c r="E331" s="9" t="str">
        <f>VLOOKUP(D331,'Dates - Calc'!B$33:D$93,2,FALSE())</f>
        <v>2023-09-12</v>
      </c>
      <c r="F331">
        <f t="shared" si="30"/>
        <v>9</v>
      </c>
      <c r="G331">
        <f t="shared" si="29"/>
        <v>12</v>
      </c>
      <c r="H331">
        <v>2023</v>
      </c>
    </row>
    <row r="332" spans="1:8" x14ac:dyDescent="0.2">
      <c r="A332">
        <f t="shared" si="27"/>
        <v>331</v>
      </c>
      <c r="B332" s="7">
        <v>23</v>
      </c>
      <c r="C332">
        <f t="shared" ca="1" si="28"/>
        <v>0</v>
      </c>
      <c r="D332" s="10">
        <f t="shared" si="31"/>
        <v>45181</v>
      </c>
      <c r="E332" s="9" t="str">
        <f>VLOOKUP(D332,'Dates - Calc'!B$33:D$93,2,FALSE())</f>
        <v>2023-09-12</v>
      </c>
      <c r="F332">
        <f t="shared" si="30"/>
        <v>9</v>
      </c>
      <c r="G332">
        <f t="shared" si="29"/>
        <v>12</v>
      </c>
      <c r="H332">
        <v>2023</v>
      </c>
    </row>
    <row r="333" spans="1:8" x14ac:dyDescent="0.2">
      <c r="A333">
        <f t="shared" si="27"/>
        <v>332</v>
      </c>
      <c r="B333" s="7">
        <v>24</v>
      </c>
      <c r="C333">
        <f t="shared" ca="1" si="28"/>
        <v>2663.5915409150448</v>
      </c>
      <c r="D333" s="10">
        <f t="shared" si="31"/>
        <v>45181</v>
      </c>
      <c r="E333" s="9" t="str">
        <f>VLOOKUP(D333,'Dates - Calc'!B$33:D$93,2,FALSE())</f>
        <v>2023-09-12</v>
      </c>
      <c r="F333">
        <f t="shared" si="30"/>
        <v>9</v>
      </c>
      <c r="G333">
        <f t="shared" si="29"/>
        <v>12</v>
      </c>
      <c r="H333">
        <v>2023</v>
      </c>
    </row>
    <row r="334" spans="1:8" x14ac:dyDescent="0.2">
      <c r="A334">
        <f t="shared" si="27"/>
        <v>333</v>
      </c>
      <c r="B334" s="7">
        <v>16</v>
      </c>
      <c r="C334">
        <f t="shared" ca="1" si="28"/>
        <v>5724.239982644579</v>
      </c>
      <c r="D334" s="10">
        <f t="shared" si="31"/>
        <v>45181</v>
      </c>
      <c r="E334" s="9" t="str">
        <f>VLOOKUP(D334,'Dates - Calc'!B$33:D$93,2,FALSE())</f>
        <v>2023-09-12</v>
      </c>
      <c r="F334">
        <f t="shared" si="30"/>
        <v>9</v>
      </c>
      <c r="G334">
        <f t="shared" si="29"/>
        <v>12</v>
      </c>
      <c r="H334">
        <v>2023</v>
      </c>
    </row>
    <row r="335" spans="1:8" x14ac:dyDescent="0.2">
      <c r="A335">
        <f t="shared" si="27"/>
        <v>334</v>
      </c>
      <c r="B335" s="7">
        <v>26</v>
      </c>
      <c r="C335">
        <f t="shared" ca="1" si="28"/>
        <v>3404.7007753727662</v>
      </c>
      <c r="D335" s="10">
        <f t="shared" si="31"/>
        <v>45181</v>
      </c>
      <c r="E335" s="9" t="str">
        <f>VLOOKUP(D335,'Dates - Calc'!B$33:D$93,2,FALSE())</f>
        <v>2023-09-12</v>
      </c>
      <c r="F335">
        <f t="shared" si="30"/>
        <v>9</v>
      </c>
      <c r="G335">
        <f t="shared" si="29"/>
        <v>12</v>
      </c>
      <c r="H335">
        <v>2023</v>
      </c>
    </row>
    <row r="336" spans="1:8" x14ac:dyDescent="0.2">
      <c r="A336">
        <f t="shared" si="27"/>
        <v>335</v>
      </c>
      <c r="B336" s="7">
        <v>27</v>
      </c>
      <c r="C336">
        <f t="shared" ca="1" si="28"/>
        <v>9456.9328408381771</v>
      </c>
      <c r="D336" s="10">
        <f t="shared" si="31"/>
        <v>45181</v>
      </c>
      <c r="E336" s="9" t="str">
        <f>VLOOKUP(D336,'Dates - Calc'!B$33:D$93,2,FALSE())</f>
        <v>2023-09-12</v>
      </c>
      <c r="F336">
        <f t="shared" si="30"/>
        <v>9</v>
      </c>
      <c r="G336">
        <f t="shared" si="29"/>
        <v>12</v>
      </c>
      <c r="H336">
        <v>2023</v>
      </c>
    </row>
    <row r="337" spans="1:8" x14ac:dyDescent="0.2">
      <c r="A337">
        <f t="shared" si="27"/>
        <v>336</v>
      </c>
      <c r="B337" s="7">
        <v>28</v>
      </c>
      <c r="C337">
        <f t="shared" ca="1" si="28"/>
        <v>0</v>
      </c>
      <c r="D337" s="10">
        <f t="shared" si="31"/>
        <v>45181</v>
      </c>
      <c r="E337" s="9" t="str">
        <f>VLOOKUP(D337,'Dates - Calc'!B$33:D$93,2,FALSE())</f>
        <v>2023-09-12</v>
      </c>
      <c r="F337">
        <f t="shared" si="30"/>
        <v>9</v>
      </c>
      <c r="G337">
        <f t="shared" si="29"/>
        <v>12</v>
      </c>
      <c r="H337">
        <v>2023</v>
      </c>
    </row>
    <row r="338" spans="1:8" x14ac:dyDescent="0.2">
      <c r="A338">
        <f t="shared" si="27"/>
        <v>337</v>
      </c>
      <c r="B338" s="7">
        <v>1</v>
      </c>
      <c r="C338">
        <f t="shared" ca="1" si="28"/>
        <v>14.305922919616942</v>
      </c>
      <c r="D338" s="10">
        <f t="shared" si="31"/>
        <v>45182</v>
      </c>
      <c r="E338" s="9" t="str">
        <f>VLOOKUP(D338,'Dates - Calc'!B$33:D$93,2,FALSE())</f>
        <v>2023-09-13</v>
      </c>
      <c r="F338">
        <v>9</v>
      </c>
      <c r="G338">
        <f t="shared" si="29"/>
        <v>13</v>
      </c>
      <c r="H338">
        <v>2023</v>
      </c>
    </row>
    <row r="339" spans="1:8" x14ac:dyDescent="0.2">
      <c r="A339">
        <f t="shared" si="27"/>
        <v>338</v>
      </c>
      <c r="B339" s="7">
        <v>2</v>
      </c>
      <c r="C339">
        <f t="shared" ca="1" si="28"/>
        <v>306.93504883543443</v>
      </c>
      <c r="D339" s="10">
        <f t="shared" si="31"/>
        <v>45182</v>
      </c>
      <c r="E339" s="9" t="str">
        <f>VLOOKUP(D339,'Dates - Calc'!B$33:D$93,2,FALSE())</f>
        <v>2023-09-13</v>
      </c>
      <c r="F339">
        <f t="shared" ref="F339:F365" si="32">IF(G339&gt;31,10,9)</f>
        <v>9</v>
      </c>
      <c r="G339">
        <f t="shared" si="29"/>
        <v>13</v>
      </c>
      <c r="H339">
        <v>2023</v>
      </c>
    </row>
    <row r="340" spans="1:8" x14ac:dyDescent="0.2">
      <c r="A340">
        <f t="shared" si="27"/>
        <v>339</v>
      </c>
      <c r="B340" s="7">
        <v>3</v>
      </c>
      <c r="C340">
        <f t="shared" ca="1" si="28"/>
        <v>1016.1496515513149</v>
      </c>
      <c r="D340" s="10">
        <f t="shared" si="31"/>
        <v>45182</v>
      </c>
      <c r="E340" s="9" t="str">
        <f>VLOOKUP(D340,'Dates - Calc'!B$33:D$93,2,FALSE())</f>
        <v>2023-09-13</v>
      </c>
      <c r="F340">
        <f t="shared" si="32"/>
        <v>9</v>
      </c>
      <c r="G340">
        <f t="shared" si="29"/>
        <v>13</v>
      </c>
      <c r="H340">
        <v>2023</v>
      </c>
    </row>
    <row r="341" spans="1:8" x14ac:dyDescent="0.2">
      <c r="A341">
        <f t="shared" si="27"/>
        <v>340</v>
      </c>
      <c r="B341" s="7">
        <v>4</v>
      </c>
      <c r="C341">
        <f t="shared" ca="1" si="28"/>
        <v>864.38973490245644</v>
      </c>
      <c r="D341" s="10">
        <f t="shared" si="31"/>
        <v>45182</v>
      </c>
      <c r="E341" s="9" t="str">
        <f>VLOOKUP(D341,'Dates - Calc'!B$33:D$93,2,FALSE())</f>
        <v>2023-09-13</v>
      </c>
      <c r="F341">
        <f t="shared" si="32"/>
        <v>9</v>
      </c>
      <c r="G341">
        <f t="shared" si="29"/>
        <v>13</v>
      </c>
      <c r="H341">
        <v>2023</v>
      </c>
    </row>
    <row r="342" spans="1:8" x14ac:dyDescent="0.2">
      <c r="A342">
        <f t="shared" si="27"/>
        <v>341</v>
      </c>
      <c r="B342" s="7">
        <v>5</v>
      </c>
      <c r="C342">
        <f t="shared" ca="1" si="28"/>
        <v>638.77004362547325</v>
      </c>
      <c r="D342" s="10">
        <f t="shared" si="31"/>
        <v>45182</v>
      </c>
      <c r="E342" s="9" t="str">
        <f>VLOOKUP(D342,'Dates - Calc'!B$33:D$93,2,FALSE())</f>
        <v>2023-09-13</v>
      </c>
      <c r="F342">
        <f t="shared" si="32"/>
        <v>9</v>
      </c>
      <c r="G342">
        <f t="shared" si="29"/>
        <v>13</v>
      </c>
      <c r="H342">
        <v>2023</v>
      </c>
    </row>
    <row r="343" spans="1:8" x14ac:dyDescent="0.2">
      <c r="A343">
        <f t="shared" si="27"/>
        <v>342</v>
      </c>
      <c r="B343" s="7">
        <v>6</v>
      </c>
      <c r="C343">
        <f t="shared" ca="1" si="28"/>
        <v>473.12765263802623</v>
      </c>
      <c r="D343" s="10">
        <f t="shared" si="31"/>
        <v>45182</v>
      </c>
      <c r="E343" s="9" t="str">
        <f>VLOOKUP(D343,'Dates - Calc'!B$33:D$93,2,FALSE())</f>
        <v>2023-09-13</v>
      </c>
      <c r="F343">
        <f t="shared" si="32"/>
        <v>9</v>
      </c>
      <c r="G343">
        <f t="shared" si="29"/>
        <v>13</v>
      </c>
      <c r="H343">
        <v>2023</v>
      </c>
    </row>
    <row r="344" spans="1:8" x14ac:dyDescent="0.2">
      <c r="A344">
        <f t="shared" si="27"/>
        <v>343</v>
      </c>
      <c r="B344" s="7">
        <v>7</v>
      </c>
      <c r="C344">
        <f t="shared" ca="1" si="28"/>
        <v>1820.930980249984</v>
      </c>
      <c r="D344" s="10">
        <f t="shared" si="31"/>
        <v>45182</v>
      </c>
      <c r="E344" s="9" t="str">
        <f>VLOOKUP(D344,'Dates - Calc'!B$33:D$93,2,FALSE())</f>
        <v>2023-09-13</v>
      </c>
      <c r="F344">
        <f t="shared" si="32"/>
        <v>9</v>
      </c>
      <c r="G344">
        <f t="shared" si="29"/>
        <v>13</v>
      </c>
      <c r="H344">
        <v>2023</v>
      </c>
    </row>
    <row r="345" spans="1:8" x14ac:dyDescent="0.2">
      <c r="A345">
        <f t="shared" si="27"/>
        <v>344</v>
      </c>
      <c r="B345" s="7">
        <v>8</v>
      </c>
      <c r="C345">
        <f t="shared" ca="1" si="28"/>
        <v>0</v>
      </c>
      <c r="D345" s="10">
        <f t="shared" si="31"/>
        <v>45182</v>
      </c>
      <c r="E345" s="9" t="str">
        <f>VLOOKUP(D345,'Dates - Calc'!B$33:D$93,2,FALSE())</f>
        <v>2023-09-13</v>
      </c>
      <c r="F345">
        <f t="shared" si="32"/>
        <v>9</v>
      </c>
      <c r="G345">
        <f t="shared" si="29"/>
        <v>13</v>
      </c>
      <c r="H345">
        <v>2023</v>
      </c>
    </row>
    <row r="346" spans="1:8" x14ac:dyDescent="0.2">
      <c r="A346">
        <f t="shared" si="27"/>
        <v>345</v>
      </c>
      <c r="B346" s="7">
        <v>9</v>
      </c>
      <c r="C346">
        <f t="shared" ca="1" si="28"/>
        <v>102.2786597437341</v>
      </c>
      <c r="D346" s="10">
        <f t="shared" si="31"/>
        <v>45182</v>
      </c>
      <c r="E346" s="9" t="str">
        <f>VLOOKUP(D346,'Dates - Calc'!B$33:D$93,2,FALSE())</f>
        <v>2023-09-13</v>
      </c>
      <c r="F346">
        <f t="shared" si="32"/>
        <v>9</v>
      </c>
      <c r="G346">
        <f t="shared" si="29"/>
        <v>13</v>
      </c>
      <c r="H346">
        <v>2023</v>
      </c>
    </row>
    <row r="347" spans="1:8" x14ac:dyDescent="0.2">
      <c r="A347">
        <f t="shared" si="27"/>
        <v>346</v>
      </c>
      <c r="B347" s="7">
        <v>10</v>
      </c>
      <c r="C347">
        <f t="shared" ca="1" si="28"/>
        <v>1352.4449667292258</v>
      </c>
      <c r="D347" s="10">
        <f t="shared" si="31"/>
        <v>45182</v>
      </c>
      <c r="E347" s="9" t="str">
        <f>VLOOKUP(D347,'Dates - Calc'!B$33:D$93,2,FALSE())</f>
        <v>2023-09-13</v>
      </c>
      <c r="F347">
        <f t="shared" si="32"/>
        <v>9</v>
      </c>
      <c r="G347">
        <f t="shared" si="29"/>
        <v>13</v>
      </c>
      <c r="H347">
        <v>2023</v>
      </c>
    </row>
    <row r="348" spans="1:8" x14ac:dyDescent="0.2">
      <c r="A348">
        <f t="shared" si="27"/>
        <v>347</v>
      </c>
      <c r="B348" s="7">
        <v>11</v>
      </c>
      <c r="C348">
        <f t="shared" ca="1" si="28"/>
        <v>0</v>
      </c>
      <c r="D348" s="10">
        <f t="shared" si="31"/>
        <v>45182</v>
      </c>
      <c r="E348" s="9" t="str">
        <f>VLOOKUP(D348,'Dates - Calc'!B$33:D$93,2,FALSE())</f>
        <v>2023-09-13</v>
      </c>
      <c r="F348">
        <f t="shared" si="32"/>
        <v>9</v>
      </c>
      <c r="G348">
        <f t="shared" si="29"/>
        <v>13</v>
      </c>
      <c r="H348">
        <v>2023</v>
      </c>
    </row>
    <row r="349" spans="1:8" x14ac:dyDescent="0.2">
      <c r="A349">
        <f t="shared" si="27"/>
        <v>348</v>
      </c>
      <c r="B349" s="7">
        <v>12</v>
      </c>
      <c r="C349">
        <f t="shared" ca="1" si="28"/>
        <v>1171.7445858400965</v>
      </c>
      <c r="D349" s="10">
        <f t="shared" si="31"/>
        <v>45182</v>
      </c>
      <c r="E349" s="9" t="str">
        <f>VLOOKUP(D349,'Dates - Calc'!B$33:D$93,2,FALSE())</f>
        <v>2023-09-13</v>
      </c>
      <c r="F349">
        <f t="shared" si="32"/>
        <v>9</v>
      </c>
      <c r="G349">
        <f t="shared" si="29"/>
        <v>13</v>
      </c>
      <c r="H349">
        <v>2023</v>
      </c>
    </row>
    <row r="350" spans="1:8" x14ac:dyDescent="0.2">
      <c r="A350">
        <f t="shared" ref="A350:A413" si="33">A349+1</f>
        <v>349</v>
      </c>
      <c r="B350" s="7">
        <v>13</v>
      </c>
      <c r="C350">
        <f t="shared" ref="C350:C413" ca="1" si="34">IF(RAND()&lt;0.05,C322*1.05,C322*0.95)</f>
        <v>4529.3904237839724</v>
      </c>
      <c r="D350" s="10">
        <f t="shared" si="31"/>
        <v>45182</v>
      </c>
      <c r="E350" s="9" t="str">
        <f>VLOOKUP(D350,'Dates - Calc'!B$33:D$93,2,FALSE())</f>
        <v>2023-09-13</v>
      </c>
      <c r="F350">
        <f t="shared" si="32"/>
        <v>9</v>
      </c>
      <c r="G350">
        <f t="shared" ref="G350:G413" si="35">G322+1</f>
        <v>13</v>
      </c>
      <c r="H350">
        <v>2023</v>
      </c>
    </row>
    <row r="351" spans="1:8" x14ac:dyDescent="0.2">
      <c r="A351">
        <f t="shared" si="33"/>
        <v>350</v>
      </c>
      <c r="B351" s="7">
        <v>14</v>
      </c>
      <c r="C351">
        <f t="shared" ca="1" si="34"/>
        <v>0</v>
      </c>
      <c r="D351" s="10">
        <f t="shared" si="31"/>
        <v>45182</v>
      </c>
      <c r="E351" s="9" t="str">
        <f>VLOOKUP(D351,'Dates - Calc'!B$33:D$93,2,FALSE())</f>
        <v>2023-09-13</v>
      </c>
      <c r="F351">
        <f t="shared" si="32"/>
        <v>9</v>
      </c>
      <c r="G351">
        <f t="shared" si="35"/>
        <v>13</v>
      </c>
      <c r="H351">
        <v>2023</v>
      </c>
    </row>
    <row r="352" spans="1:8" x14ac:dyDescent="0.2">
      <c r="A352">
        <f t="shared" si="33"/>
        <v>351</v>
      </c>
      <c r="B352" s="7">
        <v>15</v>
      </c>
      <c r="C352">
        <f t="shared" ca="1" si="34"/>
        <v>7580.5164288485921</v>
      </c>
      <c r="D352" s="10">
        <f t="shared" si="31"/>
        <v>45182</v>
      </c>
      <c r="E352" s="9" t="str">
        <f>VLOOKUP(D352,'Dates - Calc'!B$33:D$93,2,FALSE())</f>
        <v>2023-09-13</v>
      </c>
      <c r="F352">
        <f t="shared" si="32"/>
        <v>9</v>
      </c>
      <c r="G352">
        <f t="shared" si="35"/>
        <v>13</v>
      </c>
      <c r="H352">
        <v>2023</v>
      </c>
    </row>
    <row r="353" spans="1:8" x14ac:dyDescent="0.2">
      <c r="A353">
        <f t="shared" si="33"/>
        <v>352</v>
      </c>
      <c r="B353" s="7">
        <v>16</v>
      </c>
      <c r="C353">
        <f t="shared" ca="1" si="34"/>
        <v>2211.6293988213565</v>
      </c>
      <c r="D353" s="10">
        <f t="shared" si="31"/>
        <v>45182</v>
      </c>
      <c r="E353" s="9" t="str">
        <f>VLOOKUP(D353,'Dates - Calc'!B$33:D$93,2,FALSE())</f>
        <v>2023-09-13</v>
      </c>
      <c r="F353">
        <f t="shared" si="32"/>
        <v>9</v>
      </c>
      <c r="G353">
        <f t="shared" si="35"/>
        <v>13</v>
      </c>
      <c r="H353">
        <v>2023</v>
      </c>
    </row>
    <row r="354" spans="1:8" x14ac:dyDescent="0.2">
      <c r="A354">
        <f t="shared" si="33"/>
        <v>353</v>
      </c>
      <c r="B354" s="7">
        <v>17</v>
      </c>
      <c r="C354">
        <f t="shared" ca="1" si="34"/>
        <v>7937.9938983364382</v>
      </c>
      <c r="D354" s="10">
        <f t="shared" si="31"/>
        <v>45182</v>
      </c>
      <c r="E354" s="9" t="str">
        <f>VLOOKUP(D354,'Dates - Calc'!B$33:D$93,2,FALSE())</f>
        <v>2023-09-13</v>
      </c>
      <c r="F354">
        <f t="shared" si="32"/>
        <v>9</v>
      </c>
      <c r="G354">
        <f t="shared" si="35"/>
        <v>13</v>
      </c>
      <c r="H354">
        <v>2023</v>
      </c>
    </row>
    <row r="355" spans="1:8" x14ac:dyDescent="0.2">
      <c r="A355">
        <f t="shared" si="33"/>
        <v>354</v>
      </c>
      <c r="B355" s="7">
        <v>18</v>
      </c>
      <c r="C355">
        <f t="shared" ca="1" si="34"/>
        <v>2547.4648368202934</v>
      </c>
      <c r="D355" s="10">
        <f t="shared" si="31"/>
        <v>45182</v>
      </c>
      <c r="E355" s="9" t="str">
        <f>VLOOKUP(D355,'Dates - Calc'!B$33:D$93,2,FALSE())</f>
        <v>2023-09-13</v>
      </c>
      <c r="F355">
        <f t="shared" si="32"/>
        <v>9</v>
      </c>
      <c r="G355">
        <f t="shared" si="35"/>
        <v>13</v>
      </c>
      <c r="H355">
        <v>2023</v>
      </c>
    </row>
    <row r="356" spans="1:8" x14ac:dyDescent="0.2">
      <c r="A356">
        <f t="shared" si="33"/>
        <v>355</v>
      </c>
      <c r="B356" s="7">
        <v>19</v>
      </c>
      <c r="C356">
        <f t="shared" ca="1" si="34"/>
        <v>5146.637882270833</v>
      </c>
      <c r="D356" s="10">
        <f t="shared" si="31"/>
        <v>45182</v>
      </c>
      <c r="E356" s="9" t="str">
        <f>VLOOKUP(D356,'Dates - Calc'!B$33:D$93,2,FALSE())</f>
        <v>2023-09-13</v>
      </c>
      <c r="F356">
        <f t="shared" si="32"/>
        <v>9</v>
      </c>
      <c r="G356">
        <f t="shared" si="35"/>
        <v>13</v>
      </c>
      <c r="H356">
        <v>2023</v>
      </c>
    </row>
    <row r="357" spans="1:8" x14ac:dyDescent="0.2">
      <c r="A357">
        <f t="shared" si="33"/>
        <v>356</v>
      </c>
      <c r="B357" s="7">
        <v>20</v>
      </c>
      <c r="C357">
        <f t="shared" ca="1" si="34"/>
        <v>3157.2445553169555</v>
      </c>
      <c r="D357" s="10">
        <f t="shared" si="31"/>
        <v>45182</v>
      </c>
      <c r="E357" s="9" t="str">
        <f>VLOOKUP(D357,'Dates - Calc'!B$33:D$93,2,FALSE())</f>
        <v>2023-09-13</v>
      </c>
      <c r="F357">
        <f t="shared" si="32"/>
        <v>9</v>
      </c>
      <c r="G357">
        <f t="shared" si="35"/>
        <v>13</v>
      </c>
      <c r="H357">
        <v>2023</v>
      </c>
    </row>
    <row r="358" spans="1:8" x14ac:dyDescent="0.2">
      <c r="A358">
        <f t="shared" si="33"/>
        <v>357</v>
      </c>
      <c r="B358" s="7">
        <v>21</v>
      </c>
      <c r="C358">
        <f t="shared" ca="1" si="34"/>
        <v>6242.7239124013249</v>
      </c>
      <c r="D358" s="10">
        <f t="shared" si="31"/>
        <v>45182</v>
      </c>
      <c r="E358" s="9" t="str">
        <f>VLOOKUP(D358,'Dates - Calc'!B$33:D$93,2,FALSE())</f>
        <v>2023-09-13</v>
      </c>
      <c r="F358">
        <f t="shared" si="32"/>
        <v>9</v>
      </c>
      <c r="G358">
        <f t="shared" si="35"/>
        <v>13</v>
      </c>
      <c r="H358">
        <v>2023</v>
      </c>
    </row>
    <row r="359" spans="1:8" x14ac:dyDescent="0.2">
      <c r="A359">
        <f t="shared" si="33"/>
        <v>358</v>
      </c>
      <c r="B359" s="7">
        <v>22</v>
      </c>
      <c r="C359">
        <f t="shared" ca="1" si="34"/>
        <v>374.35400875492763</v>
      </c>
      <c r="D359" s="10">
        <f t="shared" si="31"/>
        <v>45182</v>
      </c>
      <c r="E359" s="9" t="str">
        <f>VLOOKUP(D359,'Dates - Calc'!B$33:D$93,2,FALSE())</f>
        <v>2023-09-13</v>
      </c>
      <c r="F359">
        <f t="shared" si="32"/>
        <v>9</v>
      </c>
      <c r="G359">
        <f t="shared" si="35"/>
        <v>13</v>
      </c>
      <c r="H359">
        <v>2023</v>
      </c>
    </row>
    <row r="360" spans="1:8" x14ac:dyDescent="0.2">
      <c r="A360">
        <f t="shared" si="33"/>
        <v>359</v>
      </c>
      <c r="B360" s="7">
        <v>23</v>
      </c>
      <c r="C360">
        <f t="shared" ca="1" si="34"/>
        <v>0</v>
      </c>
      <c r="D360" s="10">
        <f t="shared" si="31"/>
        <v>45182</v>
      </c>
      <c r="E360" s="9" t="str">
        <f>VLOOKUP(D360,'Dates - Calc'!B$33:D$93,2,FALSE())</f>
        <v>2023-09-13</v>
      </c>
      <c r="F360">
        <f t="shared" si="32"/>
        <v>9</v>
      </c>
      <c r="G360">
        <f t="shared" si="35"/>
        <v>13</v>
      </c>
      <c r="H360">
        <v>2023</v>
      </c>
    </row>
    <row r="361" spans="1:8" x14ac:dyDescent="0.2">
      <c r="A361">
        <f t="shared" si="33"/>
        <v>360</v>
      </c>
      <c r="B361" s="7">
        <v>24</v>
      </c>
      <c r="C361">
        <f t="shared" ca="1" si="34"/>
        <v>2796.7711179607973</v>
      </c>
      <c r="D361" s="10">
        <f t="shared" si="31"/>
        <v>45182</v>
      </c>
      <c r="E361" s="9" t="str">
        <f>VLOOKUP(D361,'Dates - Calc'!B$33:D$93,2,FALSE())</f>
        <v>2023-09-13</v>
      </c>
      <c r="F361">
        <f t="shared" si="32"/>
        <v>9</v>
      </c>
      <c r="G361">
        <f t="shared" si="35"/>
        <v>13</v>
      </c>
      <c r="H361">
        <v>2023</v>
      </c>
    </row>
    <row r="362" spans="1:8" x14ac:dyDescent="0.2">
      <c r="A362">
        <f t="shared" si="33"/>
        <v>361</v>
      </c>
      <c r="B362" s="7">
        <v>16</v>
      </c>
      <c r="C362">
        <f t="shared" ca="1" si="34"/>
        <v>5438.0279835123501</v>
      </c>
      <c r="D362" s="10">
        <f t="shared" si="31"/>
        <v>45182</v>
      </c>
      <c r="E362" s="9" t="str">
        <f>VLOOKUP(D362,'Dates - Calc'!B$33:D$93,2,FALSE())</f>
        <v>2023-09-13</v>
      </c>
      <c r="F362">
        <f t="shared" si="32"/>
        <v>9</v>
      </c>
      <c r="G362">
        <f t="shared" si="35"/>
        <v>13</v>
      </c>
      <c r="H362">
        <v>2023</v>
      </c>
    </row>
    <row r="363" spans="1:8" x14ac:dyDescent="0.2">
      <c r="A363">
        <f t="shared" si="33"/>
        <v>362</v>
      </c>
      <c r="B363" s="7">
        <v>26</v>
      </c>
      <c r="C363">
        <f t="shared" ca="1" si="34"/>
        <v>3234.4657366041279</v>
      </c>
      <c r="D363" s="10">
        <f t="shared" si="31"/>
        <v>45182</v>
      </c>
      <c r="E363" s="9" t="str">
        <f>VLOOKUP(D363,'Dates - Calc'!B$33:D$93,2,FALSE())</f>
        <v>2023-09-13</v>
      </c>
      <c r="F363">
        <f t="shared" si="32"/>
        <v>9</v>
      </c>
      <c r="G363">
        <f t="shared" si="35"/>
        <v>13</v>
      </c>
      <c r="H363">
        <v>2023</v>
      </c>
    </row>
    <row r="364" spans="1:8" x14ac:dyDescent="0.2">
      <c r="A364">
        <f t="shared" si="33"/>
        <v>363</v>
      </c>
      <c r="B364" s="7">
        <v>27</v>
      </c>
      <c r="C364">
        <f t="shared" ca="1" si="34"/>
        <v>8984.0861987962671</v>
      </c>
      <c r="D364" s="10">
        <f t="shared" si="31"/>
        <v>45182</v>
      </c>
      <c r="E364" s="9" t="str">
        <f>VLOOKUP(D364,'Dates - Calc'!B$33:D$93,2,FALSE())</f>
        <v>2023-09-13</v>
      </c>
      <c r="F364">
        <f t="shared" si="32"/>
        <v>9</v>
      </c>
      <c r="G364">
        <f t="shared" si="35"/>
        <v>13</v>
      </c>
      <c r="H364">
        <v>2023</v>
      </c>
    </row>
    <row r="365" spans="1:8" x14ac:dyDescent="0.2">
      <c r="A365">
        <f t="shared" si="33"/>
        <v>364</v>
      </c>
      <c r="B365" s="7">
        <v>28</v>
      </c>
      <c r="C365">
        <f t="shared" ca="1" si="34"/>
        <v>0</v>
      </c>
      <c r="D365" s="10">
        <f t="shared" si="31"/>
        <v>45182</v>
      </c>
      <c r="E365" s="9" t="str">
        <f>VLOOKUP(D365,'Dates - Calc'!B$33:D$93,2,FALSE())</f>
        <v>2023-09-13</v>
      </c>
      <c r="F365">
        <f t="shared" si="32"/>
        <v>9</v>
      </c>
      <c r="G365">
        <f t="shared" si="35"/>
        <v>13</v>
      </c>
      <c r="H365">
        <v>2023</v>
      </c>
    </row>
    <row r="366" spans="1:8" x14ac:dyDescent="0.2">
      <c r="A366">
        <f t="shared" si="33"/>
        <v>365</v>
      </c>
      <c r="B366" s="7">
        <v>1</v>
      </c>
      <c r="C366">
        <f t="shared" ca="1" si="34"/>
        <v>13.590626773636094</v>
      </c>
      <c r="D366" s="10">
        <f t="shared" si="31"/>
        <v>45183</v>
      </c>
      <c r="E366" s="9" t="str">
        <f>VLOOKUP(D366,'Dates - Calc'!B$33:D$93,2,FALSE())</f>
        <v>2023-09-14</v>
      </c>
      <c r="F366">
        <v>9</v>
      </c>
      <c r="G366">
        <f t="shared" si="35"/>
        <v>14</v>
      </c>
      <c r="H366">
        <v>2023</v>
      </c>
    </row>
    <row r="367" spans="1:8" x14ac:dyDescent="0.2">
      <c r="A367">
        <f t="shared" si="33"/>
        <v>366</v>
      </c>
      <c r="B367" s="7">
        <v>2</v>
      </c>
      <c r="C367">
        <f t="shared" ca="1" si="34"/>
        <v>291.58829639366269</v>
      </c>
      <c r="D367" s="10">
        <f t="shared" si="31"/>
        <v>45183</v>
      </c>
      <c r="E367" s="9" t="str">
        <f>VLOOKUP(D367,'Dates - Calc'!B$33:D$93,2,FALSE())</f>
        <v>2023-09-14</v>
      </c>
      <c r="F367">
        <f t="shared" ref="F367:F393" si="36">IF(G367&gt;31,10,9)</f>
        <v>9</v>
      </c>
      <c r="G367">
        <f t="shared" si="35"/>
        <v>14</v>
      </c>
      <c r="H367">
        <v>2023</v>
      </c>
    </row>
    <row r="368" spans="1:8" x14ac:dyDescent="0.2">
      <c r="A368">
        <f t="shared" si="33"/>
        <v>367</v>
      </c>
      <c r="B368" s="7">
        <v>3</v>
      </c>
      <c r="C368">
        <f t="shared" ca="1" si="34"/>
        <v>965.34216897374915</v>
      </c>
      <c r="D368" s="10">
        <f t="shared" si="31"/>
        <v>45183</v>
      </c>
      <c r="E368" s="9" t="str">
        <f>VLOOKUP(D368,'Dates - Calc'!B$33:D$93,2,FALSE())</f>
        <v>2023-09-14</v>
      </c>
      <c r="F368">
        <f t="shared" si="36"/>
        <v>9</v>
      </c>
      <c r="G368">
        <f t="shared" si="35"/>
        <v>14</v>
      </c>
      <c r="H368">
        <v>2023</v>
      </c>
    </row>
    <row r="369" spans="1:8" x14ac:dyDescent="0.2">
      <c r="A369">
        <f t="shared" si="33"/>
        <v>368</v>
      </c>
      <c r="B369" s="7">
        <v>4</v>
      </c>
      <c r="C369">
        <f t="shared" ca="1" si="34"/>
        <v>821.17024815733362</v>
      </c>
      <c r="D369" s="10">
        <f t="shared" si="31"/>
        <v>45183</v>
      </c>
      <c r="E369" s="9" t="str">
        <f>VLOOKUP(D369,'Dates - Calc'!B$33:D$93,2,FALSE())</f>
        <v>2023-09-14</v>
      </c>
      <c r="F369">
        <f t="shared" si="36"/>
        <v>9</v>
      </c>
      <c r="G369">
        <f t="shared" si="35"/>
        <v>14</v>
      </c>
      <c r="H369">
        <v>2023</v>
      </c>
    </row>
    <row r="370" spans="1:8" x14ac:dyDescent="0.2">
      <c r="A370">
        <f t="shared" si="33"/>
        <v>369</v>
      </c>
      <c r="B370" s="7">
        <v>5</v>
      </c>
      <c r="C370">
        <f t="shared" ca="1" si="34"/>
        <v>606.83154144419962</v>
      </c>
      <c r="D370" s="10">
        <f t="shared" si="31"/>
        <v>45183</v>
      </c>
      <c r="E370" s="9" t="str">
        <f>VLOOKUP(D370,'Dates - Calc'!B$33:D$93,2,FALSE())</f>
        <v>2023-09-14</v>
      </c>
      <c r="F370">
        <f t="shared" si="36"/>
        <v>9</v>
      </c>
      <c r="G370">
        <f t="shared" si="35"/>
        <v>14</v>
      </c>
      <c r="H370">
        <v>2023</v>
      </c>
    </row>
    <row r="371" spans="1:8" x14ac:dyDescent="0.2">
      <c r="A371">
        <f t="shared" si="33"/>
        <v>370</v>
      </c>
      <c r="B371" s="7">
        <v>6</v>
      </c>
      <c r="C371">
        <f t="shared" ca="1" si="34"/>
        <v>449.47127000612488</v>
      </c>
      <c r="D371" s="10">
        <f t="shared" si="31"/>
        <v>45183</v>
      </c>
      <c r="E371" s="9" t="str">
        <f>VLOOKUP(D371,'Dates - Calc'!B$33:D$93,2,FALSE())</f>
        <v>2023-09-14</v>
      </c>
      <c r="F371">
        <f t="shared" si="36"/>
        <v>9</v>
      </c>
      <c r="G371">
        <f t="shared" si="35"/>
        <v>14</v>
      </c>
      <c r="H371">
        <v>2023</v>
      </c>
    </row>
    <row r="372" spans="1:8" x14ac:dyDescent="0.2">
      <c r="A372">
        <f t="shared" si="33"/>
        <v>371</v>
      </c>
      <c r="B372" s="7">
        <v>7</v>
      </c>
      <c r="C372">
        <f t="shared" ca="1" si="34"/>
        <v>1729.8844312374847</v>
      </c>
      <c r="D372" s="10">
        <f t="shared" si="31"/>
        <v>45183</v>
      </c>
      <c r="E372" s="9" t="str">
        <f>VLOOKUP(D372,'Dates - Calc'!B$33:D$93,2,FALSE())</f>
        <v>2023-09-14</v>
      </c>
      <c r="F372">
        <f t="shared" si="36"/>
        <v>9</v>
      </c>
      <c r="G372">
        <f t="shared" si="35"/>
        <v>14</v>
      </c>
      <c r="H372">
        <v>2023</v>
      </c>
    </row>
    <row r="373" spans="1:8" x14ac:dyDescent="0.2">
      <c r="A373">
        <f t="shared" si="33"/>
        <v>372</v>
      </c>
      <c r="B373" s="7">
        <v>8</v>
      </c>
      <c r="C373">
        <f t="shared" ca="1" si="34"/>
        <v>0</v>
      </c>
      <c r="D373" s="10">
        <f t="shared" si="31"/>
        <v>45183</v>
      </c>
      <c r="E373" s="9" t="str">
        <f>VLOOKUP(D373,'Dates - Calc'!B$33:D$93,2,FALSE())</f>
        <v>2023-09-14</v>
      </c>
      <c r="F373">
        <f t="shared" si="36"/>
        <v>9</v>
      </c>
      <c r="G373">
        <f t="shared" si="35"/>
        <v>14</v>
      </c>
      <c r="H373">
        <v>2023</v>
      </c>
    </row>
    <row r="374" spans="1:8" x14ac:dyDescent="0.2">
      <c r="A374">
        <f t="shared" si="33"/>
        <v>373</v>
      </c>
      <c r="B374" s="7">
        <v>9</v>
      </c>
      <c r="C374">
        <f t="shared" ca="1" si="34"/>
        <v>97.164726756547381</v>
      </c>
      <c r="D374" s="10">
        <f t="shared" si="31"/>
        <v>45183</v>
      </c>
      <c r="E374" s="9" t="str">
        <f>VLOOKUP(D374,'Dates - Calc'!B$33:D$93,2,FALSE())</f>
        <v>2023-09-14</v>
      </c>
      <c r="F374">
        <f t="shared" si="36"/>
        <v>9</v>
      </c>
      <c r="G374">
        <f t="shared" si="35"/>
        <v>14</v>
      </c>
      <c r="H374">
        <v>2023</v>
      </c>
    </row>
    <row r="375" spans="1:8" x14ac:dyDescent="0.2">
      <c r="A375">
        <f t="shared" si="33"/>
        <v>374</v>
      </c>
      <c r="B375" s="7">
        <v>10</v>
      </c>
      <c r="C375">
        <f t="shared" ca="1" si="34"/>
        <v>1284.8227183927645</v>
      </c>
      <c r="D375" s="10">
        <f t="shared" si="31"/>
        <v>45183</v>
      </c>
      <c r="E375" s="9" t="str">
        <f>VLOOKUP(D375,'Dates - Calc'!B$33:D$93,2,FALSE())</f>
        <v>2023-09-14</v>
      </c>
      <c r="F375">
        <f t="shared" si="36"/>
        <v>9</v>
      </c>
      <c r="G375">
        <f t="shared" si="35"/>
        <v>14</v>
      </c>
      <c r="H375">
        <v>2023</v>
      </c>
    </row>
    <row r="376" spans="1:8" x14ac:dyDescent="0.2">
      <c r="A376">
        <f t="shared" si="33"/>
        <v>375</v>
      </c>
      <c r="B376" s="7">
        <v>11</v>
      </c>
      <c r="C376">
        <f t="shared" ca="1" si="34"/>
        <v>0</v>
      </c>
      <c r="D376" s="10">
        <f t="shared" si="31"/>
        <v>45183</v>
      </c>
      <c r="E376" s="9" t="str">
        <f>VLOOKUP(D376,'Dates - Calc'!B$33:D$93,2,FALSE())</f>
        <v>2023-09-14</v>
      </c>
      <c r="F376">
        <f t="shared" si="36"/>
        <v>9</v>
      </c>
      <c r="G376">
        <f t="shared" si="35"/>
        <v>14</v>
      </c>
      <c r="H376">
        <v>2023</v>
      </c>
    </row>
    <row r="377" spans="1:8" x14ac:dyDescent="0.2">
      <c r="A377">
        <f t="shared" si="33"/>
        <v>376</v>
      </c>
      <c r="B377" s="7">
        <v>12</v>
      </c>
      <c r="C377">
        <f t="shared" ca="1" si="34"/>
        <v>1113.1573565480917</v>
      </c>
      <c r="D377" s="10">
        <f t="shared" si="31"/>
        <v>45183</v>
      </c>
      <c r="E377" s="9" t="str">
        <f>VLOOKUP(D377,'Dates - Calc'!B$33:D$93,2,FALSE())</f>
        <v>2023-09-14</v>
      </c>
      <c r="F377">
        <f t="shared" si="36"/>
        <v>9</v>
      </c>
      <c r="G377">
        <f t="shared" si="35"/>
        <v>14</v>
      </c>
      <c r="H377">
        <v>2023</v>
      </c>
    </row>
    <row r="378" spans="1:8" x14ac:dyDescent="0.2">
      <c r="A378">
        <f t="shared" si="33"/>
        <v>377</v>
      </c>
      <c r="B378" s="7">
        <v>13</v>
      </c>
      <c r="C378">
        <f t="shared" ca="1" si="34"/>
        <v>4302.9209025947739</v>
      </c>
      <c r="D378" s="10">
        <f t="shared" si="31"/>
        <v>45183</v>
      </c>
      <c r="E378" s="9" t="str">
        <f>VLOOKUP(D378,'Dates - Calc'!B$33:D$93,2,FALSE())</f>
        <v>2023-09-14</v>
      </c>
      <c r="F378">
        <f t="shared" si="36"/>
        <v>9</v>
      </c>
      <c r="G378">
        <f t="shared" si="35"/>
        <v>14</v>
      </c>
      <c r="H378">
        <v>2023</v>
      </c>
    </row>
    <row r="379" spans="1:8" x14ac:dyDescent="0.2">
      <c r="A379">
        <f t="shared" si="33"/>
        <v>378</v>
      </c>
      <c r="B379" s="7">
        <v>14</v>
      </c>
      <c r="C379">
        <f t="shared" ca="1" si="34"/>
        <v>0</v>
      </c>
      <c r="D379" s="10">
        <f t="shared" si="31"/>
        <v>45183</v>
      </c>
      <c r="E379" s="9" t="str">
        <f>VLOOKUP(D379,'Dates - Calc'!B$33:D$93,2,FALSE())</f>
        <v>2023-09-14</v>
      </c>
      <c r="F379">
        <f t="shared" si="36"/>
        <v>9</v>
      </c>
      <c r="G379">
        <f t="shared" si="35"/>
        <v>14</v>
      </c>
      <c r="H379">
        <v>2023</v>
      </c>
    </row>
    <row r="380" spans="1:8" x14ac:dyDescent="0.2">
      <c r="A380">
        <f t="shared" si="33"/>
        <v>379</v>
      </c>
      <c r="B380" s="7">
        <v>15</v>
      </c>
      <c r="C380">
        <f t="shared" ca="1" si="34"/>
        <v>7201.4906074061619</v>
      </c>
      <c r="D380" s="10">
        <f t="shared" si="31"/>
        <v>45183</v>
      </c>
      <c r="E380" s="9" t="str">
        <f>VLOOKUP(D380,'Dates - Calc'!B$33:D$93,2,FALSE())</f>
        <v>2023-09-14</v>
      </c>
      <c r="F380">
        <f t="shared" si="36"/>
        <v>9</v>
      </c>
      <c r="G380">
        <f t="shared" si="35"/>
        <v>14</v>
      </c>
      <c r="H380">
        <v>2023</v>
      </c>
    </row>
    <row r="381" spans="1:8" x14ac:dyDescent="0.2">
      <c r="A381">
        <f t="shared" si="33"/>
        <v>380</v>
      </c>
      <c r="B381" s="7">
        <v>16</v>
      </c>
      <c r="C381">
        <f t="shared" ca="1" si="34"/>
        <v>2101.0479288802885</v>
      </c>
      <c r="D381" s="10">
        <f t="shared" si="31"/>
        <v>45183</v>
      </c>
      <c r="E381" s="9" t="str">
        <f>VLOOKUP(D381,'Dates - Calc'!B$33:D$93,2,FALSE())</f>
        <v>2023-09-14</v>
      </c>
      <c r="F381">
        <f t="shared" si="36"/>
        <v>9</v>
      </c>
      <c r="G381">
        <f t="shared" si="35"/>
        <v>14</v>
      </c>
      <c r="H381">
        <v>2023</v>
      </c>
    </row>
    <row r="382" spans="1:8" x14ac:dyDescent="0.2">
      <c r="A382">
        <f t="shared" si="33"/>
        <v>381</v>
      </c>
      <c r="B382" s="7">
        <v>17</v>
      </c>
      <c r="C382">
        <f t="shared" ca="1" si="34"/>
        <v>7541.094203419616</v>
      </c>
      <c r="D382" s="10">
        <f t="shared" si="31"/>
        <v>45183</v>
      </c>
      <c r="E382" s="9" t="str">
        <f>VLOOKUP(D382,'Dates - Calc'!B$33:D$93,2,FALSE())</f>
        <v>2023-09-14</v>
      </c>
      <c r="F382">
        <f t="shared" si="36"/>
        <v>9</v>
      </c>
      <c r="G382">
        <f t="shared" si="35"/>
        <v>14</v>
      </c>
      <c r="H382">
        <v>2023</v>
      </c>
    </row>
    <row r="383" spans="1:8" x14ac:dyDescent="0.2">
      <c r="A383">
        <f t="shared" si="33"/>
        <v>382</v>
      </c>
      <c r="B383" s="7">
        <v>18</v>
      </c>
      <c r="C383">
        <f t="shared" ca="1" si="34"/>
        <v>2420.0915949792784</v>
      </c>
      <c r="D383" s="10">
        <f t="shared" si="31"/>
        <v>45183</v>
      </c>
      <c r="E383" s="9" t="str">
        <f>VLOOKUP(D383,'Dates - Calc'!B$33:D$93,2,FALSE())</f>
        <v>2023-09-14</v>
      </c>
      <c r="F383">
        <f t="shared" si="36"/>
        <v>9</v>
      </c>
      <c r="G383">
        <f t="shared" si="35"/>
        <v>14</v>
      </c>
      <c r="H383">
        <v>2023</v>
      </c>
    </row>
    <row r="384" spans="1:8" x14ac:dyDescent="0.2">
      <c r="A384">
        <f t="shared" si="33"/>
        <v>383</v>
      </c>
      <c r="B384" s="7">
        <v>19</v>
      </c>
      <c r="C384">
        <f t="shared" ca="1" si="34"/>
        <v>4889.3059881572908</v>
      </c>
      <c r="D384" s="10">
        <f t="shared" si="31"/>
        <v>45183</v>
      </c>
      <c r="E384" s="9" t="str">
        <f>VLOOKUP(D384,'Dates - Calc'!B$33:D$93,2,FALSE())</f>
        <v>2023-09-14</v>
      </c>
      <c r="F384">
        <f t="shared" si="36"/>
        <v>9</v>
      </c>
      <c r="G384">
        <f t="shared" si="35"/>
        <v>14</v>
      </c>
      <c r="H384">
        <v>2023</v>
      </c>
    </row>
    <row r="385" spans="1:8" x14ac:dyDescent="0.2">
      <c r="A385">
        <f t="shared" si="33"/>
        <v>384</v>
      </c>
      <c r="B385" s="7">
        <v>20</v>
      </c>
      <c r="C385">
        <f t="shared" ca="1" si="34"/>
        <v>2999.3823275511077</v>
      </c>
      <c r="D385" s="10">
        <f t="shared" si="31"/>
        <v>45183</v>
      </c>
      <c r="E385" s="9" t="str">
        <f>VLOOKUP(D385,'Dates - Calc'!B$33:D$93,2,FALSE())</f>
        <v>2023-09-14</v>
      </c>
      <c r="F385">
        <f t="shared" si="36"/>
        <v>9</v>
      </c>
      <c r="G385">
        <f t="shared" si="35"/>
        <v>14</v>
      </c>
      <c r="H385">
        <v>2023</v>
      </c>
    </row>
    <row r="386" spans="1:8" x14ac:dyDescent="0.2">
      <c r="A386">
        <f t="shared" si="33"/>
        <v>385</v>
      </c>
      <c r="B386" s="7">
        <v>21</v>
      </c>
      <c r="C386">
        <f t="shared" ca="1" si="34"/>
        <v>5930.5877167812587</v>
      </c>
      <c r="D386" s="10">
        <f t="shared" ref="D386:D449" si="37">DATE(H386,F386,G386)</f>
        <v>45183</v>
      </c>
      <c r="E386" s="9" t="str">
        <f>VLOOKUP(D386,'Dates - Calc'!B$33:D$93,2,FALSE())</f>
        <v>2023-09-14</v>
      </c>
      <c r="F386">
        <f t="shared" si="36"/>
        <v>9</v>
      </c>
      <c r="G386">
        <f t="shared" si="35"/>
        <v>14</v>
      </c>
      <c r="H386">
        <v>2023</v>
      </c>
    </row>
    <row r="387" spans="1:8" x14ac:dyDescent="0.2">
      <c r="A387">
        <f t="shared" si="33"/>
        <v>386</v>
      </c>
      <c r="B387" s="7">
        <v>22</v>
      </c>
      <c r="C387">
        <f t="shared" ca="1" si="34"/>
        <v>355.63630831718126</v>
      </c>
      <c r="D387" s="10">
        <f t="shared" si="37"/>
        <v>45183</v>
      </c>
      <c r="E387" s="9" t="str">
        <f>VLOOKUP(D387,'Dates - Calc'!B$33:D$93,2,FALSE())</f>
        <v>2023-09-14</v>
      </c>
      <c r="F387">
        <f t="shared" si="36"/>
        <v>9</v>
      </c>
      <c r="G387">
        <f t="shared" si="35"/>
        <v>14</v>
      </c>
      <c r="H387">
        <v>2023</v>
      </c>
    </row>
    <row r="388" spans="1:8" x14ac:dyDescent="0.2">
      <c r="A388">
        <f t="shared" si="33"/>
        <v>387</v>
      </c>
      <c r="B388" s="7">
        <v>23</v>
      </c>
      <c r="C388">
        <f t="shared" ca="1" si="34"/>
        <v>0</v>
      </c>
      <c r="D388" s="10">
        <f t="shared" si="37"/>
        <v>45183</v>
      </c>
      <c r="E388" s="9" t="str">
        <f>VLOOKUP(D388,'Dates - Calc'!B$33:D$93,2,FALSE())</f>
        <v>2023-09-14</v>
      </c>
      <c r="F388">
        <f t="shared" si="36"/>
        <v>9</v>
      </c>
      <c r="G388">
        <f t="shared" si="35"/>
        <v>14</v>
      </c>
      <c r="H388">
        <v>2023</v>
      </c>
    </row>
    <row r="389" spans="1:8" x14ac:dyDescent="0.2">
      <c r="A389">
        <f t="shared" si="33"/>
        <v>388</v>
      </c>
      <c r="B389" s="7">
        <v>24</v>
      </c>
      <c r="C389">
        <f t="shared" ca="1" si="34"/>
        <v>2656.9325620627574</v>
      </c>
      <c r="D389" s="10">
        <f t="shared" si="37"/>
        <v>45183</v>
      </c>
      <c r="E389" s="9" t="str">
        <f>VLOOKUP(D389,'Dates - Calc'!B$33:D$93,2,FALSE())</f>
        <v>2023-09-14</v>
      </c>
      <c r="F389">
        <f t="shared" si="36"/>
        <v>9</v>
      </c>
      <c r="G389">
        <f t="shared" si="35"/>
        <v>14</v>
      </c>
      <c r="H389">
        <v>2023</v>
      </c>
    </row>
    <row r="390" spans="1:8" x14ac:dyDescent="0.2">
      <c r="A390">
        <f t="shared" si="33"/>
        <v>389</v>
      </c>
      <c r="B390" s="7">
        <v>16</v>
      </c>
      <c r="C390">
        <f t="shared" ca="1" si="34"/>
        <v>5166.1265843367328</v>
      </c>
      <c r="D390" s="10">
        <f t="shared" si="37"/>
        <v>45183</v>
      </c>
      <c r="E390" s="9" t="str">
        <f>VLOOKUP(D390,'Dates - Calc'!B$33:D$93,2,FALSE())</f>
        <v>2023-09-14</v>
      </c>
      <c r="F390">
        <f t="shared" si="36"/>
        <v>9</v>
      </c>
      <c r="G390">
        <f t="shared" si="35"/>
        <v>14</v>
      </c>
      <c r="H390">
        <v>2023</v>
      </c>
    </row>
    <row r="391" spans="1:8" x14ac:dyDescent="0.2">
      <c r="A391">
        <f t="shared" si="33"/>
        <v>390</v>
      </c>
      <c r="B391" s="7">
        <v>26</v>
      </c>
      <c r="C391">
        <f t="shared" ca="1" si="34"/>
        <v>3072.7424497739212</v>
      </c>
      <c r="D391" s="10">
        <f t="shared" si="37"/>
        <v>45183</v>
      </c>
      <c r="E391" s="9" t="str">
        <f>VLOOKUP(D391,'Dates - Calc'!B$33:D$93,2,FALSE())</f>
        <v>2023-09-14</v>
      </c>
      <c r="F391">
        <f t="shared" si="36"/>
        <v>9</v>
      </c>
      <c r="G391">
        <f t="shared" si="35"/>
        <v>14</v>
      </c>
      <c r="H391">
        <v>2023</v>
      </c>
    </row>
    <row r="392" spans="1:8" x14ac:dyDescent="0.2">
      <c r="A392">
        <f t="shared" si="33"/>
        <v>391</v>
      </c>
      <c r="B392" s="7">
        <v>27</v>
      </c>
      <c r="C392">
        <f t="shared" ca="1" si="34"/>
        <v>8534.8818888564529</v>
      </c>
      <c r="D392" s="10">
        <f t="shared" si="37"/>
        <v>45183</v>
      </c>
      <c r="E392" s="9" t="str">
        <f>VLOOKUP(D392,'Dates - Calc'!B$33:D$93,2,FALSE())</f>
        <v>2023-09-14</v>
      </c>
      <c r="F392">
        <f t="shared" si="36"/>
        <v>9</v>
      </c>
      <c r="G392">
        <f t="shared" si="35"/>
        <v>14</v>
      </c>
      <c r="H392">
        <v>2023</v>
      </c>
    </row>
    <row r="393" spans="1:8" x14ac:dyDescent="0.2">
      <c r="A393">
        <f t="shared" si="33"/>
        <v>392</v>
      </c>
      <c r="B393" s="7">
        <v>28</v>
      </c>
      <c r="C393">
        <f t="shared" ca="1" si="34"/>
        <v>0</v>
      </c>
      <c r="D393" s="10">
        <f t="shared" si="37"/>
        <v>45183</v>
      </c>
      <c r="E393" s="9" t="str">
        <f>VLOOKUP(D393,'Dates - Calc'!B$33:D$93,2,FALSE())</f>
        <v>2023-09-14</v>
      </c>
      <c r="F393">
        <f t="shared" si="36"/>
        <v>9</v>
      </c>
      <c r="G393">
        <f t="shared" si="35"/>
        <v>14</v>
      </c>
      <c r="H393">
        <v>2023</v>
      </c>
    </row>
    <row r="394" spans="1:8" x14ac:dyDescent="0.2">
      <c r="A394">
        <f t="shared" si="33"/>
        <v>393</v>
      </c>
      <c r="B394" s="7">
        <v>1</v>
      </c>
      <c r="C394">
        <f t="shared" ca="1" si="34"/>
        <v>12.911095434954289</v>
      </c>
      <c r="D394" s="10">
        <f t="shared" si="37"/>
        <v>45184</v>
      </c>
      <c r="E394" s="9" t="str">
        <f>VLOOKUP(D394,'Dates - Calc'!B$33:D$93,2,FALSE())</f>
        <v>2023-09-15</v>
      </c>
      <c r="F394">
        <v>9</v>
      </c>
      <c r="G394">
        <f t="shared" si="35"/>
        <v>15</v>
      </c>
      <c r="H394">
        <v>2023</v>
      </c>
    </row>
    <row r="395" spans="1:8" x14ac:dyDescent="0.2">
      <c r="A395">
        <f t="shared" si="33"/>
        <v>394</v>
      </c>
      <c r="B395" s="7">
        <v>2</v>
      </c>
      <c r="C395">
        <f t="shared" ca="1" si="34"/>
        <v>306.16771121334585</v>
      </c>
      <c r="D395" s="10">
        <f t="shared" si="37"/>
        <v>45184</v>
      </c>
      <c r="E395" s="9" t="str">
        <f>VLOOKUP(D395,'Dates - Calc'!B$33:D$93,2,FALSE())</f>
        <v>2023-09-15</v>
      </c>
      <c r="F395">
        <f t="shared" ref="F395:F421" si="38">IF(G395&gt;31,10,9)</f>
        <v>9</v>
      </c>
      <c r="G395">
        <f t="shared" si="35"/>
        <v>15</v>
      </c>
      <c r="H395">
        <v>2023</v>
      </c>
    </row>
    <row r="396" spans="1:8" x14ac:dyDescent="0.2">
      <c r="A396">
        <f t="shared" si="33"/>
        <v>395</v>
      </c>
      <c r="B396" s="7">
        <v>3</v>
      </c>
      <c r="C396">
        <f t="shared" ca="1" si="34"/>
        <v>917.07506052506164</v>
      </c>
      <c r="D396" s="10">
        <f t="shared" si="37"/>
        <v>45184</v>
      </c>
      <c r="E396" s="9" t="str">
        <f>VLOOKUP(D396,'Dates - Calc'!B$33:D$93,2,FALSE())</f>
        <v>2023-09-15</v>
      </c>
      <c r="F396">
        <f t="shared" si="38"/>
        <v>9</v>
      </c>
      <c r="G396">
        <f t="shared" si="35"/>
        <v>15</v>
      </c>
      <c r="H396">
        <v>2023</v>
      </c>
    </row>
    <row r="397" spans="1:8" x14ac:dyDescent="0.2">
      <c r="A397">
        <f t="shared" si="33"/>
        <v>396</v>
      </c>
      <c r="B397" s="7">
        <v>4</v>
      </c>
      <c r="C397">
        <f t="shared" ca="1" si="34"/>
        <v>780.1117357494669</v>
      </c>
      <c r="D397" s="10">
        <f t="shared" si="37"/>
        <v>45184</v>
      </c>
      <c r="E397" s="9" t="str">
        <f>VLOOKUP(D397,'Dates - Calc'!B$33:D$93,2,FALSE())</f>
        <v>2023-09-15</v>
      </c>
      <c r="F397">
        <f t="shared" si="38"/>
        <v>9</v>
      </c>
      <c r="G397">
        <f t="shared" si="35"/>
        <v>15</v>
      </c>
      <c r="H397">
        <v>2023</v>
      </c>
    </row>
    <row r="398" spans="1:8" x14ac:dyDescent="0.2">
      <c r="A398">
        <f t="shared" si="33"/>
        <v>397</v>
      </c>
      <c r="B398" s="7">
        <v>5</v>
      </c>
      <c r="C398">
        <f t="shared" ca="1" si="34"/>
        <v>576.48996437198957</v>
      </c>
      <c r="D398" s="10">
        <f t="shared" si="37"/>
        <v>45184</v>
      </c>
      <c r="E398" s="9" t="str">
        <f>VLOOKUP(D398,'Dates - Calc'!B$33:D$93,2,FALSE())</f>
        <v>2023-09-15</v>
      </c>
      <c r="F398">
        <f t="shared" si="38"/>
        <v>9</v>
      </c>
      <c r="G398">
        <f t="shared" si="35"/>
        <v>15</v>
      </c>
      <c r="H398">
        <v>2023</v>
      </c>
    </row>
    <row r="399" spans="1:8" x14ac:dyDescent="0.2">
      <c r="A399">
        <f t="shared" si="33"/>
        <v>398</v>
      </c>
      <c r="B399" s="7">
        <v>6</v>
      </c>
      <c r="C399">
        <f t="shared" ca="1" si="34"/>
        <v>471.94483350643117</v>
      </c>
      <c r="D399" s="10">
        <f t="shared" si="37"/>
        <v>45184</v>
      </c>
      <c r="E399" s="9" t="str">
        <f>VLOOKUP(D399,'Dates - Calc'!B$33:D$93,2,FALSE())</f>
        <v>2023-09-15</v>
      </c>
      <c r="F399">
        <f t="shared" si="38"/>
        <v>9</v>
      </c>
      <c r="G399">
        <f t="shared" si="35"/>
        <v>15</v>
      </c>
      <c r="H399">
        <v>2023</v>
      </c>
    </row>
    <row r="400" spans="1:8" x14ac:dyDescent="0.2">
      <c r="A400">
        <f t="shared" si="33"/>
        <v>399</v>
      </c>
      <c r="B400" s="7">
        <v>7</v>
      </c>
      <c r="C400">
        <f t="shared" ca="1" si="34"/>
        <v>1643.3902096756103</v>
      </c>
      <c r="D400" s="10">
        <f t="shared" si="37"/>
        <v>45184</v>
      </c>
      <c r="E400" s="9" t="str">
        <f>VLOOKUP(D400,'Dates - Calc'!B$33:D$93,2,FALSE())</f>
        <v>2023-09-15</v>
      </c>
      <c r="F400">
        <f t="shared" si="38"/>
        <v>9</v>
      </c>
      <c r="G400">
        <f t="shared" si="35"/>
        <v>15</v>
      </c>
      <c r="H400">
        <v>2023</v>
      </c>
    </row>
    <row r="401" spans="1:8" x14ac:dyDescent="0.2">
      <c r="A401">
        <f t="shared" si="33"/>
        <v>400</v>
      </c>
      <c r="B401" s="7">
        <v>8</v>
      </c>
      <c r="C401">
        <f t="shared" ca="1" si="34"/>
        <v>0</v>
      </c>
      <c r="D401" s="10">
        <f t="shared" si="37"/>
        <v>45184</v>
      </c>
      <c r="E401" s="9" t="str">
        <f>VLOOKUP(D401,'Dates - Calc'!B$33:D$93,2,FALSE())</f>
        <v>2023-09-15</v>
      </c>
      <c r="F401">
        <f t="shared" si="38"/>
        <v>9</v>
      </c>
      <c r="G401">
        <f t="shared" si="35"/>
        <v>15</v>
      </c>
      <c r="H401">
        <v>2023</v>
      </c>
    </row>
    <row r="402" spans="1:8" x14ac:dyDescent="0.2">
      <c r="A402">
        <f t="shared" si="33"/>
        <v>401</v>
      </c>
      <c r="B402" s="7">
        <v>9</v>
      </c>
      <c r="C402">
        <f t="shared" ca="1" si="34"/>
        <v>92.306490418720003</v>
      </c>
      <c r="D402" s="10">
        <f t="shared" si="37"/>
        <v>45184</v>
      </c>
      <c r="E402" s="9" t="str">
        <f>VLOOKUP(D402,'Dates - Calc'!B$33:D$93,2,FALSE())</f>
        <v>2023-09-15</v>
      </c>
      <c r="F402">
        <f t="shared" si="38"/>
        <v>9</v>
      </c>
      <c r="G402">
        <f t="shared" si="35"/>
        <v>15</v>
      </c>
      <c r="H402">
        <v>2023</v>
      </c>
    </row>
    <row r="403" spans="1:8" x14ac:dyDescent="0.2">
      <c r="A403">
        <f t="shared" si="33"/>
        <v>402</v>
      </c>
      <c r="B403" s="7">
        <v>10</v>
      </c>
      <c r="C403">
        <f t="shared" ca="1" si="34"/>
        <v>1220.5815824731262</v>
      </c>
      <c r="D403" s="10">
        <f t="shared" si="37"/>
        <v>45184</v>
      </c>
      <c r="E403" s="9" t="str">
        <f>VLOOKUP(D403,'Dates - Calc'!B$33:D$93,2,FALSE())</f>
        <v>2023-09-15</v>
      </c>
      <c r="F403">
        <f t="shared" si="38"/>
        <v>9</v>
      </c>
      <c r="G403">
        <f t="shared" si="35"/>
        <v>15</v>
      </c>
      <c r="H403">
        <v>2023</v>
      </c>
    </row>
    <row r="404" spans="1:8" x14ac:dyDescent="0.2">
      <c r="A404">
        <f t="shared" si="33"/>
        <v>403</v>
      </c>
      <c r="B404" s="7">
        <v>11</v>
      </c>
      <c r="C404">
        <f t="shared" ca="1" si="34"/>
        <v>0</v>
      </c>
      <c r="D404" s="10">
        <f t="shared" si="37"/>
        <v>45184</v>
      </c>
      <c r="E404" s="9" t="str">
        <f>VLOOKUP(D404,'Dates - Calc'!B$33:D$93,2,FALSE())</f>
        <v>2023-09-15</v>
      </c>
      <c r="F404">
        <f t="shared" si="38"/>
        <v>9</v>
      </c>
      <c r="G404">
        <f t="shared" si="35"/>
        <v>15</v>
      </c>
      <c r="H404">
        <v>2023</v>
      </c>
    </row>
    <row r="405" spans="1:8" x14ac:dyDescent="0.2">
      <c r="A405">
        <f t="shared" si="33"/>
        <v>404</v>
      </c>
      <c r="B405" s="7">
        <v>12</v>
      </c>
      <c r="C405">
        <f t="shared" ca="1" si="34"/>
        <v>1057.4994887206869</v>
      </c>
      <c r="D405" s="10">
        <f t="shared" si="37"/>
        <v>45184</v>
      </c>
      <c r="E405" s="9" t="str">
        <f>VLOOKUP(D405,'Dates - Calc'!B$33:D$93,2,FALSE())</f>
        <v>2023-09-15</v>
      </c>
      <c r="F405">
        <f t="shared" si="38"/>
        <v>9</v>
      </c>
      <c r="G405">
        <f t="shared" si="35"/>
        <v>15</v>
      </c>
      <c r="H405">
        <v>2023</v>
      </c>
    </row>
    <row r="406" spans="1:8" x14ac:dyDescent="0.2">
      <c r="A406">
        <f t="shared" si="33"/>
        <v>405</v>
      </c>
      <c r="B406" s="7">
        <v>13</v>
      </c>
      <c r="C406">
        <f t="shared" ca="1" si="34"/>
        <v>4087.774857465035</v>
      </c>
      <c r="D406" s="10">
        <f t="shared" si="37"/>
        <v>45184</v>
      </c>
      <c r="E406" s="9" t="str">
        <f>VLOOKUP(D406,'Dates - Calc'!B$33:D$93,2,FALSE())</f>
        <v>2023-09-15</v>
      </c>
      <c r="F406">
        <f t="shared" si="38"/>
        <v>9</v>
      </c>
      <c r="G406">
        <f t="shared" si="35"/>
        <v>15</v>
      </c>
      <c r="H406">
        <v>2023</v>
      </c>
    </row>
    <row r="407" spans="1:8" x14ac:dyDescent="0.2">
      <c r="A407">
        <f t="shared" si="33"/>
        <v>406</v>
      </c>
      <c r="B407" s="7">
        <v>14</v>
      </c>
      <c r="C407">
        <f t="shared" ca="1" si="34"/>
        <v>0</v>
      </c>
      <c r="D407" s="10">
        <f t="shared" si="37"/>
        <v>45184</v>
      </c>
      <c r="E407" s="9" t="str">
        <f>VLOOKUP(D407,'Dates - Calc'!B$33:D$93,2,FALSE())</f>
        <v>2023-09-15</v>
      </c>
      <c r="F407">
        <f t="shared" si="38"/>
        <v>9</v>
      </c>
      <c r="G407">
        <f t="shared" si="35"/>
        <v>15</v>
      </c>
      <c r="H407">
        <v>2023</v>
      </c>
    </row>
    <row r="408" spans="1:8" x14ac:dyDescent="0.2">
      <c r="A408">
        <f t="shared" si="33"/>
        <v>407</v>
      </c>
      <c r="B408" s="7">
        <v>15</v>
      </c>
      <c r="C408">
        <f t="shared" ca="1" si="34"/>
        <v>6841.416077035853</v>
      </c>
      <c r="D408" s="10">
        <f t="shared" si="37"/>
        <v>45184</v>
      </c>
      <c r="E408" s="9" t="str">
        <f>VLOOKUP(D408,'Dates - Calc'!B$33:D$93,2,FALSE())</f>
        <v>2023-09-15</v>
      </c>
      <c r="F408">
        <f t="shared" si="38"/>
        <v>9</v>
      </c>
      <c r="G408">
        <f t="shared" si="35"/>
        <v>15</v>
      </c>
      <c r="H408">
        <v>2023</v>
      </c>
    </row>
    <row r="409" spans="1:8" x14ac:dyDescent="0.2">
      <c r="A409">
        <f t="shared" si="33"/>
        <v>408</v>
      </c>
      <c r="B409" s="7">
        <v>16</v>
      </c>
      <c r="C409">
        <f t="shared" ca="1" si="34"/>
        <v>1995.9955324362741</v>
      </c>
      <c r="D409" s="10">
        <f t="shared" si="37"/>
        <v>45184</v>
      </c>
      <c r="E409" s="9" t="str">
        <f>VLOOKUP(D409,'Dates - Calc'!B$33:D$93,2,FALSE())</f>
        <v>2023-09-15</v>
      </c>
      <c r="F409">
        <f t="shared" si="38"/>
        <v>9</v>
      </c>
      <c r="G409">
        <f t="shared" si="35"/>
        <v>15</v>
      </c>
      <c r="H409">
        <v>2023</v>
      </c>
    </row>
    <row r="410" spans="1:8" x14ac:dyDescent="0.2">
      <c r="A410">
        <f t="shared" si="33"/>
        <v>409</v>
      </c>
      <c r="B410" s="7">
        <v>17</v>
      </c>
      <c r="C410">
        <f t="shared" ca="1" si="34"/>
        <v>7164.0394932486352</v>
      </c>
      <c r="D410" s="10">
        <f t="shared" si="37"/>
        <v>45184</v>
      </c>
      <c r="E410" s="9" t="str">
        <f>VLOOKUP(D410,'Dates - Calc'!B$33:D$93,2,FALSE())</f>
        <v>2023-09-15</v>
      </c>
      <c r="F410">
        <f t="shared" si="38"/>
        <v>9</v>
      </c>
      <c r="G410">
        <f t="shared" si="35"/>
        <v>15</v>
      </c>
      <c r="H410">
        <v>2023</v>
      </c>
    </row>
    <row r="411" spans="1:8" x14ac:dyDescent="0.2">
      <c r="A411">
        <f t="shared" si="33"/>
        <v>410</v>
      </c>
      <c r="B411" s="7">
        <v>18</v>
      </c>
      <c r="C411">
        <f t="shared" ca="1" si="34"/>
        <v>2299.0870152303146</v>
      </c>
      <c r="D411" s="10">
        <f t="shared" si="37"/>
        <v>45184</v>
      </c>
      <c r="E411" s="9" t="str">
        <f>VLOOKUP(D411,'Dates - Calc'!B$33:D$93,2,FALSE())</f>
        <v>2023-09-15</v>
      </c>
      <c r="F411">
        <f t="shared" si="38"/>
        <v>9</v>
      </c>
      <c r="G411">
        <f t="shared" si="35"/>
        <v>15</v>
      </c>
      <c r="H411">
        <v>2023</v>
      </c>
    </row>
    <row r="412" spans="1:8" x14ac:dyDescent="0.2">
      <c r="A412">
        <f t="shared" si="33"/>
        <v>411</v>
      </c>
      <c r="B412" s="7">
        <v>19</v>
      </c>
      <c r="C412">
        <f t="shared" ca="1" si="34"/>
        <v>4644.8406887494257</v>
      </c>
      <c r="D412" s="10">
        <f t="shared" si="37"/>
        <v>45184</v>
      </c>
      <c r="E412" s="9" t="str">
        <f>VLOOKUP(D412,'Dates - Calc'!B$33:D$93,2,FALSE())</f>
        <v>2023-09-15</v>
      </c>
      <c r="F412">
        <f t="shared" si="38"/>
        <v>9</v>
      </c>
      <c r="G412">
        <f t="shared" si="35"/>
        <v>15</v>
      </c>
      <c r="H412">
        <v>2023</v>
      </c>
    </row>
    <row r="413" spans="1:8" x14ac:dyDescent="0.2">
      <c r="A413">
        <f t="shared" si="33"/>
        <v>412</v>
      </c>
      <c r="B413" s="7">
        <v>20</v>
      </c>
      <c r="C413">
        <f t="shared" ca="1" si="34"/>
        <v>2849.4132111735521</v>
      </c>
      <c r="D413" s="10">
        <f t="shared" si="37"/>
        <v>45184</v>
      </c>
      <c r="E413" s="9" t="str">
        <f>VLOOKUP(D413,'Dates - Calc'!B$33:D$93,2,FALSE())</f>
        <v>2023-09-15</v>
      </c>
      <c r="F413">
        <f t="shared" si="38"/>
        <v>9</v>
      </c>
      <c r="G413">
        <f t="shared" si="35"/>
        <v>15</v>
      </c>
      <c r="H413">
        <v>2023</v>
      </c>
    </row>
    <row r="414" spans="1:8" x14ac:dyDescent="0.2">
      <c r="A414">
        <f t="shared" ref="A414:A477" si="39">A413+1</f>
        <v>413</v>
      </c>
      <c r="B414" s="7">
        <v>21</v>
      </c>
      <c r="C414">
        <f t="shared" ref="C414:C477" ca="1" si="40">IF(RAND()&lt;0.05,C386*1.05,C386*0.95)</f>
        <v>5634.0583309421954</v>
      </c>
      <c r="D414" s="10">
        <f t="shared" si="37"/>
        <v>45184</v>
      </c>
      <c r="E414" s="9" t="str">
        <f>VLOOKUP(D414,'Dates - Calc'!B$33:D$93,2,FALSE())</f>
        <v>2023-09-15</v>
      </c>
      <c r="F414">
        <f t="shared" si="38"/>
        <v>9</v>
      </c>
      <c r="G414">
        <f t="shared" ref="G414:G477" si="41">G386+1</f>
        <v>15</v>
      </c>
      <c r="H414">
        <v>2023</v>
      </c>
    </row>
    <row r="415" spans="1:8" x14ac:dyDescent="0.2">
      <c r="A415">
        <f t="shared" si="39"/>
        <v>414</v>
      </c>
      <c r="B415" s="7">
        <v>22</v>
      </c>
      <c r="C415">
        <f t="shared" ca="1" si="40"/>
        <v>337.8544929013222</v>
      </c>
      <c r="D415" s="10">
        <f t="shared" si="37"/>
        <v>45184</v>
      </c>
      <c r="E415" s="9" t="str">
        <f>VLOOKUP(D415,'Dates - Calc'!B$33:D$93,2,FALSE())</f>
        <v>2023-09-15</v>
      </c>
      <c r="F415">
        <f t="shared" si="38"/>
        <v>9</v>
      </c>
      <c r="G415">
        <f t="shared" si="41"/>
        <v>15</v>
      </c>
      <c r="H415">
        <v>2023</v>
      </c>
    </row>
    <row r="416" spans="1:8" x14ac:dyDescent="0.2">
      <c r="A416">
        <f t="shared" si="39"/>
        <v>415</v>
      </c>
      <c r="B416" s="7">
        <v>23</v>
      </c>
      <c r="C416">
        <f t="shared" ca="1" si="40"/>
        <v>0</v>
      </c>
      <c r="D416" s="10">
        <f t="shared" si="37"/>
        <v>45184</v>
      </c>
      <c r="E416" s="9" t="str">
        <f>VLOOKUP(D416,'Dates - Calc'!B$33:D$93,2,FALSE())</f>
        <v>2023-09-15</v>
      </c>
      <c r="F416">
        <f t="shared" si="38"/>
        <v>9</v>
      </c>
      <c r="G416">
        <f t="shared" si="41"/>
        <v>15</v>
      </c>
      <c r="H416">
        <v>2023</v>
      </c>
    </row>
    <row r="417" spans="1:8" x14ac:dyDescent="0.2">
      <c r="A417">
        <f t="shared" si="39"/>
        <v>416</v>
      </c>
      <c r="B417" s="7">
        <v>24</v>
      </c>
      <c r="C417">
        <f t="shared" ca="1" si="40"/>
        <v>2524.0859339596195</v>
      </c>
      <c r="D417" s="10">
        <f t="shared" si="37"/>
        <v>45184</v>
      </c>
      <c r="E417" s="9" t="str">
        <f>VLOOKUP(D417,'Dates - Calc'!B$33:D$93,2,FALSE())</f>
        <v>2023-09-15</v>
      </c>
      <c r="F417">
        <f t="shared" si="38"/>
        <v>9</v>
      </c>
      <c r="G417">
        <f t="shared" si="41"/>
        <v>15</v>
      </c>
      <c r="H417">
        <v>2023</v>
      </c>
    </row>
    <row r="418" spans="1:8" x14ac:dyDescent="0.2">
      <c r="A418">
        <f t="shared" si="39"/>
        <v>417</v>
      </c>
      <c r="B418" s="7">
        <v>16</v>
      </c>
      <c r="C418">
        <f t="shared" ca="1" si="40"/>
        <v>4907.8202551198956</v>
      </c>
      <c r="D418" s="10">
        <f t="shared" si="37"/>
        <v>45184</v>
      </c>
      <c r="E418" s="9" t="str">
        <f>VLOOKUP(D418,'Dates - Calc'!B$33:D$93,2,FALSE())</f>
        <v>2023-09-15</v>
      </c>
      <c r="F418">
        <f t="shared" si="38"/>
        <v>9</v>
      </c>
      <c r="G418">
        <f t="shared" si="41"/>
        <v>15</v>
      </c>
      <c r="H418">
        <v>2023</v>
      </c>
    </row>
    <row r="419" spans="1:8" x14ac:dyDescent="0.2">
      <c r="A419">
        <f t="shared" si="39"/>
        <v>418</v>
      </c>
      <c r="B419" s="7">
        <v>26</v>
      </c>
      <c r="C419">
        <f t="shared" ca="1" si="40"/>
        <v>2919.105327285225</v>
      </c>
      <c r="D419" s="10">
        <f t="shared" si="37"/>
        <v>45184</v>
      </c>
      <c r="E419" s="9" t="str">
        <f>VLOOKUP(D419,'Dates - Calc'!B$33:D$93,2,FALSE())</f>
        <v>2023-09-15</v>
      </c>
      <c r="F419">
        <f t="shared" si="38"/>
        <v>9</v>
      </c>
      <c r="G419">
        <f t="shared" si="41"/>
        <v>15</v>
      </c>
      <c r="H419">
        <v>2023</v>
      </c>
    </row>
    <row r="420" spans="1:8" x14ac:dyDescent="0.2">
      <c r="A420">
        <f t="shared" si="39"/>
        <v>419</v>
      </c>
      <c r="B420" s="7">
        <v>27</v>
      </c>
      <c r="C420">
        <f t="shared" ca="1" si="40"/>
        <v>8108.1377944136302</v>
      </c>
      <c r="D420" s="10">
        <f t="shared" si="37"/>
        <v>45184</v>
      </c>
      <c r="E420" s="9" t="str">
        <f>VLOOKUP(D420,'Dates - Calc'!B$33:D$93,2,FALSE())</f>
        <v>2023-09-15</v>
      </c>
      <c r="F420">
        <f t="shared" si="38"/>
        <v>9</v>
      </c>
      <c r="G420">
        <f t="shared" si="41"/>
        <v>15</v>
      </c>
      <c r="H420">
        <v>2023</v>
      </c>
    </row>
    <row r="421" spans="1:8" x14ac:dyDescent="0.2">
      <c r="A421">
        <f t="shared" si="39"/>
        <v>420</v>
      </c>
      <c r="B421" s="7">
        <v>28</v>
      </c>
      <c r="C421">
        <f t="shared" ca="1" si="40"/>
        <v>0</v>
      </c>
      <c r="D421" s="10">
        <f t="shared" si="37"/>
        <v>45184</v>
      </c>
      <c r="E421" s="9" t="str">
        <f>VLOOKUP(D421,'Dates - Calc'!B$33:D$93,2,FALSE())</f>
        <v>2023-09-15</v>
      </c>
      <c r="F421">
        <f t="shared" si="38"/>
        <v>9</v>
      </c>
      <c r="G421">
        <f t="shared" si="41"/>
        <v>15</v>
      </c>
      <c r="H421">
        <v>2023</v>
      </c>
    </row>
    <row r="422" spans="1:8" x14ac:dyDescent="0.2">
      <c r="A422">
        <f t="shared" si="39"/>
        <v>421</v>
      </c>
      <c r="B422" s="7">
        <v>1</v>
      </c>
      <c r="C422">
        <f t="shared" ca="1" si="40"/>
        <v>12.265540663206574</v>
      </c>
      <c r="D422" s="10">
        <f t="shared" si="37"/>
        <v>45185</v>
      </c>
      <c r="E422" s="9" t="str">
        <f>VLOOKUP(D422,'Dates - Calc'!B$33:D$93,2,FALSE())</f>
        <v>2023-09-16</v>
      </c>
      <c r="F422">
        <v>9</v>
      </c>
      <c r="G422">
        <f t="shared" si="41"/>
        <v>16</v>
      </c>
      <c r="H422">
        <v>2023</v>
      </c>
    </row>
    <row r="423" spans="1:8" x14ac:dyDescent="0.2">
      <c r="A423">
        <f t="shared" si="39"/>
        <v>422</v>
      </c>
      <c r="B423" s="7">
        <v>2</v>
      </c>
      <c r="C423">
        <f t="shared" ca="1" si="40"/>
        <v>290.85932565267854</v>
      </c>
      <c r="D423" s="10">
        <f t="shared" si="37"/>
        <v>45185</v>
      </c>
      <c r="E423" s="9" t="str">
        <f>VLOOKUP(D423,'Dates - Calc'!B$33:D$93,2,FALSE())</f>
        <v>2023-09-16</v>
      </c>
      <c r="F423">
        <f t="shared" ref="F423:F449" si="42">IF(G423&gt;31,10,9)</f>
        <v>9</v>
      </c>
      <c r="G423">
        <f t="shared" si="41"/>
        <v>16</v>
      </c>
      <c r="H423">
        <v>2023</v>
      </c>
    </row>
    <row r="424" spans="1:8" x14ac:dyDescent="0.2">
      <c r="A424">
        <f t="shared" si="39"/>
        <v>423</v>
      </c>
      <c r="B424" s="7">
        <v>3</v>
      </c>
      <c r="C424">
        <f t="shared" ca="1" si="40"/>
        <v>871.22130749880853</v>
      </c>
      <c r="D424" s="10">
        <f t="shared" si="37"/>
        <v>45185</v>
      </c>
      <c r="E424" s="9" t="str">
        <f>VLOOKUP(D424,'Dates - Calc'!B$33:D$93,2,FALSE())</f>
        <v>2023-09-16</v>
      </c>
      <c r="F424">
        <f t="shared" si="42"/>
        <v>9</v>
      </c>
      <c r="G424">
        <f t="shared" si="41"/>
        <v>16</v>
      </c>
      <c r="H424">
        <v>2023</v>
      </c>
    </row>
    <row r="425" spans="1:8" x14ac:dyDescent="0.2">
      <c r="A425">
        <f t="shared" si="39"/>
        <v>424</v>
      </c>
      <c r="B425" s="7">
        <v>4</v>
      </c>
      <c r="C425">
        <f t="shared" ca="1" si="40"/>
        <v>741.10614896199354</v>
      </c>
      <c r="D425" s="10">
        <f t="shared" si="37"/>
        <v>45185</v>
      </c>
      <c r="E425" s="9" t="str">
        <f>VLOOKUP(D425,'Dates - Calc'!B$33:D$93,2,FALSE())</f>
        <v>2023-09-16</v>
      </c>
      <c r="F425">
        <f t="shared" si="42"/>
        <v>9</v>
      </c>
      <c r="G425">
        <f t="shared" si="41"/>
        <v>16</v>
      </c>
      <c r="H425">
        <v>2023</v>
      </c>
    </row>
    <row r="426" spans="1:8" x14ac:dyDescent="0.2">
      <c r="A426">
        <f t="shared" si="39"/>
        <v>425</v>
      </c>
      <c r="B426" s="7">
        <v>5</v>
      </c>
      <c r="C426">
        <f t="shared" ca="1" si="40"/>
        <v>547.66546615339007</v>
      </c>
      <c r="D426" s="10">
        <f t="shared" si="37"/>
        <v>45185</v>
      </c>
      <c r="E426" s="9" t="str">
        <f>VLOOKUP(D426,'Dates - Calc'!B$33:D$93,2,FALSE())</f>
        <v>2023-09-16</v>
      </c>
      <c r="F426">
        <f t="shared" si="42"/>
        <v>9</v>
      </c>
      <c r="G426">
        <f t="shared" si="41"/>
        <v>16</v>
      </c>
      <c r="H426">
        <v>2023</v>
      </c>
    </row>
    <row r="427" spans="1:8" x14ac:dyDescent="0.2">
      <c r="A427">
        <f t="shared" si="39"/>
        <v>426</v>
      </c>
      <c r="B427" s="7">
        <v>6</v>
      </c>
      <c r="C427">
        <f t="shared" ca="1" si="40"/>
        <v>495.54207518175275</v>
      </c>
      <c r="D427" s="10">
        <f t="shared" si="37"/>
        <v>45185</v>
      </c>
      <c r="E427" s="9" t="str">
        <f>VLOOKUP(D427,'Dates - Calc'!B$33:D$93,2,FALSE())</f>
        <v>2023-09-16</v>
      </c>
      <c r="F427">
        <f t="shared" si="42"/>
        <v>9</v>
      </c>
      <c r="G427">
        <f t="shared" si="41"/>
        <v>16</v>
      </c>
      <c r="H427">
        <v>2023</v>
      </c>
    </row>
    <row r="428" spans="1:8" x14ac:dyDescent="0.2">
      <c r="A428">
        <f t="shared" si="39"/>
        <v>427</v>
      </c>
      <c r="B428" s="7">
        <v>7</v>
      </c>
      <c r="C428">
        <f t="shared" ca="1" si="40"/>
        <v>1561.2206991918297</v>
      </c>
      <c r="D428" s="10">
        <f t="shared" si="37"/>
        <v>45185</v>
      </c>
      <c r="E428" s="9" t="str">
        <f>VLOOKUP(D428,'Dates - Calc'!B$33:D$93,2,FALSE())</f>
        <v>2023-09-16</v>
      </c>
      <c r="F428">
        <f t="shared" si="42"/>
        <v>9</v>
      </c>
      <c r="G428">
        <f t="shared" si="41"/>
        <v>16</v>
      </c>
      <c r="H428">
        <v>2023</v>
      </c>
    </row>
    <row r="429" spans="1:8" x14ac:dyDescent="0.2">
      <c r="A429">
        <f t="shared" si="39"/>
        <v>428</v>
      </c>
      <c r="B429" s="7">
        <v>8</v>
      </c>
      <c r="C429">
        <f t="shared" ca="1" si="40"/>
        <v>0</v>
      </c>
      <c r="D429" s="10">
        <f t="shared" si="37"/>
        <v>45185</v>
      </c>
      <c r="E429" s="9" t="str">
        <f>VLOOKUP(D429,'Dates - Calc'!B$33:D$93,2,FALSE())</f>
        <v>2023-09-16</v>
      </c>
      <c r="F429">
        <f t="shared" si="42"/>
        <v>9</v>
      </c>
      <c r="G429">
        <f t="shared" si="41"/>
        <v>16</v>
      </c>
      <c r="H429">
        <v>2023</v>
      </c>
    </row>
    <row r="430" spans="1:8" x14ac:dyDescent="0.2">
      <c r="A430">
        <f t="shared" si="39"/>
        <v>429</v>
      </c>
      <c r="B430" s="7">
        <v>9</v>
      </c>
      <c r="C430">
        <f t="shared" ca="1" si="40"/>
        <v>87.691165897784003</v>
      </c>
      <c r="D430" s="10">
        <f t="shared" si="37"/>
        <v>45185</v>
      </c>
      <c r="E430" s="9" t="str">
        <f>VLOOKUP(D430,'Dates - Calc'!B$33:D$93,2,FALSE())</f>
        <v>2023-09-16</v>
      </c>
      <c r="F430">
        <f t="shared" si="42"/>
        <v>9</v>
      </c>
      <c r="G430">
        <f t="shared" si="41"/>
        <v>16</v>
      </c>
      <c r="H430">
        <v>2023</v>
      </c>
    </row>
    <row r="431" spans="1:8" x14ac:dyDescent="0.2">
      <c r="A431">
        <f t="shared" si="39"/>
        <v>430</v>
      </c>
      <c r="B431" s="7">
        <v>10</v>
      </c>
      <c r="C431">
        <f t="shared" ca="1" si="40"/>
        <v>1159.5525033494698</v>
      </c>
      <c r="D431" s="10">
        <f t="shared" si="37"/>
        <v>45185</v>
      </c>
      <c r="E431" s="9" t="str">
        <f>VLOOKUP(D431,'Dates - Calc'!B$33:D$93,2,FALSE())</f>
        <v>2023-09-16</v>
      </c>
      <c r="F431">
        <f t="shared" si="42"/>
        <v>9</v>
      </c>
      <c r="G431">
        <f t="shared" si="41"/>
        <v>16</v>
      </c>
      <c r="H431">
        <v>2023</v>
      </c>
    </row>
    <row r="432" spans="1:8" x14ac:dyDescent="0.2">
      <c r="A432">
        <f t="shared" si="39"/>
        <v>431</v>
      </c>
      <c r="B432" s="7">
        <v>11</v>
      </c>
      <c r="C432">
        <f t="shared" ca="1" si="40"/>
        <v>0</v>
      </c>
      <c r="D432" s="10">
        <f t="shared" si="37"/>
        <v>45185</v>
      </c>
      <c r="E432" s="9" t="str">
        <f>VLOOKUP(D432,'Dates - Calc'!B$33:D$93,2,FALSE())</f>
        <v>2023-09-16</v>
      </c>
      <c r="F432">
        <f t="shared" si="42"/>
        <v>9</v>
      </c>
      <c r="G432">
        <f t="shared" si="41"/>
        <v>16</v>
      </c>
      <c r="H432">
        <v>2023</v>
      </c>
    </row>
    <row r="433" spans="1:8" x14ac:dyDescent="0.2">
      <c r="A433">
        <f t="shared" si="39"/>
        <v>432</v>
      </c>
      <c r="B433" s="7">
        <v>12</v>
      </c>
      <c r="C433">
        <f t="shared" ca="1" si="40"/>
        <v>1004.6245142846525</v>
      </c>
      <c r="D433" s="10">
        <f t="shared" si="37"/>
        <v>45185</v>
      </c>
      <c r="E433" s="9" t="str">
        <f>VLOOKUP(D433,'Dates - Calc'!B$33:D$93,2,FALSE())</f>
        <v>2023-09-16</v>
      </c>
      <c r="F433">
        <f t="shared" si="42"/>
        <v>9</v>
      </c>
      <c r="G433">
        <f t="shared" si="41"/>
        <v>16</v>
      </c>
      <c r="H433">
        <v>2023</v>
      </c>
    </row>
    <row r="434" spans="1:8" x14ac:dyDescent="0.2">
      <c r="A434">
        <f t="shared" si="39"/>
        <v>433</v>
      </c>
      <c r="B434" s="7">
        <v>13</v>
      </c>
      <c r="C434">
        <f t="shared" ca="1" si="40"/>
        <v>4292.1636003382873</v>
      </c>
      <c r="D434" s="10">
        <f t="shared" si="37"/>
        <v>45185</v>
      </c>
      <c r="E434" s="9" t="str">
        <f>VLOOKUP(D434,'Dates - Calc'!B$33:D$93,2,FALSE())</f>
        <v>2023-09-16</v>
      </c>
      <c r="F434">
        <f t="shared" si="42"/>
        <v>9</v>
      </c>
      <c r="G434">
        <f t="shared" si="41"/>
        <v>16</v>
      </c>
      <c r="H434">
        <v>2023</v>
      </c>
    </row>
    <row r="435" spans="1:8" x14ac:dyDescent="0.2">
      <c r="A435">
        <f t="shared" si="39"/>
        <v>434</v>
      </c>
      <c r="B435" s="7">
        <v>14</v>
      </c>
      <c r="C435">
        <f t="shared" ca="1" si="40"/>
        <v>0</v>
      </c>
      <c r="D435" s="10">
        <f t="shared" si="37"/>
        <v>45185</v>
      </c>
      <c r="E435" s="9" t="str">
        <f>VLOOKUP(D435,'Dates - Calc'!B$33:D$93,2,FALSE())</f>
        <v>2023-09-16</v>
      </c>
      <c r="F435">
        <f t="shared" si="42"/>
        <v>9</v>
      </c>
      <c r="G435">
        <f t="shared" si="41"/>
        <v>16</v>
      </c>
      <c r="H435">
        <v>2023</v>
      </c>
    </row>
    <row r="436" spans="1:8" x14ac:dyDescent="0.2">
      <c r="A436">
        <f t="shared" si="39"/>
        <v>435</v>
      </c>
      <c r="B436" s="7">
        <v>15</v>
      </c>
      <c r="C436">
        <f t="shared" ca="1" si="40"/>
        <v>6499.3452731840598</v>
      </c>
      <c r="D436" s="10">
        <f t="shared" si="37"/>
        <v>45185</v>
      </c>
      <c r="E436" s="9" t="str">
        <f>VLOOKUP(D436,'Dates - Calc'!B$33:D$93,2,FALSE())</f>
        <v>2023-09-16</v>
      </c>
      <c r="F436">
        <f t="shared" si="42"/>
        <v>9</v>
      </c>
      <c r="G436">
        <f t="shared" si="41"/>
        <v>16</v>
      </c>
      <c r="H436">
        <v>2023</v>
      </c>
    </row>
    <row r="437" spans="1:8" x14ac:dyDescent="0.2">
      <c r="A437">
        <f t="shared" si="39"/>
        <v>436</v>
      </c>
      <c r="B437" s="7">
        <v>16</v>
      </c>
      <c r="C437">
        <f t="shared" ca="1" si="40"/>
        <v>2095.7953090580877</v>
      </c>
      <c r="D437" s="10">
        <f t="shared" si="37"/>
        <v>45185</v>
      </c>
      <c r="E437" s="9" t="str">
        <f>VLOOKUP(D437,'Dates - Calc'!B$33:D$93,2,FALSE())</f>
        <v>2023-09-16</v>
      </c>
      <c r="F437">
        <f t="shared" si="42"/>
        <v>9</v>
      </c>
      <c r="G437">
        <f t="shared" si="41"/>
        <v>16</v>
      </c>
      <c r="H437">
        <v>2023</v>
      </c>
    </row>
    <row r="438" spans="1:8" x14ac:dyDescent="0.2">
      <c r="A438">
        <f t="shared" si="39"/>
        <v>437</v>
      </c>
      <c r="B438" s="7">
        <v>17</v>
      </c>
      <c r="C438">
        <f t="shared" ca="1" si="40"/>
        <v>6805.8375185862033</v>
      </c>
      <c r="D438" s="10">
        <f t="shared" si="37"/>
        <v>45185</v>
      </c>
      <c r="E438" s="9" t="str">
        <f>VLOOKUP(D438,'Dates - Calc'!B$33:D$93,2,FALSE())</f>
        <v>2023-09-16</v>
      </c>
      <c r="F438">
        <f t="shared" si="42"/>
        <v>9</v>
      </c>
      <c r="G438">
        <f t="shared" si="41"/>
        <v>16</v>
      </c>
      <c r="H438">
        <v>2023</v>
      </c>
    </row>
    <row r="439" spans="1:8" x14ac:dyDescent="0.2">
      <c r="A439">
        <f t="shared" si="39"/>
        <v>438</v>
      </c>
      <c r="B439" s="7">
        <v>18</v>
      </c>
      <c r="C439">
        <f t="shared" ca="1" si="40"/>
        <v>2184.1326644687988</v>
      </c>
      <c r="D439" s="10">
        <f t="shared" si="37"/>
        <v>45185</v>
      </c>
      <c r="E439" s="9" t="str">
        <f>VLOOKUP(D439,'Dates - Calc'!B$33:D$93,2,FALSE())</f>
        <v>2023-09-16</v>
      </c>
      <c r="F439">
        <f t="shared" si="42"/>
        <v>9</v>
      </c>
      <c r="G439">
        <f t="shared" si="41"/>
        <v>16</v>
      </c>
      <c r="H439">
        <v>2023</v>
      </c>
    </row>
    <row r="440" spans="1:8" x14ac:dyDescent="0.2">
      <c r="A440">
        <f t="shared" si="39"/>
        <v>439</v>
      </c>
      <c r="B440" s="7">
        <v>19</v>
      </c>
      <c r="C440">
        <f t="shared" ca="1" si="40"/>
        <v>4412.5986543119543</v>
      </c>
      <c r="D440" s="10">
        <f t="shared" si="37"/>
        <v>45185</v>
      </c>
      <c r="E440" s="9" t="str">
        <f>VLOOKUP(D440,'Dates - Calc'!B$33:D$93,2,FALSE())</f>
        <v>2023-09-16</v>
      </c>
      <c r="F440">
        <f t="shared" si="42"/>
        <v>9</v>
      </c>
      <c r="G440">
        <f t="shared" si="41"/>
        <v>16</v>
      </c>
      <c r="H440">
        <v>2023</v>
      </c>
    </row>
    <row r="441" spans="1:8" x14ac:dyDescent="0.2">
      <c r="A441">
        <f t="shared" si="39"/>
        <v>440</v>
      </c>
      <c r="B441" s="7">
        <v>20</v>
      </c>
      <c r="C441">
        <f t="shared" ca="1" si="40"/>
        <v>2706.9425506148746</v>
      </c>
      <c r="D441" s="10">
        <f t="shared" si="37"/>
        <v>45185</v>
      </c>
      <c r="E441" s="9" t="str">
        <f>VLOOKUP(D441,'Dates - Calc'!B$33:D$93,2,FALSE())</f>
        <v>2023-09-16</v>
      </c>
      <c r="F441">
        <f t="shared" si="42"/>
        <v>9</v>
      </c>
      <c r="G441">
        <f t="shared" si="41"/>
        <v>16</v>
      </c>
      <c r="H441">
        <v>2023</v>
      </c>
    </row>
    <row r="442" spans="1:8" x14ac:dyDescent="0.2">
      <c r="A442">
        <f t="shared" si="39"/>
        <v>441</v>
      </c>
      <c r="B442" s="7">
        <v>21</v>
      </c>
      <c r="C442">
        <f t="shared" ca="1" si="40"/>
        <v>5352.3554143950851</v>
      </c>
      <c r="D442" s="10">
        <f t="shared" si="37"/>
        <v>45185</v>
      </c>
      <c r="E442" s="9" t="str">
        <f>VLOOKUP(D442,'Dates - Calc'!B$33:D$93,2,FALSE())</f>
        <v>2023-09-16</v>
      </c>
      <c r="F442">
        <f t="shared" si="42"/>
        <v>9</v>
      </c>
      <c r="G442">
        <f t="shared" si="41"/>
        <v>16</v>
      </c>
      <c r="H442">
        <v>2023</v>
      </c>
    </row>
    <row r="443" spans="1:8" x14ac:dyDescent="0.2">
      <c r="A443">
        <f t="shared" si="39"/>
        <v>442</v>
      </c>
      <c r="B443" s="7">
        <v>22</v>
      </c>
      <c r="C443">
        <f t="shared" ca="1" si="40"/>
        <v>320.96176825625605</v>
      </c>
      <c r="D443" s="10">
        <f t="shared" si="37"/>
        <v>45185</v>
      </c>
      <c r="E443" s="9" t="str">
        <f>VLOOKUP(D443,'Dates - Calc'!B$33:D$93,2,FALSE())</f>
        <v>2023-09-16</v>
      </c>
      <c r="F443">
        <f t="shared" si="42"/>
        <v>9</v>
      </c>
      <c r="G443">
        <f t="shared" si="41"/>
        <v>16</v>
      </c>
      <c r="H443">
        <v>2023</v>
      </c>
    </row>
    <row r="444" spans="1:8" x14ac:dyDescent="0.2">
      <c r="A444">
        <f t="shared" si="39"/>
        <v>443</v>
      </c>
      <c r="B444" s="7">
        <v>23</v>
      </c>
      <c r="C444">
        <f t="shared" ca="1" si="40"/>
        <v>0</v>
      </c>
      <c r="D444" s="10">
        <f t="shared" si="37"/>
        <v>45185</v>
      </c>
      <c r="E444" s="9" t="str">
        <f>VLOOKUP(D444,'Dates - Calc'!B$33:D$93,2,FALSE())</f>
        <v>2023-09-16</v>
      </c>
      <c r="F444">
        <f t="shared" si="42"/>
        <v>9</v>
      </c>
      <c r="G444">
        <f t="shared" si="41"/>
        <v>16</v>
      </c>
      <c r="H444">
        <v>2023</v>
      </c>
    </row>
    <row r="445" spans="1:8" x14ac:dyDescent="0.2">
      <c r="A445">
        <f t="shared" si="39"/>
        <v>444</v>
      </c>
      <c r="B445" s="7">
        <v>24</v>
      </c>
      <c r="C445">
        <f t="shared" ca="1" si="40"/>
        <v>2397.8816372616384</v>
      </c>
      <c r="D445" s="10">
        <f t="shared" si="37"/>
        <v>45185</v>
      </c>
      <c r="E445" s="9" t="str">
        <f>VLOOKUP(D445,'Dates - Calc'!B$33:D$93,2,FALSE())</f>
        <v>2023-09-16</v>
      </c>
      <c r="F445">
        <f t="shared" si="42"/>
        <v>9</v>
      </c>
      <c r="G445">
        <f t="shared" si="41"/>
        <v>16</v>
      </c>
      <c r="H445">
        <v>2023</v>
      </c>
    </row>
    <row r="446" spans="1:8" x14ac:dyDescent="0.2">
      <c r="A446">
        <f t="shared" si="39"/>
        <v>445</v>
      </c>
      <c r="B446" s="7">
        <v>16</v>
      </c>
      <c r="C446">
        <f t="shared" ca="1" si="40"/>
        <v>4662.4292423639008</v>
      </c>
      <c r="D446" s="10">
        <f t="shared" si="37"/>
        <v>45185</v>
      </c>
      <c r="E446" s="9" t="str">
        <f>VLOOKUP(D446,'Dates - Calc'!B$33:D$93,2,FALSE())</f>
        <v>2023-09-16</v>
      </c>
      <c r="F446">
        <f t="shared" si="42"/>
        <v>9</v>
      </c>
      <c r="G446">
        <f t="shared" si="41"/>
        <v>16</v>
      </c>
      <c r="H446">
        <v>2023</v>
      </c>
    </row>
    <row r="447" spans="1:8" x14ac:dyDescent="0.2">
      <c r="A447">
        <f t="shared" si="39"/>
        <v>446</v>
      </c>
      <c r="B447" s="7">
        <v>26</v>
      </c>
      <c r="C447">
        <f t="shared" ca="1" si="40"/>
        <v>2773.1500609209638</v>
      </c>
      <c r="D447" s="10">
        <f t="shared" si="37"/>
        <v>45185</v>
      </c>
      <c r="E447" s="9" t="str">
        <f>VLOOKUP(D447,'Dates - Calc'!B$33:D$93,2,FALSE())</f>
        <v>2023-09-16</v>
      </c>
      <c r="F447">
        <f t="shared" si="42"/>
        <v>9</v>
      </c>
      <c r="G447">
        <f t="shared" si="41"/>
        <v>16</v>
      </c>
      <c r="H447">
        <v>2023</v>
      </c>
    </row>
    <row r="448" spans="1:8" x14ac:dyDescent="0.2">
      <c r="A448">
        <f t="shared" si="39"/>
        <v>447</v>
      </c>
      <c r="B448" s="7">
        <v>27</v>
      </c>
      <c r="C448">
        <f t="shared" ca="1" si="40"/>
        <v>7702.7309046929486</v>
      </c>
      <c r="D448" s="10">
        <f t="shared" si="37"/>
        <v>45185</v>
      </c>
      <c r="E448" s="9" t="str">
        <f>VLOOKUP(D448,'Dates - Calc'!B$33:D$93,2,FALSE())</f>
        <v>2023-09-16</v>
      </c>
      <c r="F448">
        <f t="shared" si="42"/>
        <v>9</v>
      </c>
      <c r="G448">
        <f t="shared" si="41"/>
        <v>16</v>
      </c>
      <c r="H448">
        <v>2023</v>
      </c>
    </row>
    <row r="449" spans="1:8" x14ac:dyDescent="0.2">
      <c r="A449">
        <f t="shared" si="39"/>
        <v>448</v>
      </c>
      <c r="B449" s="7">
        <v>28</v>
      </c>
      <c r="C449">
        <f t="shared" ca="1" si="40"/>
        <v>0</v>
      </c>
      <c r="D449" s="10">
        <f t="shared" si="37"/>
        <v>45185</v>
      </c>
      <c r="E449" s="9" t="str">
        <f>VLOOKUP(D449,'Dates - Calc'!B$33:D$93,2,FALSE())</f>
        <v>2023-09-16</v>
      </c>
      <c r="F449">
        <f t="shared" si="42"/>
        <v>9</v>
      </c>
      <c r="G449">
        <f t="shared" si="41"/>
        <v>16</v>
      </c>
      <c r="H449">
        <v>2023</v>
      </c>
    </row>
    <row r="450" spans="1:8" x14ac:dyDescent="0.2">
      <c r="A450">
        <f t="shared" si="39"/>
        <v>449</v>
      </c>
      <c r="B450" s="7">
        <v>1</v>
      </c>
      <c r="C450">
        <f t="shared" ca="1" si="40"/>
        <v>11.652263630046244</v>
      </c>
      <c r="D450" s="10">
        <f t="shared" ref="D450:D513" si="43">DATE(H450,F450,G450)</f>
        <v>45186</v>
      </c>
      <c r="E450" s="9" t="str">
        <f>VLOOKUP(D450,'Dates - Calc'!B$33:D$93,2,FALSE())</f>
        <v>2023-09-17</v>
      </c>
      <c r="F450">
        <v>9</v>
      </c>
      <c r="G450">
        <f t="shared" si="41"/>
        <v>17</v>
      </c>
      <c r="H450">
        <v>2023</v>
      </c>
    </row>
    <row r="451" spans="1:8" x14ac:dyDescent="0.2">
      <c r="A451">
        <f t="shared" si="39"/>
        <v>450</v>
      </c>
      <c r="B451" s="7">
        <v>2</v>
      </c>
      <c r="C451">
        <f t="shared" ca="1" si="40"/>
        <v>276.31635937004461</v>
      </c>
      <c r="D451" s="10">
        <f t="shared" si="43"/>
        <v>45186</v>
      </c>
      <c r="E451" s="9" t="str">
        <f>VLOOKUP(D451,'Dates - Calc'!B$33:D$93,2,FALSE())</f>
        <v>2023-09-17</v>
      </c>
      <c r="F451">
        <f t="shared" ref="F451:F477" si="44">IF(G451&gt;31,10,9)</f>
        <v>9</v>
      </c>
      <c r="G451">
        <f t="shared" si="41"/>
        <v>17</v>
      </c>
      <c r="H451">
        <v>2023</v>
      </c>
    </row>
    <row r="452" spans="1:8" x14ac:dyDescent="0.2">
      <c r="A452">
        <f t="shared" si="39"/>
        <v>451</v>
      </c>
      <c r="B452" s="7">
        <v>3</v>
      </c>
      <c r="C452">
        <f t="shared" ca="1" si="40"/>
        <v>827.6602421238681</v>
      </c>
      <c r="D452" s="10">
        <f t="shared" si="43"/>
        <v>45186</v>
      </c>
      <c r="E452" s="9" t="str">
        <f>VLOOKUP(D452,'Dates - Calc'!B$33:D$93,2,FALSE())</f>
        <v>2023-09-17</v>
      </c>
      <c r="F452">
        <f t="shared" si="44"/>
        <v>9</v>
      </c>
      <c r="G452">
        <f t="shared" si="41"/>
        <v>17</v>
      </c>
      <c r="H452">
        <v>2023</v>
      </c>
    </row>
    <row r="453" spans="1:8" x14ac:dyDescent="0.2">
      <c r="A453">
        <f t="shared" si="39"/>
        <v>452</v>
      </c>
      <c r="B453" s="7">
        <v>4</v>
      </c>
      <c r="C453">
        <f t="shared" ca="1" si="40"/>
        <v>704.05084151389383</v>
      </c>
      <c r="D453" s="10">
        <f t="shared" si="43"/>
        <v>45186</v>
      </c>
      <c r="E453" s="9" t="str">
        <f>VLOOKUP(D453,'Dates - Calc'!B$33:D$93,2,FALSE())</f>
        <v>2023-09-17</v>
      </c>
      <c r="F453">
        <f t="shared" si="44"/>
        <v>9</v>
      </c>
      <c r="G453">
        <f t="shared" si="41"/>
        <v>17</v>
      </c>
      <c r="H453">
        <v>2023</v>
      </c>
    </row>
    <row r="454" spans="1:8" x14ac:dyDescent="0.2">
      <c r="A454">
        <f t="shared" si="39"/>
        <v>453</v>
      </c>
      <c r="B454" s="7">
        <v>5</v>
      </c>
      <c r="C454">
        <f t="shared" ca="1" si="40"/>
        <v>520.28219284572049</v>
      </c>
      <c r="D454" s="10">
        <f t="shared" si="43"/>
        <v>45186</v>
      </c>
      <c r="E454" s="9" t="str">
        <f>VLOOKUP(D454,'Dates - Calc'!B$33:D$93,2,FALSE())</f>
        <v>2023-09-17</v>
      </c>
      <c r="F454">
        <f t="shared" si="44"/>
        <v>9</v>
      </c>
      <c r="G454">
        <f t="shared" si="41"/>
        <v>17</v>
      </c>
      <c r="H454">
        <v>2023</v>
      </c>
    </row>
    <row r="455" spans="1:8" x14ac:dyDescent="0.2">
      <c r="A455">
        <f t="shared" si="39"/>
        <v>454</v>
      </c>
      <c r="B455" s="7">
        <v>6</v>
      </c>
      <c r="C455">
        <f t="shared" ca="1" si="40"/>
        <v>470.7649714226651</v>
      </c>
      <c r="D455" s="10">
        <f t="shared" si="43"/>
        <v>45186</v>
      </c>
      <c r="E455" s="9" t="str">
        <f>VLOOKUP(D455,'Dates - Calc'!B$33:D$93,2,FALSE())</f>
        <v>2023-09-17</v>
      </c>
      <c r="F455">
        <f t="shared" si="44"/>
        <v>9</v>
      </c>
      <c r="G455">
        <f t="shared" si="41"/>
        <v>17</v>
      </c>
      <c r="H455">
        <v>2023</v>
      </c>
    </row>
    <row r="456" spans="1:8" x14ac:dyDescent="0.2">
      <c r="A456">
        <f t="shared" si="39"/>
        <v>455</v>
      </c>
      <c r="B456" s="7">
        <v>7</v>
      </c>
      <c r="C456">
        <f t="shared" ca="1" si="40"/>
        <v>1483.1596642322381</v>
      </c>
      <c r="D456" s="10">
        <f t="shared" si="43"/>
        <v>45186</v>
      </c>
      <c r="E456" s="9" t="str">
        <f>VLOOKUP(D456,'Dates - Calc'!B$33:D$93,2,FALSE())</f>
        <v>2023-09-17</v>
      </c>
      <c r="F456">
        <f t="shared" si="44"/>
        <v>9</v>
      </c>
      <c r="G456">
        <f t="shared" si="41"/>
        <v>17</v>
      </c>
      <c r="H456">
        <v>2023</v>
      </c>
    </row>
    <row r="457" spans="1:8" x14ac:dyDescent="0.2">
      <c r="A457">
        <f t="shared" si="39"/>
        <v>456</v>
      </c>
      <c r="B457" s="7">
        <v>8</v>
      </c>
      <c r="C457">
        <f t="shared" ca="1" si="40"/>
        <v>0</v>
      </c>
      <c r="D457" s="10">
        <f t="shared" si="43"/>
        <v>45186</v>
      </c>
      <c r="E457" s="9" t="str">
        <f>VLOOKUP(D457,'Dates - Calc'!B$33:D$93,2,FALSE())</f>
        <v>2023-09-17</v>
      </c>
      <c r="F457">
        <f t="shared" si="44"/>
        <v>9</v>
      </c>
      <c r="G457">
        <f t="shared" si="41"/>
        <v>17</v>
      </c>
      <c r="H457">
        <v>2023</v>
      </c>
    </row>
    <row r="458" spans="1:8" x14ac:dyDescent="0.2">
      <c r="A458">
        <f t="shared" si="39"/>
        <v>457</v>
      </c>
      <c r="B458" s="7">
        <v>9</v>
      </c>
      <c r="C458">
        <f t="shared" ca="1" si="40"/>
        <v>83.3066076028948</v>
      </c>
      <c r="D458" s="10">
        <f t="shared" si="43"/>
        <v>45186</v>
      </c>
      <c r="E458" s="9" t="str">
        <f>VLOOKUP(D458,'Dates - Calc'!B$33:D$93,2,FALSE())</f>
        <v>2023-09-17</v>
      </c>
      <c r="F458">
        <f t="shared" si="44"/>
        <v>9</v>
      </c>
      <c r="G458">
        <f t="shared" si="41"/>
        <v>17</v>
      </c>
      <c r="H458">
        <v>2023</v>
      </c>
    </row>
    <row r="459" spans="1:8" x14ac:dyDescent="0.2">
      <c r="A459">
        <f t="shared" si="39"/>
        <v>458</v>
      </c>
      <c r="B459" s="7">
        <v>10</v>
      </c>
      <c r="C459">
        <f t="shared" ca="1" si="40"/>
        <v>1101.5748781819964</v>
      </c>
      <c r="D459" s="10">
        <f t="shared" si="43"/>
        <v>45186</v>
      </c>
      <c r="E459" s="9" t="str">
        <f>VLOOKUP(D459,'Dates - Calc'!B$33:D$93,2,FALSE())</f>
        <v>2023-09-17</v>
      </c>
      <c r="F459">
        <f t="shared" si="44"/>
        <v>9</v>
      </c>
      <c r="G459">
        <f t="shared" si="41"/>
        <v>17</v>
      </c>
      <c r="H459">
        <v>2023</v>
      </c>
    </row>
    <row r="460" spans="1:8" x14ac:dyDescent="0.2">
      <c r="A460">
        <f t="shared" si="39"/>
        <v>459</v>
      </c>
      <c r="B460" s="7">
        <v>11</v>
      </c>
      <c r="C460">
        <f t="shared" ca="1" si="40"/>
        <v>0</v>
      </c>
      <c r="D460" s="10">
        <f t="shared" si="43"/>
        <v>45186</v>
      </c>
      <c r="E460" s="9" t="str">
        <f>VLOOKUP(D460,'Dates - Calc'!B$33:D$93,2,FALSE())</f>
        <v>2023-09-17</v>
      </c>
      <c r="F460">
        <f t="shared" si="44"/>
        <v>9</v>
      </c>
      <c r="G460">
        <f t="shared" si="41"/>
        <v>17</v>
      </c>
      <c r="H460">
        <v>2023</v>
      </c>
    </row>
    <row r="461" spans="1:8" x14ac:dyDescent="0.2">
      <c r="A461">
        <f t="shared" si="39"/>
        <v>460</v>
      </c>
      <c r="B461" s="7">
        <v>12</v>
      </c>
      <c r="C461">
        <f t="shared" ca="1" si="40"/>
        <v>954.39328857041983</v>
      </c>
      <c r="D461" s="10">
        <f t="shared" si="43"/>
        <v>45186</v>
      </c>
      <c r="E461" s="9" t="str">
        <f>VLOOKUP(D461,'Dates - Calc'!B$33:D$93,2,FALSE())</f>
        <v>2023-09-17</v>
      </c>
      <c r="F461">
        <f t="shared" si="44"/>
        <v>9</v>
      </c>
      <c r="G461">
        <f t="shared" si="41"/>
        <v>17</v>
      </c>
      <c r="H461">
        <v>2023</v>
      </c>
    </row>
    <row r="462" spans="1:8" x14ac:dyDescent="0.2">
      <c r="A462">
        <f t="shared" si="39"/>
        <v>461</v>
      </c>
      <c r="B462" s="7">
        <v>13</v>
      </c>
      <c r="C462">
        <f t="shared" ca="1" si="40"/>
        <v>4077.5554203213728</v>
      </c>
      <c r="D462" s="10">
        <f t="shared" si="43"/>
        <v>45186</v>
      </c>
      <c r="E462" s="9" t="str">
        <f>VLOOKUP(D462,'Dates - Calc'!B$33:D$93,2,FALSE())</f>
        <v>2023-09-17</v>
      </c>
      <c r="F462">
        <f t="shared" si="44"/>
        <v>9</v>
      </c>
      <c r="G462">
        <f t="shared" si="41"/>
        <v>17</v>
      </c>
      <c r="H462">
        <v>2023</v>
      </c>
    </row>
    <row r="463" spans="1:8" x14ac:dyDescent="0.2">
      <c r="A463">
        <f t="shared" si="39"/>
        <v>462</v>
      </c>
      <c r="B463" s="7">
        <v>14</v>
      </c>
      <c r="C463">
        <f t="shared" ca="1" si="40"/>
        <v>0</v>
      </c>
      <c r="D463" s="10">
        <f t="shared" si="43"/>
        <v>45186</v>
      </c>
      <c r="E463" s="9" t="str">
        <f>VLOOKUP(D463,'Dates - Calc'!B$33:D$93,2,FALSE())</f>
        <v>2023-09-17</v>
      </c>
      <c r="F463">
        <f t="shared" si="44"/>
        <v>9</v>
      </c>
      <c r="G463">
        <f t="shared" si="41"/>
        <v>17</v>
      </c>
      <c r="H463">
        <v>2023</v>
      </c>
    </row>
    <row r="464" spans="1:8" x14ac:dyDescent="0.2">
      <c r="A464">
        <f t="shared" si="39"/>
        <v>463</v>
      </c>
      <c r="B464" s="7">
        <v>15</v>
      </c>
      <c r="C464">
        <f t="shared" ca="1" si="40"/>
        <v>6174.3780095248567</v>
      </c>
      <c r="D464" s="10">
        <f t="shared" si="43"/>
        <v>45186</v>
      </c>
      <c r="E464" s="9" t="str">
        <f>VLOOKUP(D464,'Dates - Calc'!B$33:D$93,2,FALSE())</f>
        <v>2023-09-17</v>
      </c>
      <c r="F464">
        <f t="shared" si="44"/>
        <v>9</v>
      </c>
      <c r="G464">
        <f t="shared" si="41"/>
        <v>17</v>
      </c>
      <c r="H464">
        <v>2023</v>
      </c>
    </row>
    <row r="465" spans="1:8" x14ac:dyDescent="0.2">
      <c r="A465">
        <f t="shared" si="39"/>
        <v>464</v>
      </c>
      <c r="B465" s="7">
        <v>16</v>
      </c>
      <c r="C465">
        <f t="shared" ca="1" si="40"/>
        <v>1991.0055436051832</v>
      </c>
      <c r="D465" s="10">
        <f t="shared" si="43"/>
        <v>45186</v>
      </c>
      <c r="E465" s="9" t="str">
        <f>VLOOKUP(D465,'Dates - Calc'!B$33:D$93,2,FALSE())</f>
        <v>2023-09-17</v>
      </c>
      <c r="F465">
        <f t="shared" si="44"/>
        <v>9</v>
      </c>
      <c r="G465">
        <f t="shared" si="41"/>
        <v>17</v>
      </c>
      <c r="H465">
        <v>2023</v>
      </c>
    </row>
    <row r="466" spans="1:8" x14ac:dyDescent="0.2">
      <c r="A466">
        <f t="shared" si="39"/>
        <v>465</v>
      </c>
      <c r="B466" s="7">
        <v>17</v>
      </c>
      <c r="C466">
        <f t="shared" ca="1" si="40"/>
        <v>6465.5456426568926</v>
      </c>
      <c r="D466" s="10">
        <f t="shared" si="43"/>
        <v>45186</v>
      </c>
      <c r="E466" s="9" t="str">
        <f>VLOOKUP(D466,'Dates - Calc'!B$33:D$93,2,FALSE())</f>
        <v>2023-09-17</v>
      </c>
      <c r="F466">
        <f t="shared" si="44"/>
        <v>9</v>
      </c>
      <c r="G466">
        <f t="shared" si="41"/>
        <v>17</v>
      </c>
      <c r="H466">
        <v>2023</v>
      </c>
    </row>
    <row r="467" spans="1:8" x14ac:dyDescent="0.2">
      <c r="A467">
        <f t="shared" si="39"/>
        <v>466</v>
      </c>
      <c r="B467" s="7">
        <v>18</v>
      </c>
      <c r="C467">
        <f t="shared" ca="1" si="40"/>
        <v>2074.9260312453589</v>
      </c>
      <c r="D467" s="10">
        <f t="shared" si="43"/>
        <v>45186</v>
      </c>
      <c r="E467" s="9" t="str">
        <f>VLOOKUP(D467,'Dates - Calc'!B$33:D$93,2,FALSE())</f>
        <v>2023-09-17</v>
      </c>
      <c r="F467">
        <f t="shared" si="44"/>
        <v>9</v>
      </c>
      <c r="G467">
        <f t="shared" si="41"/>
        <v>17</v>
      </c>
      <c r="H467">
        <v>2023</v>
      </c>
    </row>
    <row r="468" spans="1:8" x14ac:dyDescent="0.2">
      <c r="A468">
        <f t="shared" si="39"/>
        <v>467</v>
      </c>
      <c r="B468" s="7">
        <v>19</v>
      </c>
      <c r="C468">
        <f t="shared" ca="1" si="40"/>
        <v>4191.9687215963568</v>
      </c>
      <c r="D468" s="10">
        <f t="shared" si="43"/>
        <v>45186</v>
      </c>
      <c r="E468" s="9" t="str">
        <f>VLOOKUP(D468,'Dates - Calc'!B$33:D$93,2,FALSE())</f>
        <v>2023-09-17</v>
      </c>
      <c r="F468">
        <f t="shared" si="44"/>
        <v>9</v>
      </c>
      <c r="G468">
        <f t="shared" si="41"/>
        <v>17</v>
      </c>
      <c r="H468">
        <v>2023</v>
      </c>
    </row>
    <row r="469" spans="1:8" x14ac:dyDescent="0.2">
      <c r="A469">
        <f t="shared" si="39"/>
        <v>468</v>
      </c>
      <c r="B469" s="7">
        <v>20</v>
      </c>
      <c r="C469">
        <f t="shared" ca="1" si="40"/>
        <v>2571.5954230841307</v>
      </c>
      <c r="D469" s="10">
        <f t="shared" si="43"/>
        <v>45186</v>
      </c>
      <c r="E469" s="9" t="str">
        <f>VLOOKUP(D469,'Dates - Calc'!B$33:D$93,2,FALSE())</f>
        <v>2023-09-17</v>
      </c>
      <c r="F469">
        <f t="shared" si="44"/>
        <v>9</v>
      </c>
      <c r="G469">
        <f t="shared" si="41"/>
        <v>17</v>
      </c>
      <c r="H469">
        <v>2023</v>
      </c>
    </row>
    <row r="470" spans="1:8" x14ac:dyDescent="0.2">
      <c r="A470">
        <f t="shared" si="39"/>
        <v>469</v>
      </c>
      <c r="B470" s="7">
        <v>21</v>
      </c>
      <c r="C470">
        <f t="shared" ca="1" si="40"/>
        <v>5084.7376436753302</v>
      </c>
      <c r="D470" s="10">
        <f t="shared" si="43"/>
        <v>45186</v>
      </c>
      <c r="E470" s="9" t="str">
        <f>VLOOKUP(D470,'Dates - Calc'!B$33:D$93,2,FALSE())</f>
        <v>2023-09-17</v>
      </c>
      <c r="F470">
        <f t="shared" si="44"/>
        <v>9</v>
      </c>
      <c r="G470">
        <f t="shared" si="41"/>
        <v>17</v>
      </c>
      <c r="H470">
        <v>2023</v>
      </c>
    </row>
    <row r="471" spans="1:8" x14ac:dyDescent="0.2">
      <c r="A471">
        <f t="shared" si="39"/>
        <v>470</v>
      </c>
      <c r="B471" s="7">
        <v>22</v>
      </c>
      <c r="C471">
        <f t="shared" ca="1" si="40"/>
        <v>304.91367984344322</v>
      </c>
      <c r="D471" s="10">
        <f t="shared" si="43"/>
        <v>45186</v>
      </c>
      <c r="E471" s="9" t="str">
        <f>VLOOKUP(D471,'Dates - Calc'!B$33:D$93,2,FALSE())</f>
        <v>2023-09-17</v>
      </c>
      <c r="F471">
        <f t="shared" si="44"/>
        <v>9</v>
      </c>
      <c r="G471">
        <f t="shared" si="41"/>
        <v>17</v>
      </c>
      <c r="H471">
        <v>2023</v>
      </c>
    </row>
    <row r="472" spans="1:8" x14ac:dyDescent="0.2">
      <c r="A472">
        <f t="shared" si="39"/>
        <v>471</v>
      </c>
      <c r="B472" s="7">
        <v>23</v>
      </c>
      <c r="C472">
        <f t="shared" ca="1" si="40"/>
        <v>0</v>
      </c>
      <c r="D472" s="10">
        <f t="shared" si="43"/>
        <v>45186</v>
      </c>
      <c r="E472" s="9" t="str">
        <f>VLOOKUP(D472,'Dates - Calc'!B$33:D$93,2,FALSE())</f>
        <v>2023-09-17</v>
      </c>
      <c r="F472">
        <f t="shared" si="44"/>
        <v>9</v>
      </c>
      <c r="G472">
        <f t="shared" si="41"/>
        <v>17</v>
      </c>
      <c r="H472">
        <v>2023</v>
      </c>
    </row>
    <row r="473" spans="1:8" x14ac:dyDescent="0.2">
      <c r="A473">
        <f t="shared" si="39"/>
        <v>472</v>
      </c>
      <c r="B473" s="7">
        <v>24</v>
      </c>
      <c r="C473">
        <f t="shared" ca="1" si="40"/>
        <v>2277.9875553985562</v>
      </c>
      <c r="D473" s="10">
        <f t="shared" si="43"/>
        <v>45186</v>
      </c>
      <c r="E473" s="9" t="str">
        <f>VLOOKUP(D473,'Dates - Calc'!B$33:D$93,2,FALSE())</f>
        <v>2023-09-17</v>
      </c>
      <c r="F473">
        <f t="shared" si="44"/>
        <v>9</v>
      </c>
      <c r="G473">
        <f t="shared" si="41"/>
        <v>17</v>
      </c>
      <c r="H473">
        <v>2023</v>
      </c>
    </row>
    <row r="474" spans="1:8" x14ac:dyDescent="0.2">
      <c r="A474">
        <f t="shared" si="39"/>
        <v>473</v>
      </c>
      <c r="B474" s="7">
        <v>16</v>
      </c>
      <c r="C474">
        <f t="shared" ca="1" si="40"/>
        <v>4429.3077802457055</v>
      </c>
      <c r="D474" s="10">
        <f t="shared" si="43"/>
        <v>45186</v>
      </c>
      <c r="E474" s="9" t="str">
        <f>VLOOKUP(D474,'Dates - Calc'!B$33:D$93,2,FALSE())</f>
        <v>2023-09-17</v>
      </c>
      <c r="F474">
        <f t="shared" si="44"/>
        <v>9</v>
      </c>
      <c r="G474">
        <f t="shared" si="41"/>
        <v>17</v>
      </c>
      <c r="H474">
        <v>2023</v>
      </c>
    </row>
    <row r="475" spans="1:8" x14ac:dyDescent="0.2">
      <c r="A475">
        <f t="shared" si="39"/>
        <v>474</v>
      </c>
      <c r="B475" s="7">
        <v>26</v>
      </c>
      <c r="C475">
        <f t="shared" ca="1" si="40"/>
        <v>2634.4925578749153</v>
      </c>
      <c r="D475" s="10">
        <f t="shared" si="43"/>
        <v>45186</v>
      </c>
      <c r="E475" s="9" t="str">
        <f>VLOOKUP(D475,'Dates - Calc'!B$33:D$93,2,FALSE())</f>
        <v>2023-09-17</v>
      </c>
      <c r="F475">
        <f t="shared" si="44"/>
        <v>9</v>
      </c>
      <c r="G475">
        <f t="shared" si="41"/>
        <v>17</v>
      </c>
      <c r="H475">
        <v>2023</v>
      </c>
    </row>
    <row r="476" spans="1:8" x14ac:dyDescent="0.2">
      <c r="A476">
        <f t="shared" si="39"/>
        <v>475</v>
      </c>
      <c r="B476" s="7">
        <v>27</v>
      </c>
      <c r="C476">
        <f t="shared" ca="1" si="40"/>
        <v>8087.8674499275967</v>
      </c>
      <c r="D476" s="10">
        <f t="shared" si="43"/>
        <v>45186</v>
      </c>
      <c r="E476" s="9" t="str">
        <f>VLOOKUP(D476,'Dates - Calc'!B$33:D$93,2,FALSE())</f>
        <v>2023-09-17</v>
      </c>
      <c r="F476">
        <f t="shared" si="44"/>
        <v>9</v>
      </c>
      <c r="G476">
        <f t="shared" si="41"/>
        <v>17</v>
      </c>
      <c r="H476">
        <v>2023</v>
      </c>
    </row>
    <row r="477" spans="1:8" x14ac:dyDescent="0.2">
      <c r="A477">
        <f t="shared" si="39"/>
        <v>476</v>
      </c>
      <c r="B477" s="7">
        <v>28</v>
      </c>
      <c r="C477">
        <f t="shared" ca="1" si="40"/>
        <v>0</v>
      </c>
      <c r="D477" s="10">
        <f t="shared" si="43"/>
        <v>45186</v>
      </c>
      <c r="E477" s="9" t="str">
        <f>VLOOKUP(D477,'Dates - Calc'!B$33:D$93,2,FALSE())</f>
        <v>2023-09-17</v>
      </c>
      <c r="F477">
        <f t="shared" si="44"/>
        <v>9</v>
      </c>
      <c r="G477">
        <f t="shared" si="41"/>
        <v>17</v>
      </c>
      <c r="H477">
        <v>2023</v>
      </c>
    </row>
    <row r="478" spans="1:8" x14ac:dyDescent="0.2">
      <c r="A478">
        <f t="shared" ref="A478:A541" si="45">A477+1</f>
        <v>477</v>
      </c>
      <c r="B478" s="7">
        <v>1</v>
      </c>
      <c r="C478">
        <f t="shared" ref="C478:C541" ca="1" si="46">IF(RAND()&lt;0.05,C450*1.05,C450*0.95)</f>
        <v>11.069650448543932</v>
      </c>
      <c r="D478" s="10">
        <f t="shared" si="43"/>
        <v>45187</v>
      </c>
      <c r="E478" s="9" t="str">
        <f>VLOOKUP(D478,'Dates - Calc'!B$33:D$93,2,FALSE())</f>
        <v>2023-09-18</v>
      </c>
      <c r="F478">
        <v>9</v>
      </c>
      <c r="G478">
        <f t="shared" ref="G478:G541" si="47">G450+1</f>
        <v>18</v>
      </c>
      <c r="H478">
        <v>2023</v>
      </c>
    </row>
    <row r="479" spans="1:8" x14ac:dyDescent="0.2">
      <c r="A479">
        <f t="shared" si="45"/>
        <v>478</v>
      </c>
      <c r="B479" s="7">
        <v>2</v>
      </c>
      <c r="C479">
        <f t="shared" ca="1" si="46"/>
        <v>290.13217733854685</v>
      </c>
      <c r="D479" s="10">
        <f t="shared" si="43"/>
        <v>45187</v>
      </c>
      <c r="E479" s="9" t="str">
        <f>VLOOKUP(D479,'Dates - Calc'!B$33:D$93,2,FALSE())</f>
        <v>2023-09-18</v>
      </c>
      <c r="F479">
        <f t="shared" ref="F479:F505" si="48">IF(G479&gt;31,10,9)</f>
        <v>9</v>
      </c>
      <c r="G479">
        <f t="shared" si="47"/>
        <v>18</v>
      </c>
      <c r="H479">
        <v>2023</v>
      </c>
    </row>
    <row r="480" spans="1:8" x14ac:dyDescent="0.2">
      <c r="A480">
        <f t="shared" si="45"/>
        <v>479</v>
      </c>
      <c r="B480" s="7">
        <v>3</v>
      </c>
      <c r="C480">
        <f t="shared" ca="1" si="46"/>
        <v>786.2772300176747</v>
      </c>
      <c r="D480" s="10">
        <f t="shared" si="43"/>
        <v>45187</v>
      </c>
      <c r="E480" s="9" t="str">
        <f>VLOOKUP(D480,'Dates - Calc'!B$33:D$93,2,FALSE())</f>
        <v>2023-09-18</v>
      </c>
      <c r="F480">
        <f t="shared" si="48"/>
        <v>9</v>
      </c>
      <c r="G480">
        <f t="shared" si="47"/>
        <v>18</v>
      </c>
      <c r="H480">
        <v>2023</v>
      </c>
    </row>
    <row r="481" spans="1:8" x14ac:dyDescent="0.2">
      <c r="A481">
        <f t="shared" si="45"/>
        <v>480</v>
      </c>
      <c r="B481" s="7">
        <v>4</v>
      </c>
      <c r="C481">
        <f t="shared" ca="1" si="46"/>
        <v>668.84829943819909</v>
      </c>
      <c r="D481" s="10">
        <f t="shared" si="43"/>
        <v>45187</v>
      </c>
      <c r="E481" s="9" t="str">
        <f>VLOOKUP(D481,'Dates - Calc'!B$33:D$93,2,FALSE())</f>
        <v>2023-09-18</v>
      </c>
      <c r="F481">
        <f t="shared" si="48"/>
        <v>9</v>
      </c>
      <c r="G481">
        <f t="shared" si="47"/>
        <v>18</v>
      </c>
      <c r="H481">
        <v>2023</v>
      </c>
    </row>
    <row r="482" spans="1:8" x14ac:dyDescent="0.2">
      <c r="A482">
        <f t="shared" si="45"/>
        <v>481</v>
      </c>
      <c r="B482" s="7">
        <v>5</v>
      </c>
      <c r="C482">
        <f t="shared" ca="1" si="46"/>
        <v>494.26808320343446</v>
      </c>
      <c r="D482" s="10">
        <f t="shared" si="43"/>
        <v>45187</v>
      </c>
      <c r="E482" s="9" t="str">
        <f>VLOOKUP(D482,'Dates - Calc'!B$33:D$93,2,FALSE())</f>
        <v>2023-09-18</v>
      </c>
      <c r="F482">
        <f t="shared" si="48"/>
        <v>9</v>
      </c>
      <c r="G482">
        <f t="shared" si="47"/>
        <v>18</v>
      </c>
      <c r="H482">
        <v>2023</v>
      </c>
    </row>
    <row r="483" spans="1:8" x14ac:dyDescent="0.2">
      <c r="A483">
        <f t="shared" si="45"/>
        <v>482</v>
      </c>
      <c r="B483" s="7">
        <v>6</v>
      </c>
      <c r="C483">
        <f t="shared" ca="1" si="46"/>
        <v>447.2267228515318</v>
      </c>
      <c r="D483" s="10">
        <f t="shared" si="43"/>
        <v>45187</v>
      </c>
      <c r="E483" s="9" t="str">
        <f>VLOOKUP(D483,'Dates - Calc'!B$33:D$93,2,FALSE())</f>
        <v>2023-09-18</v>
      </c>
      <c r="F483">
        <f t="shared" si="48"/>
        <v>9</v>
      </c>
      <c r="G483">
        <f t="shared" si="47"/>
        <v>18</v>
      </c>
      <c r="H483">
        <v>2023</v>
      </c>
    </row>
    <row r="484" spans="1:8" x14ac:dyDescent="0.2">
      <c r="A484">
        <f t="shared" si="45"/>
        <v>483</v>
      </c>
      <c r="B484" s="7">
        <v>7</v>
      </c>
      <c r="C484">
        <f t="shared" ca="1" si="46"/>
        <v>1409.0016810206262</v>
      </c>
      <c r="D484" s="10">
        <f t="shared" si="43"/>
        <v>45187</v>
      </c>
      <c r="E484" s="9" t="str">
        <f>VLOOKUP(D484,'Dates - Calc'!B$33:D$93,2,FALSE())</f>
        <v>2023-09-18</v>
      </c>
      <c r="F484">
        <f t="shared" si="48"/>
        <v>9</v>
      </c>
      <c r="G484">
        <f t="shared" si="47"/>
        <v>18</v>
      </c>
      <c r="H484">
        <v>2023</v>
      </c>
    </row>
    <row r="485" spans="1:8" x14ac:dyDescent="0.2">
      <c r="A485">
        <f t="shared" si="45"/>
        <v>484</v>
      </c>
      <c r="B485" s="7">
        <v>8</v>
      </c>
      <c r="C485">
        <f t="shared" ca="1" si="46"/>
        <v>0</v>
      </c>
      <c r="D485" s="10">
        <f t="shared" si="43"/>
        <v>45187</v>
      </c>
      <c r="E485" s="9" t="str">
        <f>VLOOKUP(D485,'Dates - Calc'!B$33:D$93,2,FALSE())</f>
        <v>2023-09-18</v>
      </c>
      <c r="F485">
        <f t="shared" si="48"/>
        <v>9</v>
      </c>
      <c r="G485">
        <f t="shared" si="47"/>
        <v>18</v>
      </c>
      <c r="H485">
        <v>2023</v>
      </c>
    </row>
    <row r="486" spans="1:8" x14ac:dyDescent="0.2">
      <c r="A486">
        <f t="shared" si="45"/>
        <v>485</v>
      </c>
      <c r="B486" s="7">
        <v>9</v>
      </c>
      <c r="C486">
        <f t="shared" ca="1" si="46"/>
        <v>79.141277222750062</v>
      </c>
      <c r="D486" s="10">
        <f t="shared" si="43"/>
        <v>45187</v>
      </c>
      <c r="E486" s="9" t="str">
        <f>VLOOKUP(D486,'Dates - Calc'!B$33:D$93,2,FALSE())</f>
        <v>2023-09-18</v>
      </c>
      <c r="F486">
        <f t="shared" si="48"/>
        <v>9</v>
      </c>
      <c r="G486">
        <f t="shared" si="47"/>
        <v>18</v>
      </c>
      <c r="H486">
        <v>2023</v>
      </c>
    </row>
    <row r="487" spans="1:8" x14ac:dyDescent="0.2">
      <c r="A487">
        <f t="shared" si="45"/>
        <v>486</v>
      </c>
      <c r="B487" s="7">
        <v>10</v>
      </c>
      <c r="C487">
        <f t="shared" ca="1" si="46"/>
        <v>1046.4961342728966</v>
      </c>
      <c r="D487" s="10">
        <f t="shared" si="43"/>
        <v>45187</v>
      </c>
      <c r="E487" s="9" t="str">
        <f>VLOOKUP(D487,'Dates - Calc'!B$33:D$93,2,FALSE())</f>
        <v>2023-09-18</v>
      </c>
      <c r="F487">
        <f t="shared" si="48"/>
        <v>9</v>
      </c>
      <c r="G487">
        <f t="shared" si="47"/>
        <v>18</v>
      </c>
      <c r="H487">
        <v>2023</v>
      </c>
    </row>
    <row r="488" spans="1:8" x14ac:dyDescent="0.2">
      <c r="A488">
        <f t="shared" si="45"/>
        <v>487</v>
      </c>
      <c r="B488" s="7">
        <v>11</v>
      </c>
      <c r="C488">
        <f t="shared" ca="1" si="46"/>
        <v>0</v>
      </c>
      <c r="D488" s="10">
        <f t="shared" si="43"/>
        <v>45187</v>
      </c>
      <c r="E488" s="9" t="str">
        <f>VLOOKUP(D488,'Dates - Calc'!B$33:D$93,2,FALSE())</f>
        <v>2023-09-18</v>
      </c>
      <c r="F488">
        <f t="shared" si="48"/>
        <v>9</v>
      </c>
      <c r="G488">
        <f t="shared" si="47"/>
        <v>18</v>
      </c>
      <c r="H488">
        <v>2023</v>
      </c>
    </row>
    <row r="489" spans="1:8" x14ac:dyDescent="0.2">
      <c r="A489">
        <f t="shared" si="45"/>
        <v>488</v>
      </c>
      <c r="B489" s="7">
        <v>12</v>
      </c>
      <c r="C489">
        <f t="shared" ca="1" si="46"/>
        <v>906.67362414189881</v>
      </c>
      <c r="D489" s="10">
        <f t="shared" si="43"/>
        <v>45187</v>
      </c>
      <c r="E489" s="9" t="str">
        <f>VLOOKUP(D489,'Dates - Calc'!B$33:D$93,2,FALSE())</f>
        <v>2023-09-18</v>
      </c>
      <c r="F489">
        <f t="shared" si="48"/>
        <v>9</v>
      </c>
      <c r="G489">
        <f t="shared" si="47"/>
        <v>18</v>
      </c>
      <c r="H489">
        <v>2023</v>
      </c>
    </row>
    <row r="490" spans="1:8" x14ac:dyDescent="0.2">
      <c r="A490">
        <f t="shared" si="45"/>
        <v>489</v>
      </c>
      <c r="B490" s="7">
        <v>13</v>
      </c>
      <c r="C490">
        <f t="shared" ca="1" si="46"/>
        <v>3873.6776493053039</v>
      </c>
      <c r="D490" s="10">
        <f t="shared" si="43"/>
        <v>45187</v>
      </c>
      <c r="E490" s="9" t="str">
        <f>VLOOKUP(D490,'Dates - Calc'!B$33:D$93,2,FALSE())</f>
        <v>2023-09-18</v>
      </c>
      <c r="F490">
        <f t="shared" si="48"/>
        <v>9</v>
      </c>
      <c r="G490">
        <f t="shared" si="47"/>
        <v>18</v>
      </c>
      <c r="H490">
        <v>2023</v>
      </c>
    </row>
    <row r="491" spans="1:8" x14ac:dyDescent="0.2">
      <c r="A491">
        <f t="shared" si="45"/>
        <v>490</v>
      </c>
      <c r="B491" s="7">
        <v>14</v>
      </c>
      <c r="C491">
        <f t="shared" ca="1" si="46"/>
        <v>0</v>
      </c>
      <c r="D491" s="10">
        <f t="shared" si="43"/>
        <v>45187</v>
      </c>
      <c r="E491" s="9" t="str">
        <f>VLOOKUP(D491,'Dates - Calc'!B$33:D$93,2,FALSE())</f>
        <v>2023-09-18</v>
      </c>
      <c r="F491">
        <f t="shared" si="48"/>
        <v>9</v>
      </c>
      <c r="G491">
        <f t="shared" si="47"/>
        <v>18</v>
      </c>
      <c r="H491">
        <v>2023</v>
      </c>
    </row>
    <row r="492" spans="1:8" x14ac:dyDescent="0.2">
      <c r="A492">
        <f t="shared" si="45"/>
        <v>491</v>
      </c>
      <c r="B492" s="7">
        <v>15</v>
      </c>
      <c r="C492">
        <f t="shared" ca="1" si="46"/>
        <v>5865.6591090486136</v>
      </c>
      <c r="D492" s="10">
        <f t="shared" si="43"/>
        <v>45187</v>
      </c>
      <c r="E492" s="9" t="str">
        <f>VLOOKUP(D492,'Dates - Calc'!B$33:D$93,2,FALSE())</f>
        <v>2023-09-18</v>
      </c>
      <c r="F492">
        <f t="shared" si="48"/>
        <v>9</v>
      </c>
      <c r="G492">
        <f t="shared" si="47"/>
        <v>18</v>
      </c>
      <c r="H492">
        <v>2023</v>
      </c>
    </row>
    <row r="493" spans="1:8" x14ac:dyDescent="0.2">
      <c r="A493">
        <f t="shared" si="45"/>
        <v>492</v>
      </c>
      <c r="B493" s="7">
        <v>16</v>
      </c>
      <c r="C493">
        <f t="shared" ca="1" si="46"/>
        <v>1891.455266424924</v>
      </c>
      <c r="D493" s="10">
        <f t="shared" si="43"/>
        <v>45187</v>
      </c>
      <c r="E493" s="9" t="str">
        <f>VLOOKUP(D493,'Dates - Calc'!B$33:D$93,2,FALSE())</f>
        <v>2023-09-18</v>
      </c>
      <c r="F493">
        <f t="shared" si="48"/>
        <v>9</v>
      </c>
      <c r="G493">
        <f t="shared" si="47"/>
        <v>18</v>
      </c>
      <c r="H493">
        <v>2023</v>
      </c>
    </row>
    <row r="494" spans="1:8" x14ac:dyDescent="0.2">
      <c r="A494">
        <f t="shared" si="45"/>
        <v>493</v>
      </c>
      <c r="B494" s="7">
        <v>17</v>
      </c>
      <c r="C494">
        <f t="shared" ca="1" si="46"/>
        <v>6142.2683605240472</v>
      </c>
      <c r="D494" s="10">
        <f t="shared" si="43"/>
        <v>45187</v>
      </c>
      <c r="E494" s="9" t="str">
        <f>VLOOKUP(D494,'Dates - Calc'!B$33:D$93,2,FALSE())</f>
        <v>2023-09-18</v>
      </c>
      <c r="F494">
        <f t="shared" si="48"/>
        <v>9</v>
      </c>
      <c r="G494">
        <f t="shared" si="47"/>
        <v>18</v>
      </c>
      <c r="H494">
        <v>2023</v>
      </c>
    </row>
    <row r="495" spans="1:8" x14ac:dyDescent="0.2">
      <c r="A495">
        <f t="shared" si="45"/>
        <v>494</v>
      </c>
      <c r="B495" s="7">
        <v>18</v>
      </c>
      <c r="C495">
        <f t="shared" ca="1" si="46"/>
        <v>1971.179729683091</v>
      </c>
      <c r="D495" s="10">
        <f t="shared" si="43"/>
        <v>45187</v>
      </c>
      <c r="E495" s="9" t="str">
        <f>VLOOKUP(D495,'Dates - Calc'!B$33:D$93,2,FALSE())</f>
        <v>2023-09-18</v>
      </c>
      <c r="F495">
        <f t="shared" si="48"/>
        <v>9</v>
      </c>
      <c r="G495">
        <f t="shared" si="47"/>
        <v>18</v>
      </c>
      <c r="H495">
        <v>2023</v>
      </c>
    </row>
    <row r="496" spans="1:8" x14ac:dyDescent="0.2">
      <c r="A496">
        <f t="shared" si="45"/>
        <v>495</v>
      </c>
      <c r="B496" s="7">
        <v>19</v>
      </c>
      <c r="C496">
        <f t="shared" ca="1" si="46"/>
        <v>3982.3702855165388</v>
      </c>
      <c r="D496" s="10">
        <f t="shared" si="43"/>
        <v>45187</v>
      </c>
      <c r="E496" s="9" t="str">
        <f>VLOOKUP(D496,'Dates - Calc'!B$33:D$93,2,FALSE())</f>
        <v>2023-09-18</v>
      </c>
      <c r="F496">
        <f t="shared" si="48"/>
        <v>9</v>
      </c>
      <c r="G496">
        <f t="shared" si="47"/>
        <v>18</v>
      </c>
      <c r="H496">
        <v>2023</v>
      </c>
    </row>
    <row r="497" spans="1:8" x14ac:dyDescent="0.2">
      <c r="A497">
        <f t="shared" si="45"/>
        <v>496</v>
      </c>
      <c r="B497" s="7">
        <v>20</v>
      </c>
      <c r="C497">
        <f t="shared" ca="1" si="46"/>
        <v>2443.0156519299239</v>
      </c>
      <c r="D497" s="10">
        <f t="shared" si="43"/>
        <v>45187</v>
      </c>
      <c r="E497" s="9" t="str">
        <f>VLOOKUP(D497,'Dates - Calc'!B$33:D$93,2,FALSE())</f>
        <v>2023-09-18</v>
      </c>
      <c r="F497">
        <f t="shared" si="48"/>
        <v>9</v>
      </c>
      <c r="G497">
        <f t="shared" si="47"/>
        <v>18</v>
      </c>
      <c r="H497">
        <v>2023</v>
      </c>
    </row>
    <row r="498" spans="1:8" x14ac:dyDescent="0.2">
      <c r="A498">
        <f t="shared" si="45"/>
        <v>497</v>
      </c>
      <c r="B498" s="7">
        <v>21</v>
      </c>
      <c r="C498">
        <f t="shared" ca="1" si="46"/>
        <v>4830.5007614915639</v>
      </c>
      <c r="D498" s="10">
        <f t="shared" si="43"/>
        <v>45187</v>
      </c>
      <c r="E498" s="9" t="str">
        <f>VLOOKUP(D498,'Dates - Calc'!B$33:D$93,2,FALSE())</f>
        <v>2023-09-18</v>
      </c>
      <c r="F498">
        <f t="shared" si="48"/>
        <v>9</v>
      </c>
      <c r="G498">
        <f t="shared" si="47"/>
        <v>18</v>
      </c>
      <c r="H498">
        <v>2023</v>
      </c>
    </row>
    <row r="499" spans="1:8" x14ac:dyDescent="0.2">
      <c r="A499">
        <f t="shared" si="45"/>
        <v>498</v>
      </c>
      <c r="B499" s="7">
        <v>22</v>
      </c>
      <c r="C499">
        <f t="shared" ca="1" si="46"/>
        <v>289.66799585127103</v>
      </c>
      <c r="D499" s="10">
        <f t="shared" si="43"/>
        <v>45187</v>
      </c>
      <c r="E499" s="9" t="str">
        <f>VLOOKUP(D499,'Dates - Calc'!B$33:D$93,2,FALSE())</f>
        <v>2023-09-18</v>
      </c>
      <c r="F499">
        <f t="shared" si="48"/>
        <v>9</v>
      </c>
      <c r="G499">
        <f t="shared" si="47"/>
        <v>18</v>
      </c>
      <c r="H499">
        <v>2023</v>
      </c>
    </row>
    <row r="500" spans="1:8" x14ac:dyDescent="0.2">
      <c r="A500">
        <f t="shared" si="45"/>
        <v>499</v>
      </c>
      <c r="B500" s="7">
        <v>23</v>
      </c>
      <c r="C500">
        <f t="shared" ca="1" si="46"/>
        <v>0</v>
      </c>
      <c r="D500" s="10">
        <f t="shared" si="43"/>
        <v>45187</v>
      </c>
      <c r="E500" s="9" t="str">
        <f>VLOOKUP(D500,'Dates - Calc'!B$33:D$93,2,FALSE())</f>
        <v>2023-09-18</v>
      </c>
      <c r="F500">
        <f t="shared" si="48"/>
        <v>9</v>
      </c>
      <c r="G500">
        <f t="shared" si="47"/>
        <v>18</v>
      </c>
      <c r="H500">
        <v>2023</v>
      </c>
    </row>
    <row r="501" spans="1:8" x14ac:dyDescent="0.2">
      <c r="A501">
        <f t="shared" si="45"/>
        <v>500</v>
      </c>
      <c r="B501" s="7">
        <v>24</v>
      </c>
      <c r="C501">
        <f t="shared" ca="1" si="46"/>
        <v>2164.0881776286283</v>
      </c>
      <c r="D501" s="10">
        <f t="shared" si="43"/>
        <v>45187</v>
      </c>
      <c r="E501" s="9" t="str">
        <f>VLOOKUP(D501,'Dates - Calc'!B$33:D$93,2,FALSE())</f>
        <v>2023-09-18</v>
      </c>
      <c r="F501">
        <f t="shared" si="48"/>
        <v>9</v>
      </c>
      <c r="G501">
        <f t="shared" si="47"/>
        <v>18</v>
      </c>
      <c r="H501">
        <v>2023</v>
      </c>
    </row>
    <row r="502" spans="1:8" x14ac:dyDescent="0.2">
      <c r="A502">
        <f t="shared" si="45"/>
        <v>501</v>
      </c>
      <c r="B502" s="7">
        <v>16</v>
      </c>
      <c r="C502">
        <f t="shared" ca="1" si="46"/>
        <v>4207.8423912334201</v>
      </c>
      <c r="D502" s="10">
        <f t="shared" si="43"/>
        <v>45187</v>
      </c>
      <c r="E502" s="9" t="str">
        <f>VLOOKUP(D502,'Dates - Calc'!B$33:D$93,2,FALSE())</f>
        <v>2023-09-18</v>
      </c>
      <c r="F502">
        <f t="shared" si="48"/>
        <v>9</v>
      </c>
      <c r="G502">
        <f t="shared" si="47"/>
        <v>18</v>
      </c>
      <c r="H502">
        <v>2023</v>
      </c>
    </row>
    <row r="503" spans="1:8" x14ac:dyDescent="0.2">
      <c r="A503">
        <f t="shared" si="45"/>
        <v>502</v>
      </c>
      <c r="B503" s="7">
        <v>26</v>
      </c>
      <c r="C503">
        <f t="shared" ca="1" si="46"/>
        <v>2502.7679299811693</v>
      </c>
      <c r="D503" s="10">
        <f t="shared" si="43"/>
        <v>45187</v>
      </c>
      <c r="E503" s="9" t="str">
        <f>VLOOKUP(D503,'Dates - Calc'!B$33:D$93,2,FALSE())</f>
        <v>2023-09-18</v>
      </c>
      <c r="F503">
        <f t="shared" si="48"/>
        <v>9</v>
      </c>
      <c r="G503">
        <f t="shared" si="47"/>
        <v>18</v>
      </c>
      <c r="H503">
        <v>2023</v>
      </c>
    </row>
    <row r="504" spans="1:8" x14ac:dyDescent="0.2">
      <c r="A504">
        <f t="shared" si="45"/>
        <v>503</v>
      </c>
      <c r="B504" s="7">
        <v>27</v>
      </c>
      <c r="C504">
        <f t="shared" ca="1" si="46"/>
        <v>7683.4740774312168</v>
      </c>
      <c r="D504" s="10">
        <f t="shared" si="43"/>
        <v>45187</v>
      </c>
      <c r="E504" s="9" t="str">
        <f>VLOOKUP(D504,'Dates - Calc'!B$33:D$93,2,FALSE())</f>
        <v>2023-09-18</v>
      </c>
      <c r="F504">
        <f t="shared" si="48"/>
        <v>9</v>
      </c>
      <c r="G504">
        <f t="shared" si="47"/>
        <v>18</v>
      </c>
      <c r="H504">
        <v>2023</v>
      </c>
    </row>
    <row r="505" spans="1:8" x14ac:dyDescent="0.2">
      <c r="A505">
        <f t="shared" si="45"/>
        <v>504</v>
      </c>
      <c r="B505" s="7">
        <v>28</v>
      </c>
      <c r="C505">
        <f t="shared" ca="1" si="46"/>
        <v>0</v>
      </c>
      <c r="D505" s="10">
        <f t="shared" si="43"/>
        <v>45187</v>
      </c>
      <c r="E505" s="9" t="str">
        <f>VLOOKUP(D505,'Dates - Calc'!B$33:D$93,2,FALSE())</f>
        <v>2023-09-18</v>
      </c>
      <c r="F505">
        <f t="shared" si="48"/>
        <v>9</v>
      </c>
      <c r="G505">
        <f t="shared" si="47"/>
        <v>18</v>
      </c>
      <c r="H505">
        <v>2023</v>
      </c>
    </row>
    <row r="506" spans="1:8" x14ac:dyDescent="0.2">
      <c r="A506">
        <f t="shared" si="45"/>
        <v>505</v>
      </c>
      <c r="B506" s="7">
        <v>1</v>
      </c>
      <c r="C506">
        <f t="shared" ca="1" si="46"/>
        <v>10.516167926116735</v>
      </c>
      <c r="D506" s="10">
        <f t="shared" si="43"/>
        <v>45188</v>
      </c>
      <c r="E506" s="9" t="str">
        <f>VLOOKUP(D506,'Dates - Calc'!B$33:D$93,2,FALSE())</f>
        <v>2023-09-19</v>
      </c>
      <c r="F506">
        <v>9</v>
      </c>
      <c r="G506">
        <f t="shared" si="47"/>
        <v>19</v>
      </c>
      <c r="H506">
        <v>2023</v>
      </c>
    </row>
    <row r="507" spans="1:8" x14ac:dyDescent="0.2">
      <c r="A507">
        <f t="shared" si="45"/>
        <v>506</v>
      </c>
      <c r="B507" s="7">
        <v>2</v>
      </c>
      <c r="C507">
        <f t="shared" ca="1" si="46"/>
        <v>275.62556847161949</v>
      </c>
      <c r="D507" s="10">
        <f t="shared" si="43"/>
        <v>45188</v>
      </c>
      <c r="E507" s="9" t="str">
        <f>VLOOKUP(D507,'Dates - Calc'!B$33:D$93,2,FALSE())</f>
        <v>2023-09-19</v>
      </c>
      <c r="F507">
        <f t="shared" ref="F507:F533" si="49">IF(G507&gt;31,10,9)</f>
        <v>9</v>
      </c>
      <c r="G507">
        <f t="shared" si="47"/>
        <v>19</v>
      </c>
      <c r="H507">
        <v>2023</v>
      </c>
    </row>
    <row r="508" spans="1:8" x14ac:dyDescent="0.2">
      <c r="A508">
        <f t="shared" si="45"/>
        <v>507</v>
      </c>
      <c r="B508" s="7">
        <v>3</v>
      </c>
      <c r="C508">
        <f t="shared" ca="1" si="46"/>
        <v>746.96336851679098</v>
      </c>
      <c r="D508" s="10">
        <f t="shared" si="43"/>
        <v>45188</v>
      </c>
      <c r="E508" s="9" t="str">
        <f>VLOOKUP(D508,'Dates - Calc'!B$33:D$93,2,FALSE())</f>
        <v>2023-09-19</v>
      </c>
      <c r="F508">
        <f t="shared" si="49"/>
        <v>9</v>
      </c>
      <c r="G508">
        <f t="shared" si="47"/>
        <v>19</v>
      </c>
      <c r="H508">
        <v>2023</v>
      </c>
    </row>
    <row r="509" spans="1:8" x14ac:dyDescent="0.2">
      <c r="A509">
        <f t="shared" si="45"/>
        <v>508</v>
      </c>
      <c r="B509" s="7">
        <v>4</v>
      </c>
      <c r="C509">
        <f t="shared" ca="1" si="46"/>
        <v>635.40588446628908</v>
      </c>
      <c r="D509" s="10">
        <f t="shared" si="43"/>
        <v>45188</v>
      </c>
      <c r="E509" s="9" t="str">
        <f>VLOOKUP(D509,'Dates - Calc'!B$33:D$93,2,FALSE())</f>
        <v>2023-09-19</v>
      </c>
      <c r="F509">
        <f t="shared" si="49"/>
        <v>9</v>
      </c>
      <c r="G509">
        <f t="shared" si="47"/>
        <v>19</v>
      </c>
      <c r="H509">
        <v>2023</v>
      </c>
    </row>
    <row r="510" spans="1:8" x14ac:dyDescent="0.2">
      <c r="A510">
        <f t="shared" si="45"/>
        <v>509</v>
      </c>
      <c r="B510" s="7">
        <v>5</v>
      </c>
      <c r="C510">
        <f t="shared" ca="1" si="46"/>
        <v>469.55467904326269</v>
      </c>
      <c r="D510" s="10">
        <f t="shared" si="43"/>
        <v>45188</v>
      </c>
      <c r="E510" s="9" t="str">
        <f>VLOOKUP(D510,'Dates - Calc'!B$33:D$93,2,FALSE())</f>
        <v>2023-09-19</v>
      </c>
      <c r="F510">
        <f t="shared" si="49"/>
        <v>9</v>
      </c>
      <c r="G510">
        <f t="shared" si="47"/>
        <v>19</v>
      </c>
      <c r="H510">
        <v>2023</v>
      </c>
    </row>
    <row r="511" spans="1:8" x14ac:dyDescent="0.2">
      <c r="A511">
        <f t="shared" si="45"/>
        <v>510</v>
      </c>
      <c r="B511" s="7">
        <v>6</v>
      </c>
      <c r="C511">
        <f t="shared" ca="1" si="46"/>
        <v>424.86538670895521</v>
      </c>
      <c r="D511" s="10">
        <f t="shared" si="43"/>
        <v>45188</v>
      </c>
      <c r="E511" s="9" t="str">
        <f>VLOOKUP(D511,'Dates - Calc'!B$33:D$93,2,FALSE())</f>
        <v>2023-09-19</v>
      </c>
      <c r="F511">
        <f t="shared" si="49"/>
        <v>9</v>
      </c>
      <c r="G511">
        <f t="shared" si="47"/>
        <v>19</v>
      </c>
      <c r="H511">
        <v>2023</v>
      </c>
    </row>
    <row r="512" spans="1:8" x14ac:dyDescent="0.2">
      <c r="A512">
        <f t="shared" si="45"/>
        <v>511</v>
      </c>
      <c r="B512" s="7">
        <v>7</v>
      </c>
      <c r="C512">
        <f t="shared" ca="1" si="46"/>
        <v>1338.5515969695948</v>
      </c>
      <c r="D512" s="10">
        <f t="shared" si="43"/>
        <v>45188</v>
      </c>
      <c r="E512" s="9" t="str">
        <f>VLOOKUP(D512,'Dates - Calc'!B$33:D$93,2,FALSE())</f>
        <v>2023-09-19</v>
      </c>
      <c r="F512">
        <f t="shared" si="49"/>
        <v>9</v>
      </c>
      <c r="G512">
        <f t="shared" si="47"/>
        <v>19</v>
      </c>
      <c r="H512">
        <v>2023</v>
      </c>
    </row>
    <row r="513" spans="1:8" x14ac:dyDescent="0.2">
      <c r="A513">
        <f t="shared" si="45"/>
        <v>512</v>
      </c>
      <c r="B513" s="7">
        <v>8</v>
      </c>
      <c r="C513">
        <f t="shared" ca="1" si="46"/>
        <v>0</v>
      </c>
      <c r="D513" s="10">
        <f t="shared" si="43"/>
        <v>45188</v>
      </c>
      <c r="E513" s="9" t="str">
        <f>VLOOKUP(D513,'Dates - Calc'!B$33:D$93,2,FALSE())</f>
        <v>2023-09-19</v>
      </c>
      <c r="F513">
        <f t="shared" si="49"/>
        <v>9</v>
      </c>
      <c r="G513">
        <f t="shared" si="47"/>
        <v>19</v>
      </c>
      <c r="H513">
        <v>2023</v>
      </c>
    </row>
    <row r="514" spans="1:8" x14ac:dyDescent="0.2">
      <c r="A514">
        <f t="shared" si="45"/>
        <v>513</v>
      </c>
      <c r="B514" s="7">
        <v>9</v>
      </c>
      <c r="C514">
        <f t="shared" ca="1" si="46"/>
        <v>75.184213361612549</v>
      </c>
      <c r="D514" s="10">
        <f t="shared" ref="D514:D577" si="50">DATE(H514,F514,G514)</f>
        <v>45188</v>
      </c>
      <c r="E514" s="9" t="str">
        <f>VLOOKUP(D514,'Dates - Calc'!B$33:D$93,2,FALSE())</f>
        <v>2023-09-19</v>
      </c>
      <c r="F514">
        <f t="shared" si="49"/>
        <v>9</v>
      </c>
      <c r="G514">
        <f t="shared" si="47"/>
        <v>19</v>
      </c>
      <c r="H514">
        <v>2023</v>
      </c>
    </row>
    <row r="515" spans="1:8" x14ac:dyDescent="0.2">
      <c r="A515">
        <f t="shared" si="45"/>
        <v>514</v>
      </c>
      <c r="B515" s="7">
        <v>10</v>
      </c>
      <c r="C515">
        <f t="shared" ca="1" si="46"/>
        <v>994.17132755925172</v>
      </c>
      <c r="D515" s="10">
        <f t="shared" si="50"/>
        <v>45188</v>
      </c>
      <c r="E515" s="9" t="str">
        <f>VLOOKUP(D515,'Dates - Calc'!B$33:D$93,2,FALSE())</f>
        <v>2023-09-19</v>
      </c>
      <c r="F515">
        <f t="shared" si="49"/>
        <v>9</v>
      </c>
      <c r="G515">
        <f t="shared" si="47"/>
        <v>19</v>
      </c>
      <c r="H515">
        <v>2023</v>
      </c>
    </row>
    <row r="516" spans="1:8" x14ac:dyDescent="0.2">
      <c r="A516">
        <f t="shared" si="45"/>
        <v>515</v>
      </c>
      <c r="B516" s="7">
        <v>11</v>
      </c>
      <c r="C516">
        <f t="shared" ca="1" si="46"/>
        <v>0</v>
      </c>
      <c r="D516" s="10">
        <f t="shared" si="50"/>
        <v>45188</v>
      </c>
      <c r="E516" s="9" t="str">
        <f>VLOOKUP(D516,'Dates - Calc'!B$33:D$93,2,FALSE())</f>
        <v>2023-09-19</v>
      </c>
      <c r="F516">
        <f t="shared" si="49"/>
        <v>9</v>
      </c>
      <c r="G516">
        <f t="shared" si="47"/>
        <v>19</v>
      </c>
      <c r="H516">
        <v>2023</v>
      </c>
    </row>
    <row r="517" spans="1:8" x14ac:dyDescent="0.2">
      <c r="A517">
        <f t="shared" si="45"/>
        <v>516</v>
      </c>
      <c r="B517" s="7">
        <v>12</v>
      </c>
      <c r="C517">
        <f t="shared" ca="1" si="46"/>
        <v>861.33994293480384</v>
      </c>
      <c r="D517" s="10">
        <f t="shared" si="50"/>
        <v>45188</v>
      </c>
      <c r="E517" s="9" t="str">
        <f>VLOOKUP(D517,'Dates - Calc'!B$33:D$93,2,FALSE())</f>
        <v>2023-09-19</v>
      </c>
      <c r="F517">
        <f t="shared" si="49"/>
        <v>9</v>
      </c>
      <c r="G517">
        <f t="shared" si="47"/>
        <v>19</v>
      </c>
      <c r="H517">
        <v>2023</v>
      </c>
    </row>
    <row r="518" spans="1:8" x14ac:dyDescent="0.2">
      <c r="A518">
        <f t="shared" si="45"/>
        <v>517</v>
      </c>
      <c r="B518" s="7">
        <v>13</v>
      </c>
      <c r="C518">
        <f t="shared" ca="1" si="46"/>
        <v>3679.9937668400385</v>
      </c>
      <c r="D518" s="10">
        <f t="shared" si="50"/>
        <v>45188</v>
      </c>
      <c r="E518" s="9" t="str">
        <f>VLOOKUP(D518,'Dates - Calc'!B$33:D$93,2,FALSE())</f>
        <v>2023-09-19</v>
      </c>
      <c r="F518">
        <f t="shared" si="49"/>
        <v>9</v>
      </c>
      <c r="G518">
        <f t="shared" si="47"/>
        <v>19</v>
      </c>
      <c r="H518">
        <v>2023</v>
      </c>
    </row>
    <row r="519" spans="1:8" x14ac:dyDescent="0.2">
      <c r="A519">
        <f t="shared" si="45"/>
        <v>518</v>
      </c>
      <c r="B519" s="7">
        <v>14</v>
      </c>
      <c r="C519">
        <f t="shared" ca="1" si="46"/>
        <v>0</v>
      </c>
      <c r="D519" s="10">
        <f t="shared" si="50"/>
        <v>45188</v>
      </c>
      <c r="E519" s="9" t="str">
        <f>VLOOKUP(D519,'Dates - Calc'!B$33:D$93,2,FALSE())</f>
        <v>2023-09-19</v>
      </c>
      <c r="F519">
        <f t="shared" si="49"/>
        <v>9</v>
      </c>
      <c r="G519">
        <f t="shared" si="47"/>
        <v>19</v>
      </c>
      <c r="H519">
        <v>2023</v>
      </c>
    </row>
    <row r="520" spans="1:8" x14ac:dyDescent="0.2">
      <c r="A520">
        <f t="shared" si="45"/>
        <v>519</v>
      </c>
      <c r="B520" s="7">
        <v>15</v>
      </c>
      <c r="C520">
        <f t="shared" ca="1" si="46"/>
        <v>5572.376153596183</v>
      </c>
      <c r="D520" s="10">
        <f t="shared" si="50"/>
        <v>45188</v>
      </c>
      <c r="E520" s="9" t="str">
        <f>VLOOKUP(D520,'Dates - Calc'!B$33:D$93,2,FALSE())</f>
        <v>2023-09-19</v>
      </c>
      <c r="F520">
        <f t="shared" si="49"/>
        <v>9</v>
      </c>
      <c r="G520">
        <f t="shared" si="47"/>
        <v>19</v>
      </c>
      <c r="H520">
        <v>2023</v>
      </c>
    </row>
    <row r="521" spans="1:8" x14ac:dyDescent="0.2">
      <c r="A521">
        <f t="shared" si="45"/>
        <v>520</v>
      </c>
      <c r="B521" s="7">
        <v>16</v>
      </c>
      <c r="C521">
        <f t="shared" ca="1" si="46"/>
        <v>1796.8825031036777</v>
      </c>
      <c r="D521" s="10">
        <f t="shared" si="50"/>
        <v>45188</v>
      </c>
      <c r="E521" s="9" t="str">
        <f>VLOOKUP(D521,'Dates - Calc'!B$33:D$93,2,FALSE())</f>
        <v>2023-09-19</v>
      </c>
      <c r="F521">
        <f t="shared" si="49"/>
        <v>9</v>
      </c>
      <c r="G521">
        <f t="shared" si="47"/>
        <v>19</v>
      </c>
      <c r="H521">
        <v>2023</v>
      </c>
    </row>
    <row r="522" spans="1:8" x14ac:dyDescent="0.2">
      <c r="A522">
        <f t="shared" si="45"/>
        <v>521</v>
      </c>
      <c r="B522" s="7">
        <v>17</v>
      </c>
      <c r="C522">
        <f t="shared" ca="1" si="46"/>
        <v>5835.1549424978448</v>
      </c>
      <c r="D522" s="10">
        <f t="shared" si="50"/>
        <v>45188</v>
      </c>
      <c r="E522" s="9" t="str">
        <f>VLOOKUP(D522,'Dates - Calc'!B$33:D$93,2,FALSE())</f>
        <v>2023-09-19</v>
      </c>
      <c r="F522">
        <f t="shared" si="49"/>
        <v>9</v>
      </c>
      <c r="G522">
        <f t="shared" si="47"/>
        <v>19</v>
      </c>
      <c r="H522">
        <v>2023</v>
      </c>
    </row>
    <row r="523" spans="1:8" x14ac:dyDescent="0.2">
      <c r="A523">
        <f t="shared" si="45"/>
        <v>522</v>
      </c>
      <c r="B523" s="7">
        <v>18</v>
      </c>
      <c r="C523">
        <f t="shared" ca="1" si="46"/>
        <v>1872.6207431989362</v>
      </c>
      <c r="D523" s="10">
        <f t="shared" si="50"/>
        <v>45188</v>
      </c>
      <c r="E523" s="9" t="str">
        <f>VLOOKUP(D523,'Dates - Calc'!B$33:D$93,2,FALSE())</f>
        <v>2023-09-19</v>
      </c>
      <c r="F523">
        <f t="shared" si="49"/>
        <v>9</v>
      </c>
      <c r="G523">
        <f t="shared" si="47"/>
        <v>19</v>
      </c>
      <c r="H523">
        <v>2023</v>
      </c>
    </row>
    <row r="524" spans="1:8" x14ac:dyDescent="0.2">
      <c r="A524">
        <f t="shared" si="45"/>
        <v>523</v>
      </c>
      <c r="B524" s="7">
        <v>19</v>
      </c>
      <c r="C524">
        <f t="shared" ca="1" si="46"/>
        <v>3783.2517712407116</v>
      </c>
      <c r="D524" s="10">
        <f t="shared" si="50"/>
        <v>45188</v>
      </c>
      <c r="E524" s="9" t="str">
        <f>VLOOKUP(D524,'Dates - Calc'!B$33:D$93,2,FALSE())</f>
        <v>2023-09-19</v>
      </c>
      <c r="F524">
        <f t="shared" si="49"/>
        <v>9</v>
      </c>
      <c r="G524">
        <f t="shared" si="47"/>
        <v>19</v>
      </c>
      <c r="H524">
        <v>2023</v>
      </c>
    </row>
    <row r="525" spans="1:8" x14ac:dyDescent="0.2">
      <c r="A525">
        <f t="shared" si="45"/>
        <v>524</v>
      </c>
      <c r="B525" s="7">
        <v>20</v>
      </c>
      <c r="C525">
        <f t="shared" ca="1" si="46"/>
        <v>2320.8648693334276</v>
      </c>
      <c r="D525" s="10">
        <f t="shared" si="50"/>
        <v>45188</v>
      </c>
      <c r="E525" s="9" t="str">
        <f>VLOOKUP(D525,'Dates - Calc'!B$33:D$93,2,FALSE())</f>
        <v>2023-09-19</v>
      </c>
      <c r="F525">
        <f t="shared" si="49"/>
        <v>9</v>
      </c>
      <c r="G525">
        <f t="shared" si="47"/>
        <v>19</v>
      </c>
      <c r="H525">
        <v>2023</v>
      </c>
    </row>
    <row r="526" spans="1:8" x14ac:dyDescent="0.2">
      <c r="A526">
        <f t="shared" si="45"/>
        <v>525</v>
      </c>
      <c r="B526" s="7">
        <v>21</v>
      </c>
      <c r="C526">
        <f t="shared" ca="1" si="46"/>
        <v>4588.9757234169856</v>
      </c>
      <c r="D526" s="10">
        <f t="shared" si="50"/>
        <v>45188</v>
      </c>
      <c r="E526" s="9" t="str">
        <f>VLOOKUP(D526,'Dates - Calc'!B$33:D$93,2,FALSE())</f>
        <v>2023-09-19</v>
      </c>
      <c r="F526">
        <f t="shared" si="49"/>
        <v>9</v>
      </c>
      <c r="G526">
        <f t="shared" si="47"/>
        <v>19</v>
      </c>
      <c r="H526">
        <v>2023</v>
      </c>
    </row>
    <row r="527" spans="1:8" x14ac:dyDescent="0.2">
      <c r="A527">
        <f t="shared" si="45"/>
        <v>526</v>
      </c>
      <c r="B527" s="7">
        <v>22</v>
      </c>
      <c r="C527">
        <f t="shared" ca="1" si="46"/>
        <v>275.18459605870748</v>
      </c>
      <c r="D527" s="10">
        <f t="shared" si="50"/>
        <v>45188</v>
      </c>
      <c r="E527" s="9" t="str">
        <f>VLOOKUP(D527,'Dates - Calc'!B$33:D$93,2,FALSE())</f>
        <v>2023-09-19</v>
      </c>
      <c r="F527">
        <f t="shared" si="49"/>
        <v>9</v>
      </c>
      <c r="G527">
        <f t="shared" si="47"/>
        <v>19</v>
      </c>
      <c r="H527">
        <v>2023</v>
      </c>
    </row>
    <row r="528" spans="1:8" x14ac:dyDescent="0.2">
      <c r="A528">
        <f t="shared" si="45"/>
        <v>527</v>
      </c>
      <c r="B528" s="7">
        <v>23</v>
      </c>
      <c r="C528">
        <f t="shared" ca="1" si="46"/>
        <v>0</v>
      </c>
      <c r="D528" s="10">
        <f t="shared" si="50"/>
        <v>45188</v>
      </c>
      <c r="E528" s="9" t="str">
        <f>VLOOKUP(D528,'Dates - Calc'!B$33:D$93,2,FALSE())</f>
        <v>2023-09-19</v>
      </c>
      <c r="F528">
        <f t="shared" si="49"/>
        <v>9</v>
      </c>
      <c r="G528">
        <f t="shared" si="47"/>
        <v>19</v>
      </c>
      <c r="H528">
        <v>2023</v>
      </c>
    </row>
    <row r="529" spans="1:8" x14ac:dyDescent="0.2">
      <c r="A529">
        <f t="shared" si="45"/>
        <v>528</v>
      </c>
      <c r="B529" s="7">
        <v>24</v>
      </c>
      <c r="C529">
        <f t="shared" ca="1" si="46"/>
        <v>2055.8837687471969</v>
      </c>
      <c r="D529" s="10">
        <f t="shared" si="50"/>
        <v>45188</v>
      </c>
      <c r="E529" s="9" t="str">
        <f>VLOOKUP(D529,'Dates - Calc'!B$33:D$93,2,FALSE())</f>
        <v>2023-09-19</v>
      </c>
      <c r="F529">
        <f t="shared" si="49"/>
        <v>9</v>
      </c>
      <c r="G529">
        <f t="shared" si="47"/>
        <v>19</v>
      </c>
      <c r="H529">
        <v>2023</v>
      </c>
    </row>
    <row r="530" spans="1:8" x14ac:dyDescent="0.2">
      <c r="A530">
        <f t="shared" si="45"/>
        <v>529</v>
      </c>
      <c r="B530" s="7">
        <v>16</v>
      </c>
      <c r="C530">
        <f t="shared" ca="1" si="46"/>
        <v>3997.4502716717489</v>
      </c>
      <c r="D530" s="10">
        <f t="shared" si="50"/>
        <v>45188</v>
      </c>
      <c r="E530" s="9" t="str">
        <f>VLOOKUP(D530,'Dates - Calc'!B$33:D$93,2,FALSE())</f>
        <v>2023-09-19</v>
      </c>
      <c r="F530">
        <f t="shared" si="49"/>
        <v>9</v>
      </c>
      <c r="G530">
        <f t="shared" si="47"/>
        <v>19</v>
      </c>
      <c r="H530">
        <v>2023</v>
      </c>
    </row>
    <row r="531" spans="1:8" x14ac:dyDescent="0.2">
      <c r="A531">
        <f t="shared" si="45"/>
        <v>530</v>
      </c>
      <c r="B531" s="7">
        <v>26</v>
      </c>
      <c r="C531">
        <f t="shared" ca="1" si="46"/>
        <v>2377.6295334821107</v>
      </c>
      <c r="D531" s="10">
        <f t="shared" si="50"/>
        <v>45188</v>
      </c>
      <c r="E531" s="9" t="str">
        <f>VLOOKUP(D531,'Dates - Calc'!B$33:D$93,2,FALSE())</f>
        <v>2023-09-19</v>
      </c>
      <c r="F531">
        <f t="shared" si="49"/>
        <v>9</v>
      </c>
      <c r="G531">
        <f t="shared" si="47"/>
        <v>19</v>
      </c>
      <c r="H531">
        <v>2023</v>
      </c>
    </row>
    <row r="532" spans="1:8" x14ac:dyDescent="0.2">
      <c r="A532">
        <f t="shared" si="45"/>
        <v>531</v>
      </c>
      <c r="B532" s="7">
        <v>27</v>
      </c>
      <c r="C532">
        <f t="shared" ca="1" si="46"/>
        <v>7299.3003735596558</v>
      </c>
      <c r="D532" s="10">
        <f t="shared" si="50"/>
        <v>45188</v>
      </c>
      <c r="E532" s="9" t="str">
        <f>VLOOKUP(D532,'Dates - Calc'!B$33:D$93,2,FALSE())</f>
        <v>2023-09-19</v>
      </c>
      <c r="F532">
        <f t="shared" si="49"/>
        <v>9</v>
      </c>
      <c r="G532">
        <f t="shared" si="47"/>
        <v>19</v>
      </c>
      <c r="H532">
        <v>2023</v>
      </c>
    </row>
    <row r="533" spans="1:8" x14ac:dyDescent="0.2">
      <c r="A533">
        <f t="shared" si="45"/>
        <v>532</v>
      </c>
      <c r="B533" s="7">
        <v>28</v>
      </c>
      <c r="C533">
        <f t="shared" ca="1" si="46"/>
        <v>0</v>
      </c>
      <c r="D533" s="10">
        <f t="shared" si="50"/>
        <v>45188</v>
      </c>
      <c r="E533" s="9" t="str">
        <f>VLOOKUP(D533,'Dates - Calc'!B$33:D$93,2,FALSE())</f>
        <v>2023-09-19</v>
      </c>
      <c r="F533">
        <f t="shared" si="49"/>
        <v>9</v>
      </c>
      <c r="G533">
        <f t="shared" si="47"/>
        <v>19</v>
      </c>
      <c r="H533">
        <v>2023</v>
      </c>
    </row>
    <row r="534" spans="1:8" x14ac:dyDescent="0.2">
      <c r="A534">
        <f t="shared" si="45"/>
        <v>533</v>
      </c>
      <c r="B534" s="7">
        <v>1</v>
      </c>
      <c r="C534">
        <f t="shared" ca="1" si="46"/>
        <v>9.9903595298108971</v>
      </c>
      <c r="D534" s="10">
        <f t="shared" si="50"/>
        <v>45189</v>
      </c>
      <c r="E534" s="9" t="str">
        <f>VLOOKUP(D534,'Dates - Calc'!B$33:D$93,2,FALSE())</f>
        <v>2023-09-20</v>
      </c>
      <c r="F534">
        <v>9</v>
      </c>
      <c r="G534">
        <f t="shared" si="47"/>
        <v>20</v>
      </c>
      <c r="H534">
        <v>2023</v>
      </c>
    </row>
    <row r="535" spans="1:8" x14ac:dyDescent="0.2">
      <c r="A535">
        <f t="shared" si="45"/>
        <v>534</v>
      </c>
      <c r="B535" s="7">
        <v>2</v>
      </c>
      <c r="C535">
        <f t="shared" ca="1" si="46"/>
        <v>261.84429004803849</v>
      </c>
      <c r="D535" s="10">
        <f t="shared" si="50"/>
        <v>45189</v>
      </c>
      <c r="E535" s="9" t="str">
        <f>VLOOKUP(D535,'Dates - Calc'!B$33:D$93,2,FALSE())</f>
        <v>2023-09-20</v>
      </c>
      <c r="F535">
        <f t="shared" ref="F535:F561" si="51">IF(G535&gt;31,10,9)</f>
        <v>9</v>
      </c>
      <c r="G535">
        <f t="shared" si="47"/>
        <v>20</v>
      </c>
      <c r="H535">
        <v>2023</v>
      </c>
    </row>
    <row r="536" spans="1:8" x14ac:dyDescent="0.2">
      <c r="A536">
        <f t="shared" si="45"/>
        <v>535</v>
      </c>
      <c r="B536" s="7">
        <v>3</v>
      </c>
      <c r="C536">
        <f t="shared" ca="1" si="46"/>
        <v>709.61520009095136</v>
      </c>
      <c r="D536" s="10">
        <f t="shared" si="50"/>
        <v>45189</v>
      </c>
      <c r="E536" s="9" t="str">
        <f>VLOOKUP(D536,'Dates - Calc'!B$33:D$93,2,FALSE())</f>
        <v>2023-09-20</v>
      </c>
      <c r="F536">
        <f t="shared" si="51"/>
        <v>9</v>
      </c>
      <c r="G536">
        <f t="shared" si="47"/>
        <v>20</v>
      </c>
      <c r="H536">
        <v>2023</v>
      </c>
    </row>
    <row r="537" spans="1:8" x14ac:dyDescent="0.2">
      <c r="A537">
        <f t="shared" si="45"/>
        <v>536</v>
      </c>
      <c r="B537" s="7">
        <v>4</v>
      </c>
      <c r="C537">
        <f t="shared" ca="1" si="46"/>
        <v>603.63559024297456</v>
      </c>
      <c r="D537" s="10">
        <f t="shared" si="50"/>
        <v>45189</v>
      </c>
      <c r="E537" s="9" t="str">
        <f>VLOOKUP(D537,'Dates - Calc'!B$33:D$93,2,FALSE())</f>
        <v>2023-09-20</v>
      </c>
      <c r="F537">
        <f t="shared" si="51"/>
        <v>9</v>
      </c>
      <c r="G537">
        <f t="shared" si="47"/>
        <v>20</v>
      </c>
      <c r="H537">
        <v>2023</v>
      </c>
    </row>
    <row r="538" spans="1:8" x14ac:dyDescent="0.2">
      <c r="A538">
        <f t="shared" si="45"/>
        <v>537</v>
      </c>
      <c r="B538" s="7">
        <v>5</v>
      </c>
      <c r="C538">
        <f t="shared" ca="1" si="46"/>
        <v>446.07694509109956</v>
      </c>
      <c r="D538" s="10">
        <f t="shared" si="50"/>
        <v>45189</v>
      </c>
      <c r="E538" s="9" t="str">
        <f>VLOOKUP(D538,'Dates - Calc'!B$33:D$93,2,FALSE())</f>
        <v>2023-09-20</v>
      </c>
      <c r="F538">
        <f t="shared" si="51"/>
        <v>9</v>
      </c>
      <c r="G538">
        <f t="shared" si="47"/>
        <v>20</v>
      </c>
      <c r="H538">
        <v>2023</v>
      </c>
    </row>
    <row r="539" spans="1:8" x14ac:dyDescent="0.2">
      <c r="A539">
        <f t="shared" si="45"/>
        <v>538</v>
      </c>
      <c r="B539" s="7">
        <v>6</v>
      </c>
      <c r="C539">
        <f t="shared" ca="1" si="46"/>
        <v>403.62211737350742</v>
      </c>
      <c r="D539" s="10">
        <f t="shared" si="50"/>
        <v>45189</v>
      </c>
      <c r="E539" s="9" t="str">
        <f>VLOOKUP(D539,'Dates - Calc'!B$33:D$93,2,FALSE())</f>
        <v>2023-09-20</v>
      </c>
      <c r="F539">
        <f t="shared" si="51"/>
        <v>9</v>
      </c>
      <c r="G539">
        <f t="shared" si="47"/>
        <v>20</v>
      </c>
      <c r="H539">
        <v>2023</v>
      </c>
    </row>
    <row r="540" spans="1:8" x14ac:dyDescent="0.2">
      <c r="A540">
        <f t="shared" si="45"/>
        <v>539</v>
      </c>
      <c r="B540" s="7">
        <v>7</v>
      </c>
      <c r="C540">
        <f t="shared" ca="1" si="46"/>
        <v>1271.624017121115</v>
      </c>
      <c r="D540" s="10">
        <f t="shared" si="50"/>
        <v>45189</v>
      </c>
      <c r="E540" s="9" t="str">
        <f>VLOOKUP(D540,'Dates - Calc'!B$33:D$93,2,FALSE())</f>
        <v>2023-09-20</v>
      </c>
      <c r="F540">
        <f t="shared" si="51"/>
        <v>9</v>
      </c>
      <c r="G540">
        <f t="shared" si="47"/>
        <v>20</v>
      </c>
      <c r="H540">
        <v>2023</v>
      </c>
    </row>
    <row r="541" spans="1:8" x14ac:dyDescent="0.2">
      <c r="A541">
        <f t="shared" si="45"/>
        <v>540</v>
      </c>
      <c r="B541" s="7">
        <v>8</v>
      </c>
      <c r="C541">
        <f t="shared" ca="1" si="46"/>
        <v>0</v>
      </c>
      <c r="D541" s="10">
        <f t="shared" si="50"/>
        <v>45189</v>
      </c>
      <c r="E541" s="9" t="str">
        <f>VLOOKUP(D541,'Dates - Calc'!B$33:D$93,2,FALSE())</f>
        <v>2023-09-20</v>
      </c>
      <c r="F541">
        <f t="shared" si="51"/>
        <v>9</v>
      </c>
      <c r="G541">
        <f t="shared" si="47"/>
        <v>20</v>
      </c>
      <c r="H541">
        <v>2023</v>
      </c>
    </row>
    <row r="542" spans="1:8" x14ac:dyDescent="0.2">
      <c r="A542">
        <f t="shared" ref="A542:A605" si="52">A541+1</f>
        <v>541</v>
      </c>
      <c r="B542" s="7">
        <v>9</v>
      </c>
      <c r="C542">
        <f t="shared" ref="C542:C605" ca="1" si="53">IF(RAND()&lt;0.05,C514*1.05,C514*0.95)</f>
        <v>71.425002693531923</v>
      </c>
      <c r="D542" s="10">
        <f t="shared" si="50"/>
        <v>45189</v>
      </c>
      <c r="E542" s="9" t="str">
        <f>VLOOKUP(D542,'Dates - Calc'!B$33:D$93,2,FALSE())</f>
        <v>2023-09-20</v>
      </c>
      <c r="F542">
        <f t="shared" si="51"/>
        <v>9</v>
      </c>
      <c r="G542">
        <f t="shared" ref="G542:G605" si="54">G514+1</f>
        <v>20</v>
      </c>
      <c r="H542">
        <v>2023</v>
      </c>
    </row>
    <row r="543" spans="1:8" x14ac:dyDescent="0.2">
      <c r="A543">
        <f t="shared" si="52"/>
        <v>542</v>
      </c>
      <c r="B543" s="7">
        <v>10</v>
      </c>
      <c r="C543">
        <f t="shared" ca="1" si="53"/>
        <v>944.46276118128912</v>
      </c>
      <c r="D543" s="10">
        <f t="shared" si="50"/>
        <v>45189</v>
      </c>
      <c r="E543" s="9" t="str">
        <f>VLOOKUP(D543,'Dates - Calc'!B$33:D$93,2,FALSE())</f>
        <v>2023-09-20</v>
      </c>
      <c r="F543">
        <f t="shared" si="51"/>
        <v>9</v>
      </c>
      <c r="G543">
        <f t="shared" si="54"/>
        <v>20</v>
      </c>
      <c r="H543">
        <v>2023</v>
      </c>
    </row>
    <row r="544" spans="1:8" x14ac:dyDescent="0.2">
      <c r="A544">
        <f t="shared" si="52"/>
        <v>543</v>
      </c>
      <c r="B544" s="7">
        <v>11</v>
      </c>
      <c r="C544">
        <f t="shared" ca="1" si="53"/>
        <v>0</v>
      </c>
      <c r="D544" s="10">
        <f t="shared" si="50"/>
        <v>45189</v>
      </c>
      <c r="E544" s="9" t="str">
        <f>VLOOKUP(D544,'Dates - Calc'!B$33:D$93,2,FALSE())</f>
        <v>2023-09-20</v>
      </c>
      <c r="F544">
        <f t="shared" si="51"/>
        <v>9</v>
      </c>
      <c r="G544">
        <f t="shared" si="54"/>
        <v>20</v>
      </c>
      <c r="H544">
        <v>2023</v>
      </c>
    </row>
    <row r="545" spans="1:8" x14ac:dyDescent="0.2">
      <c r="A545">
        <f t="shared" si="52"/>
        <v>544</v>
      </c>
      <c r="B545" s="7">
        <v>12</v>
      </c>
      <c r="C545">
        <f t="shared" ca="1" si="53"/>
        <v>818.27294578806357</v>
      </c>
      <c r="D545" s="10">
        <f t="shared" si="50"/>
        <v>45189</v>
      </c>
      <c r="E545" s="9" t="str">
        <f>VLOOKUP(D545,'Dates - Calc'!B$33:D$93,2,FALSE())</f>
        <v>2023-09-20</v>
      </c>
      <c r="F545">
        <f t="shared" si="51"/>
        <v>9</v>
      </c>
      <c r="G545">
        <f t="shared" si="54"/>
        <v>20</v>
      </c>
      <c r="H545">
        <v>2023</v>
      </c>
    </row>
    <row r="546" spans="1:8" x14ac:dyDescent="0.2">
      <c r="A546">
        <f t="shared" si="52"/>
        <v>545</v>
      </c>
      <c r="B546" s="7">
        <v>13</v>
      </c>
      <c r="C546">
        <f t="shared" ca="1" si="53"/>
        <v>3495.9940784980363</v>
      </c>
      <c r="D546" s="10">
        <f t="shared" si="50"/>
        <v>45189</v>
      </c>
      <c r="E546" s="9" t="str">
        <f>VLOOKUP(D546,'Dates - Calc'!B$33:D$93,2,FALSE())</f>
        <v>2023-09-20</v>
      </c>
      <c r="F546">
        <f t="shared" si="51"/>
        <v>9</v>
      </c>
      <c r="G546">
        <f t="shared" si="54"/>
        <v>20</v>
      </c>
      <c r="H546">
        <v>2023</v>
      </c>
    </row>
    <row r="547" spans="1:8" x14ac:dyDescent="0.2">
      <c r="A547">
        <f t="shared" si="52"/>
        <v>546</v>
      </c>
      <c r="B547" s="7">
        <v>14</v>
      </c>
      <c r="C547">
        <f t="shared" ca="1" si="53"/>
        <v>0</v>
      </c>
      <c r="D547" s="10">
        <f t="shared" si="50"/>
        <v>45189</v>
      </c>
      <c r="E547" s="9" t="str">
        <f>VLOOKUP(D547,'Dates - Calc'!B$33:D$93,2,FALSE())</f>
        <v>2023-09-20</v>
      </c>
      <c r="F547">
        <f t="shared" si="51"/>
        <v>9</v>
      </c>
      <c r="G547">
        <f t="shared" si="54"/>
        <v>20</v>
      </c>
      <c r="H547">
        <v>2023</v>
      </c>
    </row>
    <row r="548" spans="1:8" x14ac:dyDescent="0.2">
      <c r="A548">
        <f t="shared" si="52"/>
        <v>547</v>
      </c>
      <c r="B548" s="7">
        <v>15</v>
      </c>
      <c r="C548">
        <f t="shared" ca="1" si="53"/>
        <v>5293.7573459163732</v>
      </c>
      <c r="D548" s="10">
        <f t="shared" si="50"/>
        <v>45189</v>
      </c>
      <c r="E548" s="9" t="str">
        <f>VLOOKUP(D548,'Dates - Calc'!B$33:D$93,2,FALSE())</f>
        <v>2023-09-20</v>
      </c>
      <c r="F548">
        <f t="shared" si="51"/>
        <v>9</v>
      </c>
      <c r="G548">
        <f t="shared" si="54"/>
        <v>20</v>
      </c>
      <c r="H548">
        <v>2023</v>
      </c>
    </row>
    <row r="549" spans="1:8" x14ac:dyDescent="0.2">
      <c r="A549">
        <f t="shared" si="52"/>
        <v>548</v>
      </c>
      <c r="B549" s="7">
        <v>16</v>
      </c>
      <c r="C549">
        <f t="shared" ca="1" si="53"/>
        <v>1707.0383779484937</v>
      </c>
      <c r="D549" s="10">
        <f t="shared" si="50"/>
        <v>45189</v>
      </c>
      <c r="E549" s="9" t="str">
        <f>VLOOKUP(D549,'Dates - Calc'!B$33:D$93,2,FALSE())</f>
        <v>2023-09-20</v>
      </c>
      <c r="F549">
        <f t="shared" si="51"/>
        <v>9</v>
      </c>
      <c r="G549">
        <f t="shared" si="54"/>
        <v>20</v>
      </c>
      <c r="H549">
        <v>2023</v>
      </c>
    </row>
    <row r="550" spans="1:8" x14ac:dyDescent="0.2">
      <c r="A550">
        <f t="shared" si="52"/>
        <v>549</v>
      </c>
      <c r="B550" s="7">
        <v>17</v>
      </c>
      <c r="C550">
        <f t="shared" ca="1" si="53"/>
        <v>5543.3971953729524</v>
      </c>
      <c r="D550" s="10">
        <f t="shared" si="50"/>
        <v>45189</v>
      </c>
      <c r="E550" s="9" t="str">
        <f>VLOOKUP(D550,'Dates - Calc'!B$33:D$93,2,FALSE())</f>
        <v>2023-09-20</v>
      </c>
      <c r="F550">
        <f t="shared" si="51"/>
        <v>9</v>
      </c>
      <c r="G550">
        <f t="shared" si="54"/>
        <v>20</v>
      </c>
      <c r="H550">
        <v>2023</v>
      </c>
    </row>
    <row r="551" spans="1:8" x14ac:dyDescent="0.2">
      <c r="A551">
        <f t="shared" si="52"/>
        <v>550</v>
      </c>
      <c r="B551" s="7">
        <v>18</v>
      </c>
      <c r="C551">
        <f t="shared" ca="1" si="53"/>
        <v>1778.9897060389894</v>
      </c>
      <c r="D551" s="10">
        <f t="shared" si="50"/>
        <v>45189</v>
      </c>
      <c r="E551" s="9" t="str">
        <f>VLOOKUP(D551,'Dates - Calc'!B$33:D$93,2,FALSE())</f>
        <v>2023-09-20</v>
      </c>
      <c r="F551">
        <f t="shared" si="51"/>
        <v>9</v>
      </c>
      <c r="G551">
        <f t="shared" si="54"/>
        <v>20</v>
      </c>
      <c r="H551">
        <v>2023</v>
      </c>
    </row>
    <row r="552" spans="1:8" x14ac:dyDescent="0.2">
      <c r="A552">
        <f t="shared" si="52"/>
        <v>551</v>
      </c>
      <c r="B552" s="7">
        <v>19</v>
      </c>
      <c r="C552">
        <f t="shared" ca="1" si="53"/>
        <v>3594.089182678676</v>
      </c>
      <c r="D552" s="10">
        <f t="shared" si="50"/>
        <v>45189</v>
      </c>
      <c r="E552" s="9" t="str">
        <f>VLOOKUP(D552,'Dates - Calc'!B$33:D$93,2,FALSE())</f>
        <v>2023-09-20</v>
      </c>
      <c r="F552">
        <f t="shared" si="51"/>
        <v>9</v>
      </c>
      <c r="G552">
        <f t="shared" si="54"/>
        <v>20</v>
      </c>
      <c r="H552">
        <v>2023</v>
      </c>
    </row>
    <row r="553" spans="1:8" x14ac:dyDescent="0.2">
      <c r="A553">
        <f t="shared" si="52"/>
        <v>552</v>
      </c>
      <c r="B553" s="7">
        <v>20</v>
      </c>
      <c r="C553">
        <f t="shared" ca="1" si="53"/>
        <v>2204.8216258667562</v>
      </c>
      <c r="D553" s="10">
        <f t="shared" si="50"/>
        <v>45189</v>
      </c>
      <c r="E553" s="9" t="str">
        <f>VLOOKUP(D553,'Dates - Calc'!B$33:D$93,2,FALSE())</f>
        <v>2023-09-20</v>
      </c>
      <c r="F553">
        <f t="shared" si="51"/>
        <v>9</v>
      </c>
      <c r="G553">
        <f t="shared" si="54"/>
        <v>20</v>
      </c>
      <c r="H553">
        <v>2023</v>
      </c>
    </row>
    <row r="554" spans="1:8" x14ac:dyDescent="0.2">
      <c r="A554">
        <f t="shared" si="52"/>
        <v>553</v>
      </c>
      <c r="B554" s="7">
        <v>21</v>
      </c>
      <c r="C554">
        <f t="shared" ca="1" si="53"/>
        <v>4359.5269372461362</v>
      </c>
      <c r="D554" s="10">
        <f t="shared" si="50"/>
        <v>45189</v>
      </c>
      <c r="E554" s="9" t="str">
        <f>VLOOKUP(D554,'Dates - Calc'!B$33:D$93,2,FALSE())</f>
        <v>2023-09-20</v>
      </c>
      <c r="F554">
        <f t="shared" si="51"/>
        <v>9</v>
      </c>
      <c r="G554">
        <f t="shared" si="54"/>
        <v>20</v>
      </c>
      <c r="H554">
        <v>2023</v>
      </c>
    </row>
    <row r="555" spans="1:8" x14ac:dyDescent="0.2">
      <c r="A555">
        <f t="shared" si="52"/>
        <v>554</v>
      </c>
      <c r="B555" s="7">
        <v>22</v>
      </c>
      <c r="C555">
        <f t="shared" ca="1" si="53"/>
        <v>261.42536625577208</v>
      </c>
      <c r="D555" s="10">
        <f t="shared" si="50"/>
        <v>45189</v>
      </c>
      <c r="E555" s="9" t="str">
        <f>VLOOKUP(D555,'Dates - Calc'!B$33:D$93,2,FALSE())</f>
        <v>2023-09-20</v>
      </c>
      <c r="F555">
        <f t="shared" si="51"/>
        <v>9</v>
      </c>
      <c r="G555">
        <f t="shared" si="54"/>
        <v>20</v>
      </c>
      <c r="H555">
        <v>2023</v>
      </c>
    </row>
    <row r="556" spans="1:8" x14ac:dyDescent="0.2">
      <c r="A556">
        <f t="shared" si="52"/>
        <v>555</v>
      </c>
      <c r="B556" s="7">
        <v>23</v>
      </c>
      <c r="C556">
        <f t="shared" ca="1" si="53"/>
        <v>0</v>
      </c>
      <c r="D556" s="10">
        <f t="shared" si="50"/>
        <v>45189</v>
      </c>
      <c r="E556" s="9" t="str">
        <f>VLOOKUP(D556,'Dates - Calc'!B$33:D$93,2,FALSE())</f>
        <v>2023-09-20</v>
      </c>
      <c r="F556">
        <f t="shared" si="51"/>
        <v>9</v>
      </c>
      <c r="G556">
        <f t="shared" si="54"/>
        <v>20</v>
      </c>
      <c r="H556">
        <v>2023</v>
      </c>
    </row>
    <row r="557" spans="1:8" x14ac:dyDescent="0.2">
      <c r="A557">
        <f t="shared" si="52"/>
        <v>556</v>
      </c>
      <c r="B557" s="7">
        <v>24</v>
      </c>
      <c r="C557">
        <f t="shared" ca="1" si="53"/>
        <v>1953.0895803098369</v>
      </c>
      <c r="D557" s="10">
        <f t="shared" si="50"/>
        <v>45189</v>
      </c>
      <c r="E557" s="9" t="str">
        <f>VLOOKUP(D557,'Dates - Calc'!B$33:D$93,2,FALSE())</f>
        <v>2023-09-20</v>
      </c>
      <c r="F557">
        <f t="shared" si="51"/>
        <v>9</v>
      </c>
      <c r="G557">
        <f t="shared" si="54"/>
        <v>20</v>
      </c>
      <c r="H557">
        <v>2023</v>
      </c>
    </row>
    <row r="558" spans="1:8" x14ac:dyDescent="0.2">
      <c r="A558">
        <f t="shared" si="52"/>
        <v>557</v>
      </c>
      <c r="B558" s="7">
        <v>16</v>
      </c>
      <c r="C558">
        <f t="shared" ca="1" si="53"/>
        <v>3797.5777580881613</v>
      </c>
      <c r="D558" s="10">
        <f t="shared" si="50"/>
        <v>45189</v>
      </c>
      <c r="E558" s="9" t="str">
        <f>VLOOKUP(D558,'Dates - Calc'!B$33:D$93,2,FALSE())</f>
        <v>2023-09-20</v>
      </c>
      <c r="F558">
        <f t="shared" si="51"/>
        <v>9</v>
      </c>
      <c r="G558">
        <f t="shared" si="54"/>
        <v>20</v>
      </c>
      <c r="H558">
        <v>2023</v>
      </c>
    </row>
    <row r="559" spans="1:8" x14ac:dyDescent="0.2">
      <c r="A559">
        <f t="shared" si="52"/>
        <v>558</v>
      </c>
      <c r="B559" s="7">
        <v>26</v>
      </c>
      <c r="C559">
        <f t="shared" ca="1" si="53"/>
        <v>2258.748056808005</v>
      </c>
      <c r="D559" s="10">
        <f t="shared" si="50"/>
        <v>45189</v>
      </c>
      <c r="E559" s="9" t="str">
        <f>VLOOKUP(D559,'Dates - Calc'!B$33:D$93,2,FALSE())</f>
        <v>2023-09-20</v>
      </c>
      <c r="F559">
        <f t="shared" si="51"/>
        <v>9</v>
      </c>
      <c r="G559">
        <f t="shared" si="54"/>
        <v>20</v>
      </c>
      <c r="H559">
        <v>2023</v>
      </c>
    </row>
    <row r="560" spans="1:8" x14ac:dyDescent="0.2">
      <c r="A560">
        <f t="shared" si="52"/>
        <v>559</v>
      </c>
      <c r="B560" s="7">
        <v>27</v>
      </c>
      <c r="C560">
        <f t="shared" ca="1" si="53"/>
        <v>6934.3353548816731</v>
      </c>
      <c r="D560" s="10">
        <f t="shared" si="50"/>
        <v>45189</v>
      </c>
      <c r="E560" s="9" t="str">
        <f>VLOOKUP(D560,'Dates - Calc'!B$33:D$93,2,FALSE())</f>
        <v>2023-09-20</v>
      </c>
      <c r="F560">
        <f t="shared" si="51"/>
        <v>9</v>
      </c>
      <c r="G560">
        <f t="shared" si="54"/>
        <v>20</v>
      </c>
      <c r="H560">
        <v>2023</v>
      </c>
    </row>
    <row r="561" spans="1:8" x14ac:dyDescent="0.2">
      <c r="A561">
        <f t="shared" si="52"/>
        <v>560</v>
      </c>
      <c r="B561" s="7">
        <v>28</v>
      </c>
      <c r="C561">
        <f t="shared" ca="1" si="53"/>
        <v>0</v>
      </c>
      <c r="D561" s="10">
        <f t="shared" si="50"/>
        <v>45189</v>
      </c>
      <c r="E561" s="9" t="str">
        <f>VLOOKUP(D561,'Dates - Calc'!B$33:D$93,2,FALSE())</f>
        <v>2023-09-20</v>
      </c>
      <c r="F561">
        <f t="shared" si="51"/>
        <v>9</v>
      </c>
      <c r="G561">
        <f t="shared" si="54"/>
        <v>20</v>
      </c>
      <c r="H561">
        <v>2023</v>
      </c>
    </row>
    <row r="562" spans="1:8" x14ac:dyDescent="0.2">
      <c r="A562">
        <f t="shared" si="52"/>
        <v>561</v>
      </c>
      <c r="B562" s="7">
        <v>1</v>
      </c>
      <c r="C562">
        <f t="shared" ca="1" si="53"/>
        <v>9.4908415533203527</v>
      </c>
      <c r="D562" s="10">
        <f t="shared" si="50"/>
        <v>45190</v>
      </c>
      <c r="E562" s="9" t="str">
        <f>VLOOKUP(D562,'Dates - Calc'!B$33:D$93,2,FALSE())</f>
        <v>2023-09-21</v>
      </c>
      <c r="F562">
        <v>9</v>
      </c>
      <c r="G562">
        <f t="shared" si="54"/>
        <v>21</v>
      </c>
      <c r="H562">
        <v>2023</v>
      </c>
    </row>
    <row r="563" spans="1:8" x14ac:dyDescent="0.2">
      <c r="A563">
        <f t="shared" si="52"/>
        <v>562</v>
      </c>
      <c r="B563" s="7">
        <v>2</v>
      </c>
      <c r="C563">
        <f t="shared" ca="1" si="53"/>
        <v>248.75207554563656</v>
      </c>
      <c r="D563" s="10">
        <f t="shared" si="50"/>
        <v>45190</v>
      </c>
      <c r="E563" s="9" t="str">
        <f>VLOOKUP(D563,'Dates - Calc'!B$33:D$93,2,FALSE())</f>
        <v>2023-09-21</v>
      </c>
      <c r="F563">
        <f t="shared" ref="F563:F589" si="55">IF(G563&gt;31,10,9)</f>
        <v>9</v>
      </c>
      <c r="G563">
        <f t="shared" si="54"/>
        <v>21</v>
      </c>
      <c r="H563">
        <v>2023</v>
      </c>
    </row>
    <row r="564" spans="1:8" x14ac:dyDescent="0.2">
      <c r="A564">
        <f t="shared" si="52"/>
        <v>563</v>
      </c>
      <c r="B564" s="7">
        <v>3</v>
      </c>
      <c r="C564">
        <f t="shared" ca="1" si="53"/>
        <v>674.13444008640374</v>
      </c>
      <c r="D564" s="10">
        <f t="shared" si="50"/>
        <v>45190</v>
      </c>
      <c r="E564" s="9" t="str">
        <f>VLOOKUP(D564,'Dates - Calc'!B$33:D$93,2,FALSE())</f>
        <v>2023-09-21</v>
      </c>
      <c r="F564">
        <f t="shared" si="55"/>
        <v>9</v>
      </c>
      <c r="G564">
        <f t="shared" si="54"/>
        <v>21</v>
      </c>
      <c r="H564">
        <v>2023</v>
      </c>
    </row>
    <row r="565" spans="1:8" x14ac:dyDescent="0.2">
      <c r="A565">
        <f t="shared" si="52"/>
        <v>564</v>
      </c>
      <c r="B565" s="7">
        <v>4</v>
      </c>
      <c r="C565">
        <f t="shared" ca="1" si="53"/>
        <v>573.45381073082581</v>
      </c>
      <c r="D565" s="10">
        <f t="shared" si="50"/>
        <v>45190</v>
      </c>
      <c r="E565" s="9" t="str">
        <f>VLOOKUP(D565,'Dates - Calc'!B$33:D$93,2,FALSE())</f>
        <v>2023-09-21</v>
      </c>
      <c r="F565">
        <f t="shared" si="55"/>
        <v>9</v>
      </c>
      <c r="G565">
        <f t="shared" si="54"/>
        <v>21</v>
      </c>
      <c r="H565">
        <v>2023</v>
      </c>
    </row>
    <row r="566" spans="1:8" x14ac:dyDescent="0.2">
      <c r="A566">
        <f t="shared" si="52"/>
        <v>565</v>
      </c>
      <c r="B566" s="7">
        <v>5</v>
      </c>
      <c r="C566">
        <f t="shared" ca="1" si="53"/>
        <v>423.77309783654454</v>
      </c>
      <c r="D566" s="10">
        <f t="shared" si="50"/>
        <v>45190</v>
      </c>
      <c r="E566" s="9" t="str">
        <f>VLOOKUP(D566,'Dates - Calc'!B$33:D$93,2,FALSE())</f>
        <v>2023-09-21</v>
      </c>
      <c r="F566">
        <f t="shared" si="55"/>
        <v>9</v>
      </c>
      <c r="G566">
        <f t="shared" si="54"/>
        <v>21</v>
      </c>
      <c r="H566">
        <v>2023</v>
      </c>
    </row>
    <row r="567" spans="1:8" x14ac:dyDescent="0.2">
      <c r="A567">
        <f t="shared" si="52"/>
        <v>566</v>
      </c>
      <c r="B567" s="7">
        <v>6</v>
      </c>
      <c r="C567">
        <f t="shared" ca="1" si="53"/>
        <v>383.44101150483203</v>
      </c>
      <c r="D567" s="10">
        <f t="shared" si="50"/>
        <v>45190</v>
      </c>
      <c r="E567" s="9" t="str">
        <f>VLOOKUP(D567,'Dates - Calc'!B$33:D$93,2,FALSE())</f>
        <v>2023-09-21</v>
      </c>
      <c r="F567">
        <f t="shared" si="55"/>
        <v>9</v>
      </c>
      <c r="G567">
        <f t="shared" si="54"/>
        <v>21</v>
      </c>
      <c r="H567">
        <v>2023</v>
      </c>
    </row>
    <row r="568" spans="1:8" x14ac:dyDescent="0.2">
      <c r="A568">
        <f t="shared" si="52"/>
        <v>567</v>
      </c>
      <c r="B568" s="7">
        <v>7</v>
      </c>
      <c r="C568">
        <f t="shared" ca="1" si="53"/>
        <v>1208.0428162650592</v>
      </c>
      <c r="D568" s="10">
        <f t="shared" si="50"/>
        <v>45190</v>
      </c>
      <c r="E568" s="9" t="str">
        <f>VLOOKUP(D568,'Dates - Calc'!B$33:D$93,2,FALSE())</f>
        <v>2023-09-21</v>
      </c>
      <c r="F568">
        <f t="shared" si="55"/>
        <v>9</v>
      </c>
      <c r="G568">
        <f t="shared" si="54"/>
        <v>21</v>
      </c>
      <c r="H568">
        <v>2023</v>
      </c>
    </row>
    <row r="569" spans="1:8" x14ac:dyDescent="0.2">
      <c r="A569">
        <f t="shared" si="52"/>
        <v>568</v>
      </c>
      <c r="B569" s="7">
        <v>8</v>
      </c>
      <c r="C569">
        <f t="shared" ca="1" si="53"/>
        <v>0</v>
      </c>
      <c r="D569" s="10">
        <f t="shared" si="50"/>
        <v>45190</v>
      </c>
      <c r="E569" s="9" t="str">
        <f>VLOOKUP(D569,'Dates - Calc'!B$33:D$93,2,FALSE())</f>
        <v>2023-09-21</v>
      </c>
      <c r="F569">
        <f t="shared" si="55"/>
        <v>9</v>
      </c>
      <c r="G569">
        <f t="shared" si="54"/>
        <v>21</v>
      </c>
      <c r="H569">
        <v>2023</v>
      </c>
    </row>
    <row r="570" spans="1:8" x14ac:dyDescent="0.2">
      <c r="A570">
        <f t="shared" si="52"/>
        <v>569</v>
      </c>
      <c r="B570" s="7">
        <v>9</v>
      </c>
      <c r="C570">
        <f t="shared" ca="1" si="53"/>
        <v>67.853752558855319</v>
      </c>
      <c r="D570" s="10">
        <f t="shared" si="50"/>
        <v>45190</v>
      </c>
      <c r="E570" s="9" t="str">
        <f>VLOOKUP(D570,'Dates - Calc'!B$33:D$93,2,FALSE())</f>
        <v>2023-09-21</v>
      </c>
      <c r="F570">
        <f t="shared" si="55"/>
        <v>9</v>
      </c>
      <c r="G570">
        <f t="shared" si="54"/>
        <v>21</v>
      </c>
      <c r="H570">
        <v>2023</v>
      </c>
    </row>
    <row r="571" spans="1:8" x14ac:dyDescent="0.2">
      <c r="A571">
        <f t="shared" si="52"/>
        <v>570</v>
      </c>
      <c r="B571" s="7">
        <v>10</v>
      </c>
      <c r="C571">
        <f t="shared" ca="1" si="53"/>
        <v>897.23962312222466</v>
      </c>
      <c r="D571" s="10">
        <f t="shared" si="50"/>
        <v>45190</v>
      </c>
      <c r="E571" s="9" t="str">
        <f>VLOOKUP(D571,'Dates - Calc'!B$33:D$93,2,FALSE())</f>
        <v>2023-09-21</v>
      </c>
      <c r="F571">
        <f t="shared" si="55"/>
        <v>9</v>
      </c>
      <c r="G571">
        <f t="shared" si="54"/>
        <v>21</v>
      </c>
      <c r="H571">
        <v>2023</v>
      </c>
    </row>
    <row r="572" spans="1:8" x14ac:dyDescent="0.2">
      <c r="A572">
        <f t="shared" si="52"/>
        <v>571</v>
      </c>
      <c r="B572" s="7">
        <v>11</v>
      </c>
      <c r="C572">
        <f t="shared" ca="1" si="53"/>
        <v>0</v>
      </c>
      <c r="D572" s="10">
        <f t="shared" si="50"/>
        <v>45190</v>
      </c>
      <c r="E572" s="9" t="str">
        <f>VLOOKUP(D572,'Dates - Calc'!B$33:D$93,2,FALSE())</f>
        <v>2023-09-21</v>
      </c>
      <c r="F572">
        <f t="shared" si="55"/>
        <v>9</v>
      </c>
      <c r="G572">
        <f t="shared" si="54"/>
        <v>21</v>
      </c>
      <c r="H572">
        <v>2023</v>
      </c>
    </row>
    <row r="573" spans="1:8" x14ac:dyDescent="0.2">
      <c r="A573">
        <f t="shared" si="52"/>
        <v>572</v>
      </c>
      <c r="B573" s="7">
        <v>12</v>
      </c>
      <c r="C573">
        <f t="shared" ca="1" si="53"/>
        <v>777.35929849866034</v>
      </c>
      <c r="D573" s="10">
        <f t="shared" si="50"/>
        <v>45190</v>
      </c>
      <c r="E573" s="9" t="str">
        <f>VLOOKUP(D573,'Dates - Calc'!B$33:D$93,2,FALSE())</f>
        <v>2023-09-21</v>
      </c>
      <c r="F573">
        <f t="shared" si="55"/>
        <v>9</v>
      </c>
      <c r="G573">
        <f t="shared" si="54"/>
        <v>21</v>
      </c>
      <c r="H573">
        <v>2023</v>
      </c>
    </row>
    <row r="574" spans="1:8" x14ac:dyDescent="0.2">
      <c r="A574">
        <f t="shared" si="52"/>
        <v>573</v>
      </c>
      <c r="B574" s="7">
        <v>13</v>
      </c>
      <c r="C574">
        <f t="shared" ca="1" si="53"/>
        <v>3670.7937824229384</v>
      </c>
      <c r="D574" s="10">
        <f t="shared" si="50"/>
        <v>45190</v>
      </c>
      <c r="E574" s="9" t="str">
        <f>VLOOKUP(D574,'Dates - Calc'!B$33:D$93,2,FALSE())</f>
        <v>2023-09-21</v>
      </c>
      <c r="F574">
        <f t="shared" si="55"/>
        <v>9</v>
      </c>
      <c r="G574">
        <f t="shared" si="54"/>
        <v>21</v>
      </c>
      <c r="H574">
        <v>2023</v>
      </c>
    </row>
    <row r="575" spans="1:8" x14ac:dyDescent="0.2">
      <c r="A575">
        <f t="shared" si="52"/>
        <v>574</v>
      </c>
      <c r="B575" s="7">
        <v>14</v>
      </c>
      <c r="C575">
        <f t="shared" ca="1" si="53"/>
        <v>0</v>
      </c>
      <c r="D575" s="10">
        <f t="shared" si="50"/>
        <v>45190</v>
      </c>
      <c r="E575" s="9" t="str">
        <f>VLOOKUP(D575,'Dates - Calc'!B$33:D$93,2,FALSE())</f>
        <v>2023-09-21</v>
      </c>
      <c r="F575">
        <f t="shared" si="55"/>
        <v>9</v>
      </c>
      <c r="G575">
        <f t="shared" si="54"/>
        <v>21</v>
      </c>
      <c r="H575">
        <v>2023</v>
      </c>
    </row>
    <row r="576" spans="1:8" x14ac:dyDescent="0.2">
      <c r="A576">
        <f t="shared" si="52"/>
        <v>575</v>
      </c>
      <c r="B576" s="7">
        <v>15</v>
      </c>
      <c r="C576">
        <f t="shared" ca="1" si="53"/>
        <v>5029.069478620554</v>
      </c>
      <c r="D576" s="10">
        <f t="shared" si="50"/>
        <v>45190</v>
      </c>
      <c r="E576" s="9" t="str">
        <f>VLOOKUP(D576,'Dates - Calc'!B$33:D$93,2,FALSE())</f>
        <v>2023-09-21</v>
      </c>
      <c r="F576">
        <f t="shared" si="55"/>
        <v>9</v>
      </c>
      <c r="G576">
        <f t="shared" si="54"/>
        <v>21</v>
      </c>
      <c r="H576">
        <v>2023</v>
      </c>
    </row>
    <row r="577" spans="1:8" x14ac:dyDescent="0.2">
      <c r="A577">
        <f t="shared" si="52"/>
        <v>576</v>
      </c>
      <c r="B577" s="7">
        <v>16</v>
      </c>
      <c r="C577">
        <f t="shared" ca="1" si="53"/>
        <v>1621.6864590510688</v>
      </c>
      <c r="D577" s="10">
        <f t="shared" si="50"/>
        <v>45190</v>
      </c>
      <c r="E577" s="9" t="str">
        <f>VLOOKUP(D577,'Dates - Calc'!B$33:D$93,2,FALSE())</f>
        <v>2023-09-21</v>
      </c>
      <c r="F577">
        <f t="shared" si="55"/>
        <v>9</v>
      </c>
      <c r="G577">
        <f t="shared" si="54"/>
        <v>21</v>
      </c>
      <c r="H577">
        <v>2023</v>
      </c>
    </row>
    <row r="578" spans="1:8" x14ac:dyDescent="0.2">
      <c r="A578">
        <f t="shared" si="52"/>
        <v>577</v>
      </c>
      <c r="B578" s="7">
        <v>17</v>
      </c>
      <c r="C578">
        <f t="shared" ca="1" si="53"/>
        <v>5266.2273356043042</v>
      </c>
      <c r="D578" s="10">
        <f t="shared" ref="D578:D641" si="56">DATE(H578,F578,G578)</f>
        <v>45190</v>
      </c>
      <c r="E578" s="9" t="str">
        <f>VLOOKUP(D578,'Dates - Calc'!B$33:D$93,2,FALSE())</f>
        <v>2023-09-21</v>
      </c>
      <c r="F578">
        <f t="shared" si="55"/>
        <v>9</v>
      </c>
      <c r="G578">
        <f t="shared" si="54"/>
        <v>21</v>
      </c>
      <c r="H578">
        <v>2023</v>
      </c>
    </row>
    <row r="579" spans="1:8" x14ac:dyDescent="0.2">
      <c r="A579">
        <f t="shared" si="52"/>
        <v>578</v>
      </c>
      <c r="B579" s="7">
        <v>18</v>
      </c>
      <c r="C579">
        <f t="shared" ca="1" si="53"/>
        <v>1690.0402207370398</v>
      </c>
      <c r="D579" s="10">
        <f t="shared" si="56"/>
        <v>45190</v>
      </c>
      <c r="E579" s="9" t="str">
        <f>VLOOKUP(D579,'Dates - Calc'!B$33:D$93,2,FALSE())</f>
        <v>2023-09-21</v>
      </c>
      <c r="F579">
        <f t="shared" si="55"/>
        <v>9</v>
      </c>
      <c r="G579">
        <f t="shared" si="54"/>
        <v>21</v>
      </c>
      <c r="H579">
        <v>2023</v>
      </c>
    </row>
    <row r="580" spans="1:8" x14ac:dyDescent="0.2">
      <c r="A580">
        <f t="shared" si="52"/>
        <v>579</v>
      </c>
      <c r="B580" s="7">
        <v>19</v>
      </c>
      <c r="C580">
        <f t="shared" ca="1" si="53"/>
        <v>3414.384723544742</v>
      </c>
      <c r="D580" s="10">
        <f t="shared" si="56"/>
        <v>45190</v>
      </c>
      <c r="E580" s="9" t="str">
        <f>VLOOKUP(D580,'Dates - Calc'!B$33:D$93,2,FALSE())</f>
        <v>2023-09-21</v>
      </c>
      <c r="F580">
        <f t="shared" si="55"/>
        <v>9</v>
      </c>
      <c r="G580">
        <f t="shared" si="54"/>
        <v>21</v>
      </c>
      <c r="H580">
        <v>2023</v>
      </c>
    </row>
    <row r="581" spans="1:8" x14ac:dyDescent="0.2">
      <c r="A581">
        <f t="shared" si="52"/>
        <v>580</v>
      </c>
      <c r="B581" s="7">
        <v>20</v>
      </c>
      <c r="C581">
        <f t="shared" ca="1" si="53"/>
        <v>2094.5805445734181</v>
      </c>
      <c r="D581" s="10">
        <f t="shared" si="56"/>
        <v>45190</v>
      </c>
      <c r="E581" s="9" t="str">
        <f>VLOOKUP(D581,'Dates - Calc'!B$33:D$93,2,FALSE())</f>
        <v>2023-09-21</v>
      </c>
      <c r="F581">
        <f t="shared" si="55"/>
        <v>9</v>
      </c>
      <c r="G581">
        <f t="shared" si="54"/>
        <v>21</v>
      </c>
      <c r="H581">
        <v>2023</v>
      </c>
    </row>
    <row r="582" spans="1:8" x14ac:dyDescent="0.2">
      <c r="A582">
        <f t="shared" si="52"/>
        <v>581</v>
      </c>
      <c r="B582" s="7">
        <v>21</v>
      </c>
      <c r="C582">
        <f t="shared" ca="1" si="53"/>
        <v>4141.5505903838293</v>
      </c>
      <c r="D582" s="10">
        <f t="shared" si="56"/>
        <v>45190</v>
      </c>
      <c r="E582" s="9" t="str">
        <f>VLOOKUP(D582,'Dates - Calc'!B$33:D$93,2,FALSE())</f>
        <v>2023-09-21</v>
      </c>
      <c r="F582">
        <f t="shared" si="55"/>
        <v>9</v>
      </c>
      <c r="G582">
        <f t="shared" si="54"/>
        <v>21</v>
      </c>
      <c r="H582">
        <v>2023</v>
      </c>
    </row>
    <row r="583" spans="1:8" x14ac:dyDescent="0.2">
      <c r="A583">
        <f t="shared" si="52"/>
        <v>582</v>
      </c>
      <c r="B583" s="7">
        <v>22</v>
      </c>
      <c r="C583">
        <f t="shared" ca="1" si="53"/>
        <v>248.35409794298346</v>
      </c>
      <c r="D583" s="10">
        <f t="shared" si="56"/>
        <v>45190</v>
      </c>
      <c r="E583" s="9" t="str">
        <f>VLOOKUP(D583,'Dates - Calc'!B$33:D$93,2,FALSE())</f>
        <v>2023-09-21</v>
      </c>
      <c r="F583">
        <f t="shared" si="55"/>
        <v>9</v>
      </c>
      <c r="G583">
        <f t="shared" si="54"/>
        <v>21</v>
      </c>
      <c r="H583">
        <v>2023</v>
      </c>
    </row>
    <row r="584" spans="1:8" x14ac:dyDescent="0.2">
      <c r="A584">
        <f t="shared" si="52"/>
        <v>583</v>
      </c>
      <c r="B584" s="7">
        <v>23</v>
      </c>
      <c r="C584">
        <f t="shared" ca="1" si="53"/>
        <v>0</v>
      </c>
      <c r="D584" s="10">
        <f t="shared" si="56"/>
        <v>45190</v>
      </c>
      <c r="E584" s="9" t="str">
        <f>VLOOKUP(D584,'Dates - Calc'!B$33:D$93,2,FALSE())</f>
        <v>2023-09-21</v>
      </c>
      <c r="F584">
        <f t="shared" si="55"/>
        <v>9</v>
      </c>
      <c r="G584">
        <f t="shared" si="54"/>
        <v>21</v>
      </c>
      <c r="H584">
        <v>2023</v>
      </c>
    </row>
    <row r="585" spans="1:8" x14ac:dyDescent="0.2">
      <c r="A585">
        <f t="shared" si="52"/>
        <v>584</v>
      </c>
      <c r="B585" s="7">
        <v>24</v>
      </c>
      <c r="C585">
        <f t="shared" ca="1" si="53"/>
        <v>1855.435101294345</v>
      </c>
      <c r="D585" s="10">
        <f t="shared" si="56"/>
        <v>45190</v>
      </c>
      <c r="E585" s="9" t="str">
        <f>VLOOKUP(D585,'Dates - Calc'!B$33:D$93,2,FALSE())</f>
        <v>2023-09-21</v>
      </c>
      <c r="F585">
        <f t="shared" si="55"/>
        <v>9</v>
      </c>
      <c r="G585">
        <f t="shared" si="54"/>
        <v>21</v>
      </c>
      <c r="H585">
        <v>2023</v>
      </c>
    </row>
    <row r="586" spans="1:8" x14ac:dyDescent="0.2">
      <c r="A586">
        <f t="shared" si="52"/>
        <v>585</v>
      </c>
      <c r="B586" s="7">
        <v>16</v>
      </c>
      <c r="C586">
        <f t="shared" ca="1" si="53"/>
        <v>3607.6988701837531</v>
      </c>
      <c r="D586" s="10">
        <f t="shared" si="56"/>
        <v>45190</v>
      </c>
      <c r="E586" s="9" t="str">
        <f>VLOOKUP(D586,'Dates - Calc'!B$33:D$93,2,FALSE())</f>
        <v>2023-09-21</v>
      </c>
      <c r="F586">
        <f t="shared" si="55"/>
        <v>9</v>
      </c>
      <c r="G586">
        <f t="shared" si="54"/>
        <v>21</v>
      </c>
      <c r="H586">
        <v>2023</v>
      </c>
    </row>
    <row r="587" spans="1:8" x14ac:dyDescent="0.2">
      <c r="A587">
        <f t="shared" si="52"/>
        <v>586</v>
      </c>
      <c r="B587" s="7">
        <v>26</v>
      </c>
      <c r="C587">
        <f t="shared" ca="1" si="53"/>
        <v>2145.8106539676046</v>
      </c>
      <c r="D587" s="10">
        <f t="shared" si="56"/>
        <v>45190</v>
      </c>
      <c r="E587" s="9" t="str">
        <f>VLOOKUP(D587,'Dates - Calc'!B$33:D$93,2,FALSE())</f>
        <v>2023-09-21</v>
      </c>
      <c r="F587">
        <f t="shared" si="55"/>
        <v>9</v>
      </c>
      <c r="G587">
        <f t="shared" si="54"/>
        <v>21</v>
      </c>
      <c r="H587">
        <v>2023</v>
      </c>
    </row>
    <row r="588" spans="1:8" x14ac:dyDescent="0.2">
      <c r="A588">
        <f t="shared" si="52"/>
        <v>587</v>
      </c>
      <c r="B588" s="7">
        <v>27</v>
      </c>
      <c r="C588">
        <f t="shared" ca="1" si="53"/>
        <v>6587.6185871375892</v>
      </c>
      <c r="D588" s="10">
        <f t="shared" si="56"/>
        <v>45190</v>
      </c>
      <c r="E588" s="9" t="str">
        <f>VLOOKUP(D588,'Dates - Calc'!B$33:D$93,2,FALSE())</f>
        <v>2023-09-21</v>
      </c>
      <c r="F588">
        <f t="shared" si="55"/>
        <v>9</v>
      </c>
      <c r="G588">
        <f t="shared" si="54"/>
        <v>21</v>
      </c>
      <c r="H588">
        <v>2023</v>
      </c>
    </row>
    <row r="589" spans="1:8" x14ac:dyDescent="0.2">
      <c r="A589">
        <f t="shared" si="52"/>
        <v>588</v>
      </c>
      <c r="B589" s="7">
        <v>28</v>
      </c>
      <c r="C589">
        <f t="shared" ca="1" si="53"/>
        <v>0</v>
      </c>
      <c r="D589" s="10">
        <f t="shared" si="56"/>
        <v>45190</v>
      </c>
      <c r="E589" s="9" t="str">
        <f>VLOOKUP(D589,'Dates - Calc'!B$33:D$93,2,FALSE())</f>
        <v>2023-09-21</v>
      </c>
      <c r="F589">
        <f t="shared" si="55"/>
        <v>9</v>
      </c>
      <c r="G589">
        <f t="shared" si="54"/>
        <v>21</v>
      </c>
      <c r="H589">
        <v>2023</v>
      </c>
    </row>
    <row r="590" spans="1:8" x14ac:dyDescent="0.2">
      <c r="A590">
        <f t="shared" si="52"/>
        <v>589</v>
      </c>
      <c r="B590" s="7">
        <v>1</v>
      </c>
      <c r="C590">
        <f t="shared" ca="1" si="53"/>
        <v>9.0162994756543355</v>
      </c>
      <c r="D590" s="10">
        <f t="shared" si="56"/>
        <v>45191</v>
      </c>
      <c r="E590" s="9" t="str">
        <f>VLOOKUP(D590,'Dates - Calc'!B$33:D$93,2,FALSE())</f>
        <v>2023-09-22</v>
      </c>
      <c r="F590">
        <v>9</v>
      </c>
      <c r="G590">
        <f t="shared" si="54"/>
        <v>22</v>
      </c>
      <c r="H590">
        <v>2023</v>
      </c>
    </row>
    <row r="591" spans="1:8" x14ac:dyDescent="0.2">
      <c r="A591">
        <f t="shared" si="52"/>
        <v>590</v>
      </c>
      <c r="B591" s="7">
        <v>2</v>
      </c>
      <c r="C591">
        <f t="shared" ca="1" si="53"/>
        <v>236.31447176835471</v>
      </c>
      <c r="D591" s="10">
        <f t="shared" si="56"/>
        <v>45191</v>
      </c>
      <c r="E591" s="9" t="str">
        <f>VLOOKUP(D591,'Dates - Calc'!B$33:D$93,2,FALSE())</f>
        <v>2023-09-22</v>
      </c>
      <c r="F591">
        <f t="shared" ref="F591:F617" si="57">IF(G591&gt;31,10,9)</f>
        <v>9</v>
      </c>
      <c r="G591">
        <f t="shared" si="54"/>
        <v>22</v>
      </c>
      <c r="H591">
        <v>2023</v>
      </c>
    </row>
    <row r="592" spans="1:8" x14ac:dyDescent="0.2">
      <c r="A592">
        <f t="shared" si="52"/>
        <v>591</v>
      </c>
      <c r="B592" s="7">
        <v>3</v>
      </c>
      <c r="C592">
        <f t="shared" ca="1" si="53"/>
        <v>640.42771808208352</v>
      </c>
      <c r="D592" s="10">
        <f t="shared" si="56"/>
        <v>45191</v>
      </c>
      <c r="E592" s="9" t="str">
        <f>VLOOKUP(D592,'Dates - Calc'!B$33:D$93,2,FALSE())</f>
        <v>2023-09-22</v>
      </c>
      <c r="F592">
        <f t="shared" si="57"/>
        <v>9</v>
      </c>
      <c r="G592">
        <f t="shared" si="54"/>
        <v>22</v>
      </c>
      <c r="H592">
        <v>2023</v>
      </c>
    </row>
    <row r="593" spans="1:8" x14ac:dyDescent="0.2">
      <c r="A593">
        <f t="shared" si="52"/>
        <v>592</v>
      </c>
      <c r="B593" s="7">
        <v>4</v>
      </c>
      <c r="C593">
        <f t="shared" ca="1" si="53"/>
        <v>544.78112019428454</v>
      </c>
      <c r="D593" s="10">
        <f t="shared" si="56"/>
        <v>45191</v>
      </c>
      <c r="E593" s="9" t="str">
        <f>VLOOKUP(D593,'Dates - Calc'!B$33:D$93,2,FALSE())</f>
        <v>2023-09-22</v>
      </c>
      <c r="F593">
        <f t="shared" si="57"/>
        <v>9</v>
      </c>
      <c r="G593">
        <f t="shared" si="54"/>
        <v>22</v>
      </c>
      <c r="H593">
        <v>2023</v>
      </c>
    </row>
    <row r="594" spans="1:8" x14ac:dyDescent="0.2">
      <c r="A594">
        <f t="shared" si="52"/>
        <v>593</v>
      </c>
      <c r="B594" s="7">
        <v>5</v>
      </c>
      <c r="C594">
        <f t="shared" ca="1" si="53"/>
        <v>402.5844429447173</v>
      </c>
      <c r="D594" s="10">
        <f t="shared" si="56"/>
        <v>45191</v>
      </c>
      <c r="E594" s="9" t="str">
        <f>VLOOKUP(D594,'Dates - Calc'!B$33:D$93,2,FALSE())</f>
        <v>2023-09-22</v>
      </c>
      <c r="F594">
        <f t="shared" si="57"/>
        <v>9</v>
      </c>
      <c r="G594">
        <f t="shared" si="54"/>
        <v>22</v>
      </c>
      <c r="H594">
        <v>2023</v>
      </c>
    </row>
    <row r="595" spans="1:8" x14ac:dyDescent="0.2">
      <c r="A595">
        <f t="shared" si="52"/>
        <v>594</v>
      </c>
      <c r="B595" s="7">
        <v>6</v>
      </c>
      <c r="C595">
        <f t="shared" ca="1" si="53"/>
        <v>364.26896092959043</v>
      </c>
      <c r="D595" s="10">
        <f t="shared" si="56"/>
        <v>45191</v>
      </c>
      <c r="E595" s="9" t="str">
        <f>VLOOKUP(D595,'Dates - Calc'!B$33:D$93,2,FALSE())</f>
        <v>2023-09-22</v>
      </c>
      <c r="F595">
        <f t="shared" si="57"/>
        <v>9</v>
      </c>
      <c r="G595">
        <f t="shared" si="54"/>
        <v>22</v>
      </c>
      <c r="H595">
        <v>2023</v>
      </c>
    </row>
    <row r="596" spans="1:8" x14ac:dyDescent="0.2">
      <c r="A596">
        <f t="shared" si="52"/>
        <v>595</v>
      </c>
      <c r="B596" s="7">
        <v>7</v>
      </c>
      <c r="C596">
        <f t="shared" ca="1" si="53"/>
        <v>1147.6406754518061</v>
      </c>
      <c r="D596" s="10">
        <f t="shared" si="56"/>
        <v>45191</v>
      </c>
      <c r="E596" s="9" t="str">
        <f>VLOOKUP(D596,'Dates - Calc'!B$33:D$93,2,FALSE())</f>
        <v>2023-09-22</v>
      </c>
      <c r="F596">
        <f t="shared" si="57"/>
        <v>9</v>
      </c>
      <c r="G596">
        <f t="shared" si="54"/>
        <v>22</v>
      </c>
      <c r="H596">
        <v>2023</v>
      </c>
    </row>
    <row r="597" spans="1:8" x14ac:dyDescent="0.2">
      <c r="A597">
        <f t="shared" si="52"/>
        <v>596</v>
      </c>
      <c r="B597" s="7">
        <v>8</v>
      </c>
      <c r="C597">
        <f t="shared" ca="1" si="53"/>
        <v>0</v>
      </c>
      <c r="D597" s="10">
        <f t="shared" si="56"/>
        <v>45191</v>
      </c>
      <c r="E597" s="9" t="str">
        <f>VLOOKUP(D597,'Dates - Calc'!B$33:D$93,2,FALSE())</f>
        <v>2023-09-22</v>
      </c>
      <c r="F597">
        <f t="shared" si="57"/>
        <v>9</v>
      </c>
      <c r="G597">
        <f t="shared" si="54"/>
        <v>22</v>
      </c>
      <c r="H597">
        <v>2023</v>
      </c>
    </row>
    <row r="598" spans="1:8" x14ac:dyDescent="0.2">
      <c r="A598">
        <f t="shared" si="52"/>
        <v>597</v>
      </c>
      <c r="B598" s="7">
        <v>9</v>
      </c>
      <c r="C598">
        <f t="shared" ca="1" si="53"/>
        <v>64.461064930912556</v>
      </c>
      <c r="D598" s="10">
        <f t="shared" si="56"/>
        <v>45191</v>
      </c>
      <c r="E598" s="9" t="str">
        <f>VLOOKUP(D598,'Dates - Calc'!B$33:D$93,2,FALSE())</f>
        <v>2023-09-22</v>
      </c>
      <c r="F598">
        <f t="shared" si="57"/>
        <v>9</v>
      </c>
      <c r="G598">
        <f t="shared" si="54"/>
        <v>22</v>
      </c>
      <c r="H598">
        <v>2023</v>
      </c>
    </row>
    <row r="599" spans="1:8" x14ac:dyDescent="0.2">
      <c r="A599">
        <f t="shared" si="52"/>
        <v>598</v>
      </c>
      <c r="B599" s="7">
        <v>10</v>
      </c>
      <c r="C599">
        <f t="shared" ca="1" si="53"/>
        <v>852.3776419661134</v>
      </c>
      <c r="D599" s="10">
        <f t="shared" si="56"/>
        <v>45191</v>
      </c>
      <c r="E599" s="9" t="str">
        <f>VLOOKUP(D599,'Dates - Calc'!B$33:D$93,2,FALSE())</f>
        <v>2023-09-22</v>
      </c>
      <c r="F599">
        <f t="shared" si="57"/>
        <v>9</v>
      </c>
      <c r="G599">
        <f t="shared" si="54"/>
        <v>22</v>
      </c>
      <c r="H599">
        <v>2023</v>
      </c>
    </row>
    <row r="600" spans="1:8" x14ac:dyDescent="0.2">
      <c r="A600">
        <f t="shared" si="52"/>
        <v>599</v>
      </c>
      <c r="B600" s="7">
        <v>11</v>
      </c>
      <c r="C600">
        <f t="shared" ca="1" si="53"/>
        <v>0</v>
      </c>
      <c r="D600" s="10">
        <f t="shared" si="56"/>
        <v>45191</v>
      </c>
      <c r="E600" s="9" t="str">
        <f>VLOOKUP(D600,'Dates - Calc'!B$33:D$93,2,FALSE())</f>
        <v>2023-09-22</v>
      </c>
      <c r="F600">
        <f t="shared" si="57"/>
        <v>9</v>
      </c>
      <c r="G600">
        <f t="shared" si="54"/>
        <v>22</v>
      </c>
      <c r="H600">
        <v>2023</v>
      </c>
    </row>
    <row r="601" spans="1:8" x14ac:dyDescent="0.2">
      <c r="A601">
        <f t="shared" si="52"/>
        <v>600</v>
      </c>
      <c r="B601" s="7">
        <v>12</v>
      </c>
      <c r="C601">
        <f t="shared" ca="1" si="53"/>
        <v>738.49133357372727</v>
      </c>
      <c r="D601" s="10">
        <f t="shared" si="56"/>
        <v>45191</v>
      </c>
      <c r="E601" s="9" t="str">
        <f>VLOOKUP(D601,'Dates - Calc'!B$33:D$93,2,FALSE())</f>
        <v>2023-09-22</v>
      </c>
      <c r="F601">
        <f t="shared" si="57"/>
        <v>9</v>
      </c>
      <c r="G601">
        <f t="shared" si="54"/>
        <v>22</v>
      </c>
      <c r="H601">
        <v>2023</v>
      </c>
    </row>
    <row r="602" spans="1:8" x14ac:dyDescent="0.2">
      <c r="A602">
        <f t="shared" si="52"/>
        <v>601</v>
      </c>
      <c r="B602" s="7">
        <v>13</v>
      </c>
      <c r="C602">
        <f t="shared" ca="1" si="53"/>
        <v>3487.2540933017913</v>
      </c>
      <c r="D602" s="10">
        <f t="shared" si="56"/>
        <v>45191</v>
      </c>
      <c r="E602" s="9" t="str">
        <f>VLOOKUP(D602,'Dates - Calc'!B$33:D$93,2,FALSE())</f>
        <v>2023-09-22</v>
      </c>
      <c r="F602">
        <f t="shared" si="57"/>
        <v>9</v>
      </c>
      <c r="G602">
        <f t="shared" si="54"/>
        <v>22</v>
      </c>
      <c r="H602">
        <v>2023</v>
      </c>
    </row>
    <row r="603" spans="1:8" x14ac:dyDescent="0.2">
      <c r="A603">
        <f t="shared" si="52"/>
        <v>602</v>
      </c>
      <c r="B603" s="7">
        <v>14</v>
      </c>
      <c r="C603">
        <f t="shared" ca="1" si="53"/>
        <v>0</v>
      </c>
      <c r="D603" s="10">
        <f t="shared" si="56"/>
        <v>45191</v>
      </c>
      <c r="E603" s="9" t="str">
        <f>VLOOKUP(D603,'Dates - Calc'!B$33:D$93,2,FALSE())</f>
        <v>2023-09-22</v>
      </c>
      <c r="F603">
        <f t="shared" si="57"/>
        <v>9</v>
      </c>
      <c r="G603">
        <f t="shared" si="54"/>
        <v>22</v>
      </c>
      <c r="H603">
        <v>2023</v>
      </c>
    </row>
    <row r="604" spans="1:8" x14ac:dyDescent="0.2">
      <c r="A604">
        <f t="shared" si="52"/>
        <v>603</v>
      </c>
      <c r="B604" s="7">
        <v>15</v>
      </c>
      <c r="C604">
        <f t="shared" ca="1" si="53"/>
        <v>4777.6160046895266</v>
      </c>
      <c r="D604" s="10">
        <f t="shared" si="56"/>
        <v>45191</v>
      </c>
      <c r="E604" s="9" t="str">
        <f>VLOOKUP(D604,'Dates - Calc'!B$33:D$93,2,FALSE())</f>
        <v>2023-09-22</v>
      </c>
      <c r="F604">
        <f t="shared" si="57"/>
        <v>9</v>
      </c>
      <c r="G604">
        <f t="shared" si="54"/>
        <v>22</v>
      </c>
      <c r="H604">
        <v>2023</v>
      </c>
    </row>
    <row r="605" spans="1:8" x14ac:dyDescent="0.2">
      <c r="A605">
        <f t="shared" si="52"/>
        <v>604</v>
      </c>
      <c r="B605" s="7">
        <v>16</v>
      </c>
      <c r="C605">
        <f t="shared" ca="1" si="53"/>
        <v>1540.6021360985153</v>
      </c>
      <c r="D605" s="10">
        <f t="shared" si="56"/>
        <v>45191</v>
      </c>
      <c r="E605" s="9" t="str">
        <f>VLOOKUP(D605,'Dates - Calc'!B$33:D$93,2,FALSE())</f>
        <v>2023-09-22</v>
      </c>
      <c r="F605">
        <f t="shared" si="57"/>
        <v>9</v>
      </c>
      <c r="G605">
        <f t="shared" si="54"/>
        <v>22</v>
      </c>
      <c r="H605">
        <v>2023</v>
      </c>
    </row>
    <row r="606" spans="1:8" x14ac:dyDescent="0.2">
      <c r="A606">
        <f t="shared" ref="A606:A669" si="58">A605+1</f>
        <v>605</v>
      </c>
      <c r="B606" s="7">
        <v>17</v>
      </c>
      <c r="C606">
        <f t="shared" ref="C606:C669" ca="1" si="59">IF(RAND()&lt;0.05,C578*1.05,C578*0.95)</f>
        <v>5529.5387023845196</v>
      </c>
      <c r="D606" s="10">
        <f t="shared" si="56"/>
        <v>45191</v>
      </c>
      <c r="E606" s="9" t="str">
        <f>VLOOKUP(D606,'Dates - Calc'!B$33:D$93,2,FALSE())</f>
        <v>2023-09-22</v>
      </c>
      <c r="F606">
        <f t="shared" si="57"/>
        <v>9</v>
      </c>
      <c r="G606">
        <f t="shared" ref="G606:G669" si="60">G578+1</f>
        <v>22</v>
      </c>
      <c r="H606">
        <v>2023</v>
      </c>
    </row>
    <row r="607" spans="1:8" x14ac:dyDescent="0.2">
      <c r="A607">
        <f t="shared" si="58"/>
        <v>606</v>
      </c>
      <c r="B607" s="7">
        <v>18</v>
      </c>
      <c r="C607">
        <f t="shared" ca="1" si="59"/>
        <v>1605.5382097001877</v>
      </c>
      <c r="D607" s="10">
        <f t="shared" si="56"/>
        <v>45191</v>
      </c>
      <c r="E607" s="9" t="str">
        <f>VLOOKUP(D607,'Dates - Calc'!B$33:D$93,2,FALSE())</f>
        <v>2023-09-22</v>
      </c>
      <c r="F607">
        <f t="shared" si="57"/>
        <v>9</v>
      </c>
      <c r="G607">
        <f t="shared" si="60"/>
        <v>22</v>
      </c>
      <c r="H607">
        <v>2023</v>
      </c>
    </row>
    <row r="608" spans="1:8" x14ac:dyDescent="0.2">
      <c r="A608">
        <f t="shared" si="58"/>
        <v>607</v>
      </c>
      <c r="B608" s="7">
        <v>19</v>
      </c>
      <c r="C608">
        <f t="shared" ca="1" si="59"/>
        <v>3243.6654873675047</v>
      </c>
      <c r="D608" s="10">
        <f t="shared" si="56"/>
        <v>45191</v>
      </c>
      <c r="E608" s="9" t="str">
        <f>VLOOKUP(D608,'Dates - Calc'!B$33:D$93,2,FALSE())</f>
        <v>2023-09-22</v>
      </c>
      <c r="F608">
        <f t="shared" si="57"/>
        <v>9</v>
      </c>
      <c r="G608">
        <f t="shared" si="60"/>
        <v>22</v>
      </c>
      <c r="H608">
        <v>2023</v>
      </c>
    </row>
    <row r="609" spans="1:8" x14ac:dyDescent="0.2">
      <c r="A609">
        <f t="shared" si="58"/>
        <v>608</v>
      </c>
      <c r="B609" s="7">
        <v>20</v>
      </c>
      <c r="C609">
        <f t="shared" ca="1" si="59"/>
        <v>1989.8515173447472</v>
      </c>
      <c r="D609" s="10">
        <f t="shared" si="56"/>
        <v>45191</v>
      </c>
      <c r="E609" s="9" t="str">
        <f>VLOOKUP(D609,'Dates - Calc'!B$33:D$93,2,FALSE())</f>
        <v>2023-09-22</v>
      </c>
      <c r="F609">
        <f t="shared" si="57"/>
        <v>9</v>
      </c>
      <c r="G609">
        <f t="shared" si="60"/>
        <v>22</v>
      </c>
      <c r="H609">
        <v>2023</v>
      </c>
    </row>
    <row r="610" spans="1:8" x14ac:dyDescent="0.2">
      <c r="A610">
        <f t="shared" si="58"/>
        <v>609</v>
      </c>
      <c r="B610" s="7">
        <v>21</v>
      </c>
      <c r="C610">
        <f t="shared" ca="1" si="59"/>
        <v>3934.4730608646378</v>
      </c>
      <c r="D610" s="10">
        <f t="shared" si="56"/>
        <v>45191</v>
      </c>
      <c r="E610" s="9" t="str">
        <f>VLOOKUP(D610,'Dates - Calc'!B$33:D$93,2,FALSE())</f>
        <v>2023-09-22</v>
      </c>
      <c r="F610">
        <f t="shared" si="57"/>
        <v>9</v>
      </c>
      <c r="G610">
        <f t="shared" si="60"/>
        <v>22</v>
      </c>
      <c r="H610">
        <v>2023</v>
      </c>
    </row>
    <row r="611" spans="1:8" x14ac:dyDescent="0.2">
      <c r="A611">
        <f t="shared" si="58"/>
        <v>610</v>
      </c>
      <c r="B611" s="7">
        <v>22</v>
      </c>
      <c r="C611">
        <f t="shared" ca="1" si="59"/>
        <v>235.93639304583428</v>
      </c>
      <c r="D611" s="10">
        <f t="shared" si="56"/>
        <v>45191</v>
      </c>
      <c r="E611" s="9" t="str">
        <f>VLOOKUP(D611,'Dates - Calc'!B$33:D$93,2,FALSE())</f>
        <v>2023-09-22</v>
      </c>
      <c r="F611">
        <f t="shared" si="57"/>
        <v>9</v>
      </c>
      <c r="G611">
        <f t="shared" si="60"/>
        <v>22</v>
      </c>
      <c r="H611">
        <v>2023</v>
      </c>
    </row>
    <row r="612" spans="1:8" x14ac:dyDescent="0.2">
      <c r="A612">
        <f t="shared" si="58"/>
        <v>611</v>
      </c>
      <c r="B612" s="7">
        <v>23</v>
      </c>
      <c r="C612">
        <f t="shared" ca="1" si="59"/>
        <v>0</v>
      </c>
      <c r="D612" s="10">
        <f t="shared" si="56"/>
        <v>45191</v>
      </c>
      <c r="E612" s="9" t="str">
        <f>VLOOKUP(D612,'Dates - Calc'!B$33:D$93,2,FALSE())</f>
        <v>2023-09-22</v>
      </c>
      <c r="F612">
        <f t="shared" si="57"/>
        <v>9</v>
      </c>
      <c r="G612">
        <f t="shared" si="60"/>
        <v>22</v>
      </c>
      <c r="H612">
        <v>2023</v>
      </c>
    </row>
    <row r="613" spans="1:8" x14ac:dyDescent="0.2">
      <c r="A613">
        <f t="shared" si="58"/>
        <v>612</v>
      </c>
      <c r="B613" s="7">
        <v>24</v>
      </c>
      <c r="C613">
        <f t="shared" ca="1" si="59"/>
        <v>1762.6633462296277</v>
      </c>
      <c r="D613" s="10">
        <f t="shared" si="56"/>
        <v>45191</v>
      </c>
      <c r="E613" s="9" t="str">
        <f>VLOOKUP(D613,'Dates - Calc'!B$33:D$93,2,FALSE())</f>
        <v>2023-09-22</v>
      </c>
      <c r="F613">
        <f t="shared" si="57"/>
        <v>9</v>
      </c>
      <c r="G613">
        <f t="shared" si="60"/>
        <v>22</v>
      </c>
      <c r="H613">
        <v>2023</v>
      </c>
    </row>
    <row r="614" spans="1:8" x14ac:dyDescent="0.2">
      <c r="A614">
        <f t="shared" si="58"/>
        <v>613</v>
      </c>
      <c r="B614" s="7">
        <v>16</v>
      </c>
      <c r="C614">
        <f t="shared" ca="1" si="59"/>
        <v>3427.3139266745652</v>
      </c>
      <c r="D614" s="10">
        <f t="shared" si="56"/>
        <v>45191</v>
      </c>
      <c r="E614" s="9" t="str">
        <f>VLOOKUP(D614,'Dates - Calc'!B$33:D$93,2,FALSE())</f>
        <v>2023-09-22</v>
      </c>
      <c r="F614">
        <f t="shared" si="57"/>
        <v>9</v>
      </c>
      <c r="G614">
        <f t="shared" si="60"/>
        <v>22</v>
      </c>
      <c r="H614">
        <v>2023</v>
      </c>
    </row>
    <row r="615" spans="1:8" x14ac:dyDescent="0.2">
      <c r="A615">
        <f t="shared" si="58"/>
        <v>614</v>
      </c>
      <c r="B615" s="7">
        <v>26</v>
      </c>
      <c r="C615">
        <f t="shared" ca="1" si="59"/>
        <v>2038.5201212692243</v>
      </c>
      <c r="D615" s="10">
        <f t="shared" si="56"/>
        <v>45191</v>
      </c>
      <c r="E615" s="9" t="str">
        <f>VLOOKUP(D615,'Dates - Calc'!B$33:D$93,2,FALSE())</f>
        <v>2023-09-22</v>
      </c>
      <c r="F615">
        <f t="shared" si="57"/>
        <v>9</v>
      </c>
      <c r="G615">
        <f t="shared" si="60"/>
        <v>22</v>
      </c>
      <c r="H615">
        <v>2023</v>
      </c>
    </row>
    <row r="616" spans="1:8" x14ac:dyDescent="0.2">
      <c r="A616">
        <f t="shared" si="58"/>
        <v>615</v>
      </c>
      <c r="B616" s="7">
        <v>27</v>
      </c>
      <c r="C616">
        <f t="shared" ca="1" si="59"/>
        <v>6258.237657780709</v>
      </c>
      <c r="D616" s="10">
        <f t="shared" si="56"/>
        <v>45191</v>
      </c>
      <c r="E616" s="9" t="str">
        <f>VLOOKUP(D616,'Dates - Calc'!B$33:D$93,2,FALSE())</f>
        <v>2023-09-22</v>
      </c>
      <c r="F616">
        <f t="shared" si="57"/>
        <v>9</v>
      </c>
      <c r="G616">
        <f t="shared" si="60"/>
        <v>22</v>
      </c>
      <c r="H616">
        <v>2023</v>
      </c>
    </row>
    <row r="617" spans="1:8" x14ac:dyDescent="0.2">
      <c r="A617">
        <f t="shared" si="58"/>
        <v>616</v>
      </c>
      <c r="B617" s="7">
        <v>28</v>
      </c>
      <c r="C617">
        <f t="shared" ca="1" si="59"/>
        <v>0</v>
      </c>
      <c r="D617" s="10">
        <f t="shared" si="56"/>
        <v>45191</v>
      </c>
      <c r="E617" s="9" t="str">
        <f>VLOOKUP(D617,'Dates - Calc'!B$33:D$93,2,FALSE())</f>
        <v>2023-09-22</v>
      </c>
      <c r="F617">
        <f t="shared" si="57"/>
        <v>9</v>
      </c>
      <c r="G617">
        <f t="shared" si="60"/>
        <v>22</v>
      </c>
      <c r="H617">
        <v>2023</v>
      </c>
    </row>
    <row r="618" spans="1:8" x14ac:dyDescent="0.2">
      <c r="A618">
        <f t="shared" si="58"/>
        <v>617</v>
      </c>
      <c r="B618" s="7">
        <v>1</v>
      </c>
      <c r="C618">
        <f t="shared" ca="1" si="59"/>
        <v>8.5654845018716177</v>
      </c>
      <c r="D618" s="10">
        <f t="shared" si="56"/>
        <v>45192</v>
      </c>
      <c r="E618" s="9" t="str">
        <f>VLOOKUP(D618,'Dates - Calc'!B$33:D$93,2,FALSE())</f>
        <v>2023-09-23</v>
      </c>
      <c r="F618">
        <v>9</v>
      </c>
      <c r="G618">
        <f t="shared" si="60"/>
        <v>23</v>
      </c>
      <c r="H618">
        <v>2023</v>
      </c>
    </row>
    <row r="619" spans="1:8" x14ac:dyDescent="0.2">
      <c r="A619">
        <f t="shared" si="58"/>
        <v>618</v>
      </c>
      <c r="B619" s="7">
        <v>2</v>
      </c>
      <c r="C619">
        <f t="shared" ca="1" si="59"/>
        <v>224.49874817993697</v>
      </c>
      <c r="D619" s="10">
        <f t="shared" si="56"/>
        <v>45192</v>
      </c>
      <c r="E619" s="9" t="str">
        <f>VLOOKUP(D619,'Dates - Calc'!B$33:D$93,2,FALSE())</f>
        <v>2023-09-23</v>
      </c>
      <c r="F619">
        <f t="shared" ref="F619:F645" si="61">IF(G619&gt;31,10,9)</f>
        <v>9</v>
      </c>
      <c r="G619">
        <f t="shared" si="60"/>
        <v>23</v>
      </c>
      <c r="H619">
        <v>2023</v>
      </c>
    </row>
    <row r="620" spans="1:8" x14ac:dyDescent="0.2">
      <c r="A620">
        <f t="shared" si="58"/>
        <v>619</v>
      </c>
      <c r="B620" s="7">
        <v>3</v>
      </c>
      <c r="C620">
        <f t="shared" ca="1" si="59"/>
        <v>608.40633217797927</v>
      </c>
      <c r="D620" s="10">
        <f t="shared" si="56"/>
        <v>45192</v>
      </c>
      <c r="E620" s="9" t="str">
        <f>VLOOKUP(D620,'Dates - Calc'!B$33:D$93,2,FALSE())</f>
        <v>2023-09-23</v>
      </c>
      <c r="F620">
        <f t="shared" si="61"/>
        <v>9</v>
      </c>
      <c r="G620">
        <f t="shared" si="60"/>
        <v>23</v>
      </c>
      <c r="H620">
        <v>2023</v>
      </c>
    </row>
    <row r="621" spans="1:8" x14ac:dyDescent="0.2">
      <c r="A621">
        <f t="shared" si="58"/>
        <v>620</v>
      </c>
      <c r="B621" s="7">
        <v>4</v>
      </c>
      <c r="C621">
        <f t="shared" ca="1" si="59"/>
        <v>517.54206418457034</v>
      </c>
      <c r="D621" s="10">
        <f t="shared" si="56"/>
        <v>45192</v>
      </c>
      <c r="E621" s="9" t="str">
        <f>VLOOKUP(D621,'Dates - Calc'!B$33:D$93,2,FALSE())</f>
        <v>2023-09-23</v>
      </c>
      <c r="F621">
        <f t="shared" si="61"/>
        <v>9</v>
      </c>
      <c r="G621">
        <f t="shared" si="60"/>
        <v>23</v>
      </c>
      <c r="H621">
        <v>2023</v>
      </c>
    </row>
    <row r="622" spans="1:8" x14ac:dyDescent="0.2">
      <c r="A622">
        <f t="shared" si="58"/>
        <v>621</v>
      </c>
      <c r="B622" s="7">
        <v>5</v>
      </c>
      <c r="C622">
        <f t="shared" ca="1" si="59"/>
        <v>382.45522079748139</v>
      </c>
      <c r="D622" s="10">
        <f t="shared" si="56"/>
        <v>45192</v>
      </c>
      <c r="E622" s="9" t="str">
        <f>VLOOKUP(D622,'Dates - Calc'!B$33:D$93,2,FALSE())</f>
        <v>2023-09-23</v>
      </c>
      <c r="F622">
        <f t="shared" si="61"/>
        <v>9</v>
      </c>
      <c r="G622">
        <f t="shared" si="60"/>
        <v>23</v>
      </c>
      <c r="H622">
        <v>2023</v>
      </c>
    </row>
    <row r="623" spans="1:8" x14ac:dyDescent="0.2">
      <c r="A623">
        <f t="shared" si="58"/>
        <v>622</v>
      </c>
      <c r="B623" s="7">
        <v>6</v>
      </c>
      <c r="C623">
        <f t="shared" ca="1" si="59"/>
        <v>346.05551288311091</v>
      </c>
      <c r="D623" s="10">
        <f t="shared" si="56"/>
        <v>45192</v>
      </c>
      <c r="E623" s="9" t="str">
        <f>VLOOKUP(D623,'Dates - Calc'!B$33:D$93,2,FALSE())</f>
        <v>2023-09-23</v>
      </c>
      <c r="F623">
        <f t="shared" si="61"/>
        <v>9</v>
      </c>
      <c r="G623">
        <f t="shared" si="60"/>
        <v>23</v>
      </c>
      <c r="H623">
        <v>2023</v>
      </c>
    </row>
    <row r="624" spans="1:8" x14ac:dyDescent="0.2">
      <c r="A624">
        <f t="shared" si="58"/>
        <v>623</v>
      </c>
      <c r="B624" s="7">
        <v>7</v>
      </c>
      <c r="C624">
        <f t="shared" ca="1" si="59"/>
        <v>1090.2586416792158</v>
      </c>
      <c r="D624" s="10">
        <f t="shared" si="56"/>
        <v>45192</v>
      </c>
      <c r="E624" s="9" t="str">
        <f>VLOOKUP(D624,'Dates - Calc'!B$33:D$93,2,FALSE())</f>
        <v>2023-09-23</v>
      </c>
      <c r="F624">
        <f t="shared" si="61"/>
        <v>9</v>
      </c>
      <c r="G624">
        <f t="shared" si="60"/>
        <v>23</v>
      </c>
      <c r="H624">
        <v>2023</v>
      </c>
    </row>
    <row r="625" spans="1:8" x14ac:dyDescent="0.2">
      <c r="A625">
        <f t="shared" si="58"/>
        <v>624</v>
      </c>
      <c r="B625" s="7">
        <v>8</v>
      </c>
      <c r="C625">
        <f t="shared" ca="1" si="59"/>
        <v>0</v>
      </c>
      <c r="D625" s="10">
        <f t="shared" si="56"/>
        <v>45192</v>
      </c>
      <c r="E625" s="9" t="str">
        <f>VLOOKUP(D625,'Dates - Calc'!B$33:D$93,2,FALSE())</f>
        <v>2023-09-23</v>
      </c>
      <c r="F625">
        <f t="shared" si="61"/>
        <v>9</v>
      </c>
      <c r="G625">
        <f t="shared" si="60"/>
        <v>23</v>
      </c>
      <c r="H625">
        <v>2023</v>
      </c>
    </row>
    <row r="626" spans="1:8" x14ac:dyDescent="0.2">
      <c r="A626">
        <f t="shared" si="58"/>
        <v>625</v>
      </c>
      <c r="B626" s="7">
        <v>9</v>
      </c>
      <c r="C626">
        <f t="shared" ca="1" si="59"/>
        <v>61.238011684366924</v>
      </c>
      <c r="D626" s="10">
        <f t="shared" si="56"/>
        <v>45192</v>
      </c>
      <c r="E626" s="9" t="str">
        <f>VLOOKUP(D626,'Dates - Calc'!B$33:D$93,2,FALSE())</f>
        <v>2023-09-23</v>
      </c>
      <c r="F626">
        <f t="shared" si="61"/>
        <v>9</v>
      </c>
      <c r="G626">
        <f t="shared" si="60"/>
        <v>23</v>
      </c>
      <c r="H626">
        <v>2023</v>
      </c>
    </row>
    <row r="627" spans="1:8" x14ac:dyDescent="0.2">
      <c r="A627">
        <f t="shared" si="58"/>
        <v>626</v>
      </c>
      <c r="B627" s="7">
        <v>10</v>
      </c>
      <c r="C627">
        <f t="shared" ca="1" si="59"/>
        <v>809.75875986780773</v>
      </c>
      <c r="D627" s="10">
        <f t="shared" si="56"/>
        <v>45192</v>
      </c>
      <c r="E627" s="9" t="str">
        <f>VLOOKUP(D627,'Dates - Calc'!B$33:D$93,2,FALSE())</f>
        <v>2023-09-23</v>
      </c>
      <c r="F627">
        <f t="shared" si="61"/>
        <v>9</v>
      </c>
      <c r="G627">
        <f t="shared" si="60"/>
        <v>23</v>
      </c>
      <c r="H627">
        <v>2023</v>
      </c>
    </row>
    <row r="628" spans="1:8" x14ac:dyDescent="0.2">
      <c r="A628">
        <f t="shared" si="58"/>
        <v>627</v>
      </c>
      <c r="B628" s="7">
        <v>11</v>
      </c>
      <c r="C628">
        <f t="shared" ca="1" si="59"/>
        <v>0</v>
      </c>
      <c r="D628" s="10">
        <f t="shared" si="56"/>
        <v>45192</v>
      </c>
      <c r="E628" s="9" t="str">
        <f>VLOOKUP(D628,'Dates - Calc'!B$33:D$93,2,FALSE())</f>
        <v>2023-09-23</v>
      </c>
      <c r="F628">
        <f t="shared" si="61"/>
        <v>9</v>
      </c>
      <c r="G628">
        <f t="shared" si="60"/>
        <v>23</v>
      </c>
      <c r="H628">
        <v>2023</v>
      </c>
    </row>
    <row r="629" spans="1:8" x14ac:dyDescent="0.2">
      <c r="A629">
        <f t="shared" si="58"/>
        <v>628</v>
      </c>
      <c r="B629" s="7">
        <v>12</v>
      </c>
      <c r="C629">
        <f t="shared" ca="1" si="59"/>
        <v>701.56676689504093</v>
      </c>
      <c r="D629" s="10">
        <f t="shared" si="56"/>
        <v>45192</v>
      </c>
      <c r="E629" s="9" t="str">
        <f>VLOOKUP(D629,'Dates - Calc'!B$33:D$93,2,FALSE())</f>
        <v>2023-09-23</v>
      </c>
      <c r="F629">
        <f t="shared" si="61"/>
        <v>9</v>
      </c>
      <c r="G629">
        <f t="shared" si="60"/>
        <v>23</v>
      </c>
      <c r="H629">
        <v>2023</v>
      </c>
    </row>
    <row r="630" spans="1:8" x14ac:dyDescent="0.2">
      <c r="A630">
        <f t="shared" si="58"/>
        <v>629</v>
      </c>
      <c r="B630" s="7">
        <v>13</v>
      </c>
      <c r="C630">
        <f t="shared" ca="1" si="59"/>
        <v>3312.8913886367018</v>
      </c>
      <c r="D630" s="10">
        <f t="shared" si="56"/>
        <v>45192</v>
      </c>
      <c r="E630" s="9" t="str">
        <f>VLOOKUP(D630,'Dates - Calc'!B$33:D$93,2,FALSE())</f>
        <v>2023-09-23</v>
      </c>
      <c r="F630">
        <f t="shared" si="61"/>
        <v>9</v>
      </c>
      <c r="G630">
        <f t="shared" si="60"/>
        <v>23</v>
      </c>
      <c r="H630">
        <v>2023</v>
      </c>
    </row>
    <row r="631" spans="1:8" x14ac:dyDescent="0.2">
      <c r="A631">
        <f t="shared" si="58"/>
        <v>630</v>
      </c>
      <c r="B631" s="7">
        <v>14</v>
      </c>
      <c r="C631">
        <f t="shared" ca="1" si="59"/>
        <v>0</v>
      </c>
      <c r="D631" s="10">
        <f t="shared" si="56"/>
        <v>45192</v>
      </c>
      <c r="E631" s="9" t="str">
        <f>VLOOKUP(D631,'Dates - Calc'!B$33:D$93,2,FALSE())</f>
        <v>2023-09-23</v>
      </c>
      <c r="F631">
        <f t="shared" si="61"/>
        <v>9</v>
      </c>
      <c r="G631">
        <f t="shared" si="60"/>
        <v>23</v>
      </c>
      <c r="H631">
        <v>2023</v>
      </c>
    </row>
    <row r="632" spans="1:8" x14ac:dyDescent="0.2">
      <c r="A632">
        <f t="shared" si="58"/>
        <v>631</v>
      </c>
      <c r="B632" s="7">
        <v>15</v>
      </c>
      <c r="C632">
        <f t="shared" ca="1" si="59"/>
        <v>4538.7352044550498</v>
      </c>
      <c r="D632" s="10">
        <f t="shared" si="56"/>
        <v>45192</v>
      </c>
      <c r="E632" s="9" t="str">
        <f>VLOOKUP(D632,'Dates - Calc'!B$33:D$93,2,FALSE())</f>
        <v>2023-09-23</v>
      </c>
      <c r="F632">
        <f t="shared" si="61"/>
        <v>9</v>
      </c>
      <c r="G632">
        <f t="shared" si="60"/>
        <v>23</v>
      </c>
      <c r="H632">
        <v>2023</v>
      </c>
    </row>
    <row r="633" spans="1:8" x14ac:dyDescent="0.2">
      <c r="A633">
        <f t="shared" si="58"/>
        <v>632</v>
      </c>
      <c r="B633" s="7">
        <v>16</v>
      </c>
      <c r="C633">
        <f t="shared" ca="1" si="59"/>
        <v>1463.5720292935894</v>
      </c>
      <c r="D633" s="10">
        <f t="shared" si="56"/>
        <v>45192</v>
      </c>
      <c r="E633" s="9" t="str">
        <f>VLOOKUP(D633,'Dates - Calc'!B$33:D$93,2,FALSE())</f>
        <v>2023-09-23</v>
      </c>
      <c r="F633">
        <f t="shared" si="61"/>
        <v>9</v>
      </c>
      <c r="G633">
        <f t="shared" si="60"/>
        <v>23</v>
      </c>
      <c r="H633">
        <v>2023</v>
      </c>
    </row>
    <row r="634" spans="1:8" x14ac:dyDescent="0.2">
      <c r="A634">
        <f t="shared" si="58"/>
        <v>633</v>
      </c>
      <c r="B634" s="7">
        <v>17</v>
      </c>
      <c r="C634">
        <f t="shared" ca="1" si="59"/>
        <v>5253.0617672652934</v>
      </c>
      <c r="D634" s="10">
        <f t="shared" si="56"/>
        <v>45192</v>
      </c>
      <c r="E634" s="9" t="str">
        <f>VLOOKUP(D634,'Dates - Calc'!B$33:D$93,2,FALSE())</f>
        <v>2023-09-23</v>
      </c>
      <c r="F634">
        <f t="shared" si="61"/>
        <v>9</v>
      </c>
      <c r="G634">
        <f t="shared" si="60"/>
        <v>23</v>
      </c>
      <c r="H634">
        <v>2023</v>
      </c>
    </row>
    <row r="635" spans="1:8" x14ac:dyDescent="0.2">
      <c r="A635">
        <f t="shared" si="58"/>
        <v>634</v>
      </c>
      <c r="B635" s="7">
        <v>18</v>
      </c>
      <c r="C635">
        <f t="shared" ca="1" si="59"/>
        <v>1525.2612992151783</v>
      </c>
      <c r="D635" s="10">
        <f t="shared" si="56"/>
        <v>45192</v>
      </c>
      <c r="E635" s="9" t="str">
        <f>VLOOKUP(D635,'Dates - Calc'!B$33:D$93,2,FALSE())</f>
        <v>2023-09-23</v>
      </c>
      <c r="F635">
        <f t="shared" si="61"/>
        <v>9</v>
      </c>
      <c r="G635">
        <f t="shared" si="60"/>
        <v>23</v>
      </c>
      <c r="H635">
        <v>2023</v>
      </c>
    </row>
    <row r="636" spans="1:8" x14ac:dyDescent="0.2">
      <c r="A636">
        <f t="shared" si="58"/>
        <v>635</v>
      </c>
      <c r="B636" s="7">
        <v>19</v>
      </c>
      <c r="C636">
        <f t="shared" ca="1" si="59"/>
        <v>3081.4822129991294</v>
      </c>
      <c r="D636" s="10">
        <f t="shared" si="56"/>
        <v>45192</v>
      </c>
      <c r="E636" s="9" t="str">
        <f>VLOOKUP(D636,'Dates - Calc'!B$33:D$93,2,FALSE())</f>
        <v>2023-09-23</v>
      </c>
      <c r="F636">
        <f t="shared" si="61"/>
        <v>9</v>
      </c>
      <c r="G636">
        <f t="shared" si="60"/>
        <v>23</v>
      </c>
      <c r="H636">
        <v>2023</v>
      </c>
    </row>
    <row r="637" spans="1:8" x14ac:dyDescent="0.2">
      <c r="A637">
        <f t="shared" si="58"/>
        <v>636</v>
      </c>
      <c r="B637" s="7">
        <v>20</v>
      </c>
      <c r="C637">
        <f t="shared" ca="1" si="59"/>
        <v>1890.3589414775097</v>
      </c>
      <c r="D637" s="10">
        <f t="shared" si="56"/>
        <v>45192</v>
      </c>
      <c r="E637" s="9" t="str">
        <f>VLOOKUP(D637,'Dates - Calc'!B$33:D$93,2,FALSE())</f>
        <v>2023-09-23</v>
      </c>
      <c r="F637">
        <f t="shared" si="61"/>
        <v>9</v>
      </c>
      <c r="G637">
        <f t="shared" si="60"/>
        <v>23</v>
      </c>
      <c r="H637">
        <v>2023</v>
      </c>
    </row>
    <row r="638" spans="1:8" x14ac:dyDescent="0.2">
      <c r="A638">
        <f t="shared" si="58"/>
        <v>637</v>
      </c>
      <c r="B638" s="7">
        <v>21</v>
      </c>
      <c r="C638">
        <f t="shared" ca="1" si="59"/>
        <v>3737.7494078214058</v>
      </c>
      <c r="D638" s="10">
        <f t="shared" si="56"/>
        <v>45192</v>
      </c>
      <c r="E638" s="9" t="str">
        <f>VLOOKUP(D638,'Dates - Calc'!B$33:D$93,2,FALSE())</f>
        <v>2023-09-23</v>
      </c>
      <c r="F638">
        <f t="shared" si="61"/>
        <v>9</v>
      </c>
      <c r="G638">
        <f t="shared" si="60"/>
        <v>23</v>
      </c>
      <c r="H638">
        <v>2023</v>
      </c>
    </row>
    <row r="639" spans="1:8" x14ac:dyDescent="0.2">
      <c r="A639">
        <f t="shared" si="58"/>
        <v>638</v>
      </c>
      <c r="B639" s="7">
        <v>22</v>
      </c>
      <c r="C639">
        <f t="shared" ca="1" si="59"/>
        <v>224.13957339354255</v>
      </c>
      <c r="D639" s="10">
        <f t="shared" si="56"/>
        <v>45192</v>
      </c>
      <c r="E639" s="9" t="str">
        <f>VLOOKUP(D639,'Dates - Calc'!B$33:D$93,2,FALSE())</f>
        <v>2023-09-23</v>
      </c>
      <c r="F639">
        <f t="shared" si="61"/>
        <v>9</v>
      </c>
      <c r="G639">
        <f t="shared" si="60"/>
        <v>23</v>
      </c>
      <c r="H639">
        <v>2023</v>
      </c>
    </row>
    <row r="640" spans="1:8" x14ac:dyDescent="0.2">
      <c r="A640">
        <f t="shared" si="58"/>
        <v>639</v>
      </c>
      <c r="B640" s="7">
        <v>23</v>
      </c>
      <c r="C640">
        <f t="shared" ca="1" si="59"/>
        <v>0</v>
      </c>
      <c r="D640" s="10">
        <f t="shared" si="56"/>
        <v>45192</v>
      </c>
      <c r="E640" s="9" t="str">
        <f>VLOOKUP(D640,'Dates - Calc'!B$33:D$93,2,FALSE())</f>
        <v>2023-09-23</v>
      </c>
      <c r="F640">
        <f t="shared" si="61"/>
        <v>9</v>
      </c>
      <c r="G640">
        <f t="shared" si="60"/>
        <v>23</v>
      </c>
      <c r="H640">
        <v>2023</v>
      </c>
    </row>
    <row r="641" spans="1:8" x14ac:dyDescent="0.2">
      <c r="A641">
        <f t="shared" si="58"/>
        <v>640</v>
      </c>
      <c r="B641" s="7">
        <v>24</v>
      </c>
      <c r="C641">
        <f t="shared" ca="1" si="59"/>
        <v>1674.5301789181462</v>
      </c>
      <c r="D641" s="10">
        <f t="shared" si="56"/>
        <v>45192</v>
      </c>
      <c r="E641" s="9" t="str">
        <f>VLOOKUP(D641,'Dates - Calc'!B$33:D$93,2,FALSE())</f>
        <v>2023-09-23</v>
      </c>
      <c r="F641">
        <f t="shared" si="61"/>
        <v>9</v>
      </c>
      <c r="G641">
        <f t="shared" si="60"/>
        <v>23</v>
      </c>
      <c r="H641">
        <v>2023</v>
      </c>
    </row>
    <row r="642" spans="1:8" x14ac:dyDescent="0.2">
      <c r="A642">
        <f t="shared" si="58"/>
        <v>641</v>
      </c>
      <c r="B642" s="7">
        <v>16</v>
      </c>
      <c r="C642">
        <f t="shared" ca="1" si="59"/>
        <v>3255.9482303408367</v>
      </c>
      <c r="D642" s="10">
        <f t="shared" ref="D642:D705" si="62">DATE(H642,F642,G642)</f>
        <v>45192</v>
      </c>
      <c r="E642" s="9" t="str">
        <f>VLOOKUP(D642,'Dates - Calc'!B$33:D$93,2,FALSE())</f>
        <v>2023-09-23</v>
      </c>
      <c r="F642">
        <f t="shared" si="61"/>
        <v>9</v>
      </c>
      <c r="G642">
        <f t="shared" si="60"/>
        <v>23</v>
      </c>
      <c r="H642">
        <v>2023</v>
      </c>
    </row>
    <row r="643" spans="1:8" x14ac:dyDescent="0.2">
      <c r="A643">
        <f t="shared" si="58"/>
        <v>642</v>
      </c>
      <c r="B643" s="7">
        <v>26</v>
      </c>
      <c r="C643">
        <f t="shared" ca="1" si="59"/>
        <v>1936.594115205763</v>
      </c>
      <c r="D643" s="10">
        <f t="shared" si="62"/>
        <v>45192</v>
      </c>
      <c r="E643" s="9" t="str">
        <f>VLOOKUP(D643,'Dates - Calc'!B$33:D$93,2,FALSE())</f>
        <v>2023-09-23</v>
      </c>
      <c r="F643">
        <f t="shared" si="61"/>
        <v>9</v>
      </c>
      <c r="G643">
        <f t="shared" si="60"/>
        <v>23</v>
      </c>
      <c r="H643">
        <v>2023</v>
      </c>
    </row>
    <row r="644" spans="1:8" x14ac:dyDescent="0.2">
      <c r="A644">
        <f t="shared" si="58"/>
        <v>643</v>
      </c>
      <c r="B644" s="7">
        <v>27</v>
      </c>
      <c r="C644">
        <f t="shared" ca="1" si="59"/>
        <v>5945.3257748916731</v>
      </c>
      <c r="D644" s="10">
        <f t="shared" si="62"/>
        <v>45192</v>
      </c>
      <c r="E644" s="9" t="str">
        <f>VLOOKUP(D644,'Dates - Calc'!B$33:D$93,2,FALSE())</f>
        <v>2023-09-23</v>
      </c>
      <c r="F644">
        <f t="shared" si="61"/>
        <v>9</v>
      </c>
      <c r="G644">
        <f t="shared" si="60"/>
        <v>23</v>
      </c>
      <c r="H644">
        <v>2023</v>
      </c>
    </row>
    <row r="645" spans="1:8" x14ac:dyDescent="0.2">
      <c r="A645">
        <f t="shared" si="58"/>
        <v>644</v>
      </c>
      <c r="B645" s="7">
        <v>28</v>
      </c>
      <c r="C645">
        <f t="shared" ca="1" si="59"/>
        <v>0</v>
      </c>
      <c r="D645" s="10">
        <f t="shared" si="62"/>
        <v>45192</v>
      </c>
      <c r="E645" s="9" t="str">
        <f>VLOOKUP(D645,'Dates - Calc'!B$33:D$93,2,FALSE())</f>
        <v>2023-09-23</v>
      </c>
      <c r="F645">
        <f t="shared" si="61"/>
        <v>9</v>
      </c>
      <c r="G645">
        <f t="shared" si="60"/>
        <v>23</v>
      </c>
      <c r="H645">
        <v>2023</v>
      </c>
    </row>
    <row r="646" spans="1:8" x14ac:dyDescent="0.2">
      <c r="A646">
        <f t="shared" si="58"/>
        <v>645</v>
      </c>
      <c r="B646" s="7">
        <v>1</v>
      </c>
      <c r="C646">
        <f t="shared" ca="1" si="59"/>
        <v>8.1372102767780365</v>
      </c>
      <c r="D646" s="10">
        <f t="shared" si="62"/>
        <v>45193</v>
      </c>
      <c r="E646" s="9" t="str">
        <f>VLOOKUP(D646,'Dates - Calc'!B$33:D$93,2,FALSE())</f>
        <v>2023-09-24</v>
      </c>
      <c r="F646">
        <v>9</v>
      </c>
      <c r="G646">
        <f t="shared" si="60"/>
        <v>24</v>
      </c>
      <c r="H646">
        <v>2023</v>
      </c>
    </row>
    <row r="647" spans="1:8" x14ac:dyDescent="0.2">
      <c r="A647">
        <f t="shared" si="58"/>
        <v>646</v>
      </c>
      <c r="B647" s="7">
        <v>2</v>
      </c>
      <c r="C647">
        <f t="shared" ca="1" si="59"/>
        <v>213.27381077094012</v>
      </c>
      <c r="D647" s="10">
        <f t="shared" si="62"/>
        <v>45193</v>
      </c>
      <c r="E647" s="9" t="str">
        <f>VLOOKUP(D647,'Dates - Calc'!B$33:D$93,2,FALSE())</f>
        <v>2023-09-24</v>
      </c>
      <c r="F647">
        <f t="shared" ref="F647:F673" si="63">IF(G647&gt;31,10,9)</f>
        <v>9</v>
      </c>
      <c r="G647">
        <f t="shared" si="60"/>
        <v>24</v>
      </c>
      <c r="H647">
        <v>2023</v>
      </c>
    </row>
    <row r="648" spans="1:8" x14ac:dyDescent="0.2">
      <c r="A648">
        <f t="shared" si="58"/>
        <v>647</v>
      </c>
      <c r="B648" s="7">
        <v>3</v>
      </c>
      <c r="C648">
        <f t="shared" ca="1" si="59"/>
        <v>577.98601556908022</v>
      </c>
      <c r="D648" s="10">
        <f t="shared" si="62"/>
        <v>45193</v>
      </c>
      <c r="E648" s="9" t="str">
        <f>VLOOKUP(D648,'Dates - Calc'!B$33:D$93,2,FALSE())</f>
        <v>2023-09-24</v>
      </c>
      <c r="F648">
        <f t="shared" si="63"/>
        <v>9</v>
      </c>
      <c r="G648">
        <f t="shared" si="60"/>
        <v>24</v>
      </c>
      <c r="H648">
        <v>2023</v>
      </c>
    </row>
    <row r="649" spans="1:8" x14ac:dyDescent="0.2">
      <c r="A649">
        <f t="shared" si="58"/>
        <v>648</v>
      </c>
      <c r="B649" s="7">
        <v>4</v>
      </c>
      <c r="C649">
        <f t="shared" ca="1" si="59"/>
        <v>491.66496097534178</v>
      </c>
      <c r="D649" s="10">
        <f t="shared" si="62"/>
        <v>45193</v>
      </c>
      <c r="E649" s="9" t="str">
        <f>VLOOKUP(D649,'Dates - Calc'!B$33:D$93,2,FALSE())</f>
        <v>2023-09-24</v>
      </c>
      <c r="F649">
        <f t="shared" si="63"/>
        <v>9</v>
      </c>
      <c r="G649">
        <f t="shared" si="60"/>
        <v>24</v>
      </c>
      <c r="H649">
        <v>2023</v>
      </c>
    </row>
    <row r="650" spans="1:8" x14ac:dyDescent="0.2">
      <c r="A650">
        <f t="shared" si="58"/>
        <v>649</v>
      </c>
      <c r="B650" s="7">
        <v>5</v>
      </c>
      <c r="C650">
        <f t="shared" ca="1" si="59"/>
        <v>363.3324597576073</v>
      </c>
      <c r="D650" s="10">
        <f t="shared" si="62"/>
        <v>45193</v>
      </c>
      <c r="E650" s="9" t="str">
        <f>VLOOKUP(D650,'Dates - Calc'!B$33:D$93,2,FALSE())</f>
        <v>2023-09-24</v>
      </c>
      <c r="F650">
        <f t="shared" si="63"/>
        <v>9</v>
      </c>
      <c r="G650">
        <f t="shared" si="60"/>
        <v>24</v>
      </c>
      <c r="H650">
        <v>2023</v>
      </c>
    </row>
    <row r="651" spans="1:8" x14ac:dyDescent="0.2">
      <c r="A651">
        <f t="shared" si="58"/>
        <v>650</v>
      </c>
      <c r="B651" s="7">
        <v>6</v>
      </c>
      <c r="C651">
        <f t="shared" ca="1" si="59"/>
        <v>328.75273723895532</v>
      </c>
      <c r="D651" s="10">
        <f t="shared" si="62"/>
        <v>45193</v>
      </c>
      <c r="E651" s="9" t="str">
        <f>VLOOKUP(D651,'Dates - Calc'!B$33:D$93,2,FALSE())</f>
        <v>2023-09-24</v>
      </c>
      <c r="F651">
        <f t="shared" si="63"/>
        <v>9</v>
      </c>
      <c r="G651">
        <f t="shared" si="60"/>
        <v>24</v>
      </c>
      <c r="H651">
        <v>2023</v>
      </c>
    </row>
    <row r="652" spans="1:8" x14ac:dyDescent="0.2">
      <c r="A652">
        <f t="shared" si="58"/>
        <v>651</v>
      </c>
      <c r="B652" s="7">
        <v>7</v>
      </c>
      <c r="C652">
        <f t="shared" ca="1" si="59"/>
        <v>1035.745709595255</v>
      </c>
      <c r="D652" s="10">
        <f t="shared" si="62"/>
        <v>45193</v>
      </c>
      <c r="E652" s="9" t="str">
        <f>VLOOKUP(D652,'Dates - Calc'!B$33:D$93,2,FALSE())</f>
        <v>2023-09-24</v>
      </c>
      <c r="F652">
        <f t="shared" si="63"/>
        <v>9</v>
      </c>
      <c r="G652">
        <f t="shared" si="60"/>
        <v>24</v>
      </c>
      <c r="H652">
        <v>2023</v>
      </c>
    </row>
    <row r="653" spans="1:8" x14ac:dyDescent="0.2">
      <c r="A653">
        <f t="shared" si="58"/>
        <v>652</v>
      </c>
      <c r="B653" s="7">
        <v>8</v>
      </c>
      <c r="C653">
        <f t="shared" ca="1" si="59"/>
        <v>0</v>
      </c>
      <c r="D653" s="10">
        <f t="shared" si="62"/>
        <v>45193</v>
      </c>
      <c r="E653" s="9" t="str">
        <f>VLOOKUP(D653,'Dates - Calc'!B$33:D$93,2,FALSE())</f>
        <v>2023-09-24</v>
      </c>
      <c r="F653">
        <f t="shared" si="63"/>
        <v>9</v>
      </c>
      <c r="G653">
        <f t="shared" si="60"/>
        <v>24</v>
      </c>
      <c r="H653">
        <v>2023</v>
      </c>
    </row>
    <row r="654" spans="1:8" x14ac:dyDescent="0.2">
      <c r="A654">
        <f t="shared" si="58"/>
        <v>653</v>
      </c>
      <c r="B654" s="7">
        <v>9</v>
      </c>
      <c r="C654">
        <f t="shared" ca="1" si="59"/>
        <v>58.176111100148574</v>
      </c>
      <c r="D654" s="10">
        <f t="shared" si="62"/>
        <v>45193</v>
      </c>
      <c r="E654" s="9" t="str">
        <f>VLOOKUP(D654,'Dates - Calc'!B$33:D$93,2,FALSE())</f>
        <v>2023-09-24</v>
      </c>
      <c r="F654">
        <f t="shared" si="63"/>
        <v>9</v>
      </c>
      <c r="G654">
        <f t="shared" si="60"/>
        <v>24</v>
      </c>
      <c r="H654">
        <v>2023</v>
      </c>
    </row>
    <row r="655" spans="1:8" x14ac:dyDescent="0.2">
      <c r="A655">
        <f t="shared" si="58"/>
        <v>654</v>
      </c>
      <c r="B655" s="7">
        <v>10</v>
      </c>
      <c r="C655">
        <f t="shared" ca="1" si="59"/>
        <v>769.27082187441727</v>
      </c>
      <c r="D655" s="10">
        <f t="shared" si="62"/>
        <v>45193</v>
      </c>
      <c r="E655" s="9" t="str">
        <f>VLOOKUP(D655,'Dates - Calc'!B$33:D$93,2,FALSE())</f>
        <v>2023-09-24</v>
      </c>
      <c r="F655">
        <f t="shared" si="63"/>
        <v>9</v>
      </c>
      <c r="G655">
        <f t="shared" si="60"/>
        <v>24</v>
      </c>
      <c r="H655">
        <v>2023</v>
      </c>
    </row>
    <row r="656" spans="1:8" x14ac:dyDescent="0.2">
      <c r="A656">
        <f t="shared" si="58"/>
        <v>655</v>
      </c>
      <c r="B656" s="7">
        <v>11</v>
      </c>
      <c r="C656">
        <f t="shared" ca="1" si="59"/>
        <v>0</v>
      </c>
      <c r="D656" s="10">
        <f t="shared" si="62"/>
        <v>45193</v>
      </c>
      <c r="E656" s="9" t="str">
        <f>VLOOKUP(D656,'Dates - Calc'!B$33:D$93,2,FALSE())</f>
        <v>2023-09-24</v>
      </c>
      <c r="F656">
        <f t="shared" si="63"/>
        <v>9</v>
      </c>
      <c r="G656">
        <f t="shared" si="60"/>
        <v>24</v>
      </c>
      <c r="H656">
        <v>2023</v>
      </c>
    </row>
    <row r="657" spans="1:8" x14ac:dyDescent="0.2">
      <c r="A657">
        <f t="shared" si="58"/>
        <v>656</v>
      </c>
      <c r="B657" s="7">
        <v>12</v>
      </c>
      <c r="C657">
        <f t="shared" ca="1" si="59"/>
        <v>666.48842855028886</v>
      </c>
      <c r="D657" s="10">
        <f t="shared" si="62"/>
        <v>45193</v>
      </c>
      <c r="E657" s="9" t="str">
        <f>VLOOKUP(D657,'Dates - Calc'!B$33:D$93,2,FALSE())</f>
        <v>2023-09-24</v>
      </c>
      <c r="F657">
        <f t="shared" si="63"/>
        <v>9</v>
      </c>
      <c r="G657">
        <f t="shared" si="60"/>
        <v>24</v>
      </c>
      <c r="H657">
        <v>2023</v>
      </c>
    </row>
    <row r="658" spans="1:8" x14ac:dyDescent="0.2">
      <c r="A658">
        <f t="shared" si="58"/>
        <v>657</v>
      </c>
      <c r="B658" s="7">
        <v>13</v>
      </c>
      <c r="C658">
        <f t="shared" ca="1" si="59"/>
        <v>3147.2468192048664</v>
      </c>
      <c r="D658" s="10">
        <f t="shared" si="62"/>
        <v>45193</v>
      </c>
      <c r="E658" s="9" t="str">
        <f>VLOOKUP(D658,'Dates - Calc'!B$33:D$93,2,FALSE())</f>
        <v>2023-09-24</v>
      </c>
      <c r="F658">
        <f t="shared" si="63"/>
        <v>9</v>
      </c>
      <c r="G658">
        <f t="shared" si="60"/>
        <v>24</v>
      </c>
      <c r="H658">
        <v>2023</v>
      </c>
    </row>
    <row r="659" spans="1:8" x14ac:dyDescent="0.2">
      <c r="A659">
        <f t="shared" si="58"/>
        <v>658</v>
      </c>
      <c r="B659" s="7">
        <v>14</v>
      </c>
      <c r="C659">
        <f t="shared" ca="1" si="59"/>
        <v>0</v>
      </c>
      <c r="D659" s="10">
        <f t="shared" si="62"/>
        <v>45193</v>
      </c>
      <c r="E659" s="9" t="str">
        <f>VLOOKUP(D659,'Dates - Calc'!B$33:D$93,2,FALSE())</f>
        <v>2023-09-24</v>
      </c>
      <c r="F659">
        <f t="shared" si="63"/>
        <v>9</v>
      </c>
      <c r="G659">
        <f t="shared" si="60"/>
        <v>24</v>
      </c>
      <c r="H659">
        <v>2023</v>
      </c>
    </row>
    <row r="660" spans="1:8" x14ac:dyDescent="0.2">
      <c r="A660">
        <f t="shared" si="58"/>
        <v>659</v>
      </c>
      <c r="B660" s="7">
        <v>15</v>
      </c>
      <c r="C660">
        <f t="shared" ca="1" si="59"/>
        <v>4311.7984442322968</v>
      </c>
      <c r="D660" s="10">
        <f t="shared" si="62"/>
        <v>45193</v>
      </c>
      <c r="E660" s="9" t="str">
        <f>VLOOKUP(D660,'Dates - Calc'!B$33:D$93,2,FALSE())</f>
        <v>2023-09-24</v>
      </c>
      <c r="F660">
        <f t="shared" si="63"/>
        <v>9</v>
      </c>
      <c r="G660">
        <f t="shared" si="60"/>
        <v>24</v>
      </c>
      <c r="H660">
        <v>2023</v>
      </c>
    </row>
    <row r="661" spans="1:8" x14ac:dyDescent="0.2">
      <c r="A661">
        <f t="shared" si="58"/>
        <v>660</v>
      </c>
      <c r="B661" s="7">
        <v>16</v>
      </c>
      <c r="C661">
        <f t="shared" ca="1" si="59"/>
        <v>1390.3934278289098</v>
      </c>
      <c r="D661" s="10">
        <f t="shared" si="62"/>
        <v>45193</v>
      </c>
      <c r="E661" s="9" t="str">
        <f>VLOOKUP(D661,'Dates - Calc'!B$33:D$93,2,FALSE())</f>
        <v>2023-09-24</v>
      </c>
      <c r="F661">
        <f t="shared" si="63"/>
        <v>9</v>
      </c>
      <c r="G661">
        <f t="shared" si="60"/>
        <v>24</v>
      </c>
      <c r="H661">
        <v>2023</v>
      </c>
    </row>
    <row r="662" spans="1:8" x14ac:dyDescent="0.2">
      <c r="A662">
        <f t="shared" si="58"/>
        <v>661</v>
      </c>
      <c r="B662" s="7">
        <v>17</v>
      </c>
      <c r="C662">
        <f t="shared" ca="1" si="59"/>
        <v>4990.4086789020284</v>
      </c>
      <c r="D662" s="10">
        <f t="shared" si="62"/>
        <v>45193</v>
      </c>
      <c r="E662" s="9" t="str">
        <f>VLOOKUP(D662,'Dates - Calc'!B$33:D$93,2,FALSE())</f>
        <v>2023-09-24</v>
      </c>
      <c r="F662">
        <f t="shared" si="63"/>
        <v>9</v>
      </c>
      <c r="G662">
        <f t="shared" si="60"/>
        <v>24</v>
      </c>
      <c r="H662">
        <v>2023</v>
      </c>
    </row>
    <row r="663" spans="1:8" x14ac:dyDescent="0.2">
      <c r="A663">
        <f t="shared" si="58"/>
        <v>662</v>
      </c>
      <c r="B663" s="7">
        <v>18</v>
      </c>
      <c r="C663">
        <f t="shared" ca="1" si="59"/>
        <v>1448.9982342544192</v>
      </c>
      <c r="D663" s="10">
        <f t="shared" si="62"/>
        <v>45193</v>
      </c>
      <c r="E663" s="9" t="str">
        <f>VLOOKUP(D663,'Dates - Calc'!B$33:D$93,2,FALSE())</f>
        <v>2023-09-24</v>
      </c>
      <c r="F663">
        <f t="shared" si="63"/>
        <v>9</v>
      </c>
      <c r="G663">
        <f t="shared" si="60"/>
        <v>24</v>
      </c>
      <c r="H663">
        <v>2023</v>
      </c>
    </row>
    <row r="664" spans="1:8" x14ac:dyDescent="0.2">
      <c r="A664">
        <f t="shared" si="58"/>
        <v>663</v>
      </c>
      <c r="B664" s="7">
        <v>19</v>
      </c>
      <c r="C664">
        <f t="shared" ca="1" si="59"/>
        <v>2927.4081023491726</v>
      </c>
      <c r="D664" s="10">
        <f t="shared" si="62"/>
        <v>45193</v>
      </c>
      <c r="E664" s="9" t="str">
        <f>VLOOKUP(D664,'Dates - Calc'!B$33:D$93,2,FALSE())</f>
        <v>2023-09-24</v>
      </c>
      <c r="F664">
        <f t="shared" si="63"/>
        <v>9</v>
      </c>
      <c r="G664">
        <f t="shared" si="60"/>
        <v>24</v>
      </c>
      <c r="H664">
        <v>2023</v>
      </c>
    </row>
    <row r="665" spans="1:8" x14ac:dyDescent="0.2">
      <c r="A665">
        <f t="shared" si="58"/>
        <v>664</v>
      </c>
      <c r="B665" s="7">
        <v>20</v>
      </c>
      <c r="C665">
        <f t="shared" ca="1" si="59"/>
        <v>1795.8409944036341</v>
      </c>
      <c r="D665" s="10">
        <f t="shared" si="62"/>
        <v>45193</v>
      </c>
      <c r="E665" s="9" t="str">
        <f>VLOOKUP(D665,'Dates - Calc'!B$33:D$93,2,FALSE())</f>
        <v>2023-09-24</v>
      </c>
      <c r="F665">
        <f t="shared" si="63"/>
        <v>9</v>
      </c>
      <c r="G665">
        <f t="shared" si="60"/>
        <v>24</v>
      </c>
      <c r="H665">
        <v>2023</v>
      </c>
    </row>
    <row r="666" spans="1:8" x14ac:dyDescent="0.2">
      <c r="A666">
        <f t="shared" si="58"/>
        <v>665</v>
      </c>
      <c r="B666" s="7">
        <v>21</v>
      </c>
      <c r="C666">
        <f t="shared" ca="1" si="59"/>
        <v>3550.8619374303353</v>
      </c>
      <c r="D666" s="10">
        <f t="shared" si="62"/>
        <v>45193</v>
      </c>
      <c r="E666" s="9" t="str">
        <f>VLOOKUP(D666,'Dates - Calc'!B$33:D$93,2,FALSE())</f>
        <v>2023-09-24</v>
      </c>
      <c r="F666">
        <f t="shared" si="63"/>
        <v>9</v>
      </c>
      <c r="G666">
        <f t="shared" si="60"/>
        <v>24</v>
      </c>
      <c r="H666">
        <v>2023</v>
      </c>
    </row>
    <row r="667" spans="1:8" x14ac:dyDescent="0.2">
      <c r="A667">
        <f t="shared" si="58"/>
        <v>666</v>
      </c>
      <c r="B667" s="7">
        <v>22</v>
      </c>
      <c r="C667">
        <f t="shared" ca="1" si="59"/>
        <v>212.93259472386541</v>
      </c>
      <c r="D667" s="10">
        <f t="shared" si="62"/>
        <v>45193</v>
      </c>
      <c r="E667" s="9" t="str">
        <f>VLOOKUP(D667,'Dates - Calc'!B$33:D$93,2,FALSE())</f>
        <v>2023-09-24</v>
      </c>
      <c r="F667">
        <f t="shared" si="63"/>
        <v>9</v>
      </c>
      <c r="G667">
        <f t="shared" si="60"/>
        <v>24</v>
      </c>
      <c r="H667">
        <v>2023</v>
      </c>
    </row>
    <row r="668" spans="1:8" x14ac:dyDescent="0.2">
      <c r="A668">
        <f t="shared" si="58"/>
        <v>667</v>
      </c>
      <c r="B668" s="7">
        <v>23</v>
      </c>
      <c r="C668">
        <f t="shared" ca="1" si="59"/>
        <v>0</v>
      </c>
      <c r="D668" s="10">
        <f t="shared" si="62"/>
        <v>45193</v>
      </c>
      <c r="E668" s="9" t="str">
        <f>VLOOKUP(D668,'Dates - Calc'!B$33:D$93,2,FALSE())</f>
        <v>2023-09-24</v>
      </c>
      <c r="F668">
        <f t="shared" si="63"/>
        <v>9</v>
      </c>
      <c r="G668">
        <f t="shared" si="60"/>
        <v>24</v>
      </c>
      <c r="H668">
        <v>2023</v>
      </c>
    </row>
    <row r="669" spans="1:8" x14ac:dyDescent="0.2">
      <c r="A669">
        <f t="shared" si="58"/>
        <v>668</v>
      </c>
      <c r="B669" s="7">
        <v>24</v>
      </c>
      <c r="C669">
        <f t="shared" ca="1" si="59"/>
        <v>1590.8036699722388</v>
      </c>
      <c r="D669" s="10">
        <f t="shared" si="62"/>
        <v>45193</v>
      </c>
      <c r="E669" s="9" t="str">
        <f>VLOOKUP(D669,'Dates - Calc'!B$33:D$93,2,FALSE())</f>
        <v>2023-09-24</v>
      </c>
      <c r="F669">
        <f t="shared" si="63"/>
        <v>9</v>
      </c>
      <c r="G669">
        <f t="shared" si="60"/>
        <v>24</v>
      </c>
      <c r="H669">
        <v>2023</v>
      </c>
    </row>
    <row r="670" spans="1:8" x14ac:dyDescent="0.2">
      <c r="A670">
        <f t="shared" ref="A670:A733" si="64">A669+1</f>
        <v>669</v>
      </c>
      <c r="B670" s="7">
        <v>16</v>
      </c>
      <c r="C670">
        <f t="shared" ref="C670:C733" ca="1" si="65">IF(RAND()&lt;0.05,C642*1.05,C642*0.95)</f>
        <v>3093.1508188237949</v>
      </c>
      <c r="D670" s="10">
        <f t="shared" si="62"/>
        <v>45193</v>
      </c>
      <c r="E670" s="9" t="str">
        <f>VLOOKUP(D670,'Dates - Calc'!B$33:D$93,2,FALSE())</f>
        <v>2023-09-24</v>
      </c>
      <c r="F670">
        <f t="shared" si="63"/>
        <v>9</v>
      </c>
      <c r="G670">
        <f t="shared" ref="G670:G733" si="66">G642+1</f>
        <v>24</v>
      </c>
      <c r="H670">
        <v>2023</v>
      </c>
    </row>
    <row r="671" spans="1:8" x14ac:dyDescent="0.2">
      <c r="A671">
        <f t="shared" si="64"/>
        <v>670</v>
      </c>
      <c r="B671" s="7">
        <v>26</v>
      </c>
      <c r="C671">
        <f t="shared" ca="1" si="65"/>
        <v>1839.7644094454747</v>
      </c>
      <c r="D671" s="10">
        <f t="shared" si="62"/>
        <v>45193</v>
      </c>
      <c r="E671" s="9" t="str">
        <f>VLOOKUP(D671,'Dates - Calc'!B$33:D$93,2,FALSE())</f>
        <v>2023-09-24</v>
      </c>
      <c r="F671">
        <f t="shared" si="63"/>
        <v>9</v>
      </c>
      <c r="G671">
        <f t="shared" si="66"/>
        <v>24</v>
      </c>
      <c r="H671">
        <v>2023</v>
      </c>
    </row>
    <row r="672" spans="1:8" x14ac:dyDescent="0.2">
      <c r="A672">
        <f t="shared" si="64"/>
        <v>671</v>
      </c>
      <c r="B672" s="7">
        <v>27</v>
      </c>
      <c r="C672">
        <f t="shared" ca="1" si="65"/>
        <v>5648.059486147089</v>
      </c>
      <c r="D672" s="10">
        <f t="shared" si="62"/>
        <v>45193</v>
      </c>
      <c r="E672" s="9" t="str">
        <f>VLOOKUP(D672,'Dates - Calc'!B$33:D$93,2,FALSE())</f>
        <v>2023-09-24</v>
      </c>
      <c r="F672">
        <f t="shared" si="63"/>
        <v>9</v>
      </c>
      <c r="G672">
        <f t="shared" si="66"/>
        <v>24</v>
      </c>
      <c r="H672">
        <v>2023</v>
      </c>
    </row>
    <row r="673" spans="1:8" x14ac:dyDescent="0.2">
      <c r="A673">
        <f t="shared" si="64"/>
        <v>672</v>
      </c>
      <c r="B673" s="7">
        <v>28</v>
      </c>
      <c r="C673">
        <f t="shared" ca="1" si="65"/>
        <v>0</v>
      </c>
      <c r="D673" s="10">
        <f t="shared" si="62"/>
        <v>45193</v>
      </c>
      <c r="E673" s="9" t="str">
        <f>VLOOKUP(D673,'Dates - Calc'!B$33:D$93,2,FALSE())</f>
        <v>2023-09-24</v>
      </c>
      <c r="F673">
        <f t="shared" si="63"/>
        <v>9</v>
      </c>
      <c r="G673">
        <f t="shared" si="66"/>
        <v>24</v>
      </c>
      <c r="H673">
        <v>2023</v>
      </c>
    </row>
    <row r="674" spans="1:8" x14ac:dyDescent="0.2">
      <c r="A674">
        <f t="shared" si="64"/>
        <v>673</v>
      </c>
      <c r="B674" s="7">
        <v>1</v>
      </c>
      <c r="C674">
        <f t="shared" ca="1" si="65"/>
        <v>7.7303497629391345</v>
      </c>
      <c r="D674" s="10">
        <f t="shared" si="62"/>
        <v>45194</v>
      </c>
      <c r="E674" s="9" t="str">
        <f>VLOOKUP(D674,'Dates - Calc'!B$33:D$93,2,FALSE())</f>
        <v>2023-09-25</v>
      </c>
      <c r="F674">
        <v>9</v>
      </c>
      <c r="G674">
        <f t="shared" si="66"/>
        <v>25</v>
      </c>
      <c r="H674">
        <v>2023</v>
      </c>
    </row>
    <row r="675" spans="1:8" x14ac:dyDescent="0.2">
      <c r="A675">
        <f t="shared" si="64"/>
        <v>674</v>
      </c>
      <c r="B675" s="7">
        <v>2</v>
      </c>
      <c r="C675">
        <f t="shared" ca="1" si="65"/>
        <v>223.93750130948712</v>
      </c>
      <c r="D675" s="10">
        <f t="shared" si="62"/>
        <v>45194</v>
      </c>
      <c r="E675" s="9" t="str">
        <f>VLOOKUP(D675,'Dates - Calc'!B$33:D$93,2,FALSE())</f>
        <v>2023-09-25</v>
      </c>
      <c r="F675">
        <f t="shared" ref="F675:F701" si="67">IF(G675&gt;31,10,9)</f>
        <v>9</v>
      </c>
      <c r="G675">
        <f t="shared" si="66"/>
        <v>25</v>
      </c>
      <c r="H675">
        <v>2023</v>
      </c>
    </row>
    <row r="676" spans="1:8" x14ac:dyDescent="0.2">
      <c r="A676">
        <f t="shared" si="64"/>
        <v>675</v>
      </c>
      <c r="B676" s="7">
        <v>3</v>
      </c>
      <c r="C676">
        <f t="shared" ca="1" si="65"/>
        <v>549.08671479062616</v>
      </c>
      <c r="D676" s="10">
        <f t="shared" si="62"/>
        <v>45194</v>
      </c>
      <c r="E676" s="9" t="str">
        <f>VLOOKUP(D676,'Dates - Calc'!B$33:D$93,2,FALSE())</f>
        <v>2023-09-25</v>
      </c>
      <c r="F676">
        <f t="shared" si="67"/>
        <v>9</v>
      </c>
      <c r="G676">
        <f t="shared" si="66"/>
        <v>25</v>
      </c>
      <c r="H676">
        <v>2023</v>
      </c>
    </row>
    <row r="677" spans="1:8" x14ac:dyDescent="0.2">
      <c r="A677">
        <f t="shared" si="64"/>
        <v>676</v>
      </c>
      <c r="B677" s="7">
        <v>4</v>
      </c>
      <c r="C677">
        <f t="shared" ca="1" si="65"/>
        <v>467.08171292657465</v>
      </c>
      <c r="D677" s="10">
        <f t="shared" si="62"/>
        <v>45194</v>
      </c>
      <c r="E677" s="9" t="str">
        <f>VLOOKUP(D677,'Dates - Calc'!B$33:D$93,2,FALSE())</f>
        <v>2023-09-25</v>
      </c>
      <c r="F677">
        <f t="shared" si="67"/>
        <v>9</v>
      </c>
      <c r="G677">
        <f t="shared" si="66"/>
        <v>25</v>
      </c>
      <c r="H677">
        <v>2023</v>
      </c>
    </row>
    <row r="678" spans="1:8" x14ac:dyDescent="0.2">
      <c r="A678">
        <f t="shared" si="64"/>
        <v>677</v>
      </c>
      <c r="B678" s="7">
        <v>5</v>
      </c>
      <c r="C678">
        <f t="shared" ca="1" si="65"/>
        <v>345.16583676972692</v>
      </c>
      <c r="D678" s="10">
        <f t="shared" si="62"/>
        <v>45194</v>
      </c>
      <c r="E678" s="9" t="str">
        <f>VLOOKUP(D678,'Dates - Calc'!B$33:D$93,2,FALSE())</f>
        <v>2023-09-25</v>
      </c>
      <c r="F678">
        <f t="shared" si="67"/>
        <v>9</v>
      </c>
      <c r="G678">
        <f t="shared" si="66"/>
        <v>25</v>
      </c>
      <c r="H678">
        <v>2023</v>
      </c>
    </row>
    <row r="679" spans="1:8" x14ac:dyDescent="0.2">
      <c r="A679">
        <f t="shared" si="64"/>
        <v>678</v>
      </c>
      <c r="B679" s="7">
        <v>6</v>
      </c>
      <c r="C679">
        <f t="shared" ca="1" si="65"/>
        <v>312.31510037700752</v>
      </c>
      <c r="D679" s="10">
        <f t="shared" si="62"/>
        <v>45194</v>
      </c>
      <c r="E679" s="9" t="str">
        <f>VLOOKUP(D679,'Dates - Calc'!B$33:D$93,2,FALSE())</f>
        <v>2023-09-25</v>
      </c>
      <c r="F679">
        <f t="shared" si="67"/>
        <v>9</v>
      </c>
      <c r="G679">
        <f t="shared" si="66"/>
        <v>25</v>
      </c>
      <c r="H679">
        <v>2023</v>
      </c>
    </row>
    <row r="680" spans="1:8" x14ac:dyDescent="0.2">
      <c r="A680">
        <f t="shared" si="64"/>
        <v>679</v>
      </c>
      <c r="B680" s="7">
        <v>7</v>
      </c>
      <c r="C680">
        <f t="shared" ca="1" si="65"/>
        <v>983.95842411549222</v>
      </c>
      <c r="D680" s="10">
        <f t="shared" si="62"/>
        <v>45194</v>
      </c>
      <c r="E680" s="9" t="str">
        <f>VLOOKUP(D680,'Dates - Calc'!B$33:D$93,2,FALSE())</f>
        <v>2023-09-25</v>
      </c>
      <c r="F680">
        <f t="shared" si="67"/>
        <v>9</v>
      </c>
      <c r="G680">
        <f t="shared" si="66"/>
        <v>25</v>
      </c>
      <c r="H680">
        <v>2023</v>
      </c>
    </row>
    <row r="681" spans="1:8" x14ac:dyDescent="0.2">
      <c r="A681">
        <f t="shared" si="64"/>
        <v>680</v>
      </c>
      <c r="B681" s="7">
        <v>8</v>
      </c>
      <c r="C681">
        <f t="shared" ca="1" si="65"/>
        <v>0</v>
      </c>
      <c r="D681" s="10">
        <f t="shared" si="62"/>
        <v>45194</v>
      </c>
      <c r="E681" s="9" t="str">
        <f>VLOOKUP(D681,'Dates - Calc'!B$33:D$93,2,FALSE())</f>
        <v>2023-09-25</v>
      </c>
      <c r="F681">
        <f t="shared" si="67"/>
        <v>9</v>
      </c>
      <c r="G681">
        <f t="shared" si="66"/>
        <v>25</v>
      </c>
      <c r="H681">
        <v>2023</v>
      </c>
    </row>
    <row r="682" spans="1:8" x14ac:dyDescent="0.2">
      <c r="A682">
        <f t="shared" si="64"/>
        <v>681</v>
      </c>
      <c r="B682" s="7">
        <v>9</v>
      </c>
      <c r="C682">
        <f t="shared" ca="1" si="65"/>
        <v>55.267305545141141</v>
      </c>
      <c r="D682" s="10">
        <f t="shared" si="62"/>
        <v>45194</v>
      </c>
      <c r="E682" s="9" t="str">
        <f>VLOOKUP(D682,'Dates - Calc'!B$33:D$93,2,FALSE())</f>
        <v>2023-09-25</v>
      </c>
      <c r="F682">
        <f t="shared" si="67"/>
        <v>9</v>
      </c>
      <c r="G682">
        <f t="shared" si="66"/>
        <v>25</v>
      </c>
      <c r="H682">
        <v>2023</v>
      </c>
    </row>
    <row r="683" spans="1:8" x14ac:dyDescent="0.2">
      <c r="A683">
        <f t="shared" si="64"/>
        <v>682</v>
      </c>
      <c r="B683" s="7">
        <v>10</v>
      </c>
      <c r="C683">
        <f t="shared" ca="1" si="65"/>
        <v>730.80728078069637</v>
      </c>
      <c r="D683" s="10">
        <f t="shared" si="62"/>
        <v>45194</v>
      </c>
      <c r="E683" s="9" t="str">
        <f>VLOOKUP(D683,'Dates - Calc'!B$33:D$93,2,FALSE())</f>
        <v>2023-09-25</v>
      </c>
      <c r="F683">
        <f t="shared" si="67"/>
        <v>9</v>
      </c>
      <c r="G683">
        <f t="shared" si="66"/>
        <v>25</v>
      </c>
      <c r="H683">
        <v>2023</v>
      </c>
    </row>
    <row r="684" spans="1:8" x14ac:dyDescent="0.2">
      <c r="A684">
        <f t="shared" si="64"/>
        <v>683</v>
      </c>
      <c r="B684" s="7">
        <v>11</v>
      </c>
      <c r="C684">
        <f t="shared" ca="1" si="65"/>
        <v>0</v>
      </c>
      <c r="D684" s="10">
        <f t="shared" si="62"/>
        <v>45194</v>
      </c>
      <c r="E684" s="9" t="str">
        <f>VLOOKUP(D684,'Dates - Calc'!B$33:D$93,2,FALSE())</f>
        <v>2023-09-25</v>
      </c>
      <c r="F684">
        <f t="shared" si="67"/>
        <v>9</v>
      </c>
      <c r="G684">
        <f t="shared" si="66"/>
        <v>25</v>
      </c>
      <c r="H684">
        <v>2023</v>
      </c>
    </row>
    <row r="685" spans="1:8" x14ac:dyDescent="0.2">
      <c r="A685">
        <f t="shared" si="64"/>
        <v>684</v>
      </c>
      <c r="B685" s="7">
        <v>12</v>
      </c>
      <c r="C685">
        <f t="shared" ca="1" si="65"/>
        <v>633.16400712277436</v>
      </c>
      <c r="D685" s="10">
        <f t="shared" si="62"/>
        <v>45194</v>
      </c>
      <c r="E685" s="9" t="str">
        <f>VLOOKUP(D685,'Dates - Calc'!B$33:D$93,2,FALSE())</f>
        <v>2023-09-25</v>
      </c>
      <c r="F685">
        <f t="shared" si="67"/>
        <v>9</v>
      </c>
      <c r="G685">
        <f t="shared" si="66"/>
        <v>25</v>
      </c>
      <c r="H685">
        <v>2023</v>
      </c>
    </row>
    <row r="686" spans="1:8" x14ac:dyDescent="0.2">
      <c r="A686">
        <f t="shared" si="64"/>
        <v>685</v>
      </c>
      <c r="B686" s="7">
        <v>13</v>
      </c>
      <c r="C686">
        <f t="shared" ca="1" si="65"/>
        <v>3304.6091601651096</v>
      </c>
      <c r="D686" s="10">
        <f t="shared" si="62"/>
        <v>45194</v>
      </c>
      <c r="E686" s="9" t="str">
        <f>VLOOKUP(D686,'Dates - Calc'!B$33:D$93,2,FALSE())</f>
        <v>2023-09-25</v>
      </c>
      <c r="F686">
        <f t="shared" si="67"/>
        <v>9</v>
      </c>
      <c r="G686">
        <f t="shared" si="66"/>
        <v>25</v>
      </c>
      <c r="H686">
        <v>2023</v>
      </c>
    </row>
    <row r="687" spans="1:8" x14ac:dyDescent="0.2">
      <c r="A687">
        <f t="shared" si="64"/>
        <v>686</v>
      </c>
      <c r="B687" s="7">
        <v>14</v>
      </c>
      <c r="C687">
        <f t="shared" ca="1" si="65"/>
        <v>0</v>
      </c>
      <c r="D687" s="10">
        <f t="shared" si="62"/>
        <v>45194</v>
      </c>
      <c r="E687" s="9" t="str">
        <f>VLOOKUP(D687,'Dates - Calc'!B$33:D$93,2,FALSE())</f>
        <v>2023-09-25</v>
      </c>
      <c r="F687">
        <f t="shared" si="67"/>
        <v>9</v>
      </c>
      <c r="G687">
        <f t="shared" si="66"/>
        <v>25</v>
      </c>
      <c r="H687">
        <v>2023</v>
      </c>
    </row>
    <row r="688" spans="1:8" x14ac:dyDescent="0.2">
      <c r="A688">
        <f t="shared" si="64"/>
        <v>687</v>
      </c>
      <c r="B688" s="7">
        <v>15</v>
      </c>
      <c r="C688">
        <f t="shared" ca="1" si="65"/>
        <v>4096.2085220206818</v>
      </c>
      <c r="D688" s="10">
        <f t="shared" si="62"/>
        <v>45194</v>
      </c>
      <c r="E688" s="9" t="str">
        <f>VLOOKUP(D688,'Dates - Calc'!B$33:D$93,2,FALSE())</f>
        <v>2023-09-25</v>
      </c>
      <c r="F688">
        <f t="shared" si="67"/>
        <v>9</v>
      </c>
      <c r="G688">
        <f t="shared" si="66"/>
        <v>25</v>
      </c>
      <c r="H688">
        <v>2023</v>
      </c>
    </row>
    <row r="689" spans="1:8" x14ac:dyDescent="0.2">
      <c r="A689">
        <f t="shared" si="64"/>
        <v>688</v>
      </c>
      <c r="B689" s="7">
        <v>16</v>
      </c>
      <c r="C689">
        <f t="shared" ca="1" si="65"/>
        <v>1320.8737564374642</v>
      </c>
      <c r="D689" s="10">
        <f t="shared" si="62"/>
        <v>45194</v>
      </c>
      <c r="E689" s="9" t="str">
        <f>VLOOKUP(D689,'Dates - Calc'!B$33:D$93,2,FALSE())</f>
        <v>2023-09-25</v>
      </c>
      <c r="F689">
        <f t="shared" si="67"/>
        <v>9</v>
      </c>
      <c r="G689">
        <f t="shared" si="66"/>
        <v>25</v>
      </c>
      <c r="H689">
        <v>2023</v>
      </c>
    </row>
    <row r="690" spans="1:8" x14ac:dyDescent="0.2">
      <c r="A690">
        <f t="shared" si="64"/>
        <v>689</v>
      </c>
      <c r="B690" s="7">
        <v>17</v>
      </c>
      <c r="C690">
        <f t="shared" ca="1" si="65"/>
        <v>4740.8882449569264</v>
      </c>
      <c r="D690" s="10">
        <f t="shared" si="62"/>
        <v>45194</v>
      </c>
      <c r="E690" s="9" t="str">
        <f>VLOOKUP(D690,'Dates - Calc'!B$33:D$93,2,FALSE())</f>
        <v>2023-09-25</v>
      </c>
      <c r="F690">
        <f t="shared" si="67"/>
        <v>9</v>
      </c>
      <c r="G690">
        <f t="shared" si="66"/>
        <v>25</v>
      </c>
      <c r="H690">
        <v>2023</v>
      </c>
    </row>
    <row r="691" spans="1:8" x14ac:dyDescent="0.2">
      <c r="A691">
        <f t="shared" si="64"/>
        <v>690</v>
      </c>
      <c r="B691" s="7">
        <v>18</v>
      </c>
      <c r="C691">
        <f t="shared" ca="1" si="65"/>
        <v>1376.5483225416981</v>
      </c>
      <c r="D691" s="10">
        <f t="shared" si="62"/>
        <v>45194</v>
      </c>
      <c r="E691" s="9" t="str">
        <f>VLOOKUP(D691,'Dates - Calc'!B$33:D$93,2,FALSE())</f>
        <v>2023-09-25</v>
      </c>
      <c r="F691">
        <f t="shared" si="67"/>
        <v>9</v>
      </c>
      <c r="G691">
        <f t="shared" si="66"/>
        <v>25</v>
      </c>
      <c r="H691">
        <v>2023</v>
      </c>
    </row>
    <row r="692" spans="1:8" x14ac:dyDescent="0.2">
      <c r="A692">
        <f t="shared" si="64"/>
        <v>691</v>
      </c>
      <c r="B692" s="7">
        <v>19</v>
      </c>
      <c r="C692">
        <f t="shared" ca="1" si="65"/>
        <v>2781.037697231714</v>
      </c>
      <c r="D692" s="10">
        <f t="shared" si="62"/>
        <v>45194</v>
      </c>
      <c r="E692" s="9" t="str">
        <f>VLOOKUP(D692,'Dates - Calc'!B$33:D$93,2,FALSE())</f>
        <v>2023-09-25</v>
      </c>
      <c r="F692">
        <f t="shared" si="67"/>
        <v>9</v>
      </c>
      <c r="G692">
        <f t="shared" si="66"/>
        <v>25</v>
      </c>
      <c r="H692">
        <v>2023</v>
      </c>
    </row>
    <row r="693" spans="1:8" x14ac:dyDescent="0.2">
      <c r="A693">
        <f t="shared" si="64"/>
        <v>692</v>
      </c>
      <c r="B693" s="7">
        <v>20</v>
      </c>
      <c r="C693">
        <f t="shared" ca="1" si="65"/>
        <v>1706.0489446834524</v>
      </c>
      <c r="D693" s="10">
        <f t="shared" si="62"/>
        <v>45194</v>
      </c>
      <c r="E693" s="9" t="str">
        <f>VLOOKUP(D693,'Dates - Calc'!B$33:D$93,2,FALSE())</f>
        <v>2023-09-25</v>
      </c>
      <c r="F693">
        <f t="shared" si="67"/>
        <v>9</v>
      </c>
      <c r="G693">
        <f t="shared" si="66"/>
        <v>25</v>
      </c>
      <c r="H693">
        <v>2023</v>
      </c>
    </row>
    <row r="694" spans="1:8" x14ac:dyDescent="0.2">
      <c r="A694">
        <f t="shared" si="64"/>
        <v>693</v>
      </c>
      <c r="B694" s="7">
        <v>21</v>
      </c>
      <c r="C694">
        <f t="shared" ca="1" si="65"/>
        <v>3373.3188405588185</v>
      </c>
      <c r="D694" s="10">
        <f t="shared" si="62"/>
        <v>45194</v>
      </c>
      <c r="E694" s="9" t="str">
        <f>VLOOKUP(D694,'Dates - Calc'!B$33:D$93,2,FALSE())</f>
        <v>2023-09-25</v>
      </c>
      <c r="F694">
        <f t="shared" si="67"/>
        <v>9</v>
      </c>
      <c r="G694">
        <f t="shared" si="66"/>
        <v>25</v>
      </c>
      <c r="H694">
        <v>2023</v>
      </c>
    </row>
    <row r="695" spans="1:8" x14ac:dyDescent="0.2">
      <c r="A695">
        <f t="shared" si="64"/>
        <v>694</v>
      </c>
      <c r="B695" s="7">
        <v>22</v>
      </c>
      <c r="C695">
        <f t="shared" ca="1" si="65"/>
        <v>202.28596498767212</v>
      </c>
      <c r="D695" s="10">
        <f t="shared" si="62"/>
        <v>45194</v>
      </c>
      <c r="E695" s="9" t="str">
        <f>VLOOKUP(D695,'Dates - Calc'!B$33:D$93,2,FALSE())</f>
        <v>2023-09-25</v>
      </c>
      <c r="F695">
        <f t="shared" si="67"/>
        <v>9</v>
      </c>
      <c r="G695">
        <f t="shared" si="66"/>
        <v>25</v>
      </c>
      <c r="H695">
        <v>2023</v>
      </c>
    </row>
    <row r="696" spans="1:8" x14ac:dyDescent="0.2">
      <c r="A696">
        <f t="shared" si="64"/>
        <v>695</v>
      </c>
      <c r="B696" s="7">
        <v>23</v>
      </c>
      <c r="C696">
        <f t="shared" ca="1" si="65"/>
        <v>0</v>
      </c>
      <c r="D696" s="10">
        <f t="shared" si="62"/>
        <v>45194</v>
      </c>
      <c r="E696" s="9" t="str">
        <f>VLOOKUP(D696,'Dates - Calc'!B$33:D$93,2,FALSE())</f>
        <v>2023-09-25</v>
      </c>
      <c r="F696">
        <f t="shared" si="67"/>
        <v>9</v>
      </c>
      <c r="G696">
        <f t="shared" si="66"/>
        <v>25</v>
      </c>
      <c r="H696">
        <v>2023</v>
      </c>
    </row>
    <row r="697" spans="1:8" x14ac:dyDescent="0.2">
      <c r="A697">
        <f t="shared" si="64"/>
        <v>696</v>
      </c>
      <c r="B697" s="7">
        <v>24</v>
      </c>
      <c r="C697">
        <f t="shared" ca="1" si="65"/>
        <v>1511.2634864736267</v>
      </c>
      <c r="D697" s="10">
        <f t="shared" si="62"/>
        <v>45194</v>
      </c>
      <c r="E697" s="9" t="str">
        <f>VLOOKUP(D697,'Dates - Calc'!B$33:D$93,2,FALSE())</f>
        <v>2023-09-25</v>
      </c>
      <c r="F697">
        <f t="shared" si="67"/>
        <v>9</v>
      </c>
      <c r="G697">
        <f t="shared" si="66"/>
        <v>25</v>
      </c>
      <c r="H697">
        <v>2023</v>
      </c>
    </row>
    <row r="698" spans="1:8" x14ac:dyDescent="0.2">
      <c r="A698">
        <f t="shared" si="64"/>
        <v>697</v>
      </c>
      <c r="B698" s="7">
        <v>16</v>
      </c>
      <c r="C698">
        <f t="shared" ca="1" si="65"/>
        <v>2938.4932778826051</v>
      </c>
      <c r="D698" s="10">
        <f t="shared" si="62"/>
        <v>45194</v>
      </c>
      <c r="E698" s="9" t="str">
        <f>VLOOKUP(D698,'Dates - Calc'!B$33:D$93,2,FALSE())</f>
        <v>2023-09-25</v>
      </c>
      <c r="F698">
        <f t="shared" si="67"/>
        <v>9</v>
      </c>
      <c r="G698">
        <f t="shared" si="66"/>
        <v>25</v>
      </c>
      <c r="H698">
        <v>2023</v>
      </c>
    </row>
    <row r="699" spans="1:8" x14ac:dyDescent="0.2">
      <c r="A699">
        <f t="shared" si="64"/>
        <v>698</v>
      </c>
      <c r="B699" s="7">
        <v>26</v>
      </c>
      <c r="C699">
        <f t="shared" ca="1" si="65"/>
        <v>1747.776188973201</v>
      </c>
      <c r="D699" s="10">
        <f t="shared" si="62"/>
        <v>45194</v>
      </c>
      <c r="E699" s="9" t="str">
        <f>VLOOKUP(D699,'Dates - Calc'!B$33:D$93,2,FALSE())</f>
        <v>2023-09-25</v>
      </c>
      <c r="F699">
        <f t="shared" si="67"/>
        <v>9</v>
      </c>
      <c r="G699">
        <f t="shared" si="66"/>
        <v>25</v>
      </c>
      <c r="H699">
        <v>2023</v>
      </c>
    </row>
    <row r="700" spans="1:8" x14ac:dyDescent="0.2">
      <c r="A700">
        <f t="shared" si="64"/>
        <v>699</v>
      </c>
      <c r="B700" s="7">
        <v>27</v>
      </c>
      <c r="C700">
        <f t="shared" ca="1" si="65"/>
        <v>5365.6565118397348</v>
      </c>
      <c r="D700" s="10">
        <f t="shared" si="62"/>
        <v>45194</v>
      </c>
      <c r="E700" s="9" t="str">
        <f>VLOOKUP(D700,'Dates - Calc'!B$33:D$93,2,FALSE())</f>
        <v>2023-09-25</v>
      </c>
      <c r="F700">
        <f t="shared" si="67"/>
        <v>9</v>
      </c>
      <c r="G700">
        <f t="shared" si="66"/>
        <v>25</v>
      </c>
      <c r="H700">
        <v>2023</v>
      </c>
    </row>
    <row r="701" spans="1:8" x14ac:dyDescent="0.2">
      <c r="A701">
        <f t="shared" si="64"/>
        <v>700</v>
      </c>
      <c r="B701" s="7">
        <v>28</v>
      </c>
      <c r="C701">
        <f t="shared" ca="1" si="65"/>
        <v>0</v>
      </c>
      <c r="D701" s="10">
        <f t="shared" si="62"/>
        <v>45194</v>
      </c>
      <c r="E701" s="9" t="str">
        <f>VLOOKUP(D701,'Dates - Calc'!B$33:D$93,2,FALSE())</f>
        <v>2023-09-25</v>
      </c>
      <c r="F701">
        <f t="shared" si="67"/>
        <v>9</v>
      </c>
      <c r="G701">
        <f t="shared" si="66"/>
        <v>25</v>
      </c>
      <c r="H701">
        <v>2023</v>
      </c>
    </row>
    <row r="702" spans="1:8" x14ac:dyDescent="0.2">
      <c r="A702">
        <f t="shared" si="64"/>
        <v>701</v>
      </c>
      <c r="B702" s="7">
        <v>1</v>
      </c>
      <c r="C702">
        <f t="shared" ca="1" si="65"/>
        <v>7.3438322747921774</v>
      </c>
      <c r="D702" s="10">
        <f t="shared" si="62"/>
        <v>45195</v>
      </c>
      <c r="E702" s="9" t="str">
        <f>VLOOKUP(D702,'Dates - Calc'!B$33:D$93,2,FALSE())</f>
        <v>2023-09-26</v>
      </c>
      <c r="F702">
        <v>9</v>
      </c>
      <c r="G702">
        <f t="shared" si="66"/>
        <v>26</v>
      </c>
      <c r="H702">
        <v>2023</v>
      </c>
    </row>
    <row r="703" spans="1:8" x14ac:dyDescent="0.2">
      <c r="A703">
        <f t="shared" si="64"/>
        <v>702</v>
      </c>
      <c r="B703" s="7">
        <v>2</v>
      </c>
      <c r="C703">
        <f t="shared" ca="1" si="65"/>
        <v>212.74062624401276</v>
      </c>
      <c r="D703" s="10">
        <f t="shared" si="62"/>
        <v>45195</v>
      </c>
      <c r="E703" s="9" t="str">
        <f>VLOOKUP(D703,'Dates - Calc'!B$33:D$93,2,FALSE())</f>
        <v>2023-09-26</v>
      </c>
      <c r="F703">
        <f t="shared" ref="F703:F729" si="68">IF(G703&gt;31,10,9)</f>
        <v>9</v>
      </c>
      <c r="G703">
        <f t="shared" si="66"/>
        <v>26</v>
      </c>
      <c r="H703">
        <v>2023</v>
      </c>
    </row>
    <row r="704" spans="1:8" x14ac:dyDescent="0.2">
      <c r="A704">
        <f t="shared" si="64"/>
        <v>703</v>
      </c>
      <c r="B704" s="7">
        <v>3</v>
      </c>
      <c r="C704">
        <f t="shared" ca="1" si="65"/>
        <v>576.54105053015746</v>
      </c>
      <c r="D704" s="10">
        <f t="shared" si="62"/>
        <v>45195</v>
      </c>
      <c r="E704" s="9" t="str">
        <f>VLOOKUP(D704,'Dates - Calc'!B$33:D$93,2,FALSE())</f>
        <v>2023-09-26</v>
      </c>
      <c r="F704">
        <f t="shared" si="68"/>
        <v>9</v>
      </c>
      <c r="G704">
        <f t="shared" si="66"/>
        <v>26</v>
      </c>
      <c r="H704">
        <v>2023</v>
      </c>
    </row>
    <row r="705" spans="1:8" x14ac:dyDescent="0.2">
      <c r="A705">
        <f t="shared" si="64"/>
        <v>704</v>
      </c>
      <c r="B705" s="7">
        <v>4</v>
      </c>
      <c r="C705">
        <f t="shared" ca="1" si="65"/>
        <v>443.72762728024588</v>
      </c>
      <c r="D705" s="10">
        <f t="shared" si="62"/>
        <v>45195</v>
      </c>
      <c r="E705" s="9" t="str">
        <f>VLOOKUP(D705,'Dates - Calc'!B$33:D$93,2,FALSE())</f>
        <v>2023-09-26</v>
      </c>
      <c r="F705">
        <f t="shared" si="68"/>
        <v>9</v>
      </c>
      <c r="G705">
        <f t="shared" si="66"/>
        <v>26</v>
      </c>
      <c r="H705">
        <v>2023</v>
      </c>
    </row>
    <row r="706" spans="1:8" x14ac:dyDescent="0.2">
      <c r="A706">
        <f t="shared" si="64"/>
        <v>705</v>
      </c>
      <c r="B706" s="7">
        <v>5</v>
      </c>
      <c r="C706">
        <f t="shared" ca="1" si="65"/>
        <v>327.90754493124058</v>
      </c>
      <c r="D706" s="10">
        <f t="shared" ref="D706:D769" si="69">DATE(H706,F706,G706)</f>
        <v>45195</v>
      </c>
      <c r="E706" s="9" t="str">
        <f>VLOOKUP(D706,'Dates - Calc'!B$33:D$93,2,FALSE())</f>
        <v>2023-09-26</v>
      </c>
      <c r="F706">
        <f t="shared" si="68"/>
        <v>9</v>
      </c>
      <c r="G706">
        <f t="shared" si="66"/>
        <v>26</v>
      </c>
      <c r="H706">
        <v>2023</v>
      </c>
    </row>
    <row r="707" spans="1:8" x14ac:dyDescent="0.2">
      <c r="A707">
        <f t="shared" si="64"/>
        <v>706</v>
      </c>
      <c r="B707" s="7">
        <v>6</v>
      </c>
      <c r="C707">
        <f t="shared" ca="1" si="65"/>
        <v>296.69934535815713</v>
      </c>
      <c r="D707" s="10">
        <f t="shared" si="69"/>
        <v>45195</v>
      </c>
      <c r="E707" s="9" t="str">
        <f>VLOOKUP(D707,'Dates - Calc'!B$33:D$93,2,FALSE())</f>
        <v>2023-09-26</v>
      </c>
      <c r="F707">
        <f t="shared" si="68"/>
        <v>9</v>
      </c>
      <c r="G707">
        <f t="shared" si="66"/>
        <v>26</v>
      </c>
      <c r="H707">
        <v>2023</v>
      </c>
    </row>
    <row r="708" spans="1:8" x14ac:dyDescent="0.2">
      <c r="A708">
        <f t="shared" si="64"/>
        <v>707</v>
      </c>
      <c r="B708" s="7">
        <v>7</v>
      </c>
      <c r="C708">
        <f t="shared" ca="1" si="65"/>
        <v>934.76050290971762</v>
      </c>
      <c r="D708" s="10">
        <f t="shared" si="69"/>
        <v>45195</v>
      </c>
      <c r="E708" s="9" t="str">
        <f>VLOOKUP(D708,'Dates - Calc'!B$33:D$93,2,FALSE())</f>
        <v>2023-09-26</v>
      </c>
      <c r="F708">
        <f t="shared" si="68"/>
        <v>9</v>
      </c>
      <c r="G708">
        <f t="shared" si="66"/>
        <v>26</v>
      </c>
      <c r="H708">
        <v>2023</v>
      </c>
    </row>
    <row r="709" spans="1:8" x14ac:dyDescent="0.2">
      <c r="A709">
        <f t="shared" si="64"/>
        <v>708</v>
      </c>
      <c r="B709" s="7">
        <v>8</v>
      </c>
      <c r="C709">
        <f t="shared" ca="1" si="65"/>
        <v>0</v>
      </c>
      <c r="D709" s="10">
        <f t="shared" si="69"/>
        <v>45195</v>
      </c>
      <c r="E709" s="9" t="str">
        <f>VLOOKUP(D709,'Dates - Calc'!B$33:D$93,2,FALSE())</f>
        <v>2023-09-26</v>
      </c>
      <c r="F709">
        <f t="shared" si="68"/>
        <v>9</v>
      </c>
      <c r="G709">
        <f t="shared" si="66"/>
        <v>26</v>
      </c>
      <c r="H709">
        <v>2023</v>
      </c>
    </row>
    <row r="710" spans="1:8" x14ac:dyDescent="0.2">
      <c r="A710">
        <f t="shared" si="64"/>
        <v>709</v>
      </c>
      <c r="B710" s="7">
        <v>9</v>
      </c>
      <c r="C710">
        <f t="shared" ca="1" si="65"/>
        <v>52.503940267884083</v>
      </c>
      <c r="D710" s="10">
        <f t="shared" si="69"/>
        <v>45195</v>
      </c>
      <c r="E710" s="9" t="str">
        <f>VLOOKUP(D710,'Dates - Calc'!B$33:D$93,2,FALSE())</f>
        <v>2023-09-26</v>
      </c>
      <c r="F710">
        <f t="shared" si="68"/>
        <v>9</v>
      </c>
      <c r="G710">
        <f t="shared" si="66"/>
        <v>26</v>
      </c>
      <c r="H710">
        <v>2023</v>
      </c>
    </row>
    <row r="711" spans="1:8" x14ac:dyDescent="0.2">
      <c r="A711">
        <f t="shared" si="64"/>
        <v>710</v>
      </c>
      <c r="B711" s="7">
        <v>10</v>
      </c>
      <c r="C711">
        <f t="shared" ca="1" si="65"/>
        <v>694.26691674166148</v>
      </c>
      <c r="D711" s="10">
        <f t="shared" si="69"/>
        <v>45195</v>
      </c>
      <c r="E711" s="9" t="str">
        <f>VLOOKUP(D711,'Dates - Calc'!B$33:D$93,2,FALSE())</f>
        <v>2023-09-26</v>
      </c>
      <c r="F711">
        <f t="shared" si="68"/>
        <v>9</v>
      </c>
      <c r="G711">
        <f t="shared" si="66"/>
        <v>26</v>
      </c>
      <c r="H711">
        <v>2023</v>
      </c>
    </row>
    <row r="712" spans="1:8" x14ac:dyDescent="0.2">
      <c r="A712">
        <f t="shared" si="64"/>
        <v>711</v>
      </c>
      <c r="B712" s="7">
        <v>11</v>
      </c>
      <c r="C712">
        <f t="shared" ca="1" si="65"/>
        <v>0</v>
      </c>
      <c r="D712" s="10">
        <f t="shared" si="69"/>
        <v>45195</v>
      </c>
      <c r="E712" s="9" t="str">
        <f>VLOOKUP(D712,'Dates - Calc'!B$33:D$93,2,FALSE())</f>
        <v>2023-09-26</v>
      </c>
      <c r="F712">
        <f t="shared" si="68"/>
        <v>9</v>
      </c>
      <c r="G712">
        <f t="shared" si="66"/>
        <v>26</v>
      </c>
      <c r="H712">
        <v>2023</v>
      </c>
    </row>
    <row r="713" spans="1:8" x14ac:dyDescent="0.2">
      <c r="A713">
        <f t="shared" si="64"/>
        <v>712</v>
      </c>
      <c r="B713" s="7">
        <v>12</v>
      </c>
      <c r="C713">
        <f t="shared" ca="1" si="65"/>
        <v>601.5058067666356</v>
      </c>
      <c r="D713" s="10">
        <f t="shared" si="69"/>
        <v>45195</v>
      </c>
      <c r="E713" s="9" t="str">
        <f>VLOOKUP(D713,'Dates - Calc'!B$33:D$93,2,FALSE())</f>
        <v>2023-09-26</v>
      </c>
      <c r="F713">
        <f t="shared" si="68"/>
        <v>9</v>
      </c>
      <c r="G713">
        <f t="shared" si="66"/>
        <v>26</v>
      </c>
      <c r="H713">
        <v>2023</v>
      </c>
    </row>
    <row r="714" spans="1:8" x14ac:dyDescent="0.2">
      <c r="A714">
        <f t="shared" si="64"/>
        <v>713</v>
      </c>
      <c r="B714" s="7">
        <v>13</v>
      </c>
      <c r="C714">
        <f t="shared" ca="1" si="65"/>
        <v>3139.3787021568542</v>
      </c>
      <c r="D714" s="10">
        <f t="shared" si="69"/>
        <v>45195</v>
      </c>
      <c r="E714" s="9" t="str">
        <f>VLOOKUP(D714,'Dates - Calc'!B$33:D$93,2,FALSE())</f>
        <v>2023-09-26</v>
      </c>
      <c r="F714">
        <f t="shared" si="68"/>
        <v>9</v>
      </c>
      <c r="G714">
        <f t="shared" si="66"/>
        <v>26</v>
      </c>
      <c r="H714">
        <v>2023</v>
      </c>
    </row>
    <row r="715" spans="1:8" x14ac:dyDescent="0.2">
      <c r="A715">
        <f t="shared" si="64"/>
        <v>714</v>
      </c>
      <c r="B715" s="7">
        <v>14</v>
      </c>
      <c r="C715">
        <f t="shared" ca="1" si="65"/>
        <v>0</v>
      </c>
      <c r="D715" s="10">
        <f t="shared" si="69"/>
        <v>45195</v>
      </c>
      <c r="E715" s="9" t="str">
        <f>VLOOKUP(D715,'Dates - Calc'!B$33:D$93,2,FALSE())</f>
        <v>2023-09-26</v>
      </c>
      <c r="F715">
        <f t="shared" si="68"/>
        <v>9</v>
      </c>
      <c r="G715">
        <f t="shared" si="66"/>
        <v>26</v>
      </c>
      <c r="H715">
        <v>2023</v>
      </c>
    </row>
    <row r="716" spans="1:8" x14ac:dyDescent="0.2">
      <c r="A716">
        <f t="shared" si="64"/>
        <v>715</v>
      </c>
      <c r="B716" s="7">
        <v>15</v>
      </c>
      <c r="C716">
        <f t="shared" ca="1" si="65"/>
        <v>3891.3980959196474</v>
      </c>
      <c r="D716" s="10">
        <f t="shared" si="69"/>
        <v>45195</v>
      </c>
      <c r="E716" s="9" t="str">
        <f>VLOOKUP(D716,'Dates - Calc'!B$33:D$93,2,FALSE())</f>
        <v>2023-09-26</v>
      </c>
      <c r="F716">
        <f t="shared" si="68"/>
        <v>9</v>
      </c>
      <c r="G716">
        <f t="shared" si="66"/>
        <v>26</v>
      </c>
      <c r="H716">
        <v>2023</v>
      </c>
    </row>
    <row r="717" spans="1:8" x14ac:dyDescent="0.2">
      <c r="A717">
        <f t="shared" si="64"/>
        <v>716</v>
      </c>
      <c r="B717" s="7">
        <v>16</v>
      </c>
      <c r="C717">
        <f t="shared" ca="1" si="65"/>
        <v>1254.830068615591</v>
      </c>
      <c r="D717" s="10">
        <f t="shared" si="69"/>
        <v>45195</v>
      </c>
      <c r="E717" s="9" t="str">
        <f>VLOOKUP(D717,'Dates - Calc'!B$33:D$93,2,FALSE())</f>
        <v>2023-09-26</v>
      </c>
      <c r="F717">
        <f t="shared" si="68"/>
        <v>9</v>
      </c>
      <c r="G717">
        <f t="shared" si="66"/>
        <v>26</v>
      </c>
      <c r="H717">
        <v>2023</v>
      </c>
    </row>
    <row r="718" spans="1:8" x14ac:dyDescent="0.2">
      <c r="A718">
        <f t="shared" si="64"/>
        <v>717</v>
      </c>
      <c r="B718" s="7">
        <v>17</v>
      </c>
      <c r="C718">
        <f t="shared" ca="1" si="65"/>
        <v>4503.8438327090798</v>
      </c>
      <c r="D718" s="10">
        <f t="shared" si="69"/>
        <v>45195</v>
      </c>
      <c r="E718" s="9" t="str">
        <f>VLOOKUP(D718,'Dates - Calc'!B$33:D$93,2,FALSE())</f>
        <v>2023-09-26</v>
      </c>
      <c r="F718">
        <f t="shared" si="68"/>
        <v>9</v>
      </c>
      <c r="G718">
        <f t="shared" si="66"/>
        <v>26</v>
      </c>
      <c r="H718">
        <v>2023</v>
      </c>
    </row>
    <row r="719" spans="1:8" x14ac:dyDescent="0.2">
      <c r="A719">
        <f t="shared" si="64"/>
        <v>718</v>
      </c>
      <c r="B719" s="7">
        <v>18</v>
      </c>
      <c r="C719">
        <f t="shared" ca="1" si="65"/>
        <v>1307.7209064146132</v>
      </c>
      <c r="D719" s="10">
        <f t="shared" si="69"/>
        <v>45195</v>
      </c>
      <c r="E719" s="9" t="str">
        <f>VLOOKUP(D719,'Dates - Calc'!B$33:D$93,2,FALSE())</f>
        <v>2023-09-26</v>
      </c>
      <c r="F719">
        <f t="shared" si="68"/>
        <v>9</v>
      </c>
      <c r="G719">
        <f t="shared" si="66"/>
        <v>26</v>
      </c>
      <c r="H719">
        <v>2023</v>
      </c>
    </row>
    <row r="720" spans="1:8" x14ac:dyDescent="0.2">
      <c r="A720">
        <f t="shared" si="64"/>
        <v>719</v>
      </c>
      <c r="B720" s="7">
        <v>19</v>
      </c>
      <c r="C720">
        <f t="shared" ca="1" si="65"/>
        <v>2641.9858123701283</v>
      </c>
      <c r="D720" s="10">
        <f t="shared" si="69"/>
        <v>45195</v>
      </c>
      <c r="E720" s="9" t="str">
        <f>VLOOKUP(D720,'Dates - Calc'!B$33:D$93,2,FALSE())</f>
        <v>2023-09-26</v>
      </c>
      <c r="F720">
        <f t="shared" si="68"/>
        <v>9</v>
      </c>
      <c r="G720">
        <f t="shared" si="66"/>
        <v>26</v>
      </c>
      <c r="H720">
        <v>2023</v>
      </c>
    </row>
    <row r="721" spans="1:8" x14ac:dyDescent="0.2">
      <c r="A721">
        <f t="shared" si="64"/>
        <v>720</v>
      </c>
      <c r="B721" s="7">
        <v>20</v>
      </c>
      <c r="C721">
        <f t="shared" ca="1" si="65"/>
        <v>1620.7464974492798</v>
      </c>
      <c r="D721" s="10">
        <f t="shared" si="69"/>
        <v>45195</v>
      </c>
      <c r="E721" s="9" t="str">
        <f>VLOOKUP(D721,'Dates - Calc'!B$33:D$93,2,FALSE())</f>
        <v>2023-09-26</v>
      </c>
      <c r="F721">
        <f t="shared" si="68"/>
        <v>9</v>
      </c>
      <c r="G721">
        <f t="shared" si="66"/>
        <v>26</v>
      </c>
      <c r="H721">
        <v>2023</v>
      </c>
    </row>
    <row r="722" spans="1:8" x14ac:dyDescent="0.2">
      <c r="A722">
        <f t="shared" si="64"/>
        <v>721</v>
      </c>
      <c r="B722" s="7">
        <v>21</v>
      </c>
      <c r="C722">
        <f t="shared" ca="1" si="65"/>
        <v>3204.6528985308773</v>
      </c>
      <c r="D722" s="10">
        <f t="shared" si="69"/>
        <v>45195</v>
      </c>
      <c r="E722" s="9" t="str">
        <f>VLOOKUP(D722,'Dates - Calc'!B$33:D$93,2,FALSE())</f>
        <v>2023-09-26</v>
      </c>
      <c r="F722">
        <f t="shared" si="68"/>
        <v>9</v>
      </c>
      <c r="G722">
        <f t="shared" si="66"/>
        <v>26</v>
      </c>
      <c r="H722">
        <v>2023</v>
      </c>
    </row>
    <row r="723" spans="1:8" x14ac:dyDescent="0.2">
      <c r="A723">
        <f t="shared" si="64"/>
        <v>722</v>
      </c>
      <c r="B723" s="7">
        <v>22</v>
      </c>
      <c r="C723">
        <f t="shared" ca="1" si="65"/>
        <v>192.17166673828851</v>
      </c>
      <c r="D723" s="10">
        <f t="shared" si="69"/>
        <v>45195</v>
      </c>
      <c r="E723" s="9" t="str">
        <f>VLOOKUP(D723,'Dates - Calc'!B$33:D$93,2,FALSE())</f>
        <v>2023-09-26</v>
      </c>
      <c r="F723">
        <f t="shared" si="68"/>
        <v>9</v>
      </c>
      <c r="G723">
        <f t="shared" si="66"/>
        <v>26</v>
      </c>
      <c r="H723">
        <v>2023</v>
      </c>
    </row>
    <row r="724" spans="1:8" x14ac:dyDescent="0.2">
      <c r="A724">
        <f t="shared" si="64"/>
        <v>723</v>
      </c>
      <c r="B724" s="7">
        <v>23</v>
      </c>
      <c r="C724">
        <f t="shared" ca="1" si="65"/>
        <v>0</v>
      </c>
      <c r="D724" s="10">
        <f t="shared" si="69"/>
        <v>45195</v>
      </c>
      <c r="E724" s="9" t="str">
        <f>VLOOKUP(D724,'Dates - Calc'!B$33:D$93,2,FALSE())</f>
        <v>2023-09-26</v>
      </c>
      <c r="F724">
        <f t="shared" si="68"/>
        <v>9</v>
      </c>
      <c r="G724">
        <f t="shared" si="66"/>
        <v>26</v>
      </c>
      <c r="H724">
        <v>2023</v>
      </c>
    </row>
    <row r="725" spans="1:8" x14ac:dyDescent="0.2">
      <c r="A725">
        <f t="shared" si="64"/>
        <v>724</v>
      </c>
      <c r="B725" s="7">
        <v>24</v>
      </c>
      <c r="C725">
        <f t="shared" ca="1" si="65"/>
        <v>1435.7003121499454</v>
      </c>
      <c r="D725" s="10">
        <f t="shared" si="69"/>
        <v>45195</v>
      </c>
      <c r="E725" s="9" t="str">
        <f>VLOOKUP(D725,'Dates - Calc'!B$33:D$93,2,FALSE())</f>
        <v>2023-09-26</v>
      </c>
      <c r="F725">
        <f t="shared" si="68"/>
        <v>9</v>
      </c>
      <c r="G725">
        <f t="shared" si="66"/>
        <v>26</v>
      </c>
      <c r="H725">
        <v>2023</v>
      </c>
    </row>
    <row r="726" spans="1:8" x14ac:dyDescent="0.2">
      <c r="A726">
        <f t="shared" si="64"/>
        <v>725</v>
      </c>
      <c r="B726" s="7">
        <v>16</v>
      </c>
      <c r="C726">
        <f t="shared" ca="1" si="65"/>
        <v>2791.5686139884747</v>
      </c>
      <c r="D726" s="10">
        <f t="shared" si="69"/>
        <v>45195</v>
      </c>
      <c r="E726" s="9" t="str">
        <f>VLOOKUP(D726,'Dates - Calc'!B$33:D$93,2,FALSE())</f>
        <v>2023-09-26</v>
      </c>
      <c r="F726">
        <f t="shared" si="68"/>
        <v>9</v>
      </c>
      <c r="G726">
        <f t="shared" si="66"/>
        <v>26</v>
      </c>
      <c r="H726">
        <v>2023</v>
      </c>
    </row>
    <row r="727" spans="1:8" x14ac:dyDescent="0.2">
      <c r="A727">
        <f t="shared" si="64"/>
        <v>726</v>
      </c>
      <c r="B727" s="7">
        <v>26</v>
      </c>
      <c r="C727">
        <f t="shared" ca="1" si="65"/>
        <v>1660.3873795245408</v>
      </c>
      <c r="D727" s="10">
        <f t="shared" si="69"/>
        <v>45195</v>
      </c>
      <c r="E727" s="9" t="str">
        <f>VLOOKUP(D727,'Dates - Calc'!B$33:D$93,2,FALSE())</f>
        <v>2023-09-26</v>
      </c>
      <c r="F727">
        <f t="shared" si="68"/>
        <v>9</v>
      </c>
      <c r="G727">
        <f t="shared" si="66"/>
        <v>26</v>
      </c>
      <c r="H727">
        <v>2023</v>
      </c>
    </row>
    <row r="728" spans="1:8" x14ac:dyDescent="0.2">
      <c r="A728">
        <f t="shared" si="64"/>
        <v>727</v>
      </c>
      <c r="B728" s="7">
        <v>27</v>
      </c>
      <c r="C728">
        <f t="shared" ca="1" si="65"/>
        <v>5097.3736862477481</v>
      </c>
      <c r="D728" s="10">
        <f t="shared" si="69"/>
        <v>45195</v>
      </c>
      <c r="E728" s="9" t="str">
        <f>VLOOKUP(D728,'Dates - Calc'!B$33:D$93,2,FALSE())</f>
        <v>2023-09-26</v>
      </c>
      <c r="F728">
        <f t="shared" si="68"/>
        <v>9</v>
      </c>
      <c r="G728">
        <f t="shared" si="66"/>
        <v>26</v>
      </c>
      <c r="H728">
        <v>2023</v>
      </c>
    </row>
    <row r="729" spans="1:8" x14ac:dyDescent="0.2">
      <c r="A729">
        <f t="shared" si="64"/>
        <v>728</v>
      </c>
      <c r="B729" s="7">
        <v>28</v>
      </c>
      <c r="C729">
        <f t="shared" ca="1" si="65"/>
        <v>0</v>
      </c>
      <c r="D729" s="10">
        <f t="shared" si="69"/>
        <v>45195</v>
      </c>
      <c r="E729" s="9" t="str">
        <f>VLOOKUP(D729,'Dates - Calc'!B$33:D$93,2,FALSE())</f>
        <v>2023-09-26</v>
      </c>
      <c r="F729">
        <f t="shared" si="68"/>
        <v>9</v>
      </c>
      <c r="G729">
        <f t="shared" si="66"/>
        <v>26</v>
      </c>
      <c r="H729">
        <v>2023</v>
      </c>
    </row>
    <row r="730" spans="1:8" x14ac:dyDescent="0.2">
      <c r="A730">
        <f t="shared" si="64"/>
        <v>729</v>
      </c>
      <c r="B730" s="7">
        <v>1</v>
      </c>
      <c r="C730">
        <f t="shared" ca="1" si="65"/>
        <v>6.976640661052568</v>
      </c>
      <c r="D730" s="10">
        <f t="shared" si="69"/>
        <v>45196</v>
      </c>
      <c r="E730" s="9" t="str">
        <f>VLOOKUP(D730,'Dates - Calc'!B$33:D$93,2,FALSE())</f>
        <v>2023-09-27</v>
      </c>
      <c r="F730">
        <v>9</v>
      </c>
      <c r="G730">
        <f t="shared" si="66"/>
        <v>27</v>
      </c>
      <c r="H730">
        <v>2023</v>
      </c>
    </row>
    <row r="731" spans="1:8" x14ac:dyDescent="0.2">
      <c r="A731">
        <f t="shared" si="64"/>
        <v>730</v>
      </c>
      <c r="B731" s="7">
        <v>2</v>
      </c>
      <c r="C731">
        <f t="shared" ca="1" si="65"/>
        <v>202.10359493181213</v>
      </c>
      <c r="D731" s="10">
        <f t="shared" si="69"/>
        <v>45196</v>
      </c>
      <c r="E731" s="9" t="str">
        <f>VLOOKUP(D731,'Dates - Calc'!B$33:D$93,2,FALSE())</f>
        <v>2023-09-27</v>
      </c>
      <c r="F731">
        <f t="shared" ref="F731:F757" si="70">IF(G731&gt;31,10,9)</f>
        <v>9</v>
      </c>
      <c r="G731">
        <f t="shared" si="66"/>
        <v>27</v>
      </c>
      <c r="H731">
        <v>2023</v>
      </c>
    </row>
    <row r="732" spans="1:8" x14ac:dyDescent="0.2">
      <c r="A732">
        <f t="shared" si="64"/>
        <v>731</v>
      </c>
      <c r="B732" s="7">
        <v>3</v>
      </c>
      <c r="C732">
        <f t="shared" ca="1" si="65"/>
        <v>547.71399800364952</v>
      </c>
      <c r="D732" s="10">
        <f t="shared" si="69"/>
        <v>45196</v>
      </c>
      <c r="E732" s="9" t="str">
        <f>VLOOKUP(D732,'Dates - Calc'!B$33:D$93,2,FALSE())</f>
        <v>2023-09-27</v>
      </c>
      <c r="F732">
        <f t="shared" si="70"/>
        <v>9</v>
      </c>
      <c r="G732">
        <f t="shared" si="66"/>
        <v>27</v>
      </c>
      <c r="H732">
        <v>2023</v>
      </c>
    </row>
    <row r="733" spans="1:8" x14ac:dyDescent="0.2">
      <c r="A733">
        <f t="shared" si="64"/>
        <v>732</v>
      </c>
      <c r="B733" s="7">
        <v>4</v>
      </c>
      <c r="C733">
        <f t="shared" ca="1" si="65"/>
        <v>421.54124591623355</v>
      </c>
      <c r="D733" s="10">
        <f t="shared" si="69"/>
        <v>45196</v>
      </c>
      <c r="E733" s="9" t="str">
        <f>VLOOKUP(D733,'Dates - Calc'!B$33:D$93,2,FALSE())</f>
        <v>2023-09-27</v>
      </c>
      <c r="F733">
        <f t="shared" si="70"/>
        <v>9</v>
      </c>
      <c r="G733">
        <f t="shared" si="66"/>
        <v>27</v>
      </c>
      <c r="H733">
        <v>2023</v>
      </c>
    </row>
    <row r="734" spans="1:8" x14ac:dyDescent="0.2">
      <c r="A734">
        <f t="shared" ref="A734:A797" si="71">A733+1</f>
        <v>733</v>
      </c>
      <c r="B734" s="7">
        <v>5</v>
      </c>
      <c r="C734">
        <f t="shared" ref="C734:C797" ca="1" si="72">IF(RAND()&lt;0.05,C706*1.05,C706*0.95)</f>
        <v>311.51216768467856</v>
      </c>
      <c r="D734" s="10">
        <f t="shared" si="69"/>
        <v>45196</v>
      </c>
      <c r="E734" s="9" t="str">
        <f>VLOOKUP(D734,'Dates - Calc'!B$33:D$93,2,FALSE())</f>
        <v>2023-09-27</v>
      </c>
      <c r="F734">
        <f t="shared" si="70"/>
        <v>9</v>
      </c>
      <c r="G734">
        <f t="shared" ref="G734:G797" si="73">G706+1</f>
        <v>27</v>
      </c>
      <c r="H734">
        <v>2023</v>
      </c>
    </row>
    <row r="735" spans="1:8" x14ac:dyDescent="0.2">
      <c r="A735">
        <f t="shared" si="71"/>
        <v>734</v>
      </c>
      <c r="B735" s="7">
        <v>6</v>
      </c>
      <c r="C735">
        <f t="shared" ca="1" si="72"/>
        <v>281.86437809024926</v>
      </c>
      <c r="D735" s="10">
        <f t="shared" si="69"/>
        <v>45196</v>
      </c>
      <c r="E735" s="9" t="str">
        <f>VLOOKUP(D735,'Dates - Calc'!B$33:D$93,2,FALSE())</f>
        <v>2023-09-27</v>
      </c>
      <c r="F735">
        <f t="shared" si="70"/>
        <v>9</v>
      </c>
      <c r="G735">
        <f t="shared" si="73"/>
        <v>27</v>
      </c>
      <c r="H735">
        <v>2023</v>
      </c>
    </row>
    <row r="736" spans="1:8" x14ac:dyDescent="0.2">
      <c r="A736">
        <f t="shared" si="71"/>
        <v>735</v>
      </c>
      <c r="B736" s="7">
        <v>7</v>
      </c>
      <c r="C736">
        <f t="shared" ca="1" si="72"/>
        <v>888.02247776423167</v>
      </c>
      <c r="D736" s="10">
        <f t="shared" si="69"/>
        <v>45196</v>
      </c>
      <c r="E736" s="9" t="str">
        <f>VLOOKUP(D736,'Dates - Calc'!B$33:D$93,2,FALSE())</f>
        <v>2023-09-27</v>
      </c>
      <c r="F736">
        <f t="shared" si="70"/>
        <v>9</v>
      </c>
      <c r="G736">
        <f t="shared" si="73"/>
        <v>27</v>
      </c>
      <c r="H736">
        <v>2023</v>
      </c>
    </row>
    <row r="737" spans="1:8" x14ac:dyDescent="0.2">
      <c r="A737">
        <f t="shared" si="71"/>
        <v>736</v>
      </c>
      <c r="B737" s="7">
        <v>8</v>
      </c>
      <c r="C737">
        <f t="shared" ca="1" si="72"/>
        <v>0</v>
      </c>
      <c r="D737" s="10">
        <f t="shared" si="69"/>
        <v>45196</v>
      </c>
      <c r="E737" s="9" t="str">
        <f>VLOOKUP(D737,'Dates - Calc'!B$33:D$93,2,FALSE())</f>
        <v>2023-09-27</v>
      </c>
      <c r="F737">
        <f t="shared" si="70"/>
        <v>9</v>
      </c>
      <c r="G737">
        <f t="shared" si="73"/>
        <v>27</v>
      </c>
      <c r="H737">
        <v>2023</v>
      </c>
    </row>
    <row r="738" spans="1:8" x14ac:dyDescent="0.2">
      <c r="A738">
        <f t="shared" si="71"/>
        <v>737</v>
      </c>
      <c r="B738" s="7">
        <v>9</v>
      </c>
      <c r="C738">
        <f t="shared" ca="1" si="72"/>
        <v>49.878743254489876</v>
      </c>
      <c r="D738" s="10">
        <f t="shared" si="69"/>
        <v>45196</v>
      </c>
      <c r="E738" s="9" t="str">
        <f>VLOOKUP(D738,'Dates - Calc'!B$33:D$93,2,FALSE())</f>
        <v>2023-09-27</v>
      </c>
      <c r="F738">
        <f t="shared" si="70"/>
        <v>9</v>
      </c>
      <c r="G738">
        <f t="shared" si="73"/>
        <v>27</v>
      </c>
      <c r="H738">
        <v>2023</v>
      </c>
    </row>
    <row r="739" spans="1:8" x14ac:dyDescent="0.2">
      <c r="A739">
        <f t="shared" si="71"/>
        <v>738</v>
      </c>
      <c r="B739" s="7">
        <v>10</v>
      </c>
      <c r="C739">
        <f t="shared" ca="1" si="72"/>
        <v>659.55357090457835</v>
      </c>
      <c r="D739" s="10">
        <f t="shared" si="69"/>
        <v>45196</v>
      </c>
      <c r="E739" s="9" t="str">
        <f>VLOOKUP(D739,'Dates - Calc'!B$33:D$93,2,FALSE())</f>
        <v>2023-09-27</v>
      </c>
      <c r="F739">
        <f t="shared" si="70"/>
        <v>9</v>
      </c>
      <c r="G739">
        <f t="shared" si="73"/>
        <v>27</v>
      </c>
      <c r="H739">
        <v>2023</v>
      </c>
    </row>
    <row r="740" spans="1:8" x14ac:dyDescent="0.2">
      <c r="A740">
        <f t="shared" si="71"/>
        <v>739</v>
      </c>
      <c r="B740" s="7">
        <v>11</v>
      </c>
      <c r="C740">
        <f t="shared" ca="1" si="72"/>
        <v>0</v>
      </c>
      <c r="D740" s="10">
        <f t="shared" si="69"/>
        <v>45196</v>
      </c>
      <c r="E740" s="9" t="str">
        <f>VLOOKUP(D740,'Dates - Calc'!B$33:D$93,2,FALSE())</f>
        <v>2023-09-27</v>
      </c>
      <c r="F740">
        <f t="shared" si="70"/>
        <v>9</v>
      </c>
      <c r="G740">
        <f t="shared" si="73"/>
        <v>27</v>
      </c>
      <c r="H740">
        <v>2023</v>
      </c>
    </row>
    <row r="741" spans="1:8" x14ac:dyDescent="0.2">
      <c r="A741">
        <f t="shared" si="71"/>
        <v>740</v>
      </c>
      <c r="B741" s="7">
        <v>12</v>
      </c>
      <c r="C741">
        <f t="shared" ca="1" si="72"/>
        <v>571.4305164283038</v>
      </c>
      <c r="D741" s="10">
        <f t="shared" si="69"/>
        <v>45196</v>
      </c>
      <c r="E741" s="9" t="str">
        <f>VLOOKUP(D741,'Dates - Calc'!B$33:D$93,2,FALSE())</f>
        <v>2023-09-27</v>
      </c>
      <c r="F741">
        <f t="shared" si="70"/>
        <v>9</v>
      </c>
      <c r="G741">
        <f t="shared" si="73"/>
        <v>27</v>
      </c>
      <c r="H741">
        <v>2023</v>
      </c>
    </row>
    <row r="742" spans="1:8" x14ac:dyDescent="0.2">
      <c r="A742">
        <f t="shared" si="71"/>
        <v>741</v>
      </c>
      <c r="B742" s="7">
        <v>13</v>
      </c>
      <c r="C742">
        <f t="shared" ca="1" si="72"/>
        <v>2982.4097670490114</v>
      </c>
      <c r="D742" s="10">
        <f t="shared" si="69"/>
        <v>45196</v>
      </c>
      <c r="E742" s="9" t="str">
        <f>VLOOKUP(D742,'Dates - Calc'!B$33:D$93,2,FALSE())</f>
        <v>2023-09-27</v>
      </c>
      <c r="F742">
        <f t="shared" si="70"/>
        <v>9</v>
      </c>
      <c r="G742">
        <f t="shared" si="73"/>
        <v>27</v>
      </c>
      <c r="H742">
        <v>2023</v>
      </c>
    </row>
    <row r="743" spans="1:8" x14ac:dyDescent="0.2">
      <c r="A743">
        <f t="shared" si="71"/>
        <v>742</v>
      </c>
      <c r="B743" s="7">
        <v>14</v>
      </c>
      <c r="C743">
        <f t="shared" ca="1" si="72"/>
        <v>0</v>
      </c>
      <c r="D743" s="10">
        <f t="shared" si="69"/>
        <v>45196</v>
      </c>
      <c r="E743" s="9" t="str">
        <f>VLOOKUP(D743,'Dates - Calc'!B$33:D$93,2,FALSE())</f>
        <v>2023-09-27</v>
      </c>
      <c r="F743">
        <f t="shared" si="70"/>
        <v>9</v>
      </c>
      <c r="G743">
        <f t="shared" si="73"/>
        <v>27</v>
      </c>
      <c r="H743">
        <v>2023</v>
      </c>
    </row>
    <row r="744" spans="1:8" x14ac:dyDescent="0.2">
      <c r="A744">
        <f t="shared" si="71"/>
        <v>743</v>
      </c>
      <c r="B744" s="7">
        <v>15</v>
      </c>
      <c r="C744">
        <f t="shared" ca="1" si="72"/>
        <v>3696.828191123665</v>
      </c>
      <c r="D744" s="10">
        <f t="shared" si="69"/>
        <v>45196</v>
      </c>
      <c r="E744" s="9" t="str">
        <f>VLOOKUP(D744,'Dates - Calc'!B$33:D$93,2,FALSE())</f>
        <v>2023-09-27</v>
      </c>
      <c r="F744">
        <f t="shared" si="70"/>
        <v>9</v>
      </c>
      <c r="G744">
        <f t="shared" si="73"/>
        <v>27</v>
      </c>
      <c r="H744">
        <v>2023</v>
      </c>
    </row>
    <row r="745" spans="1:8" x14ac:dyDescent="0.2">
      <c r="A745">
        <f t="shared" si="71"/>
        <v>744</v>
      </c>
      <c r="B745" s="7">
        <v>16</v>
      </c>
      <c r="C745">
        <f t="shared" ca="1" si="72"/>
        <v>1192.0885651848114</v>
      </c>
      <c r="D745" s="10">
        <f t="shared" si="69"/>
        <v>45196</v>
      </c>
      <c r="E745" s="9" t="str">
        <f>VLOOKUP(D745,'Dates - Calc'!B$33:D$93,2,FALSE())</f>
        <v>2023-09-27</v>
      </c>
      <c r="F745">
        <f t="shared" si="70"/>
        <v>9</v>
      </c>
      <c r="G745">
        <f t="shared" si="73"/>
        <v>27</v>
      </c>
      <c r="H745">
        <v>2023</v>
      </c>
    </row>
    <row r="746" spans="1:8" x14ac:dyDescent="0.2">
      <c r="A746">
        <f t="shared" si="71"/>
        <v>745</v>
      </c>
      <c r="B746" s="7">
        <v>17</v>
      </c>
      <c r="C746">
        <f t="shared" ca="1" si="72"/>
        <v>4278.6516410736258</v>
      </c>
      <c r="D746" s="10">
        <f t="shared" si="69"/>
        <v>45196</v>
      </c>
      <c r="E746" s="9" t="str">
        <f>VLOOKUP(D746,'Dates - Calc'!B$33:D$93,2,FALSE())</f>
        <v>2023-09-27</v>
      </c>
      <c r="F746">
        <f t="shared" si="70"/>
        <v>9</v>
      </c>
      <c r="G746">
        <f t="shared" si="73"/>
        <v>27</v>
      </c>
      <c r="H746">
        <v>2023</v>
      </c>
    </row>
    <row r="747" spans="1:8" x14ac:dyDescent="0.2">
      <c r="A747">
        <f t="shared" si="71"/>
        <v>746</v>
      </c>
      <c r="B747" s="7">
        <v>18</v>
      </c>
      <c r="C747">
        <f t="shared" ca="1" si="72"/>
        <v>1242.3348610938824</v>
      </c>
      <c r="D747" s="10">
        <f t="shared" si="69"/>
        <v>45196</v>
      </c>
      <c r="E747" s="9" t="str">
        <f>VLOOKUP(D747,'Dates - Calc'!B$33:D$93,2,FALSE())</f>
        <v>2023-09-27</v>
      </c>
      <c r="F747">
        <f t="shared" si="70"/>
        <v>9</v>
      </c>
      <c r="G747">
        <f t="shared" si="73"/>
        <v>27</v>
      </c>
      <c r="H747">
        <v>2023</v>
      </c>
    </row>
    <row r="748" spans="1:8" x14ac:dyDescent="0.2">
      <c r="A748">
        <f t="shared" si="71"/>
        <v>747</v>
      </c>
      <c r="B748" s="7">
        <v>19</v>
      </c>
      <c r="C748">
        <f t="shared" ca="1" si="72"/>
        <v>2509.8865217516218</v>
      </c>
      <c r="D748" s="10">
        <f t="shared" si="69"/>
        <v>45196</v>
      </c>
      <c r="E748" s="9" t="str">
        <f>VLOOKUP(D748,'Dates - Calc'!B$33:D$93,2,FALSE())</f>
        <v>2023-09-27</v>
      </c>
      <c r="F748">
        <f t="shared" si="70"/>
        <v>9</v>
      </c>
      <c r="G748">
        <f t="shared" si="73"/>
        <v>27</v>
      </c>
      <c r="H748">
        <v>2023</v>
      </c>
    </row>
    <row r="749" spans="1:8" x14ac:dyDescent="0.2">
      <c r="A749">
        <f t="shared" si="71"/>
        <v>748</v>
      </c>
      <c r="B749" s="7">
        <v>20</v>
      </c>
      <c r="C749">
        <f t="shared" ca="1" si="72"/>
        <v>1539.7091725768157</v>
      </c>
      <c r="D749" s="10">
        <f t="shared" si="69"/>
        <v>45196</v>
      </c>
      <c r="E749" s="9" t="str">
        <f>VLOOKUP(D749,'Dates - Calc'!B$33:D$93,2,FALSE())</f>
        <v>2023-09-27</v>
      </c>
      <c r="F749">
        <f t="shared" si="70"/>
        <v>9</v>
      </c>
      <c r="G749">
        <f t="shared" si="73"/>
        <v>27</v>
      </c>
      <c r="H749">
        <v>2023</v>
      </c>
    </row>
    <row r="750" spans="1:8" x14ac:dyDescent="0.2">
      <c r="A750">
        <f t="shared" si="71"/>
        <v>749</v>
      </c>
      <c r="B750" s="7">
        <v>21</v>
      </c>
      <c r="C750">
        <f t="shared" ca="1" si="72"/>
        <v>3044.4202536043335</v>
      </c>
      <c r="D750" s="10">
        <f t="shared" si="69"/>
        <v>45196</v>
      </c>
      <c r="E750" s="9" t="str">
        <f>VLOOKUP(D750,'Dates - Calc'!B$33:D$93,2,FALSE())</f>
        <v>2023-09-27</v>
      </c>
      <c r="F750">
        <f t="shared" si="70"/>
        <v>9</v>
      </c>
      <c r="G750">
        <f t="shared" si="73"/>
        <v>27</v>
      </c>
      <c r="H750">
        <v>2023</v>
      </c>
    </row>
    <row r="751" spans="1:8" x14ac:dyDescent="0.2">
      <c r="A751">
        <f t="shared" si="71"/>
        <v>750</v>
      </c>
      <c r="B751" s="7">
        <v>22</v>
      </c>
      <c r="C751">
        <f t="shared" ca="1" si="72"/>
        <v>182.56308340137409</v>
      </c>
      <c r="D751" s="10">
        <f t="shared" si="69"/>
        <v>45196</v>
      </c>
      <c r="E751" s="9" t="str">
        <f>VLOOKUP(D751,'Dates - Calc'!B$33:D$93,2,FALSE())</f>
        <v>2023-09-27</v>
      </c>
      <c r="F751">
        <f t="shared" si="70"/>
        <v>9</v>
      </c>
      <c r="G751">
        <f t="shared" si="73"/>
        <v>27</v>
      </c>
      <c r="H751">
        <v>2023</v>
      </c>
    </row>
    <row r="752" spans="1:8" x14ac:dyDescent="0.2">
      <c r="A752">
        <f t="shared" si="71"/>
        <v>751</v>
      </c>
      <c r="B752" s="7">
        <v>23</v>
      </c>
      <c r="C752">
        <f t="shared" ca="1" si="72"/>
        <v>0</v>
      </c>
      <c r="D752" s="10">
        <f t="shared" si="69"/>
        <v>45196</v>
      </c>
      <c r="E752" s="9" t="str">
        <f>VLOOKUP(D752,'Dates - Calc'!B$33:D$93,2,FALSE())</f>
        <v>2023-09-27</v>
      </c>
      <c r="F752">
        <f t="shared" si="70"/>
        <v>9</v>
      </c>
      <c r="G752">
        <f t="shared" si="73"/>
        <v>27</v>
      </c>
      <c r="H752">
        <v>2023</v>
      </c>
    </row>
    <row r="753" spans="1:8" x14ac:dyDescent="0.2">
      <c r="A753">
        <f t="shared" si="71"/>
        <v>752</v>
      </c>
      <c r="B753" s="7">
        <v>24</v>
      </c>
      <c r="C753">
        <f t="shared" ca="1" si="72"/>
        <v>1507.4853277574427</v>
      </c>
      <c r="D753" s="10">
        <f t="shared" si="69"/>
        <v>45196</v>
      </c>
      <c r="E753" s="9" t="str">
        <f>VLOOKUP(D753,'Dates - Calc'!B$33:D$93,2,FALSE())</f>
        <v>2023-09-27</v>
      </c>
      <c r="F753">
        <f t="shared" si="70"/>
        <v>9</v>
      </c>
      <c r="G753">
        <f t="shared" si="73"/>
        <v>27</v>
      </c>
      <c r="H753">
        <v>2023</v>
      </c>
    </row>
    <row r="754" spans="1:8" x14ac:dyDescent="0.2">
      <c r="A754">
        <f t="shared" si="71"/>
        <v>753</v>
      </c>
      <c r="B754" s="7">
        <v>16</v>
      </c>
      <c r="C754">
        <f t="shared" ca="1" si="72"/>
        <v>2651.9901832890509</v>
      </c>
      <c r="D754" s="10">
        <f t="shared" si="69"/>
        <v>45196</v>
      </c>
      <c r="E754" s="9" t="str">
        <f>VLOOKUP(D754,'Dates - Calc'!B$33:D$93,2,FALSE())</f>
        <v>2023-09-27</v>
      </c>
      <c r="F754">
        <f t="shared" si="70"/>
        <v>9</v>
      </c>
      <c r="G754">
        <f t="shared" si="73"/>
        <v>27</v>
      </c>
      <c r="H754">
        <v>2023</v>
      </c>
    </row>
    <row r="755" spans="1:8" x14ac:dyDescent="0.2">
      <c r="A755">
        <f t="shared" si="71"/>
        <v>754</v>
      </c>
      <c r="B755" s="7">
        <v>26</v>
      </c>
      <c r="C755">
        <f t="shared" ca="1" si="72"/>
        <v>1577.3680105483138</v>
      </c>
      <c r="D755" s="10">
        <f t="shared" si="69"/>
        <v>45196</v>
      </c>
      <c r="E755" s="9" t="str">
        <f>VLOOKUP(D755,'Dates - Calc'!B$33:D$93,2,FALSE())</f>
        <v>2023-09-27</v>
      </c>
      <c r="F755">
        <f t="shared" si="70"/>
        <v>9</v>
      </c>
      <c r="G755">
        <f t="shared" si="73"/>
        <v>27</v>
      </c>
      <c r="H755">
        <v>2023</v>
      </c>
    </row>
    <row r="756" spans="1:8" x14ac:dyDescent="0.2">
      <c r="A756">
        <f t="shared" si="71"/>
        <v>755</v>
      </c>
      <c r="B756" s="7">
        <v>27</v>
      </c>
      <c r="C756">
        <f t="shared" ca="1" si="72"/>
        <v>4842.5050019353603</v>
      </c>
      <c r="D756" s="10">
        <f t="shared" si="69"/>
        <v>45196</v>
      </c>
      <c r="E756" s="9" t="str">
        <f>VLOOKUP(D756,'Dates - Calc'!B$33:D$93,2,FALSE())</f>
        <v>2023-09-27</v>
      </c>
      <c r="F756">
        <f t="shared" si="70"/>
        <v>9</v>
      </c>
      <c r="G756">
        <f t="shared" si="73"/>
        <v>27</v>
      </c>
      <c r="H756">
        <v>2023</v>
      </c>
    </row>
    <row r="757" spans="1:8" x14ac:dyDescent="0.2">
      <c r="A757">
        <f t="shared" si="71"/>
        <v>756</v>
      </c>
      <c r="B757" s="7">
        <v>28</v>
      </c>
      <c r="C757">
        <f t="shared" ca="1" si="72"/>
        <v>0</v>
      </c>
      <c r="D757" s="10">
        <f t="shared" si="69"/>
        <v>45196</v>
      </c>
      <c r="E757" s="9" t="str">
        <f>VLOOKUP(D757,'Dates - Calc'!B$33:D$93,2,FALSE())</f>
        <v>2023-09-27</v>
      </c>
      <c r="F757">
        <f t="shared" si="70"/>
        <v>9</v>
      </c>
      <c r="G757">
        <f t="shared" si="73"/>
        <v>27</v>
      </c>
      <c r="H757">
        <v>2023</v>
      </c>
    </row>
    <row r="758" spans="1:8" x14ac:dyDescent="0.2">
      <c r="A758">
        <f t="shared" si="71"/>
        <v>757</v>
      </c>
      <c r="B758" s="7">
        <v>1</v>
      </c>
      <c r="C758">
        <f t="shared" ca="1" si="72"/>
        <v>6.6278086279999391</v>
      </c>
      <c r="D758" s="10">
        <f t="shared" si="69"/>
        <v>45197</v>
      </c>
      <c r="E758" s="9" t="str">
        <f>VLOOKUP(D758,'Dates - Calc'!B$33:D$93,2,FALSE())</f>
        <v>2023-09-28</v>
      </c>
      <c r="F758">
        <v>9</v>
      </c>
      <c r="G758">
        <f t="shared" si="73"/>
        <v>28</v>
      </c>
      <c r="H758">
        <v>2023</v>
      </c>
    </row>
    <row r="759" spans="1:8" x14ac:dyDescent="0.2">
      <c r="A759">
        <f t="shared" si="71"/>
        <v>758</v>
      </c>
      <c r="B759" s="7">
        <v>2</v>
      </c>
      <c r="C759">
        <f t="shared" ca="1" si="72"/>
        <v>191.99841518522152</v>
      </c>
      <c r="D759" s="10">
        <f t="shared" si="69"/>
        <v>45197</v>
      </c>
      <c r="E759" s="9" t="str">
        <f>VLOOKUP(D759,'Dates - Calc'!B$33:D$93,2,FALSE())</f>
        <v>2023-09-28</v>
      </c>
      <c r="F759">
        <f t="shared" ref="F759:F785" si="74">IF(G759&gt;31,10,9)</f>
        <v>9</v>
      </c>
      <c r="G759">
        <f t="shared" si="73"/>
        <v>28</v>
      </c>
      <c r="H759">
        <v>2023</v>
      </c>
    </row>
    <row r="760" spans="1:8" x14ac:dyDescent="0.2">
      <c r="A760">
        <f t="shared" si="71"/>
        <v>759</v>
      </c>
      <c r="B760" s="7">
        <v>3</v>
      </c>
      <c r="C760">
        <f t="shared" ca="1" si="72"/>
        <v>520.32829810346698</v>
      </c>
      <c r="D760" s="10">
        <f t="shared" si="69"/>
        <v>45197</v>
      </c>
      <c r="E760" s="9" t="str">
        <f>VLOOKUP(D760,'Dates - Calc'!B$33:D$93,2,FALSE())</f>
        <v>2023-09-28</v>
      </c>
      <c r="F760">
        <f t="shared" si="74"/>
        <v>9</v>
      </c>
      <c r="G760">
        <f t="shared" si="73"/>
        <v>28</v>
      </c>
      <c r="H760">
        <v>2023</v>
      </c>
    </row>
    <row r="761" spans="1:8" x14ac:dyDescent="0.2">
      <c r="A761">
        <f t="shared" si="71"/>
        <v>760</v>
      </c>
      <c r="B761" s="7">
        <v>4</v>
      </c>
      <c r="C761">
        <f t="shared" ca="1" si="72"/>
        <v>400.46418362042186</v>
      </c>
      <c r="D761" s="10">
        <f t="shared" si="69"/>
        <v>45197</v>
      </c>
      <c r="E761" s="9" t="str">
        <f>VLOOKUP(D761,'Dates - Calc'!B$33:D$93,2,FALSE())</f>
        <v>2023-09-28</v>
      </c>
      <c r="F761">
        <f t="shared" si="74"/>
        <v>9</v>
      </c>
      <c r="G761">
        <f t="shared" si="73"/>
        <v>28</v>
      </c>
      <c r="H761">
        <v>2023</v>
      </c>
    </row>
    <row r="762" spans="1:8" x14ac:dyDescent="0.2">
      <c r="A762">
        <f t="shared" si="71"/>
        <v>761</v>
      </c>
      <c r="B762" s="7">
        <v>5</v>
      </c>
      <c r="C762">
        <f t="shared" ca="1" si="72"/>
        <v>295.93655930044463</v>
      </c>
      <c r="D762" s="10">
        <f t="shared" si="69"/>
        <v>45197</v>
      </c>
      <c r="E762" s="9" t="str">
        <f>VLOOKUP(D762,'Dates - Calc'!B$33:D$93,2,FALSE())</f>
        <v>2023-09-28</v>
      </c>
      <c r="F762">
        <f t="shared" si="74"/>
        <v>9</v>
      </c>
      <c r="G762">
        <f t="shared" si="73"/>
        <v>28</v>
      </c>
      <c r="H762">
        <v>2023</v>
      </c>
    </row>
    <row r="763" spans="1:8" x14ac:dyDescent="0.2">
      <c r="A763">
        <f t="shared" si="71"/>
        <v>762</v>
      </c>
      <c r="B763" s="7">
        <v>6</v>
      </c>
      <c r="C763">
        <f t="shared" ca="1" si="72"/>
        <v>267.77115918573679</v>
      </c>
      <c r="D763" s="10">
        <f t="shared" si="69"/>
        <v>45197</v>
      </c>
      <c r="E763" s="9" t="str">
        <f>VLOOKUP(D763,'Dates - Calc'!B$33:D$93,2,FALSE())</f>
        <v>2023-09-28</v>
      </c>
      <c r="F763">
        <f t="shared" si="74"/>
        <v>9</v>
      </c>
      <c r="G763">
        <f t="shared" si="73"/>
        <v>28</v>
      </c>
      <c r="H763">
        <v>2023</v>
      </c>
    </row>
    <row r="764" spans="1:8" x14ac:dyDescent="0.2">
      <c r="A764">
        <f t="shared" si="71"/>
        <v>763</v>
      </c>
      <c r="B764" s="7">
        <v>7</v>
      </c>
      <c r="C764">
        <f t="shared" ca="1" si="72"/>
        <v>843.62135387602007</v>
      </c>
      <c r="D764" s="10">
        <f t="shared" si="69"/>
        <v>45197</v>
      </c>
      <c r="E764" s="9" t="str">
        <f>VLOOKUP(D764,'Dates - Calc'!B$33:D$93,2,FALSE())</f>
        <v>2023-09-28</v>
      </c>
      <c r="F764">
        <f t="shared" si="74"/>
        <v>9</v>
      </c>
      <c r="G764">
        <f t="shared" si="73"/>
        <v>28</v>
      </c>
      <c r="H764">
        <v>2023</v>
      </c>
    </row>
    <row r="765" spans="1:8" x14ac:dyDescent="0.2">
      <c r="A765">
        <f t="shared" si="71"/>
        <v>764</v>
      </c>
      <c r="B765" s="7">
        <v>8</v>
      </c>
      <c r="C765">
        <f t="shared" ca="1" si="72"/>
        <v>0</v>
      </c>
      <c r="D765" s="10">
        <f t="shared" si="69"/>
        <v>45197</v>
      </c>
      <c r="E765" s="9" t="str">
        <f>VLOOKUP(D765,'Dates - Calc'!B$33:D$93,2,FALSE())</f>
        <v>2023-09-28</v>
      </c>
      <c r="F765">
        <f t="shared" si="74"/>
        <v>9</v>
      </c>
      <c r="G765">
        <f t="shared" si="73"/>
        <v>28</v>
      </c>
      <c r="H765">
        <v>2023</v>
      </c>
    </row>
    <row r="766" spans="1:8" x14ac:dyDescent="0.2">
      <c r="A766">
        <f t="shared" si="71"/>
        <v>765</v>
      </c>
      <c r="B766" s="7">
        <v>9</v>
      </c>
      <c r="C766">
        <f t="shared" ca="1" si="72"/>
        <v>47.384806091765377</v>
      </c>
      <c r="D766" s="10">
        <f t="shared" si="69"/>
        <v>45197</v>
      </c>
      <c r="E766" s="9" t="str">
        <f>VLOOKUP(D766,'Dates - Calc'!B$33:D$93,2,FALSE())</f>
        <v>2023-09-28</v>
      </c>
      <c r="F766">
        <f t="shared" si="74"/>
        <v>9</v>
      </c>
      <c r="G766">
        <f t="shared" si="73"/>
        <v>28</v>
      </c>
      <c r="H766">
        <v>2023</v>
      </c>
    </row>
    <row r="767" spans="1:8" x14ac:dyDescent="0.2">
      <c r="A767">
        <f t="shared" si="71"/>
        <v>766</v>
      </c>
      <c r="B767" s="7">
        <v>10</v>
      </c>
      <c r="C767">
        <f t="shared" ca="1" si="72"/>
        <v>626.57589235934938</v>
      </c>
      <c r="D767" s="10">
        <f t="shared" si="69"/>
        <v>45197</v>
      </c>
      <c r="E767" s="9" t="str">
        <f>VLOOKUP(D767,'Dates - Calc'!B$33:D$93,2,FALSE())</f>
        <v>2023-09-28</v>
      </c>
      <c r="F767">
        <f t="shared" si="74"/>
        <v>9</v>
      </c>
      <c r="G767">
        <f t="shared" si="73"/>
        <v>28</v>
      </c>
      <c r="H767">
        <v>2023</v>
      </c>
    </row>
    <row r="768" spans="1:8" x14ac:dyDescent="0.2">
      <c r="A768">
        <f t="shared" si="71"/>
        <v>767</v>
      </c>
      <c r="B768" s="7">
        <v>11</v>
      </c>
      <c r="C768">
        <f t="shared" ca="1" si="72"/>
        <v>0</v>
      </c>
      <c r="D768" s="10">
        <f t="shared" si="69"/>
        <v>45197</v>
      </c>
      <c r="E768" s="9" t="str">
        <f>VLOOKUP(D768,'Dates - Calc'!B$33:D$93,2,FALSE())</f>
        <v>2023-09-28</v>
      </c>
      <c r="F768">
        <f t="shared" si="74"/>
        <v>9</v>
      </c>
      <c r="G768">
        <f t="shared" si="73"/>
        <v>28</v>
      </c>
      <c r="H768">
        <v>2023</v>
      </c>
    </row>
    <row r="769" spans="1:8" x14ac:dyDescent="0.2">
      <c r="A769">
        <f t="shared" si="71"/>
        <v>768</v>
      </c>
      <c r="B769" s="7">
        <v>12</v>
      </c>
      <c r="C769">
        <f t="shared" ca="1" si="72"/>
        <v>542.8589906068886</v>
      </c>
      <c r="D769" s="10">
        <f t="shared" si="69"/>
        <v>45197</v>
      </c>
      <c r="E769" s="9" t="str">
        <f>VLOOKUP(D769,'Dates - Calc'!B$33:D$93,2,FALSE())</f>
        <v>2023-09-28</v>
      </c>
      <c r="F769">
        <f t="shared" si="74"/>
        <v>9</v>
      </c>
      <c r="G769">
        <f t="shared" si="73"/>
        <v>28</v>
      </c>
      <c r="H769">
        <v>2023</v>
      </c>
    </row>
    <row r="770" spans="1:8" x14ac:dyDescent="0.2">
      <c r="A770">
        <f t="shared" si="71"/>
        <v>769</v>
      </c>
      <c r="B770" s="7">
        <v>13</v>
      </c>
      <c r="C770">
        <f t="shared" ca="1" si="72"/>
        <v>2833.2892786965608</v>
      </c>
      <c r="D770" s="10">
        <f t="shared" ref="D770:D833" si="75">DATE(H770,F770,G770)</f>
        <v>45197</v>
      </c>
      <c r="E770" s="9" t="str">
        <f>VLOOKUP(D770,'Dates - Calc'!B$33:D$93,2,FALSE())</f>
        <v>2023-09-28</v>
      </c>
      <c r="F770">
        <f t="shared" si="74"/>
        <v>9</v>
      </c>
      <c r="G770">
        <f t="shared" si="73"/>
        <v>28</v>
      </c>
      <c r="H770">
        <v>2023</v>
      </c>
    </row>
    <row r="771" spans="1:8" x14ac:dyDescent="0.2">
      <c r="A771">
        <f t="shared" si="71"/>
        <v>770</v>
      </c>
      <c r="B771" s="7">
        <v>14</v>
      </c>
      <c r="C771">
        <f t="shared" ca="1" si="72"/>
        <v>0</v>
      </c>
      <c r="D771" s="10">
        <f t="shared" si="75"/>
        <v>45197</v>
      </c>
      <c r="E771" s="9" t="str">
        <f>VLOOKUP(D771,'Dates - Calc'!B$33:D$93,2,FALSE())</f>
        <v>2023-09-28</v>
      </c>
      <c r="F771">
        <f t="shared" si="74"/>
        <v>9</v>
      </c>
      <c r="G771">
        <f t="shared" si="73"/>
        <v>28</v>
      </c>
      <c r="H771">
        <v>2023</v>
      </c>
    </row>
    <row r="772" spans="1:8" x14ac:dyDescent="0.2">
      <c r="A772">
        <f t="shared" si="71"/>
        <v>771</v>
      </c>
      <c r="B772" s="7">
        <v>15</v>
      </c>
      <c r="C772">
        <f t="shared" ca="1" si="72"/>
        <v>3511.9867815674816</v>
      </c>
      <c r="D772" s="10">
        <f t="shared" si="75"/>
        <v>45197</v>
      </c>
      <c r="E772" s="9" t="str">
        <f>VLOOKUP(D772,'Dates - Calc'!B$33:D$93,2,FALSE())</f>
        <v>2023-09-28</v>
      </c>
      <c r="F772">
        <f t="shared" si="74"/>
        <v>9</v>
      </c>
      <c r="G772">
        <f t="shared" si="73"/>
        <v>28</v>
      </c>
      <c r="H772">
        <v>2023</v>
      </c>
    </row>
    <row r="773" spans="1:8" x14ac:dyDescent="0.2">
      <c r="A773">
        <f t="shared" si="71"/>
        <v>772</v>
      </c>
      <c r="B773" s="7">
        <v>16</v>
      </c>
      <c r="C773">
        <f t="shared" ca="1" si="72"/>
        <v>1132.4841369255707</v>
      </c>
      <c r="D773" s="10">
        <f t="shared" si="75"/>
        <v>45197</v>
      </c>
      <c r="E773" s="9" t="str">
        <f>VLOOKUP(D773,'Dates - Calc'!B$33:D$93,2,FALSE())</f>
        <v>2023-09-28</v>
      </c>
      <c r="F773">
        <f t="shared" si="74"/>
        <v>9</v>
      </c>
      <c r="G773">
        <f t="shared" si="73"/>
        <v>28</v>
      </c>
      <c r="H773">
        <v>2023</v>
      </c>
    </row>
    <row r="774" spans="1:8" x14ac:dyDescent="0.2">
      <c r="A774">
        <f t="shared" si="71"/>
        <v>773</v>
      </c>
      <c r="B774" s="7">
        <v>17</v>
      </c>
      <c r="C774">
        <f t="shared" ca="1" si="72"/>
        <v>4064.7190590199443</v>
      </c>
      <c r="D774" s="10">
        <f t="shared" si="75"/>
        <v>45197</v>
      </c>
      <c r="E774" s="9" t="str">
        <f>VLOOKUP(D774,'Dates - Calc'!B$33:D$93,2,FALSE())</f>
        <v>2023-09-28</v>
      </c>
      <c r="F774">
        <f t="shared" si="74"/>
        <v>9</v>
      </c>
      <c r="G774">
        <f t="shared" si="73"/>
        <v>28</v>
      </c>
      <c r="H774">
        <v>2023</v>
      </c>
    </row>
    <row r="775" spans="1:8" x14ac:dyDescent="0.2">
      <c r="A775">
        <f t="shared" si="71"/>
        <v>774</v>
      </c>
      <c r="B775" s="7">
        <v>18</v>
      </c>
      <c r="C775">
        <f t="shared" ca="1" si="72"/>
        <v>1180.2181180391883</v>
      </c>
      <c r="D775" s="10">
        <f t="shared" si="75"/>
        <v>45197</v>
      </c>
      <c r="E775" s="9" t="str">
        <f>VLOOKUP(D775,'Dates - Calc'!B$33:D$93,2,FALSE())</f>
        <v>2023-09-28</v>
      </c>
      <c r="F775">
        <f t="shared" si="74"/>
        <v>9</v>
      </c>
      <c r="G775">
        <f t="shared" si="73"/>
        <v>28</v>
      </c>
      <c r="H775">
        <v>2023</v>
      </c>
    </row>
    <row r="776" spans="1:8" x14ac:dyDescent="0.2">
      <c r="A776">
        <f t="shared" si="71"/>
        <v>775</v>
      </c>
      <c r="B776" s="7">
        <v>19</v>
      </c>
      <c r="C776">
        <f t="shared" ca="1" si="72"/>
        <v>2384.3921956640406</v>
      </c>
      <c r="D776" s="10">
        <f t="shared" si="75"/>
        <v>45197</v>
      </c>
      <c r="E776" s="9" t="str">
        <f>VLOOKUP(D776,'Dates - Calc'!B$33:D$93,2,FALSE())</f>
        <v>2023-09-28</v>
      </c>
      <c r="F776">
        <f t="shared" si="74"/>
        <v>9</v>
      </c>
      <c r="G776">
        <f t="shared" si="73"/>
        <v>28</v>
      </c>
      <c r="H776">
        <v>2023</v>
      </c>
    </row>
    <row r="777" spans="1:8" x14ac:dyDescent="0.2">
      <c r="A777">
        <f t="shared" si="71"/>
        <v>776</v>
      </c>
      <c r="B777" s="7">
        <v>20</v>
      </c>
      <c r="C777">
        <f t="shared" ca="1" si="72"/>
        <v>1462.7237139479748</v>
      </c>
      <c r="D777" s="10">
        <f t="shared" si="75"/>
        <v>45197</v>
      </c>
      <c r="E777" s="9" t="str">
        <f>VLOOKUP(D777,'Dates - Calc'!B$33:D$93,2,FALSE())</f>
        <v>2023-09-28</v>
      </c>
      <c r="F777">
        <f t="shared" si="74"/>
        <v>9</v>
      </c>
      <c r="G777">
        <f t="shared" si="73"/>
        <v>28</v>
      </c>
      <c r="H777">
        <v>2023</v>
      </c>
    </row>
    <row r="778" spans="1:8" x14ac:dyDescent="0.2">
      <c r="A778">
        <f t="shared" si="71"/>
        <v>777</v>
      </c>
      <c r="B778" s="7">
        <v>21</v>
      </c>
      <c r="C778">
        <f t="shared" ca="1" si="72"/>
        <v>2892.1992409241166</v>
      </c>
      <c r="D778" s="10">
        <f t="shared" si="75"/>
        <v>45197</v>
      </c>
      <c r="E778" s="9" t="str">
        <f>VLOOKUP(D778,'Dates - Calc'!B$33:D$93,2,FALSE())</f>
        <v>2023-09-28</v>
      </c>
      <c r="F778">
        <f t="shared" si="74"/>
        <v>9</v>
      </c>
      <c r="G778">
        <f t="shared" si="73"/>
        <v>28</v>
      </c>
      <c r="H778">
        <v>2023</v>
      </c>
    </row>
    <row r="779" spans="1:8" x14ac:dyDescent="0.2">
      <c r="A779">
        <f t="shared" si="71"/>
        <v>778</v>
      </c>
      <c r="B779" s="7">
        <v>22</v>
      </c>
      <c r="C779">
        <f t="shared" ca="1" si="72"/>
        <v>173.43492923130538</v>
      </c>
      <c r="D779" s="10">
        <f t="shared" si="75"/>
        <v>45197</v>
      </c>
      <c r="E779" s="9" t="str">
        <f>VLOOKUP(D779,'Dates - Calc'!B$33:D$93,2,FALSE())</f>
        <v>2023-09-28</v>
      </c>
      <c r="F779">
        <f t="shared" si="74"/>
        <v>9</v>
      </c>
      <c r="G779">
        <f t="shared" si="73"/>
        <v>28</v>
      </c>
      <c r="H779">
        <v>2023</v>
      </c>
    </row>
    <row r="780" spans="1:8" x14ac:dyDescent="0.2">
      <c r="A780">
        <f t="shared" si="71"/>
        <v>779</v>
      </c>
      <c r="B780" s="7">
        <v>23</v>
      </c>
      <c r="C780">
        <f t="shared" ca="1" si="72"/>
        <v>0</v>
      </c>
      <c r="D780" s="10">
        <f t="shared" si="75"/>
        <v>45197</v>
      </c>
      <c r="E780" s="9" t="str">
        <f>VLOOKUP(D780,'Dates - Calc'!B$33:D$93,2,FALSE())</f>
        <v>2023-09-28</v>
      </c>
      <c r="F780">
        <f t="shared" si="74"/>
        <v>9</v>
      </c>
      <c r="G780">
        <f t="shared" si="73"/>
        <v>28</v>
      </c>
      <c r="H780">
        <v>2023</v>
      </c>
    </row>
    <row r="781" spans="1:8" x14ac:dyDescent="0.2">
      <c r="A781">
        <f t="shared" si="71"/>
        <v>780</v>
      </c>
      <c r="B781" s="7">
        <v>24</v>
      </c>
      <c r="C781">
        <f t="shared" ca="1" si="72"/>
        <v>1432.1110613695705</v>
      </c>
      <c r="D781" s="10">
        <f t="shared" si="75"/>
        <v>45197</v>
      </c>
      <c r="E781" s="9" t="str">
        <f>VLOOKUP(D781,'Dates - Calc'!B$33:D$93,2,FALSE())</f>
        <v>2023-09-28</v>
      </c>
      <c r="F781">
        <f t="shared" si="74"/>
        <v>9</v>
      </c>
      <c r="G781">
        <f t="shared" si="73"/>
        <v>28</v>
      </c>
      <c r="H781">
        <v>2023</v>
      </c>
    </row>
    <row r="782" spans="1:8" x14ac:dyDescent="0.2">
      <c r="A782">
        <f t="shared" si="71"/>
        <v>781</v>
      </c>
      <c r="B782" s="7">
        <v>16</v>
      </c>
      <c r="C782">
        <f t="shared" ca="1" si="72"/>
        <v>2519.3906741245983</v>
      </c>
      <c r="D782" s="10">
        <f t="shared" si="75"/>
        <v>45197</v>
      </c>
      <c r="E782" s="9" t="str">
        <f>VLOOKUP(D782,'Dates - Calc'!B$33:D$93,2,FALSE())</f>
        <v>2023-09-28</v>
      </c>
      <c r="F782">
        <f t="shared" si="74"/>
        <v>9</v>
      </c>
      <c r="G782">
        <f t="shared" si="73"/>
        <v>28</v>
      </c>
      <c r="H782">
        <v>2023</v>
      </c>
    </row>
    <row r="783" spans="1:8" x14ac:dyDescent="0.2">
      <c r="A783">
        <f t="shared" si="71"/>
        <v>782</v>
      </c>
      <c r="B783" s="7">
        <v>26</v>
      </c>
      <c r="C783">
        <f t="shared" ca="1" si="72"/>
        <v>1498.499610020898</v>
      </c>
      <c r="D783" s="10">
        <f t="shared" si="75"/>
        <v>45197</v>
      </c>
      <c r="E783" s="9" t="str">
        <f>VLOOKUP(D783,'Dates - Calc'!B$33:D$93,2,FALSE())</f>
        <v>2023-09-28</v>
      </c>
      <c r="F783">
        <f t="shared" si="74"/>
        <v>9</v>
      </c>
      <c r="G783">
        <f t="shared" si="73"/>
        <v>28</v>
      </c>
      <c r="H783">
        <v>2023</v>
      </c>
    </row>
    <row r="784" spans="1:8" x14ac:dyDescent="0.2">
      <c r="A784">
        <f t="shared" si="71"/>
        <v>783</v>
      </c>
      <c r="B784" s="7">
        <v>27</v>
      </c>
      <c r="C784">
        <f t="shared" ca="1" si="72"/>
        <v>4600.3797518385918</v>
      </c>
      <c r="D784" s="10">
        <f t="shared" si="75"/>
        <v>45197</v>
      </c>
      <c r="E784" s="9" t="str">
        <f>VLOOKUP(D784,'Dates - Calc'!B$33:D$93,2,FALSE())</f>
        <v>2023-09-28</v>
      </c>
      <c r="F784">
        <f t="shared" si="74"/>
        <v>9</v>
      </c>
      <c r="G784">
        <f t="shared" si="73"/>
        <v>28</v>
      </c>
      <c r="H784">
        <v>2023</v>
      </c>
    </row>
    <row r="785" spans="1:8" x14ac:dyDescent="0.2">
      <c r="A785">
        <f t="shared" si="71"/>
        <v>784</v>
      </c>
      <c r="B785" s="7">
        <v>28</v>
      </c>
      <c r="C785">
        <f t="shared" ca="1" si="72"/>
        <v>0</v>
      </c>
      <c r="D785" s="10">
        <f t="shared" si="75"/>
        <v>45197</v>
      </c>
      <c r="E785" s="9" t="str">
        <f>VLOOKUP(D785,'Dates - Calc'!B$33:D$93,2,FALSE())</f>
        <v>2023-09-28</v>
      </c>
      <c r="F785">
        <f t="shared" si="74"/>
        <v>9</v>
      </c>
      <c r="G785">
        <f t="shared" si="73"/>
        <v>28</v>
      </c>
      <c r="H785">
        <v>2023</v>
      </c>
    </row>
    <row r="786" spans="1:8" x14ac:dyDescent="0.2">
      <c r="A786">
        <f t="shared" si="71"/>
        <v>785</v>
      </c>
      <c r="B786" s="7">
        <v>1</v>
      </c>
      <c r="C786">
        <f t="shared" ca="1" si="72"/>
        <v>6.2964181965999417</v>
      </c>
      <c r="D786" s="10">
        <f t="shared" si="75"/>
        <v>45198</v>
      </c>
      <c r="E786" s="9" t="str">
        <f>VLOOKUP(D786,'Dates - Calc'!B$33:D$93,2,FALSE())</f>
        <v>2023-09-29</v>
      </c>
      <c r="F786">
        <v>9</v>
      </c>
      <c r="G786">
        <f t="shared" si="73"/>
        <v>29</v>
      </c>
      <c r="H786">
        <v>2023</v>
      </c>
    </row>
    <row r="787" spans="1:8" x14ac:dyDescent="0.2">
      <c r="A787">
        <f t="shared" si="71"/>
        <v>786</v>
      </c>
      <c r="B787" s="7">
        <v>2</v>
      </c>
      <c r="C787">
        <f t="shared" ca="1" si="72"/>
        <v>182.39849442596042</v>
      </c>
      <c r="D787" s="10">
        <f t="shared" si="75"/>
        <v>45198</v>
      </c>
      <c r="E787" s="9" t="str">
        <f>VLOOKUP(D787,'Dates - Calc'!B$33:D$93,2,FALSE())</f>
        <v>2023-09-29</v>
      </c>
      <c r="F787">
        <f t="shared" ref="F787:F813" si="76">IF(G787&gt;31,10,9)</f>
        <v>9</v>
      </c>
      <c r="G787">
        <f t="shared" si="73"/>
        <v>29</v>
      </c>
      <c r="H787">
        <v>2023</v>
      </c>
    </row>
    <row r="788" spans="1:8" x14ac:dyDescent="0.2">
      <c r="A788">
        <f t="shared" si="71"/>
        <v>787</v>
      </c>
      <c r="B788" s="7">
        <v>3</v>
      </c>
      <c r="C788">
        <f t="shared" ca="1" si="72"/>
        <v>494.31188319829363</v>
      </c>
      <c r="D788" s="10">
        <f t="shared" si="75"/>
        <v>45198</v>
      </c>
      <c r="E788" s="9" t="str">
        <f>VLOOKUP(D788,'Dates - Calc'!B$33:D$93,2,FALSE())</f>
        <v>2023-09-29</v>
      </c>
      <c r="F788">
        <f t="shared" si="76"/>
        <v>9</v>
      </c>
      <c r="G788">
        <f t="shared" si="73"/>
        <v>29</v>
      </c>
      <c r="H788">
        <v>2023</v>
      </c>
    </row>
    <row r="789" spans="1:8" x14ac:dyDescent="0.2">
      <c r="A789">
        <f t="shared" si="71"/>
        <v>788</v>
      </c>
      <c r="B789" s="7">
        <v>4</v>
      </c>
      <c r="C789">
        <f t="shared" ca="1" si="72"/>
        <v>380.44097443940075</v>
      </c>
      <c r="D789" s="10">
        <f t="shared" si="75"/>
        <v>45198</v>
      </c>
      <c r="E789" s="9" t="str">
        <f>VLOOKUP(D789,'Dates - Calc'!B$33:D$93,2,FALSE())</f>
        <v>2023-09-29</v>
      </c>
      <c r="F789">
        <f t="shared" si="76"/>
        <v>9</v>
      </c>
      <c r="G789">
        <f t="shared" si="73"/>
        <v>29</v>
      </c>
      <c r="H789">
        <v>2023</v>
      </c>
    </row>
    <row r="790" spans="1:8" x14ac:dyDescent="0.2">
      <c r="A790">
        <f t="shared" si="71"/>
        <v>789</v>
      </c>
      <c r="B790" s="7">
        <v>5</v>
      </c>
      <c r="C790">
        <f t="shared" ca="1" si="72"/>
        <v>281.13973133542237</v>
      </c>
      <c r="D790" s="10">
        <f t="shared" si="75"/>
        <v>45198</v>
      </c>
      <c r="E790" s="9" t="str">
        <f>VLOOKUP(D790,'Dates - Calc'!B$33:D$93,2,FALSE())</f>
        <v>2023-09-29</v>
      </c>
      <c r="F790">
        <f t="shared" si="76"/>
        <v>9</v>
      </c>
      <c r="G790">
        <f t="shared" si="73"/>
        <v>29</v>
      </c>
      <c r="H790">
        <v>2023</v>
      </c>
    </row>
    <row r="791" spans="1:8" x14ac:dyDescent="0.2">
      <c r="A791">
        <f t="shared" si="71"/>
        <v>790</v>
      </c>
      <c r="B791" s="7">
        <v>6</v>
      </c>
      <c r="C791">
        <f t="shared" ca="1" si="72"/>
        <v>281.15971714502365</v>
      </c>
      <c r="D791" s="10">
        <f t="shared" si="75"/>
        <v>45198</v>
      </c>
      <c r="E791" s="9" t="str">
        <f>VLOOKUP(D791,'Dates - Calc'!B$33:D$93,2,FALSE())</f>
        <v>2023-09-29</v>
      </c>
      <c r="F791">
        <f t="shared" si="76"/>
        <v>9</v>
      </c>
      <c r="G791">
        <f t="shared" si="73"/>
        <v>29</v>
      </c>
      <c r="H791">
        <v>2023</v>
      </c>
    </row>
    <row r="792" spans="1:8" x14ac:dyDescent="0.2">
      <c r="A792">
        <f t="shared" si="71"/>
        <v>791</v>
      </c>
      <c r="B792" s="7">
        <v>7</v>
      </c>
      <c r="C792">
        <f t="shared" ca="1" si="72"/>
        <v>801.44028618221898</v>
      </c>
      <c r="D792" s="10">
        <f t="shared" si="75"/>
        <v>45198</v>
      </c>
      <c r="E792" s="9" t="str">
        <f>VLOOKUP(D792,'Dates - Calc'!B$33:D$93,2,FALSE())</f>
        <v>2023-09-29</v>
      </c>
      <c r="F792">
        <f t="shared" si="76"/>
        <v>9</v>
      </c>
      <c r="G792">
        <f t="shared" si="73"/>
        <v>29</v>
      </c>
      <c r="H792">
        <v>2023</v>
      </c>
    </row>
    <row r="793" spans="1:8" x14ac:dyDescent="0.2">
      <c r="A793">
        <f t="shared" si="71"/>
        <v>792</v>
      </c>
      <c r="B793" s="7">
        <v>8</v>
      </c>
      <c r="C793">
        <f t="shared" ca="1" si="72"/>
        <v>0</v>
      </c>
      <c r="D793" s="10">
        <f t="shared" si="75"/>
        <v>45198</v>
      </c>
      <c r="E793" s="9" t="str">
        <f>VLOOKUP(D793,'Dates - Calc'!B$33:D$93,2,FALSE())</f>
        <v>2023-09-29</v>
      </c>
      <c r="F793">
        <f t="shared" si="76"/>
        <v>9</v>
      </c>
      <c r="G793">
        <f t="shared" si="73"/>
        <v>29</v>
      </c>
      <c r="H793">
        <v>2023</v>
      </c>
    </row>
    <row r="794" spans="1:8" x14ac:dyDescent="0.2">
      <c r="A794">
        <f t="shared" si="71"/>
        <v>793</v>
      </c>
      <c r="B794" s="7">
        <v>9</v>
      </c>
      <c r="C794">
        <f t="shared" ca="1" si="72"/>
        <v>45.015565787177103</v>
      </c>
      <c r="D794" s="10">
        <f t="shared" si="75"/>
        <v>45198</v>
      </c>
      <c r="E794" s="9" t="str">
        <f>VLOOKUP(D794,'Dates - Calc'!B$33:D$93,2,FALSE())</f>
        <v>2023-09-29</v>
      </c>
      <c r="F794">
        <f t="shared" si="76"/>
        <v>9</v>
      </c>
      <c r="G794">
        <f t="shared" si="73"/>
        <v>29</v>
      </c>
      <c r="H794">
        <v>2023</v>
      </c>
    </row>
    <row r="795" spans="1:8" x14ac:dyDescent="0.2">
      <c r="A795">
        <f t="shared" si="71"/>
        <v>794</v>
      </c>
      <c r="B795" s="7">
        <v>10</v>
      </c>
      <c r="C795">
        <f t="shared" ca="1" si="72"/>
        <v>595.24709774138194</v>
      </c>
      <c r="D795" s="10">
        <f t="shared" si="75"/>
        <v>45198</v>
      </c>
      <c r="E795" s="9" t="str">
        <f>VLOOKUP(D795,'Dates - Calc'!B$33:D$93,2,FALSE())</f>
        <v>2023-09-29</v>
      </c>
      <c r="F795">
        <f t="shared" si="76"/>
        <v>9</v>
      </c>
      <c r="G795">
        <f t="shared" si="73"/>
        <v>29</v>
      </c>
      <c r="H795">
        <v>2023</v>
      </c>
    </row>
    <row r="796" spans="1:8" x14ac:dyDescent="0.2">
      <c r="A796">
        <f t="shared" si="71"/>
        <v>795</v>
      </c>
      <c r="B796" s="7">
        <v>11</v>
      </c>
      <c r="C796">
        <f t="shared" ca="1" si="72"/>
        <v>0</v>
      </c>
      <c r="D796" s="10">
        <f t="shared" si="75"/>
        <v>45198</v>
      </c>
      <c r="E796" s="9" t="str">
        <f>VLOOKUP(D796,'Dates - Calc'!B$33:D$93,2,FALSE())</f>
        <v>2023-09-29</v>
      </c>
      <c r="F796">
        <f t="shared" si="76"/>
        <v>9</v>
      </c>
      <c r="G796">
        <f t="shared" si="73"/>
        <v>29</v>
      </c>
      <c r="H796">
        <v>2023</v>
      </c>
    </row>
    <row r="797" spans="1:8" x14ac:dyDescent="0.2">
      <c r="A797">
        <f t="shared" si="71"/>
        <v>796</v>
      </c>
      <c r="B797" s="7">
        <v>12</v>
      </c>
      <c r="C797">
        <f t="shared" ca="1" si="72"/>
        <v>515.71604107654412</v>
      </c>
      <c r="D797" s="10">
        <f t="shared" si="75"/>
        <v>45198</v>
      </c>
      <c r="E797" s="9" t="str">
        <f>VLOOKUP(D797,'Dates - Calc'!B$33:D$93,2,FALSE())</f>
        <v>2023-09-29</v>
      </c>
      <c r="F797">
        <f t="shared" si="76"/>
        <v>9</v>
      </c>
      <c r="G797">
        <f t="shared" si="73"/>
        <v>29</v>
      </c>
      <c r="H797">
        <v>2023</v>
      </c>
    </row>
    <row r="798" spans="1:8" x14ac:dyDescent="0.2">
      <c r="A798">
        <f t="shared" ref="A798:A861" si="77">A797+1</f>
        <v>797</v>
      </c>
      <c r="B798" s="7">
        <v>13</v>
      </c>
      <c r="C798">
        <f t="shared" ref="C798:C861" ca="1" si="78">IF(RAND()&lt;0.05,C770*1.05,C770*0.95)</f>
        <v>2691.6248147617325</v>
      </c>
      <c r="D798" s="10">
        <f t="shared" si="75"/>
        <v>45198</v>
      </c>
      <c r="E798" s="9" t="str">
        <f>VLOOKUP(D798,'Dates - Calc'!B$33:D$93,2,FALSE())</f>
        <v>2023-09-29</v>
      </c>
      <c r="F798">
        <f t="shared" si="76"/>
        <v>9</v>
      </c>
      <c r="G798">
        <f t="shared" ref="G798:G841" si="79">G770+1</f>
        <v>29</v>
      </c>
      <c r="H798">
        <v>2023</v>
      </c>
    </row>
    <row r="799" spans="1:8" x14ac:dyDescent="0.2">
      <c r="A799">
        <f t="shared" si="77"/>
        <v>798</v>
      </c>
      <c r="B799" s="7">
        <v>14</v>
      </c>
      <c r="C799">
        <f t="shared" ca="1" si="78"/>
        <v>0</v>
      </c>
      <c r="D799" s="10">
        <f t="shared" si="75"/>
        <v>45198</v>
      </c>
      <c r="E799" s="9" t="str">
        <f>VLOOKUP(D799,'Dates - Calc'!B$33:D$93,2,FALSE())</f>
        <v>2023-09-29</v>
      </c>
      <c r="F799">
        <f t="shared" si="76"/>
        <v>9</v>
      </c>
      <c r="G799">
        <f t="shared" si="79"/>
        <v>29</v>
      </c>
      <c r="H799">
        <v>2023</v>
      </c>
    </row>
    <row r="800" spans="1:8" x14ac:dyDescent="0.2">
      <c r="A800">
        <f t="shared" si="77"/>
        <v>799</v>
      </c>
      <c r="B800" s="7">
        <v>15</v>
      </c>
      <c r="C800">
        <f t="shared" ca="1" si="78"/>
        <v>3336.3874424891073</v>
      </c>
      <c r="D800" s="10">
        <f t="shared" si="75"/>
        <v>45198</v>
      </c>
      <c r="E800" s="9" t="str">
        <f>VLOOKUP(D800,'Dates - Calc'!B$33:D$93,2,FALSE())</f>
        <v>2023-09-29</v>
      </c>
      <c r="F800">
        <f t="shared" si="76"/>
        <v>9</v>
      </c>
      <c r="G800">
        <f t="shared" si="79"/>
        <v>29</v>
      </c>
      <c r="H800">
        <v>2023</v>
      </c>
    </row>
    <row r="801" spans="1:8" x14ac:dyDescent="0.2">
      <c r="A801">
        <f t="shared" si="77"/>
        <v>800</v>
      </c>
      <c r="B801" s="7">
        <v>16</v>
      </c>
      <c r="C801">
        <f t="shared" ca="1" si="78"/>
        <v>1075.8599300792921</v>
      </c>
      <c r="D801" s="10">
        <f t="shared" si="75"/>
        <v>45198</v>
      </c>
      <c r="E801" s="9" t="str">
        <f>VLOOKUP(D801,'Dates - Calc'!B$33:D$93,2,FALSE())</f>
        <v>2023-09-29</v>
      </c>
      <c r="F801">
        <f t="shared" si="76"/>
        <v>9</v>
      </c>
      <c r="G801">
        <f t="shared" si="79"/>
        <v>29</v>
      </c>
      <c r="H801">
        <v>2023</v>
      </c>
    </row>
    <row r="802" spans="1:8" x14ac:dyDescent="0.2">
      <c r="A802">
        <f t="shared" si="77"/>
        <v>801</v>
      </c>
      <c r="B802" s="7">
        <v>17</v>
      </c>
      <c r="C802">
        <f t="shared" ca="1" si="78"/>
        <v>3861.4831060689471</v>
      </c>
      <c r="D802" s="10">
        <f t="shared" si="75"/>
        <v>45198</v>
      </c>
      <c r="E802" s="9" t="str">
        <f>VLOOKUP(D802,'Dates - Calc'!B$33:D$93,2,FALSE())</f>
        <v>2023-09-29</v>
      </c>
      <c r="F802">
        <f t="shared" si="76"/>
        <v>9</v>
      </c>
      <c r="G802">
        <f t="shared" si="79"/>
        <v>29</v>
      </c>
      <c r="H802">
        <v>2023</v>
      </c>
    </row>
    <row r="803" spans="1:8" x14ac:dyDescent="0.2">
      <c r="A803">
        <f t="shared" si="77"/>
        <v>802</v>
      </c>
      <c r="B803" s="7">
        <v>18</v>
      </c>
      <c r="C803">
        <f t="shared" ca="1" si="78"/>
        <v>1121.2072121372289</v>
      </c>
      <c r="D803" s="10">
        <f t="shared" si="75"/>
        <v>45198</v>
      </c>
      <c r="E803" s="9" t="str">
        <f>VLOOKUP(D803,'Dates - Calc'!B$33:D$93,2,FALSE())</f>
        <v>2023-09-29</v>
      </c>
      <c r="F803">
        <f t="shared" si="76"/>
        <v>9</v>
      </c>
      <c r="G803">
        <f t="shared" si="79"/>
        <v>29</v>
      </c>
      <c r="H803">
        <v>2023</v>
      </c>
    </row>
    <row r="804" spans="1:8" x14ac:dyDescent="0.2">
      <c r="A804">
        <f t="shared" si="77"/>
        <v>803</v>
      </c>
      <c r="B804" s="7">
        <v>19</v>
      </c>
      <c r="C804">
        <f t="shared" ca="1" si="78"/>
        <v>2265.1725858808386</v>
      </c>
      <c r="D804" s="10">
        <f t="shared" si="75"/>
        <v>45198</v>
      </c>
      <c r="E804" s="9" t="str">
        <f>VLOOKUP(D804,'Dates - Calc'!B$33:D$93,2,FALSE())</f>
        <v>2023-09-29</v>
      </c>
      <c r="F804">
        <f t="shared" si="76"/>
        <v>9</v>
      </c>
      <c r="G804">
        <f t="shared" si="79"/>
        <v>29</v>
      </c>
      <c r="H804">
        <v>2023</v>
      </c>
    </row>
    <row r="805" spans="1:8" x14ac:dyDescent="0.2">
      <c r="A805">
        <f t="shared" si="77"/>
        <v>804</v>
      </c>
      <c r="B805" s="7">
        <v>20</v>
      </c>
      <c r="C805">
        <f t="shared" ca="1" si="78"/>
        <v>1389.587528250576</v>
      </c>
      <c r="D805" s="10">
        <f t="shared" si="75"/>
        <v>45198</v>
      </c>
      <c r="E805" s="9" t="str">
        <f>VLOOKUP(D805,'Dates - Calc'!B$33:D$93,2,FALSE())</f>
        <v>2023-09-29</v>
      </c>
      <c r="F805">
        <f t="shared" si="76"/>
        <v>9</v>
      </c>
      <c r="G805">
        <f t="shared" si="79"/>
        <v>29</v>
      </c>
      <c r="H805">
        <v>2023</v>
      </c>
    </row>
    <row r="806" spans="1:8" x14ac:dyDescent="0.2">
      <c r="A806">
        <f t="shared" si="77"/>
        <v>805</v>
      </c>
      <c r="B806" s="7">
        <v>21</v>
      </c>
      <c r="C806">
        <f t="shared" ca="1" si="78"/>
        <v>2747.5892788779106</v>
      </c>
      <c r="D806" s="10">
        <f t="shared" si="75"/>
        <v>45198</v>
      </c>
      <c r="E806" s="9" t="str">
        <f>VLOOKUP(D806,'Dates - Calc'!B$33:D$93,2,FALSE())</f>
        <v>2023-09-29</v>
      </c>
      <c r="F806">
        <f t="shared" si="76"/>
        <v>9</v>
      </c>
      <c r="G806">
        <f t="shared" si="79"/>
        <v>29</v>
      </c>
      <c r="H806">
        <v>2023</v>
      </c>
    </row>
    <row r="807" spans="1:8" x14ac:dyDescent="0.2">
      <c r="A807">
        <f t="shared" si="77"/>
        <v>806</v>
      </c>
      <c r="B807" s="7">
        <v>22</v>
      </c>
      <c r="C807">
        <f t="shared" ca="1" si="78"/>
        <v>164.7631827697401</v>
      </c>
      <c r="D807" s="10">
        <f t="shared" si="75"/>
        <v>45198</v>
      </c>
      <c r="E807" s="9" t="str">
        <f>VLOOKUP(D807,'Dates - Calc'!B$33:D$93,2,FALSE())</f>
        <v>2023-09-29</v>
      </c>
      <c r="F807">
        <f t="shared" si="76"/>
        <v>9</v>
      </c>
      <c r="G807">
        <f t="shared" si="79"/>
        <v>29</v>
      </c>
      <c r="H807">
        <v>2023</v>
      </c>
    </row>
    <row r="808" spans="1:8" x14ac:dyDescent="0.2">
      <c r="A808">
        <f t="shared" si="77"/>
        <v>807</v>
      </c>
      <c r="B808" s="7">
        <v>23</v>
      </c>
      <c r="C808">
        <f t="shared" ca="1" si="78"/>
        <v>0</v>
      </c>
      <c r="D808" s="10">
        <f t="shared" si="75"/>
        <v>45198</v>
      </c>
      <c r="E808" s="9" t="str">
        <f>VLOOKUP(D808,'Dates - Calc'!B$33:D$93,2,FALSE())</f>
        <v>2023-09-29</v>
      </c>
      <c r="F808">
        <f t="shared" si="76"/>
        <v>9</v>
      </c>
      <c r="G808">
        <f t="shared" si="79"/>
        <v>29</v>
      </c>
      <c r="H808">
        <v>2023</v>
      </c>
    </row>
    <row r="809" spans="1:8" x14ac:dyDescent="0.2">
      <c r="A809">
        <f t="shared" si="77"/>
        <v>808</v>
      </c>
      <c r="B809" s="7">
        <v>24</v>
      </c>
      <c r="C809">
        <f t="shared" ca="1" si="78"/>
        <v>1360.5055083010918</v>
      </c>
      <c r="D809" s="10">
        <f t="shared" si="75"/>
        <v>45198</v>
      </c>
      <c r="E809" s="9" t="str">
        <f>VLOOKUP(D809,'Dates - Calc'!B$33:D$93,2,FALSE())</f>
        <v>2023-09-29</v>
      </c>
      <c r="F809">
        <f t="shared" si="76"/>
        <v>9</v>
      </c>
      <c r="G809">
        <f t="shared" si="79"/>
        <v>29</v>
      </c>
      <c r="H809">
        <v>2023</v>
      </c>
    </row>
    <row r="810" spans="1:8" x14ac:dyDescent="0.2">
      <c r="A810">
        <f t="shared" si="77"/>
        <v>809</v>
      </c>
      <c r="B810" s="7">
        <v>16</v>
      </c>
      <c r="C810">
        <f t="shared" ca="1" si="78"/>
        <v>2393.4211404183684</v>
      </c>
      <c r="D810" s="10">
        <f t="shared" si="75"/>
        <v>45198</v>
      </c>
      <c r="E810" s="9" t="str">
        <f>VLOOKUP(D810,'Dates - Calc'!B$33:D$93,2,FALSE())</f>
        <v>2023-09-29</v>
      </c>
      <c r="F810">
        <f t="shared" si="76"/>
        <v>9</v>
      </c>
      <c r="G810">
        <f t="shared" si="79"/>
        <v>29</v>
      </c>
      <c r="H810">
        <v>2023</v>
      </c>
    </row>
    <row r="811" spans="1:8" x14ac:dyDescent="0.2">
      <c r="A811">
        <f t="shared" si="77"/>
        <v>810</v>
      </c>
      <c r="B811" s="7">
        <v>26</v>
      </c>
      <c r="C811">
        <f t="shared" ca="1" si="78"/>
        <v>1423.574629519853</v>
      </c>
      <c r="D811" s="10">
        <f t="shared" si="75"/>
        <v>45198</v>
      </c>
      <c r="E811" s="9" t="str">
        <f>VLOOKUP(D811,'Dates - Calc'!B$33:D$93,2,FALSE())</f>
        <v>2023-09-29</v>
      </c>
      <c r="F811">
        <f t="shared" si="76"/>
        <v>9</v>
      </c>
      <c r="G811">
        <f t="shared" si="79"/>
        <v>29</v>
      </c>
      <c r="H811">
        <v>2023</v>
      </c>
    </row>
    <row r="812" spans="1:8" x14ac:dyDescent="0.2">
      <c r="A812">
        <f t="shared" si="77"/>
        <v>811</v>
      </c>
      <c r="B812" s="7">
        <v>27</v>
      </c>
      <c r="C812">
        <f t="shared" ca="1" si="78"/>
        <v>4370.3607642466623</v>
      </c>
      <c r="D812" s="10">
        <f t="shared" si="75"/>
        <v>45198</v>
      </c>
      <c r="E812" s="9" t="str">
        <f>VLOOKUP(D812,'Dates - Calc'!B$33:D$93,2,FALSE())</f>
        <v>2023-09-29</v>
      </c>
      <c r="F812">
        <f t="shared" si="76"/>
        <v>9</v>
      </c>
      <c r="G812">
        <f t="shared" si="79"/>
        <v>29</v>
      </c>
      <c r="H812">
        <v>2023</v>
      </c>
    </row>
    <row r="813" spans="1:8" x14ac:dyDescent="0.2">
      <c r="A813">
        <f t="shared" si="77"/>
        <v>812</v>
      </c>
      <c r="B813" s="7">
        <v>28</v>
      </c>
      <c r="C813">
        <f t="shared" ca="1" si="78"/>
        <v>0</v>
      </c>
      <c r="D813" s="10">
        <f t="shared" si="75"/>
        <v>45198</v>
      </c>
      <c r="E813" s="9" t="str">
        <f>VLOOKUP(D813,'Dates - Calc'!B$33:D$93,2,FALSE())</f>
        <v>2023-09-29</v>
      </c>
      <c r="F813">
        <f t="shared" si="76"/>
        <v>9</v>
      </c>
      <c r="G813">
        <f t="shared" si="79"/>
        <v>29</v>
      </c>
      <c r="H813">
        <v>2023</v>
      </c>
    </row>
    <row r="814" spans="1:8" x14ac:dyDescent="0.2">
      <c r="A814">
        <f t="shared" si="77"/>
        <v>813</v>
      </c>
      <c r="B814" s="7">
        <v>1</v>
      </c>
      <c r="C814">
        <f t="shared" ca="1" si="78"/>
        <v>5.9815972867699445</v>
      </c>
      <c r="D814" s="10">
        <f t="shared" si="75"/>
        <v>45199</v>
      </c>
      <c r="E814" s="9" t="str">
        <f>VLOOKUP(D814,'Dates - Calc'!B$33:D$93,2,FALSE())</f>
        <v>2023-09-30</v>
      </c>
      <c r="F814">
        <v>9</v>
      </c>
      <c r="G814">
        <f t="shared" si="79"/>
        <v>30</v>
      </c>
      <c r="H814">
        <v>2023</v>
      </c>
    </row>
    <row r="815" spans="1:8" x14ac:dyDescent="0.2">
      <c r="A815">
        <f t="shared" si="77"/>
        <v>814</v>
      </c>
      <c r="B815" s="7">
        <v>2</v>
      </c>
      <c r="C815">
        <f t="shared" ca="1" si="78"/>
        <v>173.2785697046624</v>
      </c>
      <c r="D815" s="10">
        <f t="shared" si="75"/>
        <v>45199</v>
      </c>
      <c r="E815" s="9" t="str">
        <f>VLOOKUP(D815,'Dates - Calc'!B$33:D$93,2,FALSE())</f>
        <v>2023-09-30</v>
      </c>
      <c r="F815">
        <f t="shared" ref="F815:F841" si="80">IF(G815&gt;31,10,9)</f>
        <v>9</v>
      </c>
      <c r="G815">
        <f t="shared" si="79"/>
        <v>30</v>
      </c>
      <c r="H815">
        <v>2023</v>
      </c>
    </row>
    <row r="816" spans="1:8" x14ac:dyDescent="0.2">
      <c r="A816">
        <f t="shared" si="77"/>
        <v>815</v>
      </c>
      <c r="B816" s="7">
        <v>3</v>
      </c>
      <c r="C816">
        <f t="shared" ca="1" si="78"/>
        <v>469.59628903837893</v>
      </c>
      <c r="D816" s="10">
        <f t="shared" si="75"/>
        <v>45199</v>
      </c>
      <c r="E816" s="9" t="str">
        <f>VLOOKUP(D816,'Dates - Calc'!B$33:D$93,2,FALSE())</f>
        <v>2023-09-30</v>
      </c>
      <c r="F816">
        <f t="shared" si="80"/>
        <v>9</v>
      </c>
      <c r="G816">
        <f t="shared" si="79"/>
        <v>30</v>
      </c>
      <c r="H816">
        <v>2023</v>
      </c>
    </row>
    <row r="817" spans="1:8" x14ac:dyDescent="0.2">
      <c r="A817">
        <f t="shared" si="77"/>
        <v>816</v>
      </c>
      <c r="B817" s="7">
        <v>4</v>
      </c>
      <c r="C817">
        <f t="shared" ca="1" si="78"/>
        <v>361.41892571743068</v>
      </c>
      <c r="D817" s="10">
        <f t="shared" si="75"/>
        <v>45199</v>
      </c>
      <c r="E817" s="9" t="str">
        <f>VLOOKUP(D817,'Dates - Calc'!B$33:D$93,2,FALSE())</f>
        <v>2023-09-30</v>
      </c>
      <c r="F817">
        <f t="shared" si="80"/>
        <v>9</v>
      </c>
      <c r="G817">
        <f t="shared" si="79"/>
        <v>30</v>
      </c>
      <c r="H817">
        <v>2023</v>
      </c>
    </row>
    <row r="818" spans="1:8" x14ac:dyDescent="0.2">
      <c r="A818">
        <f t="shared" si="77"/>
        <v>817</v>
      </c>
      <c r="B818" s="7">
        <v>5</v>
      </c>
      <c r="C818">
        <f t="shared" ca="1" si="78"/>
        <v>267.08274476865125</v>
      </c>
      <c r="D818" s="10">
        <f t="shared" si="75"/>
        <v>45199</v>
      </c>
      <c r="E818" s="9" t="str">
        <f>VLOOKUP(D818,'Dates - Calc'!B$33:D$93,2,FALSE())</f>
        <v>2023-09-30</v>
      </c>
      <c r="F818">
        <f t="shared" si="80"/>
        <v>9</v>
      </c>
      <c r="G818">
        <f t="shared" si="79"/>
        <v>30</v>
      </c>
      <c r="H818">
        <v>2023</v>
      </c>
    </row>
    <row r="819" spans="1:8" x14ac:dyDescent="0.2">
      <c r="A819">
        <f t="shared" si="77"/>
        <v>818</v>
      </c>
      <c r="B819" s="7">
        <v>6</v>
      </c>
      <c r="C819">
        <f t="shared" ca="1" si="78"/>
        <v>267.10173128777245</v>
      </c>
      <c r="D819" s="10">
        <f t="shared" si="75"/>
        <v>45199</v>
      </c>
      <c r="E819" s="9" t="str">
        <f>VLOOKUP(D819,'Dates - Calc'!B$33:D$93,2,FALSE())</f>
        <v>2023-09-30</v>
      </c>
      <c r="F819">
        <f t="shared" si="80"/>
        <v>9</v>
      </c>
      <c r="G819">
        <f t="shared" si="79"/>
        <v>30</v>
      </c>
      <c r="H819">
        <v>2023</v>
      </c>
    </row>
    <row r="820" spans="1:8" x14ac:dyDescent="0.2">
      <c r="A820">
        <f t="shared" si="77"/>
        <v>819</v>
      </c>
      <c r="B820" s="7">
        <v>7</v>
      </c>
      <c r="C820">
        <f t="shared" ca="1" si="78"/>
        <v>841.51230049132994</v>
      </c>
      <c r="D820" s="10">
        <f t="shared" si="75"/>
        <v>45199</v>
      </c>
      <c r="E820" s="9" t="str">
        <f>VLOOKUP(D820,'Dates - Calc'!B$33:D$93,2,FALSE())</f>
        <v>2023-09-30</v>
      </c>
      <c r="F820">
        <f t="shared" si="80"/>
        <v>9</v>
      </c>
      <c r="G820">
        <f t="shared" si="79"/>
        <v>30</v>
      </c>
      <c r="H820">
        <v>2023</v>
      </c>
    </row>
    <row r="821" spans="1:8" x14ac:dyDescent="0.2">
      <c r="A821">
        <f t="shared" si="77"/>
        <v>820</v>
      </c>
      <c r="B821" s="7">
        <v>8</v>
      </c>
      <c r="C821">
        <f t="shared" ca="1" si="78"/>
        <v>0</v>
      </c>
      <c r="D821" s="10">
        <f t="shared" si="75"/>
        <v>45199</v>
      </c>
      <c r="E821" s="9" t="str">
        <f>VLOOKUP(D821,'Dates - Calc'!B$33:D$93,2,FALSE())</f>
        <v>2023-09-30</v>
      </c>
      <c r="F821">
        <f t="shared" si="80"/>
        <v>9</v>
      </c>
      <c r="G821">
        <f t="shared" si="79"/>
        <v>30</v>
      </c>
      <c r="H821">
        <v>2023</v>
      </c>
    </row>
    <row r="822" spans="1:8" x14ac:dyDescent="0.2">
      <c r="A822">
        <f t="shared" si="77"/>
        <v>821</v>
      </c>
      <c r="B822" s="7">
        <v>9</v>
      </c>
      <c r="C822">
        <f t="shared" ca="1" si="78"/>
        <v>42.764787497818247</v>
      </c>
      <c r="D822" s="10">
        <f t="shared" si="75"/>
        <v>45199</v>
      </c>
      <c r="E822" s="9" t="str">
        <f>VLOOKUP(D822,'Dates - Calc'!B$33:D$93,2,FALSE())</f>
        <v>2023-09-30</v>
      </c>
      <c r="F822">
        <f t="shared" si="80"/>
        <v>9</v>
      </c>
      <c r="G822">
        <f t="shared" si="79"/>
        <v>30</v>
      </c>
      <c r="H822">
        <v>2023</v>
      </c>
    </row>
    <row r="823" spans="1:8" x14ac:dyDescent="0.2">
      <c r="A823">
        <f t="shared" si="77"/>
        <v>822</v>
      </c>
      <c r="B823" s="7">
        <v>10</v>
      </c>
      <c r="C823">
        <f t="shared" ca="1" si="78"/>
        <v>565.4847428543128</v>
      </c>
      <c r="D823" s="10">
        <f t="shared" si="75"/>
        <v>45199</v>
      </c>
      <c r="E823" s="9" t="str">
        <f>VLOOKUP(D823,'Dates - Calc'!B$33:D$93,2,FALSE())</f>
        <v>2023-09-30</v>
      </c>
      <c r="F823">
        <f t="shared" si="80"/>
        <v>9</v>
      </c>
      <c r="G823">
        <f t="shared" si="79"/>
        <v>30</v>
      </c>
      <c r="H823">
        <v>2023</v>
      </c>
    </row>
    <row r="824" spans="1:8" x14ac:dyDescent="0.2">
      <c r="A824">
        <f t="shared" si="77"/>
        <v>823</v>
      </c>
      <c r="B824" s="7">
        <v>11</v>
      </c>
      <c r="C824">
        <f t="shared" ca="1" si="78"/>
        <v>0</v>
      </c>
      <c r="D824" s="10">
        <f t="shared" si="75"/>
        <v>45199</v>
      </c>
      <c r="E824" s="9" t="str">
        <f>VLOOKUP(D824,'Dates - Calc'!B$33:D$93,2,FALSE())</f>
        <v>2023-09-30</v>
      </c>
      <c r="F824">
        <f t="shared" si="80"/>
        <v>9</v>
      </c>
      <c r="G824">
        <f t="shared" si="79"/>
        <v>30</v>
      </c>
      <c r="H824">
        <v>2023</v>
      </c>
    </row>
    <row r="825" spans="1:8" x14ac:dyDescent="0.2">
      <c r="A825">
        <f t="shared" si="77"/>
        <v>824</v>
      </c>
      <c r="B825" s="7">
        <v>12</v>
      </c>
      <c r="C825">
        <f t="shared" ca="1" si="78"/>
        <v>489.93023902271688</v>
      </c>
      <c r="D825" s="10">
        <f t="shared" si="75"/>
        <v>45199</v>
      </c>
      <c r="E825" s="9" t="str">
        <f>VLOOKUP(D825,'Dates - Calc'!B$33:D$93,2,FALSE())</f>
        <v>2023-09-30</v>
      </c>
      <c r="F825">
        <f t="shared" si="80"/>
        <v>9</v>
      </c>
      <c r="G825">
        <f t="shared" si="79"/>
        <v>30</v>
      </c>
      <c r="H825">
        <v>2023</v>
      </c>
    </row>
    <row r="826" spans="1:8" x14ac:dyDescent="0.2">
      <c r="A826">
        <f t="shared" si="77"/>
        <v>825</v>
      </c>
      <c r="B826" s="7">
        <v>13</v>
      </c>
      <c r="C826">
        <f t="shared" ca="1" si="78"/>
        <v>2557.0435740236458</v>
      </c>
      <c r="D826" s="10">
        <f t="shared" si="75"/>
        <v>45199</v>
      </c>
      <c r="E826" s="9" t="str">
        <f>VLOOKUP(D826,'Dates - Calc'!B$33:D$93,2,FALSE())</f>
        <v>2023-09-30</v>
      </c>
      <c r="F826">
        <f t="shared" si="80"/>
        <v>9</v>
      </c>
      <c r="G826">
        <f t="shared" si="79"/>
        <v>30</v>
      </c>
      <c r="H826">
        <v>2023</v>
      </c>
    </row>
    <row r="827" spans="1:8" x14ac:dyDescent="0.2">
      <c r="A827">
        <f t="shared" si="77"/>
        <v>826</v>
      </c>
      <c r="B827" s="7">
        <v>14</v>
      </c>
      <c r="C827">
        <f t="shared" ca="1" si="78"/>
        <v>0</v>
      </c>
      <c r="D827" s="10">
        <f t="shared" si="75"/>
        <v>45199</v>
      </c>
      <c r="E827" s="9" t="str">
        <f>VLOOKUP(D827,'Dates - Calc'!B$33:D$93,2,FALSE())</f>
        <v>2023-09-30</v>
      </c>
      <c r="F827">
        <f t="shared" si="80"/>
        <v>9</v>
      </c>
      <c r="G827">
        <f t="shared" si="79"/>
        <v>30</v>
      </c>
      <c r="H827">
        <v>2023</v>
      </c>
    </row>
    <row r="828" spans="1:8" x14ac:dyDescent="0.2">
      <c r="A828">
        <f t="shared" si="77"/>
        <v>827</v>
      </c>
      <c r="B828" s="7">
        <v>15</v>
      </c>
      <c r="C828">
        <f t="shared" ca="1" si="78"/>
        <v>3169.5680703646517</v>
      </c>
      <c r="D828" s="10">
        <f t="shared" si="75"/>
        <v>45199</v>
      </c>
      <c r="E828" s="9" t="str">
        <f>VLOOKUP(D828,'Dates - Calc'!B$33:D$93,2,FALSE())</f>
        <v>2023-09-30</v>
      </c>
      <c r="F828">
        <f t="shared" si="80"/>
        <v>9</v>
      </c>
      <c r="G828">
        <f t="shared" si="79"/>
        <v>30</v>
      </c>
      <c r="H828">
        <v>2023</v>
      </c>
    </row>
    <row r="829" spans="1:8" x14ac:dyDescent="0.2">
      <c r="A829">
        <f t="shared" si="77"/>
        <v>828</v>
      </c>
      <c r="B829" s="7">
        <v>16</v>
      </c>
      <c r="C829">
        <f t="shared" ca="1" si="78"/>
        <v>1022.0669335753274</v>
      </c>
      <c r="D829" s="10">
        <f t="shared" si="75"/>
        <v>45199</v>
      </c>
      <c r="E829" s="9" t="str">
        <f>VLOOKUP(D829,'Dates - Calc'!B$33:D$93,2,FALSE())</f>
        <v>2023-09-30</v>
      </c>
      <c r="F829">
        <f t="shared" si="80"/>
        <v>9</v>
      </c>
      <c r="G829">
        <f t="shared" si="79"/>
        <v>30</v>
      </c>
      <c r="H829">
        <v>2023</v>
      </c>
    </row>
    <row r="830" spans="1:8" x14ac:dyDescent="0.2">
      <c r="A830">
        <f t="shared" si="77"/>
        <v>829</v>
      </c>
      <c r="B830" s="7">
        <v>17</v>
      </c>
      <c r="C830">
        <f t="shared" ca="1" si="78"/>
        <v>3668.4089507654994</v>
      </c>
      <c r="D830" s="10">
        <f t="shared" si="75"/>
        <v>45199</v>
      </c>
      <c r="E830" s="9" t="str">
        <f>VLOOKUP(D830,'Dates - Calc'!B$33:D$93,2,FALSE())</f>
        <v>2023-09-30</v>
      </c>
      <c r="F830">
        <f t="shared" si="80"/>
        <v>9</v>
      </c>
      <c r="G830">
        <f t="shared" si="79"/>
        <v>30</v>
      </c>
      <c r="H830">
        <v>2023</v>
      </c>
    </row>
    <row r="831" spans="1:8" x14ac:dyDescent="0.2">
      <c r="A831">
        <f t="shared" si="77"/>
        <v>830</v>
      </c>
      <c r="B831" s="7">
        <v>18</v>
      </c>
      <c r="C831">
        <f t="shared" ca="1" si="78"/>
        <v>1065.1468515303675</v>
      </c>
      <c r="D831" s="10">
        <f t="shared" si="75"/>
        <v>45199</v>
      </c>
      <c r="E831" s="9" t="str">
        <f>VLOOKUP(D831,'Dates - Calc'!B$33:D$93,2,FALSE())</f>
        <v>2023-09-30</v>
      </c>
      <c r="F831">
        <f t="shared" si="80"/>
        <v>9</v>
      </c>
      <c r="G831">
        <f t="shared" si="79"/>
        <v>30</v>
      </c>
      <c r="H831">
        <v>2023</v>
      </c>
    </row>
    <row r="832" spans="1:8" x14ac:dyDescent="0.2">
      <c r="A832">
        <f t="shared" si="77"/>
        <v>831</v>
      </c>
      <c r="B832" s="7">
        <v>19</v>
      </c>
      <c r="C832">
        <f t="shared" ca="1" si="78"/>
        <v>2151.9139565867968</v>
      </c>
      <c r="D832" s="10">
        <f t="shared" si="75"/>
        <v>45199</v>
      </c>
      <c r="E832" s="9" t="str">
        <f>VLOOKUP(D832,'Dates - Calc'!B$33:D$93,2,FALSE())</f>
        <v>2023-09-30</v>
      </c>
      <c r="F832">
        <f t="shared" si="80"/>
        <v>9</v>
      </c>
      <c r="G832">
        <f t="shared" si="79"/>
        <v>30</v>
      </c>
      <c r="H832">
        <v>2023</v>
      </c>
    </row>
    <row r="833" spans="1:8" x14ac:dyDescent="0.2">
      <c r="A833">
        <f t="shared" si="77"/>
        <v>832</v>
      </c>
      <c r="B833" s="7">
        <v>20</v>
      </c>
      <c r="C833">
        <f t="shared" ca="1" si="78"/>
        <v>1320.1081518380472</v>
      </c>
      <c r="D833" s="10">
        <f t="shared" si="75"/>
        <v>45199</v>
      </c>
      <c r="E833" s="9" t="str">
        <f>VLOOKUP(D833,'Dates - Calc'!B$33:D$93,2,FALSE())</f>
        <v>2023-09-30</v>
      </c>
      <c r="F833">
        <f t="shared" si="80"/>
        <v>9</v>
      </c>
      <c r="G833">
        <f t="shared" si="79"/>
        <v>30</v>
      </c>
      <c r="H833">
        <v>2023</v>
      </c>
    </row>
    <row r="834" spans="1:8" x14ac:dyDescent="0.2">
      <c r="A834">
        <f t="shared" si="77"/>
        <v>833</v>
      </c>
      <c r="B834" s="7">
        <v>21</v>
      </c>
      <c r="C834">
        <f t="shared" ca="1" si="78"/>
        <v>2610.209814934015</v>
      </c>
      <c r="D834" s="10">
        <f t="shared" ref="D834:D897" si="81">DATE(H834,F834,G834)</f>
        <v>45199</v>
      </c>
      <c r="E834" s="9" t="str">
        <f>VLOOKUP(D834,'Dates - Calc'!B$33:D$93,2,FALSE())</f>
        <v>2023-09-30</v>
      </c>
      <c r="F834">
        <f t="shared" si="80"/>
        <v>9</v>
      </c>
      <c r="G834">
        <f t="shared" si="79"/>
        <v>30</v>
      </c>
      <c r="H834">
        <v>2023</v>
      </c>
    </row>
    <row r="835" spans="1:8" x14ac:dyDescent="0.2">
      <c r="A835">
        <f t="shared" si="77"/>
        <v>834</v>
      </c>
      <c r="B835" s="7">
        <v>22</v>
      </c>
      <c r="C835">
        <f t="shared" ca="1" si="78"/>
        <v>156.52502363125308</v>
      </c>
      <c r="D835" s="10">
        <f t="shared" si="81"/>
        <v>45199</v>
      </c>
      <c r="E835" s="9" t="str">
        <f>VLOOKUP(D835,'Dates - Calc'!B$33:D$93,2,FALSE())</f>
        <v>2023-09-30</v>
      </c>
      <c r="F835">
        <f t="shared" si="80"/>
        <v>9</v>
      </c>
      <c r="G835">
        <f t="shared" si="79"/>
        <v>30</v>
      </c>
      <c r="H835">
        <v>2023</v>
      </c>
    </row>
    <row r="836" spans="1:8" x14ac:dyDescent="0.2">
      <c r="A836">
        <f t="shared" si="77"/>
        <v>835</v>
      </c>
      <c r="B836" s="7">
        <v>23</v>
      </c>
      <c r="C836">
        <f t="shared" ca="1" si="78"/>
        <v>0</v>
      </c>
      <c r="D836" s="10">
        <f t="shared" si="81"/>
        <v>45199</v>
      </c>
      <c r="E836" s="9" t="str">
        <f>VLOOKUP(D836,'Dates - Calc'!B$33:D$93,2,FALSE())</f>
        <v>2023-09-30</v>
      </c>
      <c r="F836">
        <f t="shared" si="80"/>
        <v>9</v>
      </c>
      <c r="G836">
        <f t="shared" si="79"/>
        <v>30</v>
      </c>
      <c r="H836">
        <v>2023</v>
      </c>
    </row>
    <row r="837" spans="1:8" x14ac:dyDescent="0.2">
      <c r="A837">
        <f t="shared" si="77"/>
        <v>836</v>
      </c>
      <c r="B837" s="7">
        <v>24</v>
      </c>
      <c r="C837">
        <f t="shared" ca="1" si="78"/>
        <v>1292.4802328860371</v>
      </c>
      <c r="D837" s="10">
        <f t="shared" si="81"/>
        <v>45199</v>
      </c>
      <c r="E837" s="9" t="str">
        <f>VLOOKUP(D837,'Dates - Calc'!B$33:D$93,2,FALSE())</f>
        <v>2023-09-30</v>
      </c>
      <c r="F837">
        <f t="shared" si="80"/>
        <v>9</v>
      </c>
      <c r="G837">
        <f t="shared" si="79"/>
        <v>30</v>
      </c>
      <c r="H837">
        <v>2023</v>
      </c>
    </row>
    <row r="838" spans="1:8" x14ac:dyDescent="0.2">
      <c r="A838">
        <f t="shared" si="77"/>
        <v>837</v>
      </c>
      <c r="B838" s="7">
        <v>16</v>
      </c>
      <c r="C838">
        <f t="shared" ca="1" si="78"/>
        <v>2273.75008339745</v>
      </c>
      <c r="D838" s="10">
        <f t="shared" si="81"/>
        <v>45199</v>
      </c>
      <c r="E838" s="9" t="str">
        <f>VLOOKUP(D838,'Dates - Calc'!B$33:D$93,2,FALSE())</f>
        <v>2023-09-30</v>
      </c>
      <c r="F838">
        <f t="shared" si="80"/>
        <v>9</v>
      </c>
      <c r="G838">
        <f t="shared" si="79"/>
        <v>30</v>
      </c>
      <c r="H838">
        <v>2023</v>
      </c>
    </row>
    <row r="839" spans="1:8" x14ac:dyDescent="0.2">
      <c r="A839">
        <f t="shared" si="77"/>
        <v>838</v>
      </c>
      <c r="B839" s="7">
        <v>26</v>
      </c>
      <c r="C839">
        <f t="shared" ca="1" si="78"/>
        <v>1494.7533609958457</v>
      </c>
      <c r="D839" s="10">
        <f t="shared" si="81"/>
        <v>45199</v>
      </c>
      <c r="E839" s="9" t="str">
        <f>VLOOKUP(D839,'Dates - Calc'!B$33:D$93,2,FALSE())</f>
        <v>2023-09-30</v>
      </c>
      <c r="F839">
        <f t="shared" si="80"/>
        <v>9</v>
      </c>
      <c r="G839">
        <f t="shared" si="79"/>
        <v>30</v>
      </c>
      <c r="H839">
        <v>2023</v>
      </c>
    </row>
    <row r="840" spans="1:8" x14ac:dyDescent="0.2">
      <c r="A840">
        <f t="shared" si="77"/>
        <v>839</v>
      </c>
      <c r="B840" s="7">
        <v>27</v>
      </c>
      <c r="C840">
        <f t="shared" ca="1" si="78"/>
        <v>4151.8427260343287</v>
      </c>
      <c r="D840" s="10">
        <f t="shared" si="81"/>
        <v>45199</v>
      </c>
      <c r="E840" s="9" t="str">
        <f>VLOOKUP(D840,'Dates - Calc'!B$33:D$93,2,FALSE())</f>
        <v>2023-09-30</v>
      </c>
      <c r="F840">
        <f t="shared" si="80"/>
        <v>9</v>
      </c>
      <c r="G840">
        <f t="shared" si="79"/>
        <v>30</v>
      </c>
      <c r="H840">
        <v>2023</v>
      </c>
    </row>
    <row r="841" spans="1:8" x14ac:dyDescent="0.2">
      <c r="A841">
        <f t="shared" si="77"/>
        <v>840</v>
      </c>
      <c r="B841" s="7">
        <v>28</v>
      </c>
      <c r="C841">
        <f t="shared" ca="1" si="78"/>
        <v>0</v>
      </c>
      <c r="D841" s="10">
        <f t="shared" si="81"/>
        <v>45199</v>
      </c>
      <c r="E841" s="9" t="str">
        <f>VLOOKUP(D841,'Dates - Calc'!B$33:D$93,2,FALSE())</f>
        <v>2023-09-30</v>
      </c>
      <c r="F841">
        <f t="shared" si="80"/>
        <v>9</v>
      </c>
      <c r="G841">
        <f t="shared" si="79"/>
        <v>30</v>
      </c>
      <c r="H841">
        <v>2023</v>
      </c>
    </row>
    <row r="842" spans="1:8" x14ac:dyDescent="0.2">
      <c r="A842">
        <f t="shared" si="77"/>
        <v>841</v>
      </c>
      <c r="B842" s="7">
        <v>1</v>
      </c>
      <c r="C842">
        <f t="shared" ca="1" si="78"/>
        <v>5.682517422431447</v>
      </c>
      <c r="D842" s="10">
        <f t="shared" si="81"/>
        <v>45200</v>
      </c>
      <c r="E842" s="9" t="str">
        <f>VLOOKUP(D842,'Dates - Calc'!B$33:D$93,2,FALSE())</f>
        <v>2023-10-01</v>
      </c>
      <c r="F842">
        <v>10</v>
      </c>
      <c r="G842">
        <v>1</v>
      </c>
      <c r="H842">
        <v>2023</v>
      </c>
    </row>
    <row r="843" spans="1:8" x14ac:dyDescent="0.2">
      <c r="A843">
        <f t="shared" si="77"/>
        <v>842</v>
      </c>
      <c r="B843" s="7">
        <v>2</v>
      </c>
      <c r="C843">
        <f t="shared" ca="1" si="78"/>
        <v>164.61464121942927</v>
      </c>
      <c r="D843" s="10">
        <f t="shared" si="81"/>
        <v>45200</v>
      </c>
      <c r="E843" s="9" t="str">
        <f>VLOOKUP(D843,'Dates - Calc'!B$33:D$93,2,FALSE())</f>
        <v>2023-10-01</v>
      </c>
      <c r="F843">
        <v>10</v>
      </c>
      <c r="G843">
        <v>1</v>
      </c>
      <c r="H843">
        <v>2023</v>
      </c>
    </row>
    <row r="844" spans="1:8" x14ac:dyDescent="0.2">
      <c r="A844">
        <f t="shared" si="77"/>
        <v>843</v>
      </c>
      <c r="B844" s="7">
        <v>3</v>
      </c>
      <c r="C844">
        <f t="shared" ca="1" si="78"/>
        <v>446.11647458645996</v>
      </c>
      <c r="D844" s="10">
        <f t="shared" si="81"/>
        <v>45200</v>
      </c>
      <c r="E844" s="9" t="str">
        <f>VLOOKUP(D844,'Dates - Calc'!B$33:D$93,2,FALSE())</f>
        <v>2023-10-01</v>
      </c>
      <c r="F844">
        <v>10</v>
      </c>
      <c r="G844">
        <v>1</v>
      </c>
      <c r="H844">
        <v>2023</v>
      </c>
    </row>
    <row r="845" spans="1:8" x14ac:dyDescent="0.2">
      <c r="A845">
        <f t="shared" si="77"/>
        <v>844</v>
      </c>
      <c r="B845" s="7">
        <v>4</v>
      </c>
      <c r="C845">
        <f t="shared" ca="1" si="78"/>
        <v>343.34797943155911</v>
      </c>
      <c r="D845" s="10">
        <f t="shared" si="81"/>
        <v>45200</v>
      </c>
      <c r="E845" s="9" t="str">
        <f>VLOOKUP(D845,'Dates - Calc'!B$33:D$93,2,FALSE())</f>
        <v>2023-10-01</v>
      </c>
      <c r="F845">
        <v>10</v>
      </c>
      <c r="G845">
        <v>1</v>
      </c>
      <c r="H845">
        <v>2023</v>
      </c>
    </row>
    <row r="846" spans="1:8" x14ac:dyDescent="0.2">
      <c r="A846">
        <f t="shared" si="77"/>
        <v>845</v>
      </c>
      <c r="B846" s="7">
        <v>5</v>
      </c>
      <c r="C846">
        <f t="shared" ca="1" si="78"/>
        <v>253.72860753021868</v>
      </c>
      <c r="D846" s="10">
        <f t="shared" si="81"/>
        <v>45200</v>
      </c>
      <c r="E846" s="9" t="str">
        <f>VLOOKUP(D846,'Dates - Calc'!B$33:D$93,2,FALSE())</f>
        <v>2023-10-01</v>
      </c>
      <c r="F846">
        <v>10</v>
      </c>
      <c r="G846">
        <v>1</v>
      </c>
      <c r="H846">
        <v>2023</v>
      </c>
    </row>
    <row r="847" spans="1:8" x14ac:dyDescent="0.2">
      <c r="A847">
        <f t="shared" si="77"/>
        <v>846</v>
      </c>
      <c r="B847" s="7">
        <v>6</v>
      </c>
      <c r="C847">
        <f t="shared" ca="1" si="78"/>
        <v>253.74664472338381</v>
      </c>
      <c r="D847" s="10">
        <f t="shared" si="81"/>
        <v>45200</v>
      </c>
      <c r="E847" s="9" t="str">
        <f>VLOOKUP(D847,'Dates - Calc'!B$33:D$93,2,FALSE())</f>
        <v>2023-10-01</v>
      </c>
      <c r="F847">
        <v>10</v>
      </c>
      <c r="G847">
        <v>1</v>
      </c>
      <c r="H847">
        <v>2023</v>
      </c>
    </row>
    <row r="848" spans="1:8" x14ac:dyDescent="0.2">
      <c r="A848">
        <f t="shared" si="77"/>
        <v>847</v>
      </c>
      <c r="B848" s="7">
        <v>7</v>
      </c>
      <c r="C848">
        <f t="shared" ca="1" si="78"/>
        <v>799.43668546676338</v>
      </c>
      <c r="D848" s="10">
        <f t="shared" si="81"/>
        <v>45200</v>
      </c>
      <c r="E848" s="9" t="str">
        <f>VLOOKUP(D848,'Dates - Calc'!B$33:D$93,2,FALSE())</f>
        <v>2023-10-01</v>
      </c>
      <c r="F848">
        <v>10</v>
      </c>
      <c r="G848">
        <v>1</v>
      </c>
      <c r="H848">
        <v>2023</v>
      </c>
    </row>
    <row r="849" spans="1:8" x14ac:dyDescent="0.2">
      <c r="A849">
        <f t="shared" si="77"/>
        <v>848</v>
      </c>
      <c r="B849" s="7">
        <v>8</v>
      </c>
      <c r="C849">
        <f t="shared" ca="1" si="78"/>
        <v>0</v>
      </c>
      <c r="D849" s="10">
        <f t="shared" si="81"/>
        <v>45200</v>
      </c>
      <c r="E849" s="9" t="str">
        <f>VLOOKUP(D849,'Dates - Calc'!B$33:D$93,2,FALSE())</f>
        <v>2023-10-01</v>
      </c>
      <c r="F849">
        <v>10</v>
      </c>
      <c r="G849">
        <v>1</v>
      </c>
      <c r="H849">
        <v>2023</v>
      </c>
    </row>
    <row r="850" spans="1:8" x14ac:dyDescent="0.2">
      <c r="A850">
        <f t="shared" si="77"/>
        <v>849</v>
      </c>
      <c r="B850" s="7">
        <v>9</v>
      </c>
      <c r="C850">
        <f t="shared" ca="1" si="78"/>
        <v>40.626548122927332</v>
      </c>
      <c r="D850" s="10">
        <f t="shared" si="81"/>
        <v>45200</v>
      </c>
      <c r="E850" s="9" t="str">
        <f>VLOOKUP(D850,'Dates - Calc'!B$33:D$93,2,FALSE())</f>
        <v>2023-10-01</v>
      </c>
      <c r="F850">
        <v>10</v>
      </c>
      <c r="G850">
        <v>1</v>
      </c>
      <c r="H850">
        <v>2023</v>
      </c>
    </row>
    <row r="851" spans="1:8" x14ac:dyDescent="0.2">
      <c r="A851">
        <f t="shared" si="77"/>
        <v>850</v>
      </c>
      <c r="B851" s="7">
        <v>10</v>
      </c>
      <c r="C851">
        <f t="shared" ca="1" si="78"/>
        <v>537.21050571159708</v>
      </c>
      <c r="D851" s="10">
        <f t="shared" si="81"/>
        <v>45200</v>
      </c>
      <c r="E851" s="9" t="str">
        <f>VLOOKUP(D851,'Dates - Calc'!B$33:D$93,2,FALSE())</f>
        <v>2023-10-01</v>
      </c>
      <c r="F851">
        <v>10</v>
      </c>
      <c r="G851">
        <v>1</v>
      </c>
      <c r="H851">
        <v>2023</v>
      </c>
    </row>
    <row r="852" spans="1:8" x14ac:dyDescent="0.2">
      <c r="A852">
        <f t="shared" si="77"/>
        <v>851</v>
      </c>
      <c r="B852" s="7">
        <v>11</v>
      </c>
      <c r="C852">
        <f t="shared" ca="1" si="78"/>
        <v>0</v>
      </c>
      <c r="D852" s="10">
        <f t="shared" si="81"/>
        <v>45200</v>
      </c>
      <c r="E852" s="9" t="str">
        <f>VLOOKUP(D852,'Dates - Calc'!B$33:D$93,2,FALSE())</f>
        <v>2023-10-01</v>
      </c>
      <c r="F852">
        <v>10</v>
      </c>
      <c r="G852">
        <v>1</v>
      </c>
      <c r="H852">
        <v>2023</v>
      </c>
    </row>
    <row r="853" spans="1:8" x14ac:dyDescent="0.2">
      <c r="A853">
        <f t="shared" si="77"/>
        <v>852</v>
      </c>
      <c r="B853" s="7">
        <v>12</v>
      </c>
      <c r="C853">
        <f t="shared" ca="1" si="78"/>
        <v>465.43372707158102</v>
      </c>
      <c r="D853" s="10">
        <f t="shared" si="81"/>
        <v>45200</v>
      </c>
      <c r="E853" s="9" t="str">
        <f>VLOOKUP(D853,'Dates - Calc'!B$33:D$93,2,FALSE())</f>
        <v>2023-10-01</v>
      </c>
      <c r="F853">
        <v>10</v>
      </c>
      <c r="G853">
        <v>1</v>
      </c>
      <c r="H853">
        <v>2023</v>
      </c>
    </row>
    <row r="854" spans="1:8" x14ac:dyDescent="0.2">
      <c r="A854">
        <f t="shared" si="77"/>
        <v>853</v>
      </c>
      <c r="B854" s="7">
        <v>13</v>
      </c>
      <c r="C854">
        <f t="shared" ca="1" si="78"/>
        <v>2429.1913953224634</v>
      </c>
      <c r="D854" s="10">
        <f t="shared" si="81"/>
        <v>45200</v>
      </c>
      <c r="E854" s="9" t="str">
        <f>VLOOKUP(D854,'Dates - Calc'!B$33:D$93,2,FALSE())</f>
        <v>2023-10-01</v>
      </c>
      <c r="F854">
        <v>10</v>
      </c>
      <c r="G854">
        <v>1</v>
      </c>
      <c r="H854">
        <v>2023</v>
      </c>
    </row>
    <row r="855" spans="1:8" x14ac:dyDescent="0.2">
      <c r="A855">
        <f t="shared" si="77"/>
        <v>854</v>
      </c>
      <c r="B855" s="7">
        <v>14</v>
      </c>
      <c r="C855">
        <f t="shared" ca="1" si="78"/>
        <v>0</v>
      </c>
      <c r="D855" s="10">
        <f t="shared" si="81"/>
        <v>45200</v>
      </c>
      <c r="E855" s="9" t="str">
        <f>VLOOKUP(D855,'Dates - Calc'!B$33:D$93,2,FALSE())</f>
        <v>2023-10-01</v>
      </c>
      <c r="F855">
        <v>10</v>
      </c>
      <c r="G855">
        <v>1</v>
      </c>
      <c r="H855">
        <v>2023</v>
      </c>
    </row>
    <row r="856" spans="1:8" x14ac:dyDescent="0.2">
      <c r="A856">
        <f t="shared" si="77"/>
        <v>855</v>
      </c>
      <c r="B856" s="7">
        <v>15</v>
      </c>
      <c r="C856">
        <f t="shared" ca="1" si="78"/>
        <v>3011.0896668464188</v>
      </c>
      <c r="D856" s="10">
        <f t="shared" si="81"/>
        <v>45200</v>
      </c>
      <c r="E856" s="9" t="str">
        <f>VLOOKUP(D856,'Dates - Calc'!B$33:D$93,2,FALSE())</f>
        <v>2023-10-01</v>
      </c>
      <c r="F856">
        <v>10</v>
      </c>
      <c r="G856">
        <v>1</v>
      </c>
      <c r="H856">
        <v>2023</v>
      </c>
    </row>
    <row r="857" spans="1:8" x14ac:dyDescent="0.2">
      <c r="A857">
        <f t="shared" si="77"/>
        <v>856</v>
      </c>
      <c r="B857" s="7">
        <v>16</v>
      </c>
      <c r="C857">
        <f t="shared" ca="1" si="78"/>
        <v>970.96358689656097</v>
      </c>
      <c r="D857" s="10">
        <f t="shared" si="81"/>
        <v>45200</v>
      </c>
      <c r="E857" s="9" t="str">
        <f>VLOOKUP(D857,'Dates - Calc'!B$33:D$93,2,FALSE())</f>
        <v>2023-10-01</v>
      </c>
      <c r="F857">
        <v>10</v>
      </c>
      <c r="G857">
        <v>1</v>
      </c>
      <c r="H857">
        <v>2023</v>
      </c>
    </row>
    <row r="858" spans="1:8" x14ac:dyDescent="0.2">
      <c r="A858">
        <f t="shared" si="77"/>
        <v>857</v>
      </c>
      <c r="B858" s="7">
        <v>17</v>
      </c>
      <c r="C858">
        <f t="shared" ca="1" si="78"/>
        <v>3484.9885032272241</v>
      </c>
      <c r="D858" s="10">
        <f t="shared" si="81"/>
        <v>45200</v>
      </c>
      <c r="E858" s="9" t="str">
        <f>VLOOKUP(D858,'Dates - Calc'!B$33:D$93,2,FALSE())</f>
        <v>2023-10-01</v>
      </c>
      <c r="F858">
        <v>10</v>
      </c>
      <c r="G858">
        <v>1</v>
      </c>
      <c r="H858">
        <v>2023</v>
      </c>
    </row>
    <row r="859" spans="1:8" x14ac:dyDescent="0.2">
      <c r="A859">
        <f t="shared" si="77"/>
        <v>858</v>
      </c>
      <c r="B859" s="7">
        <v>18</v>
      </c>
      <c r="C859">
        <f t="shared" ca="1" si="78"/>
        <v>1011.889508953849</v>
      </c>
      <c r="D859" s="10">
        <f t="shared" si="81"/>
        <v>45200</v>
      </c>
      <c r="E859" s="9" t="str">
        <f>VLOOKUP(D859,'Dates - Calc'!B$33:D$93,2,FALSE())</f>
        <v>2023-10-01</v>
      </c>
      <c r="F859">
        <v>10</v>
      </c>
      <c r="G859">
        <v>1</v>
      </c>
      <c r="H859">
        <v>2023</v>
      </c>
    </row>
    <row r="860" spans="1:8" x14ac:dyDescent="0.2">
      <c r="A860">
        <f t="shared" si="77"/>
        <v>859</v>
      </c>
      <c r="B860" s="7">
        <v>19</v>
      </c>
      <c r="C860">
        <f t="shared" ca="1" si="78"/>
        <v>2044.3182587574568</v>
      </c>
      <c r="D860" s="10">
        <f t="shared" si="81"/>
        <v>45200</v>
      </c>
      <c r="E860" s="9" t="str">
        <f>VLOOKUP(D860,'Dates - Calc'!B$33:D$93,2,FALSE())</f>
        <v>2023-10-01</v>
      </c>
      <c r="F860">
        <v>10</v>
      </c>
      <c r="G860">
        <v>1</v>
      </c>
      <c r="H860">
        <v>2023</v>
      </c>
    </row>
    <row r="861" spans="1:8" x14ac:dyDescent="0.2">
      <c r="A861">
        <f t="shared" si="77"/>
        <v>860</v>
      </c>
      <c r="B861" s="7">
        <v>20</v>
      </c>
      <c r="C861">
        <f t="shared" ca="1" si="78"/>
        <v>1254.1027442461448</v>
      </c>
      <c r="D861" s="10">
        <f t="shared" si="81"/>
        <v>45200</v>
      </c>
      <c r="E861" s="9" t="str">
        <f>VLOOKUP(D861,'Dates - Calc'!B$33:D$93,2,FALSE())</f>
        <v>2023-10-01</v>
      </c>
      <c r="F861">
        <v>10</v>
      </c>
      <c r="G861">
        <v>1</v>
      </c>
      <c r="H861">
        <v>2023</v>
      </c>
    </row>
    <row r="862" spans="1:8" x14ac:dyDescent="0.2">
      <c r="A862">
        <f t="shared" ref="A862:A925" si="82">A861+1</f>
        <v>861</v>
      </c>
      <c r="B862" s="7">
        <v>21</v>
      </c>
      <c r="C862">
        <f t="shared" ref="C862:C925" ca="1" si="83">IF(RAND()&lt;0.05,C834*1.05,C834*0.95)</f>
        <v>2479.6993241873142</v>
      </c>
      <c r="D862" s="10">
        <f t="shared" si="81"/>
        <v>45200</v>
      </c>
      <c r="E862" s="9" t="str">
        <f>VLOOKUP(D862,'Dates - Calc'!B$33:D$93,2,FALSE())</f>
        <v>2023-10-01</v>
      </c>
      <c r="F862">
        <v>10</v>
      </c>
      <c r="G862">
        <v>1</v>
      </c>
      <c r="H862">
        <v>2023</v>
      </c>
    </row>
    <row r="863" spans="1:8" x14ac:dyDescent="0.2">
      <c r="A863">
        <f t="shared" si="82"/>
        <v>862</v>
      </c>
      <c r="B863" s="7">
        <v>22</v>
      </c>
      <c r="C863">
        <f t="shared" ca="1" si="83"/>
        <v>148.69877244969041</v>
      </c>
      <c r="D863" s="10">
        <f t="shared" si="81"/>
        <v>45200</v>
      </c>
      <c r="E863" s="9" t="str">
        <f>VLOOKUP(D863,'Dates - Calc'!B$33:D$93,2,FALSE())</f>
        <v>2023-10-01</v>
      </c>
      <c r="F863">
        <v>10</v>
      </c>
      <c r="G863">
        <v>1</v>
      </c>
      <c r="H863">
        <v>2023</v>
      </c>
    </row>
    <row r="864" spans="1:8" x14ac:dyDescent="0.2">
      <c r="A864">
        <f t="shared" si="82"/>
        <v>863</v>
      </c>
      <c r="B864" s="7">
        <v>23</v>
      </c>
      <c r="C864">
        <f t="shared" ca="1" si="83"/>
        <v>0</v>
      </c>
      <c r="D864" s="10">
        <f t="shared" si="81"/>
        <v>45200</v>
      </c>
      <c r="E864" s="9" t="str">
        <f>VLOOKUP(D864,'Dates - Calc'!B$33:D$93,2,FALSE())</f>
        <v>2023-10-01</v>
      </c>
      <c r="F864">
        <v>10</v>
      </c>
      <c r="G864">
        <v>1</v>
      </c>
      <c r="H864">
        <v>2023</v>
      </c>
    </row>
    <row r="865" spans="1:8" x14ac:dyDescent="0.2">
      <c r="A865">
        <f t="shared" si="82"/>
        <v>864</v>
      </c>
      <c r="B865" s="7">
        <v>24</v>
      </c>
      <c r="C865">
        <f t="shared" ca="1" si="83"/>
        <v>1227.8562212417353</v>
      </c>
      <c r="D865" s="10">
        <f t="shared" si="81"/>
        <v>45200</v>
      </c>
      <c r="E865" s="9" t="str">
        <f>VLOOKUP(D865,'Dates - Calc'!B$33:D$93,2,FALSE())</f>
        <v>2023-10-01</v>
      </c>
      <c r="F865">
        <v>10</v>
      </c>
      <c r="G865">
        <v>1</v>
      </c>
      <c r="H865">
        <v>2023</v>
      </c>
    </row>
    <row r="866" spans="1:8" x14ac:dyDescent="0.2">
      <c r="A866">
        <f t="shared" si="82"/>
        <v>865</v>
      </c>
      <c r="B866" s="7">
        <v>16</v>
      </c>
      <c r="C866">
        <f t="shared" ca="1" si="83"/>
        <v>2387.4375875673227</v>
      </c>
      <c r="D866" s="10">
        <f t="shared" si="81"/>
        <v>45200</v>
      </c>
      <c r="E866" s="9" t="str">
        <f>VLOOKUP(D866,'Dates - Calc'!B$33:D$93,2,FALSE())</f>
        <v>2023-10-01</v>
      </c>
      <c r="F866">
        <v>10</v>
      </c>
      <c r="G866">
        <v>1</v>
      </c>
      <c r="H866">
        <v>2023</v>
      </c>
    </row>
    <row r="867" spans="1:8" x14ac:dyDescent="0.2">
      <c r="A867">
        <f t="shared" si="82"/>
        <v>866</v>
      </c>
      <c r="B867" s="7">
        <v>26</v>
      </c>
      <c r="C867">
        <f t="shared" ca="1" si="83"/>
        <v>1420.0156929460534</v>
      </c>
      <c r="D867" s="10">
        <f t="shared" si="81"/>
        <v>45200</v>
      </c>
      <c r="E867" s="9" t="str">
        <f>VLOOKUP(D867,'Dates - Calc'!B$33:D$93,2,FALSE())</f>
        <v>2023-10-01</v>
      </c>
      <c r="F867">
        <v>10</v>
      </c>
      <c r="G867">
        <v>1</v>
      </c>
      <c r="H867">
        <v>2023</v>
      </c>
    </row>
    <row r="868" spans="1:8" x14ac:dyDescent="0.2">
      <c r="A868">
        <f t="shared" si="82"/>
        <v>867</v>
      </c>
      <c r="B868" s="7">
        <v>27</v>
      </c>
      <c r="C868">
        <f t="shared" ca="1" si="83"/>
        <v>3944.2505897326123</v>
      </c>
      <c r="D868" s="10">
        <f t="shared" si="81"/>
        <v>45200</v>
      </c>
      <c r="E868" s="9" t="str">
        <f>VLOOKUP(D868,'Dates - Calc'!B$33:D$93,2,FALSE())</f>
        <v>2023-10-01</v>
      </c>
      <c r="F868">
        <v>10</v>
      </c>
      <c r="G868">
        <v>1</v>
      </c>
      <c r="H868">
        <v>2023</v>
      </c>
    </row>
    <row r="869" spans="1:8" x14ac:dyDescent="0.2">
      <c r="A869">
        <f t="shared" si="82"/>
        <v>868</v>
      </c>
      <c r="B869" s="7">
        <v>28</v>
      </c>
      <c r="C869">
        <f t="shared" ca="1" si="83"/>
        <v>0</v>
      </c>
      <c r="D869" s="10">
        <f t="shared" si="81"/>
        <v>45200</v>
      </c>
      <c r="E869" s="9" t="str">
        <f>VLOOKUP(D869,'Dates - Calc'!B$33:D$93,2,FALSE())</f>
        <v>2023-10-01</v>
      </c>
      <c r="F869">
        <v>10</v>
      </c>
      <c r="G869">
        <v>1</v>
      </c>
      <c r="H869">
        <v>2023</v>
      </c>
    </row>
    <row r="870" spans="1:8" x14ac:dyDescent="0.2">
      <c r="A870">
        <f t="shared" si="82"/>
        <v>869</v>
      </c>
      <c r="B870" s="7">
        <v>1</v>
      </c>
      <c r="C870">
        <f t="shared" ca="1" si="83"/>
        <v>5.3983915513098744</v>
      </c>
      <c r="D870" s="10">
        <f t="shared" si="81"/>
        <v>45201</v>
      </c>
      <c r="E870" s="9" t="str">
        <f>VLOOKUP(D870,'Dates - Calc'!B$33:D$93,2,FALSE())</f>
        <v>2023-10-02</v>
      </c>
      <c r="F870">
        <v>10</v>
      </c>
      <c r="G870">
        <f t="shared" ref="G870:G933" si="84">G842+1</f>
        <v>2</v>
      </c>
      <c r="H870">
        <v>2023</v>
      </c>
    </row>
    <row r="871" spans="1:8" x14ac:dyDescent="0.2">
      <c r="A871">
        <f t="shared" si="82"/>
        <v>870</v>
      </c>
      <c r="B871" s="7">
        <v>2</v>
      </c>
      <c r="C871">
        <f t="shared" ca="1" si="83"/>
        <v>156.38390915845781</v>
      </c>
      <c r="D871" s="10">
        <f t="shared" si="81"/>
        <v>45201</v>
      </c>
      <c r="E871" s="9" t="str">
        <f>VLOOKUP(D871,'Dates - Calc'!B$33:D$93,2,FALSE())</f>
        <v>2023-10-02</v>
      </c>
      <c r="F871">
        <v>10</v>
      </c>
      <c r="G871">
        <f t="shared" si="84"/>
        <v>2</v>
      </c>
      <c r="H871">
        <v>2023</v>
      </c>
    </row>
    <row r="872" spans="1:8" x14ac:dyDescent="0.2">
      <c r="A872">
        <f t="shared" si="82"/>
        <v>871</v>
      </c>
      <c r="B872" s="7">
        <v>3</v>
      </c>
      <c r="C872">
        <f t="shared" ca="1" si="83"/>
        <v>423.81065085713692</v>
      </c>
      <c r="D872" s="10">
        <f t="shared" si="81"/>
        <v>45201</v>
      </c>
      <c r="E872" s="9" t="str">
        <f>VLOOKUP(D872,'Dates - Calc'!B$33:D$93,2,FALSE())</f>
        <v>2023-10-02</v>
      </c>
      <c r="F872">
        <v>10</v>
      </c>
      <c r="G872">
        <f t="shared" si="84"/>
        <v>2</v>
      </c>
      <c r="H872">
        <v>2023</v>
      </c>
    </row>
    <row r="873" spans="1:8" x14ac:dyDescent="0.2">
      <c r="A873">
        <f t="shared" si="82"/>
        <v>872</v>
      </c>
      <c r="B873" s="7">
        <v>4</v>
      </c>
      <c r="C873">
        <f t="shared" ca="1" si="83"/>
        <v>326.18058045998112</v>
      </c>
      <c r="D873" s="10">
        <f t="shared" si="81"/>
        <v>45201</v>
      </c>
      <c r="E873" s="9" t="str">
        <f>VLOOKUP(D873,'Dates - Calc'!B$33:D$93,2,FALSE())</f>
        <v>2023-10-02</v>
      </c>
      <c r="F873">
        <v>10</v>
      </c>
      <c r="G873">
        <f t="shared" si="84"/>
        <v>2</v>
      </c>
      <c r="H873">
        <v>2023</v>
      </c>
    </row>
    <row r="874" spans="1:8" x14ac:dyDescent="0.2">
      <c r="A874">
        <f t="shared" si="82"/>
        <v>873</v>
      </c>
      <c r="B874" s="7">
        <v>5</v>
      </c>
      <c r="C874">
        <f t="shared" ca="1" si="83"/>
        <v>241.04217715370774</v>
      </c>
      <c r="D874" s="10">
        <f t="shared" si="81"/>
        <v>45201</v>
      </c>
      <c r="E874" s="9" t="str">
        <f>VLOOKUP(D874,'Dates - Calc'!B$33:D$93,2,FALSE())</f>
        <v>2023-10-02</v>
      </c>
      <c r="F874">
        <v>10</v>
      </c>
      <c r="G874">
        <f t="shared" si="84"/>
        <v>2</v>
      </c>
      <c r="H874">
        <v>2023</v>
      </c>
    </row>
    <row r="875" spans="1:8" x14ac:dyDescent="0.2">
      <c r="A875">
        <f t="shared" si="82"/>
        <v>874</v>
      </c>
      <c r="B875" s="7">
        <v>6</v>
      </c>
      <c r="C875">
        <f t="shared" ca="1" si="83"/>
        <v>241.05931248721461</v>
      </c>
      <c r="D875" s="10">
        <f t="shared" si="81"/>
        <v>45201</v>
      </c>
      <c r="E875" s="9" t="str">
        <f>VLOOKUP(D875,'Dates - Calc'!B$33:D$93,2,FALSE())</f>
        <v>2023-10-02</v>
      </c>
      <c r="F875">
        <v>10</v>
      </c>
      <c r="G875">
        <f t="shared" si="84"/>
        <v>2</v>
      </c>
      <c r="H875">
        <v>2023</v>
      </c>
    </row>
    <row r="876" spans="1:8" x14ac:dyDescent="0.2">
      <c r="A876">
        <f t="shared" si="82"/>
        <v>875</v>
      </c>
      <c r="B876" s="7">
        <v>7</v>
      </c>
      <c r="C876">
        <f t="shared" ca="1" si="83"/>
        <v>759.46485119342515</v>
      </c>
      <c r="D876" s="10">
        <f t="shared" si="81"/>
        <v>45201</v>
      </c>
      <c r="E876" s="9" t="str">
        <f>VLOOKUP(D876,'Dates - Calc'!B$33:D$93,2,FALSE())</f>
        <v>2023-10-02</v>
      </c>
      <c r="F876">
        <v>10</v>
      </c>
      <c r="G876">
        <f t="shared" si="84"/>
        <v>2</v>
      </c>
      <c r="H876">
        <v>2023</v>
      </c>
    </row>
    <row r="877" spans="1:8" x14ac:dyDescent="0.2">
      <c r="A877">
        <f t="shared" si="82"/>
        <v>876</v>
      </c>
      <c r="B877" s="7">
        <v>8</v>
      </c>
      <c r="C877">
        <f t="shared" ca="1" si="83"/>
        <v>0</v>
      </c>
      <c r="D877" s="10">
        <f t="shared" si="81"/>
        <v>45201</v>
      </c>
      <c r="E877" s="9" t="str">
        <f>VLOOKUP(D877,'Dates - Calc'!B$33:D$93,2,FALSE())</f>
        <v>2023-10-02</v>
      </c>
      <c r="F877">
        <v>10</v>
      </c>
      <c r="G877">
        <f t="shared" si="84"/>
        <v>2</v>
      </c>
      <c r="H877">
        <v>2023</v>
      </c>
    </row>
    <row r="878" spans="1:8" x14ac:dyDescent="0.2">
      <c r="A878">
        <f t="shared" si="82"/>
        <v>877</v>
      </c>
      <c r="B878" s="7">
        <v>9</v>
      </c>
      <c r="C878">
        <f t="shared" ca="1" si="83"/>
        <v>38.595220716780965</v>
      </c>
      <c r="D878" s="10">
        <f t="shared" si="81"/>
        <v>45201</v>
      </c>
      <c r="E878" s="9" t="str">
        <f>VLOOKUP(D878,'Dates - Calc'!B$33:D$93,2,FALSE())</f>
        <v>2023-10-02</v>
      </c>
      <c r="F878">
        <v>10</v>
      </c>
      <c r="G878">
        <f t="shared" si="84"/>
        <v>2</v>
      </c>
      <c r="H878">
        <v>2023</v>
      </c>
    </row>
    <row r="879" spans="1:8" x14ac:dyDescent="0.2">
      <c r="A879">
        <f t="shared" si="82"/>
        <v>878</v>
      </c>
      <c r="B879" s="7">
        <v>10</v>
      </c>
      <c r="C879">
        <f t="shared" ca="1" si="83"/>
        <v>510.34998042601723</v>
      </c>
      <c r="D879" s="10">
        <f t="shared" si="81"/>
        <v>45201</v>
      </c>
      <c r="E879" s="9" t="str">
        <f>VLOOKUP(D879,'Dates - Calc'!B$33:D$93,2,FALSE())</f>
        <v>2023-10-02</v>
      </c>
      <c r="F879">
        <v>10</v>
      </c>
      <c r="G879">
        <f t="shared" si="84"/>
        <v>2</v>
      </c>
      <c r="H879">
        <v>2023</v>
      </c>
    </row>
    <row r="880" spans="1:8" x14ac:dyDescent="0.2">
      <c r="A880">
        <f t="shared" si="82"/>
        <v>879</v>
      </c>
      <c r="B880" s="7">
        <v>11</v>
      </c>
      <c r="C880">
        <f t="shared" ca="1" si="83"/>
        <v>0</v>
      </c>
      <c r="D880" s="10">
        <f t="shared" si="81"/>
        <v>45201</v>
      </c>
      <c r="E880" s="9" t="str">
        <f>VLOOKUP(D880,'Dates - Calc'!B$33:D$93,2,FALSE())</f>
        <v>2023-10-02</v>
      </c>
      <c r="F880">
        <v>10</v>
      </c>
      <c r="G880">
        <f t="shared" si="84"/>
        <v>2</v>
      </c>
      <c r="H880">
        <v>2023</v>
      </c>
    </row>
    <row r="881" spans="1:8" x14ac:dyDescent="0.2">
      <c r="A881">
        <f t="shared" si="82"/>
        <v>880</v>
      </c>
      <c r="B881" s="7">
        <v>12</v>
      </c>
      <c r="C881">
        <f t="shared" ca="1" si="83"/>
        <v>442.16204071800195</v>
      </c>
      <c r="D881" s="10">
        <f t="shared" si="81"/>
        <v>45201</v>
      </c>
      <c r="E881" s="9" t="str">
        <f>VLOOKUP(D881,'Dates - Calc'!B$33:D$93,2,FALSE())</f>
        <v>2023-10-02</v>
      </c>
      <c r="F881">
        <v>10</v>
      </c>
      <c r="G881">
        <f t="shared" si="84"/>
        <v>2</v>
      </c>
      <c r="H881">
        <v>2023</v>
      </c>
    </row>
    <row r="882" spans="1:8" x14ac:dyDescent="0.2">
      <c r="A882">
        <f t="shared" si="82"/>
        <v>881</v>
      </c>
      <c r="B882" s="7">
        <v>13</v>
      </c>
      <c r="C882">
        <f t="shared" ca="1" si="83"/>
        <v>2307.73182555634</v>
      </c>
      <c r="D882" s="10">
        <f t="shared" si="81"/>
        <v>45201</v>
      </c>
      <c r="E882" s="9" t="str">
        <f>VLOOKUP(D882,'Dates - Calc'!B$33:D$93,2,FALSE())</f>
        <v>2023-10-02</v>
      </c>
      <c r="F882">
        <v>10</v>
      </c>
      <c r="G882">
        <f t="shared" si="84"/>
        <v>2</v>
      </c>
      <c r="H882">
        <v>2023</v>
      </c>
    </row>
    <row r="883" spans="1:8" x14ac:dyDescent="0.2">
      <c r="A883">
        <f t="shared" si="82"/>
        <v>882</v>
      </c>
      <c r="B883" s="7">
        <v>14</v>
      </c>
      <c r="C883">
        <f t="shared" ca="1" si="83"/>
        <v>0</v>
      </c>
      <c r="D883" s="10">
        <f t="shared" si="81"/>
        <v>45201</v>
      </c>
      <c r="E883" s="9" t="str">
        <f>VLOOKUP(D883,'Dates - Calc'!B$33:D$93,2,FALSE())</f>
        <v>2023-10-02</v>
      </c>
      <c r="F883">
        <v>10</v>
      </c>
      <c r="G883">
        <f t="shared" si="84"/>
        <v>2</v>
      </c>
      <c r="H883">
        <v>2023</v>
      </c>
    </row>
    <row r="884" spans="1:8" x14ac:dyDescent="0.2">
      <c r="A884">
        <f t="shared" si="82"/>
        <v>883</v>
      </c>
      <c r="B884" s="7">
        <v>15</v>
      </c>
      <c r="C884">
        <f t="shared" ca="1" si="83"/>
        <v>2860.5351835040979</v>
      </c>
      <c r="D884" s="10">
        <f t="shared" si="81"/>
        <v>45201</v>
      </c>
      <c r="E884" s="9" t="str">
        <f>VLOOKUP(D884,'Dates - Calc'!B$33:D$93,2,FALSE())</f>
        <v>2023-10-02</v>
      </c>
      <c r="F884">
        <v>10</v>
      </c>
      <c r="G884">
        <f t="shared" si="84"/>
        <v>2</v>
      </c>
      <c r="H884">
        <v>2023</v>
      </c>
    </row>
    <row r="885" spans="1:8" x14ac:dyDescent="0.2">
      <c r="A885">
        <f t="shared" si="82"/>
        <v>884</v>
      </c>
      <c r="B885" s="7">
        <v>16</v>
      </c>
      <c r="C885">
        <f t="shared" ca="1" si="83"/>
        <v>922.41540755173287</v>
      </c>
      <c r="D885" s="10">
        <f t="shared" si="81"/>
        <v>45201</v>
      </c>
      <c r="E885" s="9" t="str">
        <f>VLOOKUP(D885,'Dates - Calc'!B$33:D$93,2,FALSE())</f>
        <v>2023-10-02</v>
      </c>
      <c r="F885">
        <v>10</v>
      </c>
      <c r="G885">
        <f t="shared" si="84"/>
        <v>2</v>
      </c>
      <c r="H885">
        <v>2023</v>
      </c>
    </row>
    <row r="886" spans="1:8" x14ac:dyDescent="0.2">
      <c r="A886">
        <f t="shared" si="82"/>
        <v>885</v>
      </c>
      <c r="B886" s="7">
        <v>17</v>
      </c>
      <c r="C886">
        <f t="shared" ca="1" si="83"/>
        <v>3310.7390780658629</v>
      </c>
      <c r="D886" s="10">
        <f t="shared" si="81"/>
        <v>45201</v>
      </c>
      <c r="E886" s="9" t="str">
        <f>VLOOKUP(D886,'Dates - Calc'!B$33:D$93,2,FALSE())</f>
        <v>2023-10-02</v>
      </c>
      <c r="F886">
        <v>10</v>
      </c>
      <c r="G886">
        <f t="shared" si="84"/>
        <v>2</v>
      </c>
      <c r="H886">
        <v>2023</v>
      </c>
    </row>
    <row r="887" spans="1:8" x14ac:dyDescent="0.2">
      <c r="A887">
        <f t="shared" si="82"/>
        <v>886</v>
      </c>
      <c r="B887" s="7">
        <v>18</v>
      </c>
      <c r="C887">
        <f t="shared" ca="1" si="83"/>
        <v>961.29503350615653</v>
      </c>
      <c r="D887" s="10">
        <f t="shared" si="81"/>
        <v>45201</v>
      </c>
      <c r="E887" s="9" t="str">
        <f>VLOOKUP(D887,'Dates - Calc'!B$33:D$93,2,FALSE())</f>
        <v>2023-10-02</v>
      </c>
      <c r="F887">
        <v>10</v>
      </c>
      <c r="G887">
        <f t="shared" si="84"/>
        <v>2</v>
      </c>
      <c r="H887">
        <v>2023</v>
      </c>
    </row>
    <row r="888" spans="1:8" x14ac:dyDescent="0.2">
      <c r="A888">
        <f t="shared" si="82"/>
        <v>887</v>
      </c>
      <c r="B888" s="7">
        <v>19</v>
      </c>
      <c r="C888">
        <f t="shared" ca="1" si="83"/>
        <v>1942.1023458195839</v>
      </c>
      <c r="D888" s="10">
        <f t="shared" si="81"/>
        <v>45201</v>
      </c>
      <c r="E888" s="9" t="str">
        <f>VLOOKUP(D888,'Dates - Calc'!B$33:D$93,2,FALSE())</f>
        <v>2023-10-02</v>
      </c>
      <c r="F888">
        <v>10</v>
      </c>
      <c r="G888">
        <f t="shared" si="84"/>
        <v>2</v>
      </c>
      <c r="H888">
        <v>2023</v>
      </c>
    </row>
    <row r="889" spans="1:8" x14ac:dyDescent="0.2">
      <c r="A889">
        <f t="shared" si="82"/>
        <v>888</v>
      </c>
      <c r="B889" s="7">
        <v>20</v>
      </c>
      <c r="C889">
        <f t="shared" ca="1" si="83"/>
        <v>1191.3976070338374</v>
      </c>
      <c r="D889" s="10">
        <f t="shared" si="81"/>
        <v>45201</v>
      </c>
      <c r="E889" s="9" t="str">
        <f>VLOOKUP(D889,'Dates - Calc'!B$33:D$93,2,FALSE())</f>
        <v>2023-10-02</v>
      </c>
      <c r="F889">
        <v>10</v>
      </c>
      <c r="G889">
        <f t="shared" si="84"/>
        <v>2</v>
      </c>
      <c r="H889">
        <v>2023</v>
      </c>
    </row>
    <row r="890" spans="1:8" x14ac:dyDescent="0.2">
      <c r="A890">
        <f t="shared" si="82"/>
        <v>889</v>
      </c>
      <c r="B890" s="7">
        <v>21</v>
      </c>
      <c r="C890">
        <f t="shared" ca="1" si="83"/>
        <v>2355.7143579779486</v>
      </c>
      <c r="D890" s="10">
        <f t="shared" si="81"/>
        <v>45201</v>
      </c>
      <c r="E890" s="9" t="str">
        <f>VLOOKUP(D890,'Dates - Calc'!B$33:D$93,2,FALSE())</f>
        <v>2023-10-02</v>
      </c>
      <c r="F890">
        <v>10</v>
      </c>
      <c r="G890">
        <f t="shared" si="84"/>
        <v>2</v>
      </c>
      <c r="H890">
        <v>2023</v>
      </c>
    </row>
    <row r="891" spans="1:8" x14ac:dyDescent="0.2">
      <c r="A891">
        <f t="shared" si="82"/>
        <v>890</v>
      </c>
      <c r="B891" s="7">
        <v>22</v>
      </c>
      <c r="C891">
        <f t="shared" ca="1" si="83"/>
        <v>141.26383382720587</v>
      </c>
      <c r="D891" s="10">
        <f t="shared" si="81"/>
        <v>45201</v>
      </c>
      <c r="E891" s="9" t="str">
        <f>VLOOKUP(D891,'Dates - Calc'!B$33:D$93,2,FALSE())</f>
        <v>2023-10-02</v>
      </c>
      <c r="F891">
        <v>10</v>
      </c>
      <c r="G891">
        <f t="shared" si="84"/>
        <v>2</v>
      </c>
      <c r="H891">
        <v>2023</v>
      </c>
    </row>
    <row r="892" spans="1:8" x14ac:dyDescent="0.2">
      <c r="A892">
        <f t="shared" si="82"/>
        <v>891</v>
      </c>
      <c r="B892" s="7">
        <v>23</v>
      </c>
      <c r="C892">
        <f t="shared" ca="1" si="83"/>
        <v>0</v>
      </c>
      <c r="D892" s="10">
        <f t="shared" si="81"/>
        <v>45201</v>
      </c>
      <c r="E892" s="9" t="str">
        <f>VLOOKUP(D892,'Dates - Calc'!B$33:D$93,2,FALSE())</f>
        <v>2023-10-02</v>
      </c>
      <c r="F892">
        <v>10</v>
      </c>
      <c r="G892">
        <f t="shared" si="84"/>
        <v>2</v>
      </c>
      <c r="H892">
        <v>2023</v>
      </c>
    </row>
    <row r="893" spans="1:8" x14ac:dyDescent="0.2">
      <c r="A893">
        <f t="shared" si="82"/>
        <v>892</v>
      </c>
      <c r="B893" s="7">
        <v>24</v>
      </c>
      <c r="C893">
        <f t="shared" ca="1" si="83"/>
        <v>1166.4634101796485</v>
      </c>
      <c r="D893" s="10">
        <f t="shared" si="81"/>
        <v>45201</v>
      </c>
      <c r="E893" s="9" t="str">
        <f>VLOOKUP(D893,'Dates - Calc'!B$33:D$93,2,FALSE())</f>
        <v>2023-10-02</v>
      </c>
      <c r="F893">
        <v>10</v>
      </c>
      <c r="G893">
        <f t="shared" si="84"/>
        <v>2</v>
      </c>
      <c r="H893">
        <v>2023</v>
      </c>
    </row>
    <row r="894" spans="1:8" x14ac:dyDescent="0.2">
      <c r="A894">
        <f t="shared" si="82"/>
        <v>893</v>
      </c>
      <c r="B894" s="7">
        <v>16</v>
      </c>
      <c r="C894">
        <f t="shared" ca="1" si="83"/>
        <v>2268.0657081889563</v>
      </c>
      <c r="D894" s="10">
        <f t="shared" si="81"/>
        <v>45201</v>
      </c>
      <c r="E894" s="9" t="str">
        <f>VLOOKUP(D894,'Dates - Calc'!B$33:D$93,2,FALSE())</f>
        <v>2023-10-02</v>
      </c>
      <c r="F894">
        <v>10</v>
      </c>
      <c r="G894">
        <f t="shared" si="84"/>
        <v>2</v>
      </c>
      <c r="H894">
        <v>2023</v>
      </c>
    </row>
    <row r="895" spans="1:8" x14ac:dyDescent="0.2">
      <c r="A895">
        <f t="shared" si="82"/>
        <v>894</v>
      </c>
      <c r="B895" s="7">
        <v>26</v>
      </c>
      <c r="C895">
        <f t="shared" ca="1" si="83"/>
        <v>1349.0149082987507</v>
      </c>
      <c r="D895" s="10">
        <f t="shared" si="81"/>
        <v>45201</v>
      </c>
      <c r="E895" s="9" t="str">
        <f>VLOOKUP(D895,'Dates - Calc'!B$33:D$93,2,FALSE())</f>
        <v>2023-10-02</v>
      </c>
      <c r="F895">
        <v>10</v>
      </c>
      <c r="G895">
        <f t="shared" si="84"/>
        <v>2</v>
      </c>
      <c r="H895">
        <v>2023</v>
      </c>
    </row>
    <row r="896" spans="1:8" x14ac:dyDescent="0.2">
      <c r="A896">
        <f t="shared" si="82"/>
        <v>895</v>
      </c>
      <c r="B896" s="7">
        <v>27</v>
      </c>
      <c r="C896">
        <f t="shared" ca="1" si="83"/>
        <v>3747.0380602459813</v>
      </c>
      <c r="D896" s="10">
        <f t="shared" si="81"/>
        <v>45201</v>
      </c>
      <c r="E896" s="9" t="str">
        <f>VLOOKUP(D896,'Dates - Calc'!B$33:D$93,2,FALSE())</f>
        <v>2023-10-02</v>
      </c>
      <c r="F896">
        <v>10</v>
      </c>
      <c r="G896">
        <f t="shared" si="84"/>
        <v>2</v>
      </c>
      <c r="H896">
        <v>2023</v>
      </c>
    </row>
    <row r="897" spans="1:8" x14ac:dyDescent="0.2">
      <c r="A897">
        <f t="shared" si="82"/>
        <v>896</v>
      </c>
      <c r="B897" s="7">
        <v>28</v>
      </c>
      <c r="C897">
        <f t="shared" ca="1" si="83"/>
        <v>0</v>
      </c>
      <c r="D897" s="10">
        <f t="shared" si="81"/>
        <v>45201</v>
      </c>
      <c r="E897" s="9" t="str">
        <f>VLOOKUP(D897,'Dates - Calc'!B$33:D$93,2,FALSE())</f>
        <v>2023-10-02</v>
      </c>
      <c r="F897">
        <v>10</v>
      </c>
      <c r="G897">
        <f t="shared" si="84"/>
        <v>2</v>
      </c>
      <c r="H897">
        <v>2023</v>
      </c>
    </row>
    <row r="898" spans="1:8" x14ac:dyDescent="0.2">
      <c r="A898">
        <f t="shared" si="82"/>
        <v>897</v>
      </c>
      <c r="B898" s="7">
        <v>1</v>
      </c>
      <c r="C898">
        <f t="shared" ca="1" si="83"/>
        <v>5.1284719737443805</v>
      </c>
      <c r="D898" s="10">
        <f t="shared" ref="D898:D961" si="85">DATE(H898,F898,G898)</f>
        <v>45202</v>
      </c>
      <c r="E898" s="9" t="str">
        <f>VLOOKUP(D898,'Dates - Calc'!B$33:D$93,2,FALSE())</f>
        <v>2023-10-03</v>
      </c>
      <c r="F898">
        <v>10</v>
      </c>
      <c r="G898">
        <f t="shared" si="84"/>
        <v>3</v>
      </c>
      <c r="H898">
        <v>2023</v>
      </c>
    </row>
    <row r="899" spans="1:8" x14ac:dyDescent="0.2">
      <c r="A899">
        <f t="shared" si="82"/>
        <v>898</v>
      </c>
      <c r="B899" s="7">
        <v>2</v>
      </c>
      <c r="C899">
        <f t="shared" ca="1" si="83"/>
        <v>148.56471370053492</v>
      </c>
      <c r="D899" s="10">
        <f t="shared" si="85"/>
        <v>45202</v>
      </c>
      <c r="E899" s="9" t="str">
        <f>VLOOKUP(D899,'Dates - Calc'!B$33:D$93,2,FALSE())</f>
        <v>2023-10-03</v>
      </c>
      <c r="F899">
        <v>10</v>
      </c>
      <c r="G899">
        <f t="shared" si="84"/>
        <v>3</v>
      </c>
      <c r="H899">
        <v>2023</v>
      </c>
    </row>
    <row r="900" spans="1:8" x14ac:dyDescent="0.2">
      <c r="A900">
        <f t="shared" si="82"/>
        <v>899</v>
      </c>
      <c r="B900" s="7">
        <v>3</v>
      </c>
      <c r="C900">
        <f t="shared" ca="1" si="83"/>
        <v>402.62011831428003</v>
      </c>
      <c r="D900" s="10">
        <f t="shared" si="85"/>
        <v>45202</v>
      </c>
      <c r="E900" s="9" t="str">
        <f>VLOOKUP(D900,'Dates - Calc'!B$33:D$93,2,FALSE())</f>
        <v>2023-10-03</v>
      </c>
      <c r="F900">
        <v>10</v>
      </c>
      <c r="G900">
        <f t="shared" si="84"/>
        <v>3</v>
      </c>
      <c r="H900">
        <v>2023</v>
      </c>
    </row>
    <row r="901" spans="1:8" x14ac:dyDescent="0.2">
      <c r="A901">
        <f t="shared" si="82"/>
        <v>900</v>
      </c>
      <c r="B901" s="7">
        <v>4</v>
      </c>
      <c r="C901">
        <f t="shared" ca="1" si="83"/>
        <v>309.87155143698203</v>
      </c>
      <c r="D901" s="10">
        <f t="shared" si="85"/>
        <v>45202</v>
      </c>
      <c r="E901" s="9" t="str">
        <f>VLOOKUP(D901,'Dates - Calc'!B$33:D$93,2,FALSE())</f>
        <v>2023-10-03</v>
      </c>
      <c r="F901">
        <v>10</v>
      </c>
      <c r="G901">
        <f t="shared" si="84"/>
        <v>3</v>
      </c>
      <c r="H901">
        <v>2023</v>
      </c>
    </row>
    <row r="902" spans="1:8" x14ac:dyDescent="0.2">
      <c r="A902">
        <f t="shared" si="82"/>
        <v>901</v>
      </c>
      <c r="B902" s="7">
        <v>5</v>
      </c>
      <c r="C902">
        <f t="shared" ca="1" si="83"/>
        <v>228.99006829602234</v>
      </c>
      <c r="D902" s="10">
        <f t="shared" si="85"/>
        <v>45202</v>
      </c>
      <c r="E902" s="9" t="str">
        <f>VLOOKUP(D902,'Dates - Calc'!B$33:D$93,2,FALSE())</f>
        <v>2023-10-03</v>
      </c>
      <c r="F902">
        <v>10</v>
      </c>
      <c r="G902">
        <f t="shared" si="84"/>
        <v>3</v>
      </c>
      <c r="H902">
        <v>2023</v>
      </c>
    </row>
    <row r="903" spans="1:8" x14ac:dyDescent="0.2">
      <c r="A903">
        <f t="shared" si="82"/>
        <v>902</v>
      </c>
      <c r="B903" s="7">
        <v>6</v>
      </c>
      <c r="C903">
        <f t="shared" ca="1" si="83"/>
        <v>229.00634686285386</v>
      </c>
      <c r="D903" s="10">
        <f t="shared" si="85"/>
        <v>45202</v>
      </c>
      <c r="E903" s="9" t="str">
        <f>VLOOKUP(D903,'Dates - Calc'!B$33:D$93,2,FALSE())</f>
        <v>2023-10-03</v>
      </c>
      <c r="F903">
        <v>10</v>
      </c>
      <c r="G903">
        <f t="shared" si="84"/>
        <v>3</v>
      </c>
      <c r="H903">
        <v>2023</v>
      </c>
    </row>
    <row r="904" spans="1:8" x14ac:dyDescent="0.2">
      <c r="A904">
        <f t="shared" si="82"/>
        <v>903</v>
      </c>
      <c r="B904" s="7">
        <v>7</v>
      </c>
      <c r="C904">
        <f t="shared" ca="1" si="83"/>
        <v>721.49160863375391</v>
      </c>
      <c r="D904" s="10">
        <f t="shared" si="85"/>
        <v>45202</v>
      </c>
      <c r="E904" s="9" t="str">
        <f>VLOOKUP(D904,'Dates - Calc'!B$33:D$93,2,FALSE())</f>
        <v>2023-10-03</v>
      </c>
      <c r="F904">
        <v>10</v>
      </c>
      <c r="G904">
        <f t="shared" si="84"/>
        <v>3</v>
      </c>
      <c r="H904">
        <v>2023</v>
      </c>
    </row>
    <row r="905" spans="1:8" x14ac:dyDescent="0.2">
      <c r="A905">
        <f t="shared" si="82"/>
        <v>904</v>
      </c>
      <c r="B905" s="7">
        <v>8</v>
      </c>
      <c r="C905">
        <f t="shared" ca="1" si="83"/>
        <v>0</v>
      </c>
      <c r="D905" s="10">
        <f t="shared" si="85"/>
        <v>45202</v>
      </c>
      <c r="E905" s="9" t="str">
        <f>VLOOKUP(D905,'Dates - Calc'!B$33:D$93,2,FALSE())</f>
        <v>2023-10-03</v>
      </c>
      <c r="F905">
        <v>10</v>
      </c>
      <c r="G905">
        <f t="shared" si="84"/>
        <v>3</v>
      </c>
      <c r="H905">
        <v>2023</v>
      </c>
    </row>
    <row r="906" spans="1:8" x14ac:dyDescent="0.2">
      <c r="A906">
        <f t="shared" si="82"/>
        <v>905</v>
      </c>
      <c r="B906" s="7">
        <v>9</v>
      </c>
      <c r="C906">
        <f t="shared" ca="1" si="83"/>
        <v>36.665459680941915</v>
      </c>
      <c r="D906" s="10">
        <f t="shared" si="85"/>
        <v>45202</v>
      </c>
      <c r="E906" s="9" t="str">
        <f>VLOOKUP(D906,'Dates - Calc'!B$33:D$93,2,FALSE())</f>
        <v>2023-10-03</v>
      </c>
      <c r="F906">
        <v>10</v>
      </c>
      <c r="G906">
        <f t="shared" si="84"/>
        <v>3</v>
      </c>
      <c r="H906">
        <v>2023</v>
      </c>
    </row>
    <row r="907" spans="1:8" x14ac:dyDescent="0.2">
      <c r="A907">
        <f t="shared" si="82"/>
        <v>906</v>
      </c>
      <c r="B907" s="7">
        <v>10</v>
      </c>
      <c r="C907">
        <f t="shared" ca="1" si="83"/>
        <v>484.83248140471636</v>
      </c>
      <c r="D907" s="10">
        <f t="shared" si="85"/>
        <v>45202</v>
      </c>
      <c r="E907" s="9" t="str">
        <f>VLOOKUP(D907,'Dates - Calc'!B$33:D$93,2,FALSE())</f>
        <v>2023-10-03</v>
      </c>
      <c r="F907">
        <v>10</v>
      </c>
      <c r="G907">
        <f t="shared" si="84"/>
        <v>3</v>
      </c>
      <c r="H907">
        <v>2023</v>
      </c>
    </row>
    <row r="908" spans="1:8" x14ac:dyDescent="0.2">
      <c r="A908">
        <f t="shared" si="82"/>
        <v>907</v>
      </c>
      <c r="B908" s="7">
        <v>11</v>
      </c>
      <c r="C908">
        <f t="shared" ca="1" si="83"/>
        <v>0</v>
      </c>
      <c r="D908" s="10">
        <f t="shared" si="85"/>
        <v>45202</v>
      </c>
      <c r="E908" s="9" t="str">
        <f>VLOOKUP(D908,'Dates - Calc'!B$33:D$93,2,FALSE())</f>
        <v>2023-10-03</v>
      </c>
      <c r="F908">
        <v>10</v>
      </c>
      <c r="G908">
        <f t="shared" si="84"/>
        <v>3</v>
      </c>
      <c r="H908">
        <v>2023</v>
      </c>
    </row>
    <row r="909" spans="1:8" x14ac:dyDescent="0.2">
      <c r="A909">
        <f t="shared" si="82"/>
        <v>908</v>
      </c>
      <c r="B909" s="7">
        <v>12</v>
      </c>
      <c r="C909">
        <f t="shared" ca="1" si="83"/>
        <v>420.05393868210183</v>
      </c>
      <c r="D909" s="10">
        <f t="shared" si="85"/>
        <v>45202</v>
      </c>
      <c r="E909" s="9" t="str">
        <f>VLOOKUP(D909,'Dates - Calc'!B$33:D$93,2,FALSE())</f>
        <v>2023-10-03</v>
      </c>
      <c r="F909">
        <v>10</v>
      </c>
      <c r="G909">
        <f t="shared" si="84"/>
        <v>3</v>
      </c>
      <c r="H909">
        <v>2023</v>
      </c>
    </row>
    <row r="910" spans="1:8" x14ac:dyDescent="0.2">
      <c r="A910">
        <f t="shared" si="82"/>
        <v>909</v>
      </c>
      <c r="B910" s="7">
        <v>13</v>
      </c>
      <c r="C910">
        <f t="shared" ca="1" si="83"/>
        <v>2192.3452342785231</v>
      </c>
      <c r="D910" s="10">
        <f t="shared" si="85"/>
        <v>45202</v>
      </c>
      <c r="E910" s="9" t="str">
        <f>VLOOKUP(D910,'Dates - Calc'!B$33:D$93,2,FALSE())</f>
        <v>2023-10-03</v>
      </c>
      <c r="F910">
        <v>10</v>
      </c>
      <c r="G910">
        <f t="shared" si="84"/>
        <v>3</v>
      </c>
      <c r="H910">
        <v>2023</v>
      </c>
    </row>
    <row r="911" spans="1:8" x14ac:dyDescent="0.2">
      <c r="A911">
        <f t="shared" si="82"/>
        <v>910</v>
      </c>
      <c r="B911" s="7">
        <v>14</v>
      </c>
      <c r="C911">
        <f t="shared" ca="1" si="83"/>
        <v>0</v>
      </c>
      <c r="D911" s="10">
        <f t="shared" si="85"/>
        <v>45202</v>
      </c>
      <c r="E911" s="9" t="str">
        <f>VLOOKUP(D911,'Dates - Calc'!B$33:D$93,2,FALSE())</f>
        <v>2023-10-03</v>
      </c>
      <c r="F911">
        <v>10</v>
      </c>
      <c r="G911">
        <f t="shared" si="84"/>
        <v>3</v>
      </c>
      <c r="H911">
        <v>2023</v>
      </c>
    </row>
    <row r="912" spans="1:8" x14ac:dyDescent="0.2">
      <c r="A912">
        <f t="shared" si="82"/>
        <v>911</v>
      </c>
      <c r="B912" s="7">
        <v>15</v>
      </c>
      <c r="C912">
        <f t="shared" ca="1" si="83"/>
        <v>2717.5084243288929</v>
      </c>
      <c r="D912" s="10">
        <f t="shared" si="85"/>
        <v>45202</v>
      </c>
      <c r="E912" s="9" t="str">
        <f>VLOOKUP(D912,'Dates - Calc'!B$33:D$93,2,FALSE())</f>
        <v>2023-10-03</v>
      </c>
      <c r="F912">
        <v>10</v>
      </c>
      <c r="G912">
        <f t="shared" si="84"/>
        <v>3</v>
      </c>
      <c r="H912">
        <v>2023</v>
      </c>
    </row>
    <row r="913" spans="1:8" x14ac:dyDescent="0.2">
      <c r="A913">
        <f t="shared" si="82"/>
        <v>912</v>
      </c>
      <c r="B913" s="7">
        <v>16</v>
      </c>
      <c r="C913">
        <f t="shared" ca="1" si="83"/>
        <v>876.29463717414615</v>
      </c>
      <c r="D913" s="10">
        <f t="shared" si="85"/>
        <v>45202</v>
      </c>
      <c r="E913" s="9" t="str">
        <f>VLOOKUP(D913,'Dates - Calc'!B$33:D$93,2,FALSE())</f>
        <v>2023-10-03</v>
      </c>
      <c r="F913">
        <v>10</v>
      </c>
      <c r="G913">
        <f t="shared" si="84"/>
        <v>3</v>
      </c>
      <c r="H913">
        <v>2023</v>
      </c>
    </row>
    <row r="914" spans="1:8" x14ac:dyDescent="0.2">
      <c r="A914">
        <f t="shared" si="82"/>
        <v>913</v>
      </c>
      <c r="B914" s="7">
        <v>17</v>
      </c>
      <c r="C914">
        <f t="shared" ca="1" si="83"/>
        <v>3145.2021241625698</v>
      </c>
      <c r="D914" s="10">
        <f t="shared" si="85"/>
        <v>45202</v>
      </c>
      <c r="E914" s="9" t="str">
        <f>VLOOKUP(D914,'Dates - Calc'!B$33:D$93,2,FALSE())</f>
        <v>2023-10-03</v>
      </c>
      <c r="F914">
        <v>10</v>
      </c>
      <c r="G914">
        <f t="shared" si="84"/>
        <v>3</v>
      </c>
      <c r="H914">
        <v>2023</v>
      </c>
    </row>
    <row r="915" spans="1:8" x14ac:dyDescent="0.2">
      <c r="A915">
        <f t="shared" si="82"/>
        <v>914</v>
      </c>
      <c r="B915" s="7">
        <v>18</v>
      </c>
      <c r="C915">
        <f t="shared" ca="1" si="83"/>
        <v>1009.3597851814644</v>
      </c>
      <c r="D915" s="10">
        <f t="shared" si="85"/>
        <v>45202</v>
      </c>
      <c r="E915" s="9" t="str">
        <f>VLOOKUP(D915,'Dates - Calc'!B$33:D$93,2,FALSE())</f>
        <v>2023-10-03</v>
      </c>
      <c r="F915">
        <v>10</v>
      </c>
      <c r="G915">
        <f t="shared" si="84"/>
        <v>3</v>
      </c>
      <c r="H915">
        <v>2023</v>
      </c>
    </row>
    <row r="916" spans="1:8" x14ac:dyDescent="0.2">
      <c r="A916">
        <f t="shared" si="82"/>
        <v>915</v>
      </c>
      <c r="B916" s="7">
        <v>19</v>
      </c>
      <c r="C916">
        <f t="shared" ca="1" si="83"/>
        <v>1844.9972285286046</v>
      </c>
      <c r="D916" s="10">
        <f t="shared" si="85"/>
        <v>45202</v>
      </c>
      <c r="E916" s="9" t="str">
        <f>VLOOKUP(D916,'Dates - Calc'!B$33:D$93,2,FALSE())</f>
        <v>2023-10-03</v>
      </c>
      <c r="F916">
        <v>10</v>
      </c>
      <c r="G916">
        <f t="shared" si="84"/>
        <v>3</v>
      </c>
      <c r="H916">
        <v>2023</v>
      </c>
    </row>
    <row r="917" spans="1:8" x14ac:dyDescent="0.2">
      <c r="A917">
        <f t="shared" si="82"/>
        <v>916</v>
      </c>
      <c r="B917" s="7">
        <v>20</v>
      </c>
      <c r="C917">
        <f t="shared" ca="1" si="83"/>
        <v>1131.8277266821456</v>
      </c>
      <c r="D917" s="10">
        <f t="shared" si="85"/>
        <v>45202</v>
      </c>
      <c r="E917" s="9" t="str">
        <f>VLOOKUP(D917,'Dates - Calc'!B$33:D$93,2,FALSE())</f>
        <v>2023-10-03</v>
      </c>
      <c r="F917">
        <v>10</v>
      </c>
      <c r="G917">
        <f t="shared" si="84"/>
        <v>3</v>
      </c>
      <c r="H917">
        <v>2023</v>
      </c>
    </row>
    <row r="918" spans="1:8" x14ac:dyDescent="0.2">
      <c r="A918">
        <f t="shared" si="82"/>
        <v>917</v>
      </c>
      <c r="B918" s="7">
        <v>21</v>
      </c>
      <c r="C918">
        <f t="shared" ca="1" si="83"/>
        <v>2237.9286400790511</v>
      </c>
      <c r="D918" s="10">
        <f t="shared" si="85"/>
        <v>45202</v>
      </c>
      <c r="E918" s="9" t="str">
        <f>VLOOKUP(D918,'Dates - Calc'!B$33:D$93,2,FALSE())</f>
        <v>2023-10-03</v>
      </c>
      <c r="F918">
        <v>10</v>
      </c>
      <c r="G918">
        <f t="shared" si="84"/>
        <v>3</v>
      </c>
      <c r="H918">
        <v>2023</v>
      </c>
    </row>
    <row r="919" spans="1:8" x14ac:dyDescent="0.2">
      <c r="A919">
        <f t="shared" si="82"/>
        <v>918</v>
      </c>
      <c r="B919" s="7">
        <v>22</v>
      </c>
      <c r="C919">
        <f t="shared" ca="1" si="83"/>
        <v>134.20064213584558</v>
      </c>
      <c r="D919" s="10">
        <f t="shared" si="85"/>
        <v>45202</v>
      </c>
      <c r="E919" s="9" t="str">
        <f>VLOOKUP(D919,'Dates - Calc'!B$33:D$93,2,FALSE())</f>
        <v>2023-10-03</v>
      </c>
      <c r="F919">
        <v>10</v>
      </c>
      <c r="G919">
        <f t="shared" si="84"/>
        <v>3</v>
      </c>
      <c r="H919">
        <v>2023</v>
      </c>
    </row>
    <row r="920" spans="1:8" x14ac:dyDescent="0.2">
      <c r="A920">
        <f t="shared" si="82"/>
        <v>919</v>
      </c>
      <c r="B920" s="7">
        <v>23</v>
      </c>
      <c r="C920">
        <f t="shared" ca="1" si="83"/>
        <v>0</v>
      </c>
      <c r="D920" s="10">
        <f t="shared" si="85"/>
        <v>45202</v>
      </c>
      <c r="E920" s="9" t="str">
        <f>VLOOKUP(D920,'Dates - Calc'!B$33:D$93,2,FALSE())</f>
        <v>2023-10-03</v>
      </c>
      <c r="F920">
        <v>10</v>
      </c>
      <c r="G920">
        <f t="shared" si="84"/>
        <v>3</v>
      </c>
      <c r="H920">
        <v>2023</v>
      </c>
    </row>
    <row r="921" spans="1:8" x14ac:dyDescent="0.2">
      <c r="A921">
        <f t="shared" si="82"/>
        <v>920</v>
      </c>
      <c r="B921" s="7">
        <v>24</v>
      </c>
      <c r="C921">
        <f t="shared" ca="1" si="83"/>
        <v>1108.140239670666</v>
      </c>
      <c r="D921" s="10">
        <f t="shared" si="85"/>
        <v>45202</v>
      </c>
      <c r="E921" s="9" t="str">
        <f>VLOOKUP(D921,'Dates - Calc'!B$33:D$93,2,FALSE())</f>
        <v>2023-10-03</v>
      </c>
      <c r="F921">
        <v>10</v>
      </c>
      <c r="G921">
        <f t="shared" si="84"/>
        <v>3</v>
      </c>
      <c r="H921">
        <v>2023</v>
      </c>
    </row>
    <row r="922" spans="1:8" x14ac:dyDescent="0.2">
      <c r="A922">
        <f t="shared" si="82"/>
        <v>921</v>
      </c>
      <c r="B922" s="7">
        <v>16</v>
      </c>
      <c r="C922">
        <f t="shared" ca="1" si="83"/>
        <v>2154.6624227795082</v>
      </c>
      <c r="D922" s="10">
        <f t="shared" si="85"/>
        <v>45202</v>
      </c>
      <c r="E922" s="9" t="str">
        <f>VLOOKUP(D922,'Dates - Calc'!B$33:D$93,2,FALSE())</f>
        <v>2023-10-03</v>
      </c>
      <c r="F922">
        <v>10</v>
      </c>
      <c r="G922">
        <f t="shared" si="84"/>
        <v>3</v>
      </c>
      <c r="H922">
        <v>2023</v>
      </c>
    </row>
    <row r="923" spans="1:8" x14ac:dyDescent="0.2">
      <c r="A923">
        <f t="shared" si="82"/>
        <v>922</v>
      </c>
      <c r="B923" s="7">
        <v>26</v>
      </c>
      <c r="C923">
        <f t="shared" ca="1" si="83"/>
        <v>1281.5641628838132</v>
      </c>
      <c r="D923" s="10">
        <f t="shared" si="85"/>
        <v>45202</v>
      </c>
      <c r="E923" s="9" t="str">
        <f>VLOOKUP(D923,'Dates - Calc'!B$33:D$93,2,FALSE())</f>
        <v>2023-10-03</v>
      </c>
      <c r="F923">
        <v>10</v>
      </c>
      <c r="G923">
        <f t="shared" si="84"/>
        <v>3</v>
      </c>
      <c r="H923">
        <v>2023</v>
      </c>
    </row>
    <row r="924" spans="1:8" x14ac:dyDescent="0.2">
      <c r="A924">
        <f t="shared" si="82"/>
        <v>923</v>
      </c>
      <c r="B924" s="7">
        <v>27</v>
      </c>
      <c r="C924">
        <f t="shared" ca="1" si="83"/>
        <v>3559.686157233682</v>
      </c>
      <c r="D924" s="10">
        <f t="shared" si="85"/>
        <v>45202</v>
      </c>
      <c r="E924" s="9" t="str">
        <f>VLOOKUP(D924,'Dates - Calc'!B$33:D$93,2,FALSE())</f>
        <v>2023-10-03</v>
      </c>
      <c r="F924">
        <v>10</v>
      </c>
      <c r="G924">
        <f t="shared" si="84"/>
        <v>3</v>
      </c>
      <c r="H924">
        <v>2023</v>
      </c>
    </row>
    <row r="925" spans="1:8" x14ac:dyDescent="0.2">
      <c r="A925">
        <f t="shared" si="82"/>
        <v>924</v>
      </c>
      <c r="B925" s="7">
        <v>28</v>
      </c>
      <c r="C925">
        <f t="shared" ca="1" si="83"/>
        <v>0</v>
      </c>
      <c r="D925" s="10">
        <f t="shared" si="85"/>
        <v>45202</v>
      </c>
      <c r="E925" s="9" t="str">
        <f>VLOOKUP(D925,'Dates - Calc'!B$33:D$93,2,FALSE())</f>
        <v>2023-10-03</v>
      </c>
      <c r="F925">
        <v>10</v>
      </c>
      <c r="G925">
        <f t="shared" si="84"/>
        <v>3</v>
      </c>
      <c r="H925">
        <v>2023</v>
      </c>
    </row>
    <row r="926" spans="1:8" x14ac:dyDescent="0.2">
      <c r="A926">
        <f t="shared" ref="A926:A989" si="86">A925+1</f>
        <v>925</v>
      </c>
      <c r="B926" s="7">
        <v>1</v>
      </c>
      <c r="C926">
        <f t="shared" ref="C926:C989" ca="1" si="87">IF(RAND()&lt;0.05,C898*1.05,C898*0.95)</f>
        <v>4.8720483750571608</v>
      </c>
      <c r="D926" s="10">
        <f t="shared" si="85"/>
        <v>45203</v>
      </c>
      <c r="E926" s="9" t="str">
        <f>VLOOKUP(D926,'Dates - Calc'!B$33:D$93,2,FALSE())</f>
        <v>2023-10-04</v>
      </c>
      <c r="F926">
        <v>10</v>
      </c>
      <c r="G926">
        <f t="shared" si="84"/>
        <v>4</v>
      </c>
      <c r="H926">
        <v>2023</v>
      </c>
    </row>
    <row r="927" spans="1:8" x14ac:dyDescent="0.2">
      <c r="A927">
        <f t="shared" si="86"/>
        <v>926</v>
      </c>
      <c r="B927" s="7">
        <v>2</v>
      </c>
      <c r="C927">
        <f t="shared" ca="1" si="87"/>
        <v>141.13647801550817</v>
      </c>
      <c r="D927" s="10">
        <f t="shared" si="85"/>
        <v>45203</v>
      </c>
      <c r="E927" s="9" t="str">
        <f>VLOOKUP(D927,'Dates - Calc'!B$33:D$93,2,FALSE())</f>
        <v>2023-10-04</v>
      </c>
      <c r="F927">
        <v>10</v>
      </c>
      <c r="G927">
        <f t="shared" si="84"/>
        <v>4</v>
      </c>
      <c r="H927">
        <v>2023</v>
      </c>
    </row>
    <row r="928" spans="1:8" x14ac:dyDescent="0.2">
      <c r="A928">
        <f t="shared" si="86"/>
        <v>927</v>
      </c>
      <c r="B928" s="7">
        <v>3</v>
      </c>
      <c r="C928">
        <f t="shared" ca="1" si="87"/>
        <v>422.75112422999405</v>
      </c>
      <c r="D928" s="10">
        <f t="shared" si="85"/>
        <v>45203</v>
      </c>
      <c r="E928" s="9" t="str">
        <f>VLOOKUP(D928,'Dates - Calc'!B$33:D$93,2,FALSE())</f>
        <v>2023-10-04</v>
      </c>
      <c r="F928">
        <v>10</v>
      </c>
      <c r="G928">
        <f t="shared" si="84"/>
        <v>4</v>
      </c>
      <c r="H928">
        <v>2023</v>
      </c>
    </row>
    <row r="929" spans="1:8" x14ac:dyDescent="0.2">
      <c r="A929">
        <f t="shared" si="86"/>
        <v>928</v>
      </c>
      <c r="B929" s="7">
        <v>4</v>
      </c>
      <c r="C929">
        <f t="shared" ca="1" si="87"/>
        <v>294.3779738651329</v>
      </c>
      <c r="D929" s="10">
        <f t="shared" si="85"/>
        <v>45203</v>
      </c>
      <c r="E929" s="9" t="str">
        <f>VLOOKUP(D929,'Dates - Calc'!B$33:D$93,2,FALSE())</f>
        <v>2023-10-04</v>
      </c>
      <c r="F929">
        <v>10</v>
      </c>
      <c r="G929">
        <f t="shared" si="84"/>
        <v>4</v>
      </c>
      <c r="H929">
        <v>2023</v>
      </c>
    </row>
    <row r="930" spans="1:8" x14ac:dyDescent="0.2">
      <c r="A930">
        <f t="shared" si="86"/>
        <v>929</v>
      </c>
      <c r="B930" s="7">
        <v>5</v>
      </c>
      <c r="C930">
        <f t="shared" ca="1" si="87"/>
        <v>217.54056488122123</v>
      </c>
      <c r="D930" s="10">
        <f t="shared" si="85"/>
        <v>45203</v>
      </c>
      <c r="E930" s="9" t="str">
        <f>VLOOKUP(D930,'Dates - Calc'!B$33:D$93,2,FALSE())</f>
        <v>2023-10-04</v>
      </c>
      <c r="F930">
        <v>10</v>
      </c>
      <c r="G930">
        <f t="shared" si="84"/>
        <v>4</v>
      </c>
      <c r="H930">
        <v>2023</v>
      </c>
    </row>
    <row r="931" spans="1:8" x14ac:dyDescent="0.2">
      <c r="A931">
        <f t="shared" si="86"/>
        <v>930</v>
      </c>
      <c r="B931" s="7">
        <v>6</v>
      </c>
      <c r="C931">
        <f t="shared" ca="1" si="87"/>
        <v>217.55602951971116</v>
      </c>
      <c r="D931" s="10">
        <f t="shared" si="85"/>
        <v>45203</v>
      </c>
      <c r="E931" s="9" t="str">
        <f>VLOOKUP(D931,'Dates - Calc'!B$33:D$93,2,FALSE())</f>
        <v>2023-10-04</v>
      </c>
      <c r="F931">
        <v>10</v>
      </c>
      <c r="G931">
        <f t="shared" si="84"/>
        <v>4</v>
      </c>
      <c r="H931">
        <v>2023</v>
      </c>
    </row>
    <row r="932" spans="1:8" x14ac:dyDescent="0.2">
      <c r="A932">
        <f t="shared" si="86"/>
        <v>931</v>
      </c>
      <c r="B932" s="7">
        <v>7</v>
      </c>
      <c r="C932">
        <f t="shared" ca="1" si="87"/>
        <v>685.41702820206615</v>
      </c>
      <c r="D932" s="10">
        <f t="shared" si="85"/>
        <v>45203</v>
      </c>
      <c r="E932" s="9" t="str">
        <f>VLOOKUP(D932,'Dates - Calc'!B$33:D$93,2,FALSE())</f>
        <v>2023-10-04</v>
      </c>
      <c r="F932">
        <v>10</v>
      </c>
      <c r="G932">
        <f t="shared" si="84"/>
        <v>4</v>
      </c>
      <c r="H932">
        <v>2023</v>
      </c>
    </row>
    <row r="933" spans="1:8" x14ac:dyDescent="0.2">
      <c r="A933">
        <f t="shared" si="86"/>
        <v>932</v>
      </c>
      <c r="B933" s="7">
        <v>8</v>
      </c>
      <c r="C933">
        <f t="shared" ca="1" si="87"/>
        <v>0</v>
      </c>
      <c r="D933" s="10">
        <f t="shared" si="85"/>
        <v>45203</v>
      </c>
      <c r="E933" s="9" t="str">
        <f>VLOOKUP(D933,'Dates - Calc'!B$33:D$93,2,FALSE())</f>
        <v>2023-10-04</v>
      </c>
      <c r="F933">
        <v>10</v>
      </c>
      <c r="G933">
        <f t="shared" si="84"/>
        <v>4</v>
      </c>
      <c r="H933">
        <v>2023</v>
      </c>
    </row>
    <row r="934" spans="1:8" x14ac:dyDescent="0.2">
      <c r="A934">
        <f t="shared" si="86"/>
        <v>933</v>
      </c>
      <c r="B934" s="7">
        <v>9</v>
      </c>
      <c r="C934">
        <f t="shared" ca="1" si="87"/>
        <v>34.832186696894816</v>
      </c>
      <c r="D934" s="10">
        <f t="shared" si="85"/>
        <v>45203</v>
      </c>
      <c r="E934" s="9" t="str">
        <f>VLOOKUP(D934,'Dates - Calc'!B$33:D$93,2,FALSE())</f>
        <v>2023-10-04</v>
      </c>
      <c r="F934">
        <v>10</v>
      </c>
      <c r="G934">
        <f t="shared" ref="G934:G997" si="88">G906+1</f>
        <v>4</v>
      </c>
      <c r="H934">
        <v>2023</v>
      </c>
    </row>
    <row r="935" spans="1:8" x14ac:dyDescent="0.2">
      <c r="A935">
        <f t="shared" si="86"/>
        <v>934</v>
      </c>
      <c r="B935" s="7">
        <v>10</v>
      </c>
      <c r="C935">
        <f t="shared" ca="1" si="87"/>
        <v>460.59085733448052</v>
      </c>
      <c r="D935" s="10">
        <f t="shared" si="85"/>
        <v>45203</v>
      </c>
      <c r="E935" s="9" t="str">
        <f>VLOOKUP(D935,'Dates - Calc'!B$33:D$93,2,FALSE())</f>
        <v>2023-10-04</v>
      </c>
      <c r="F935">
        <v>10</v>
      </c>
      <c r="G935">
        <f t="shared" si="88"/>
        <v>4</v>
      </c>
      <c r="H935">
        <v>2023</v>
      </c>
    </row>
    <row r="936" spans="1:8" x14ac:dyDescent="0.2">
      <c r="A936">
        <f t="shared" si="86"/>
        <v>935</v>
      </c>
      <c r="B936" s="7">
        <v>11</v>
      </c>
      <c r="C936">
        <f t="shared" ca="1" si="87"/>
        <v>0</v>
      </c>
      <c r="D936" s="10">
        <f t="shared" si="85"/>
        <v>45203</v>
      </c>
      <c r="E936" s="9" t="str">
        <f>VLOOKUP(D936,'Dates - Calc'!B$33:D$93,2,FALSE())</f>
        <v>2023-10-04</v>
      </c>
      <c r="F936">
        <v>10</v>
      </c>
      <c r="G936">
        <f t="shared" si="88"/>
        <v>4</v>
      </c>
      <c r="H936">
        <v>2023</v>
      </c>
    </row>
    <row r="937" spans="1:8" x14ac:dyDescent="0.2">
      <c r="A937">
        <f t="shared" si="86"/>
        <v>936</v>
      </c>
      <c r="B937" s="7">
        <v>12</v>
      </c>
      <c r="C937">
        <f t="shared" ca="1" si="87"/>
        <v>399.0512417479967</v>
      </c>
      <c r="D937" s="10">
        <f t="shared" si="85"/>
        <v>45203</v>
      </c>
      <c r="E937" s="9" t="str">
        <f>VLOOKUP(D937,'Dates - Calc'!B$33:D$93,2,FALSE())</f>
        <v>2023-10-04</v>
      </c>
      <c r="F937">
        <v>10</v>
      </c>
      <c r="G937">
        <f t="shared" si="88"/>
        <v>4</v>
      </c>
      <c r="H937">
        <v>2023</v>
      </c>
    </row>
    <row r="938" spans="1:8" x14ac:dyDescent="0.2">
      <c r="A938">
        <f t="shared" si="86"/>
        <v>937</v>
      </c>
      <c r="B938" s="7">
        <v>13</v>
      </c>
      <c r="C938">
        <f t="shared" ca="1" si="87"/>
        <v>2082.7279725645967</v>
      </c>
      <c r="D938" s="10">
        <f t="shared" si="85"/>
        <v>45203</v>
      </c>
      <c r="E938" s="9" t="str">
        <f>VLOOKUP(D938,'Dates - Calc'!B$33:D$93,2,FALSE())</f>
        <v>2023-10-04</v>
      </c>
      <c r="F938">
        <v>10</v>
      </c>
      <c r="G938">
        <f t="shared" si="88"/>
        <v>4</v>
      </c>
      <c r="H938">
        <v>2023</v>
      </c>
    </row>
    <row r="939" spans="1:8" x14ac:dyDescent="0.2">
      <c r="A939">
        <f t="shared" si="86"/>
        <v>938</v>
      </c>
      <c r="B939" s="7">
        <v>14</v>
      </c>
      <c r="C939">
        <f t="shared" ca="1" si="87"/>
        <v>0</v>
      </c>
      <c r="D939" s="10">
        <f t="shared" si="85"/>
        <v>45203</v>
      </c>
      <c r="E939" s="9" t="str">
        <f>VLOOKUP(D939,'Dates - Calc'!B$33:D$93,2,FALSE())</f>
        <v>2023-10-04</v>
      </c>
      <c r="F939">
        <v>10</v>
      </c>
      <c r="G939">
        <f t="shared" si="88"/>
        <v>4</v>
      </c>
      <c r="H939">
        <v>2023</v>
      </c>
    </row>
    <row r="940" spans="1:8" x14ac:dyDescent="0.2">
      <c r="A940">
        <f t="shared" si="86"/>
        <v>939</v>
      </c>
      <c r="B940" s="7">
        <v>15</v>
      </c>
      <c r="C940">
        <f t="shared" ca="1" si="87"/>
        <v>2581.633003112448</v>
      </c>
      <c r="D940" s="10">
        <f t="shared" si="85"/>
        <v>45203</v>
      </c>
      <c r="E940" s="9" t="str">
        <f>VLOOKUP(D940,'Dates - Calc'!B$33:D$93,2,FALSE())</f>
        <v>2023-10-04</v>
      </c>
      <c r="F940">
        <v>10</v>
      </c>
      <c r="G940">
        <f t="shared" si="88"/>
        <v>4</v>
      </c>
      <c r="H940">
        <v>2023</v>
      </c>
    </row>
    <row r="941" spans="1:8" x14ac:dyDescent="0.2">
      <c r="A941">
        <f t="shared" si="86"/>
        <v>940</v>
      </c>
      <c r="B941" s="7">
        <v>16</v>
      </c>
      <c r="C941">
        <f t="shared" ca="1" si="87"/>
        <v>832.47990531543883</v>
      </c>
      <c r="D941" s="10">
        <f t="shared" si="85"/>
        <v>45203</v>
      </c>
      <c r="E941" s="9" t="str">
        <f>VLOOKUP(D941,'Dates - Calc'!B$33:D$93,2,FALSE())</f>
        <v>2023-10-04</v>
      </c>
      <c r="F941">
        <v>10</v>
      </c>
      <c r="G941">
        <f t="shared" si="88"/>
        <v>4</v>
      </c>
      <c r="H941">
        <v>2023</v>
      </c>
    </row>
    <row r="942" spans="1:8" x14ac:dyDescent="0.2">
      <c r="A942">
        <f t="shared" si="86"/>
        <v>941</v>
      </c>
      <c r="B942" s="7">
        <v>17</v>
      </c>
      <c r="C942">
        <f t="shared" ca="1" si="87"/>
        <v>2987.9420179544413</v>
      </c>
      <c r="D942" s="10">
        <f t="shared" si="85"/>
        <v>45203</v>
      </c>
      <c r="E942" s="9" t="str">
        <f>VLOOKUP(D942,'Dates - Calc'!B$33:D$93,2,FALSE())</f>
        <v>2023-10-04</v>
      </c>
      <c r="F942">
        <v>10</v>
      </c>
      <c r="G942">
        <f t="shared" si="88"/>
        <v>4</v>
      </c>
      <c r="H942">
        <v>2023</v>
      </c>
    </row>
    <row r="943" spans="1:8" x14ac:dyDescent="0.2">
      <c r="A943">
        <f t="shared" si="86"/>
        <v>942</v>
      </c>
      <c r="B943" s="7">
        <v>18</v>
      </c>
      <c r="C943">
        <f t="shared" ca="1" si="87"/>
        <v>958.89179592239111</v>
      </c>
      <c r="D943" s="10">
        <f t="shared" si="85"/>
        <v>45203</v>
      </c>
      <c r="E943" s="9" t="str">
        <f>VLOOKUP(D943,'Dates - Calc'!B$33:D$93,2,FALSE())</f>
        <v>2023-10-04</v>
      </c>
      <c r="F943">
        <v>10</v>
      </c>
      <c r="G943">
        <f t="shared" si="88"/>
        <v>4</v>
      </c>
      <c r="H943">
        <v>2023</v>
      </c>
    </row>
    <row r="944" spans="1:8" x14ac:dyDescent="0.2">
      <c r="A944">
        <f t="shared" si="86"/>
        <v>943</v>
      </c>
      <c r="B944" s="7">
        <v>19</v>
      </c>
      <c r="C944">
        <f t="shared" ca="1" si="87"/>
        <v>1752.7473671021744</v>
      </c>
      <c r="D944" s="10">
        <f t="shared" si="85"/>
        <v>45203</v>
      </c>
      <c r="E944" s="9" t="str">
        <f>VLOOKUP(D944,'Dates - Calc'!B$33:D$93,2,FALSE())</f>
        <v>2023-10-04</v>
      </c>
      <c r="F944">
        <v>10</v>
      </c>
      <c r="G944">
        <f t="shared" si="88"/>
        <v>4</v>
      </c>
      <c r="H944">
        <v>2023</v>
      </c>
    </row>
    <row r="945" spans="1:8" x14ac:dyDescent="0.2">
      <c r="A945">
        <f t="shared" si="86"/>
        <v>944</v>
      </c>
      <c r="B945" s="7">
        <v>20</v>
      </c>
      <c r="C945">
        <f t="shared" ca="1" si="87"/>
        <v>1075.2363403480383</v>
      </c>
      <c r="D945" s="10">
        <f t="shared" si="85"/>
        <v>45203</v>
      </c>
      <c r="E945" s="9" t="str">
        <f>VLOOKUP(D945,'Dates - Calc'!B$33:D$93,2,FALSE())</f>
        <v>2023-10-04</v>
      </c>
      <c r="F945">
        <v>10</v>
      </c>
      <c r="G945">
        <f t="shared" si="88"/>
        <v>4</v>
      </c>
      <c r="H945">
        <v>2023</v>
      </c>
    </row>
    <row r="946" spans="1:8" x14ac:dyDescent="0.2">
      <c r="A946">
        <f t="shared" si="86"/>
        <v>945</v>
      </c>
      <c r="B946" s="7">
        <v>21</v>
      </c>
      <c r="C946">
        <f t="shared" ca="1" si="87"/>
        <v>2126.0322080750984</v>
      </c>
      <c r="D946" s="10">
        <f t="shared" si="85"/>
        <v>45203</v>
      </c>
      <c r="E946" s="9" t="str">
        <f>VLOOKUP(D946,'Dates - Calc'!B$33:D$93,2,FALSE())</f>
        <v>2023-10-04</v>
      </c>
      <c r="F946">
        <v>10</v>
      </c>
      <c r="G946">
        <f t="shared" si="88"/>
        <v>4</v>
      </c>
      <c r="H946">
        <v>2023</v>
      </c>
    </row>
    <row r="947" spans="1:8" x14ac:dyDescent="0.2">
      <c r="A947">
        <f t="shared" si="86"/>
        <v>946</v>
      </c>
      <c r="B947" s="7">
        <v>22</v>
      </c>
      <c r="C947">
        <f t="shared" ca="1" si="87"/>
        <v>127.4906100290533</v>
      </c>
      <c r="D947" s="10">
        <f t="shared" si="85"/>
        <v>45203</v>
      </c>
      <c r="E947" s="9" t="str">
        <f>VLOOKUP(D947,'Dates - Calc'!B$33:D$93,2,FALSE())</f>
        <v>2023-10-04</v>
      </c>
      <c r="F947">
        <v>10</v>
      </c>
      <c r="G947">
        <f t="shared" si="88"/>
        <v>4</v>
      </c>
      <c r="H947">
        <v>2023</v>
      </c>
    </row>
    <row r="948" spans="1:8" x14ac:dyDescent="0.2">
      <c r="A948">
        <f t="shared" si="86"/>
        <v>947</v>
      </c>
      <c r="B948" s="7">
        <v>23</v>
      </c>
      <c r="C948">
        <f t="shared" ca="1" si="87"/>
        <v>0</v>
      </c>
      <c r="D948" s="10">
        <f t="shared" si="85"/>
        <v>45203</v>
      </c>
      <c r="E948" s="9" t="str">
        <f>VLOOKUP(D948,'Dates - Calc'!B$33:D$93,2,FALSE())</f>
        <v>2023-10-04</v>
      </c>
      <c r="F948">
        <v>10</v>
      </c>
      <c r="G948">
        <f t="shared" si="88"/>
        <v>4</v>
      </c>
      <c r="H948">
        <v>2023</v>
      </c>
    </row>
    <row r="949" spans="1:8" x14ac:dyDescent="0.2">
      <c r="A949">
        <f t="shared" si="86"/>
        <v>948</v>
      </c>
      <c r="B949" s="7">
        <v>24</v>
      </c>
      <c r="C949">
        <f t="shared" ca="1" si="87"/>
        <v>1052.7332276871327</v>
      </c>
      <c r="D949" s="10">
        <f t="shared" si="85"/>
        <v>45203</v>
      </c>
      <c r="E949" s="9" t="str">
        <f>VLOOKUP(D949,'Dates - Calc'!B$33:D$93,2,FALSE())</f>
        <v>2023-10-04</v>
      </c>
      <c r="F949">
        <v>10</v>
      </c>
      <c r="G949">
        <f t="shared" si="88"/>
        <v>4</v>
      </c>
      <c r="H949">
        <v>2023</v>
      </c>
    </row>
    <row r="950" spans="1:8" x14ac:dyDescent="0.2">
      <c r="A950">
        <f t="shared" si="86"/>
        <v>949</v>
      </c>
      <c r="B950" s="7">
        <v>16</v>
      </c>
      <c r="C950">
        <f t="shared" ca="1" si="87"/>
        <v>2046.9293016405327</v>
      </c>
      <c r="D950" s="10">
        <f t="shared" si="85"/>
        <v>45203</v>
      </c>
      <c r="E950" s="9" t="str">
        <f>VLOOKUP(D950,'Dates - Calc'!B$33:D$93,2,FALSE())</f>
        <v>2023-10-04</v>
      </c>
      <c r="F950">
        <v>10</v>
      </c>
      <c r="G950">
        <f t="shared" si="88"/>
        <v>4</v>
      </c>
      <c r="H950">
        <v>2023</v>
      </c>
    </row>
    <row r="951" spans="1:8" x14ac:dyDescent="0.2">
      <c r="A951">
        <f t="shared" si="86"/>
        <v>950</v>
      </c>
      <c r="B951" s="7">
        <v>26</v>
      </c>
      <c r="C951">
        <f t="shared" ca="1" si="87"/>
        <v>1217.4859547396225</v>
      </c>
      <c r="D951" s="10">
        <f t="shared" si="85"/>
        <v>45203</v>
      </c>
      <c r="E951" s="9" t="str">
        <f>VLOOKUP(D951,'Dates - Calc'!B$33:D$93,2,FALSE())</f>
        <v>2023-10-04</v>
      </c>
      <c r="F951">
        <v>10</v>
      </c>
      <c r="G951">
        <f t="shared" si="88"/>
        <v>4</v>
      </c>
      <c r="H951">
        <v>2023</v>
      </c>
    </row>
    <row r="952" spans="1:8" x14ac:dyDescent="0.2">
      <c r="A952">
        <f t="shared" si="86"/>
        <v>951</v>
      </c>
      <c r="B952" s="7">
        <v>27</v>
      </c>
      <c r="C952">
        <f t="shared" ca="1" si="87"/>
        <v>3381.7018493719979</v>
      </c>
      <c r="D952" s="10">
        <f t="shared" si="85"/>
        <v>45203</v>
      </c>
      <c r="E952" s="9" t="str">
        <f>VLOOKUP(D952,'Dates - Calc'!B$33:D$93,2,FALSE())</f>
        <v>2023-10-04</v>
      </c>
      <c r="F952">
        <v>10</v>
      </c>
      <c r="G952">
        <f t="shared" si="88"/>
        <v>4</v>
      </c>
      <c r="H952">
        <v>2023</v>
      </c>
    </row>
    <row r="953" spans="1:8" x14ac:dyDescent="0.2">
      <c r="A953">
        <f t="shared" si="86"/>
        <v>952</v>
      </c>
      <c r="B953" s="7">
        <v>28</v>
      </c>
      <c r="C953">
        <f t="shared" ca="1" si="87"/>
        <v>0</v>
      </c>
      <c r="D953" s="10">
        <f t="shared" si="85"/>
        <v>45203</v>
      </c>
      <c r="E953" s="9" t="str">
        <f>VLOOKUP(D953,'Dates - Calc'!B$33:D$93,2,FALSE())</f>
        <v>2023-10-04</v>
      </c>
      <c r="F953">
        <v>10</v>
      </c>
      <c r="G953">
        <f t="shared" si="88"/>
        <v>4</v>
      </c>
      <c r="H953">
        <v>2023</v>
      </c>
    </row>
    <row r="954" spans="1:8" x14ac:dyDescent="0.2">
      <c r="A954">
        <f t="shared" si="86"/>
        <v>953</v>
      </c>
      <c r="B954" s="7">
        <v>1</v>
      </c>
      <c r="C954">
        <f t="shared" ca="1" si="87"/>
        <v>4.6284459563043026</v>
      </c>
      <c r="D954" s="10">
        <f t="shared" si="85"/>
        <v>45204</v>
      </c>
      <c r="E954" s="9" t="str">
        <f>VLOOKUP(D954,'Dates - Calc'!B$33:D$93,2,FALSE())</f>
        <v>2023-10-05</v>
      </c>
      <c r="F954">
        <v>10</v>
      </c>
      <c r="G954">
        <f t="shared" si="88"/>
        <v>5</v>
      </c>
      <c r="H954">
        <v>2023</v>
      </c>
    </row>
    <row r="955" spans="1:8" x14ac:dyDescent="0.2">
      <c r="A955">
        <f t="shared" si="86"/>
        <v>954</v>
      </c>
      <c r="B955" s="7">
        <v>2</v>
      </c>
      <c r="C955">
        <f t="shared" ca="1" si="87"/>
        <v>134.07965411473276</v>
      </c>
      <c r="D955" s="10">
        <f t="shared" si="85"/>
        <v>45204</v>
      </c>
      <c r="E955" s="9" t="str">
        <f>VLOOKUP(D955,'Dates - Calc'!B$33:D$93,2,FALSE())</f>
        <v>2023-10-05</v>
      </c>
      <c r="F955">
        <v>10</v>
      </c>
      <c r="G955">
        <f t="shared" si="88"/>
        <v>5</v>
      </c>
      <c r="H955">
        <v>2023</v>
      </c>
    </row>
    <row r="956" spans="1:8" x14ac:dyDescent="0.2">
      <c r="A956">
        <f t="shared" si="86"/>
        <v>955</v>
      </c>
      <c r="B956" s="7">
        <v>3</v>
      </c>
      <c r="C956">
        <f t="shared" ca="1" si="87"/>
        <v>401.61356801849433</v>
      </c>
      <c r="D956" s="10">
        <f t="shared" si="85"/>
        <v>45204</v>
      </c>
      <c r="E956" s="9" t="str">
        <f>VLOOKUP(D956,'Dates - Calc'!B$33:D$93,2,FALSE())</f>
        <v>2023-10-05</v>
      </c>
      <c r="F956">
        <v>10</v>
      </c>
      <c r="G956">
        <f t="shared" si="88"/>
        <v>5</v>
      </c>
      <c r="H956">
        <v>2023</v>
      </c>
    </row>
    <row r="957" spans="1:8" x14ac:dyDescent="0.2">
      <c r="A957">
        <f t="shared" si="86"/>
        <v>956</v>
      </c>
      <c r="B957" s="7">
        <v>4</v>
      </c>
      <c r="C957">
        <f t="shared" ca="1" si="87"/>
        <v>279.65907517187622</v>
      </c>
      <c r="D957" s="10">
        <f t="shared" si="85"/>
        <v>45204</v>
      </c>
      <c r="E957" s="9" t="str">
        <f>VLOOKUP(D957,'Dates - Calc'!B$33:D$93,2,FALSE())</f>
        <v>2023-10-05</v>
      </c>
      <c r="F957">
        <v>10</v>
      </c>
      <c r="G957">
        <f t="shared" si="88"/>
        <v>5</v>
      </c>
      <c r="H957">
        <v>2023</v>
      </c>
    </row>
    <row r="958" spans="1:8" x14ac:dyDescent="0.2">
      <c r="A958">
        <f t="shared" si="86"/>
        <v>957</v>
      </c>
      <c r="B958" s="7">
        <v>5</v>
      </c>
      <c r="C958">
        <f t="shared" ca="1" si="87"/>
        <v>206.66353663716015</v>
      </c>
      <c r="D958" s="10">
        <f t="shared" si="85"/>
        <v>45204</v>
      </c>
      <c r="E958" s="9" t="str">
        <f>VLOOKUP(D958,'Dates - Calc'!B$33:D$93,2,FALSE())</f>
        <v>2023-10-05</v>
      </c>
      <c r="F958">
        <v>10</v>
      </c>
      <c r="G958">
        <f t="shared" si="88"/>
        <v>5</v>
      </c>
      <c r="H958">
        <v>2023</v>
      </c>
    </row>
    <row r="959" spans="1:8" x14ac:dyDescent="0.2">
      <c r="A959">
        <f t="shared" si="86"/>
        <v>958</v>
      </c>
      <c r="B959" s="7">
        <v>6</v>
      </c>
      <c r="C959">
        <f t="shared" ca="1" si="87"/>
        <v>206.6782280437256</v>
      </c>
      <c r="D959" s="10">
        <f t="shared" si="85"/>
        <v>45204</v>
      </c>
      <c r="E959" s="9" t="str">
        <f>VLOOKUP(D959,'Dates - Calc'!B$33:D$93,2,FALSE())</f>
        <v>2023-10-05</v>
      </c>
      <c r="F959">
        <v>10</v>
      </c>
      <c r="G959">
        <f t="shared" si="88"/>
        <v>5</v>
      </c>
      <c r="H959">
        <v>2023</v>
      </c>
    </row>
    <row r="960" spans="1:8" x14ac:dyDescent="0.2">
      <c r="A960">
        <f t="shared" si="86"/>
        <v>959</v>
      </c>
      <c r="B960" s="7">
        <v>7</v>
      </c>
      <c r="C960">
        <f t="shared" ca="1" si="87"/>
        <v>651.14617679196283</v>
      </c>
      <c r="D960" s="10">
        <f t="shared" si="85"/>
        <v>45204</v>
      </c>
      <c r="E960" s="9" t="str">
        <f>VLOOKUP(D960,'Dates - Calc'!B$33:D$93,2,FALSE())</f>
        <v>2023-10-05</v>
      </c>
      <c r="F960">
        <v>10</v>
      </c>
      <c r="G960">
        <f t="shared" si="88"/>
        <v>5</v>
      </c>
      <c r="H960">
        <v>2023</v>
      </c>
    </row>
    <row r="961" spans="1:8" x14ac:dyDescent="0.2">
      <c r="A961">
        <f t="shared" si="86"/>
        <v>960</v>
      </c>
      <c r="B961" s="7">
        <v>8</v>
      </c>
      <c r="C961">
        <f t="shared" ca="1" si="87"/>
        <v>0</v>
      </c>
      <c r="D961" s="10">
        <f t="shared" si="85"/>
        <v>45204</v>
      </c>
      <c r="E961" s="9" t="str">
        <f>VLOOKUP(D961,'Dates - Calc'!B$33:D$93,2,FALSE())</f>
        <v>2023-10-05</v>
      </c>
      <c r="F961">
        <v>10</v>
      </c>
      <c r="G961">
        <f t="shared" si="88"/>
        <v>5</v>
      </c>
      <c r="H961">
        <v>2023</v>
      </c>
    </row>
    <row r="962" spans="1:8" x14ac:dyDescent="0.2">
      <c r="A962">
        <f t="shared" si="86"/>
        <v>961</v>
      </c>
      <c r="B962" s="7">
        <v>9</v>
      </c>
      <c r="C962">
        <f t="shared" ca="1" si="87"/>
        <v>36.573796031739555</v>
      </c>
      <c r="D962" s="10">
        <f t="shared" ref="D962:D1025" si="89">DATE(H962,F962,G962)</f>
        <v>45204</v>
      </c>
      <c r="E962" s="9" t="str">
        <f>VLOOKUP(D962,'Dates - Calc'!B$33:D$93,2,FALSE())</f>
        <v>2023-10-05</v>
      </c>
      <c r="F962">
        <v>10</v>
      </c>
      <c r="G962">
        <f t="shared" si="88"/>
        <v>5</v>
      </c>
      <c r="H962">
        <v>2023</v>
      </c>
    </row>
    <row r="963" spans="1:8" x14ac:dyDescent="0.2">
      <c r="A963">
        <f t="shared" si="86"/>
        <v>962</v>
      </c>
      <c r="B963" s="7">
        <v>10</v>
      </c>
      <c r="C963">
        <f t="shared" ca="1" si="87"/>
        <v>437.56131446775646</v>
      </c>
      <c r="D963" s="10">
        <f t="shared" si="89"/>
        <v>45204</v>
      </c>
      <c r="E963" s="9" t="str">
        <f>VLOOKUP(D963,'Dates - Calc'!B$33:D$93,2,FALSE())</f>
        <v>2023-10-05</v>
      </c>
      <c r="F963">
        <v>10</v>
      </c>
      <c r="G963">
        <f t="shared" si="88"/>
        <v>5</v>
      </c>
      <c r="H963">
        <v>2023</v>
      </c>
    </row>
    <row r="964" spans="1:8" x14ac:dyDescent="0.2">
      <c r="A964">
        <f t="shared" si="86"/>
        <v>963</v>
      </c>
      <c r="B964" s="7">
        <v>11</v>
      </c>
      <c r="C964">
        <f t="shared" ca="1" si="87"/>
        <v>0</v>
      </c>
      <c r="D964" s="10">
        <f t="shared" si="89"/>
        <v>45204</v>
      </c>
      <c r="E964" s="9" t="str">
        <f>VLOOKUP(D964,'Dates - Calc'!B$33:D$93,2,FALSE())</f>
        <v>2023-10-05</v>
      </c>
      <c r="F964">
        <v>10</v>
      </c>
      <c r="G964">
        <f t="shared" si="88"/>
        <v>5</v>
      </c>
      <c r="H964">
        <v>2023</v>
      </c>
    </row>
    <row r="965" spans="1:8" x14ac:dyDescent="0.2">
      <c r="A965">
        <f t="shared" si="86"/>
        <v>964</v>
      </c>
      <c r="B965" s="7">
        <v>12</v>
      </c>
      <c r="C965">
        <f t="shared" ca="1" si="87"/>
        <v>379.09867966059687</v>
      </c>
      <c r="D965" s="10">
        <f t="shared" si="89"/>
        <v>45204</v>
      </c>
      <c r="E965" s="9" t="str">
        <f>VLOOKUP(D965,'Dates - Calc'!B$33:D$93,2,FALSE())</f>
        <v>2023-10-05</v>
      </c>
      <c r="F965">
        <v>10</v>
      </c>
      <c r="G965">
        <f t="shared" si="88"/>
        <v>5</v>
      </c>
      <c r="H965">
        <v>2023</v>
      </c>
    </row>
    <row r="966" spans="1:8" x14ac:dyDescent="0.2">
      <c r="A966">
        <f t="shared" si="86"/>
        <v>965</v>
      </c>
      <c r="B966" s="7">
        <v>13</v>
      </c>
      <c r="C966">
        <f t="shared" ca="1" si="87"/>
        <v>1978.5915739363668</v>
      </c>
      <c r="D966" s="10">
        <f t="shared" si="89"/>
        <v>45204</v>
      </c>
      <c r="E966" s="9" t="str">
        <f>VLOOKUP(D966,'Dates - Calc'!B$33:D$93,2,FALSE())</f>
        <v>2023-10-05</v>
      </c>
      <c r="F966">
        <v>10</v>
      </c>
      <c r="G966">
        <f t="shared" si="88"/>
        <v>5</v>
      </c>
      <c r="H966">
        <v>2023</v>
      </c>
    </row>
    <row r="967" spans="1:8" x14ac:dyDescent="0.2">
      <c r="A967">
        <f t="shared" si="86"/>
        <v>966</v>
      </c>
      <c r="B967" s="7">
        <v>14</v>
      </c>
      <c r="C967">
        <f t="shared" ca="1" si="87"/>
        <v>0</v>
      </c>
      <c r="D967" s="10">
        <f t="shared" si="89"/>
        <v>45204</v>
      </c>
      <c r="E967" s="9" t="str">
        <f>VLOOKUP(D967,'Dates - Calc'!B$33:D$93,2,FALSE())</f>
        <v>2023-10-05</v>
      </c>
      <c r="F967">
        <v>10</v>
      </c>
      <c r="G967">
        <f t="shared" si="88"/>
        <v>5</v>
      </c>
      <c r="H967">
        <v>2023</v>
      </c>
    </row>
    <row r="968" spans="1:8" x14ac:dyDescent="0.2">
      <c r="A968">
        <f t="shared" si="86"/>
        <v>967</v>
      </c>
      <c r="B968" s="7">
        <v>15</v>
      </c>
      <c r="C968">
        <f t="shared" ca="1" si="87"/>
        <v>2452.5513529568257</v>
      </c>
      <c r="D968" s="10">
        <f t="shared" si="89"/>
        <v>45204</v>
      </c>
      <c r="E968" s="9" t="str">
        <f>VLOOKUP(D968,'Dates - Calc'!B$33:D$93,2,FALSE())</f>
        <v>2023-10-05</v>
      </c>
      <c r="F968">
        <v>10</v>
      </c>
      <c r="G968">
        <f t="shared" si="88"/>
        <v>5</v>
      </c>
      <c r="H968">
        <v>2023</v>
      </c>
    </row>
    <row r="969" spans="1:8" x14ac:dyDescent="0.2">
      <c r="A969">
        <f t="shared" si="86"/>
        <v>968</v>
      </c>
      <c r="B969" s="7">
        <v>16</v>
      </c>
      <c r="C969">
        <f t="shared" ca="1" si="87"/>
        <v>790.85591004966682</v>
      </c>
      <c r="D969" s="10">
        <f t="shared" si="89"/>
        <v>45204</v>
      </c>
      <c r="E969" s="9" t="str">
        <f>VLOOKUP(D969,'Dates - Calc'!B$33:D$93,2,FALSE())</f>
        <v>2023-10-05</v>
      </c>
      <c r="F969">
        <v>10</v>
      </c>
      <c r="G969">
        <f t="shared" si="88"/>
        <v>5</v>
      </c>
      <c r="H969">
        <v>2023</v>
      </c>
    </row>
    <row r="970" spans="1:8" x14ac:dyDescent="0.2">
      <c r="A970">
        <f t="shared" si="86"/>
        <v>969</v>
      </c>
      <c r="B970" s="7">
        <v>17</v>
      </c>
      <c r="C970">
        <f t="shared" ca="1" si="87"/>
        <v>2838.544917056719</v>
      </c>
      <c r="D970" s="10">
        <f t="shared" si="89"/>
        <v>45204</v>
      </c>
      <c r="E970" s="9" t="str">
        <f>VLOOKUP(D970,'Dates - Calc'!B$33:D$93,2,FALSE())</f>
        <v>2023-10-05</v>
      </c>
      <c r="F970">
        <v>10</v>
      </c>
      <c r="G970">
        <f t="shared" si="88"/>
        <v>5</v>
      </c>
      <c r="H970">
        <v>2023</v>
      </c>
    </row>
    <row r="971" spans="1:8" x14ac:dyDescent="0.2">
      <c r="A971">
        <f t="shared" si="86"/>
        <v>970</v>
      </c>
      <c r="B971" s="7">
        <v>18</v>
      </c>
      <c r="C971">
        <f t="shared" ca="1" si="87"/>
        <v>910.94720612627157</v>
      </c>
      <c r="D971" s="10">
        <f t="shared" si="89"/>
        <v>45204</v>
      </c>
      <c r="E971" s="9" t="str">
        <f>VLOOKUP(D971,'Dates - Calc'!B$33:D$93,2,FALSE())</f>
        <v>2023-10-05</v>
      </c>
      <c r="F971">
        <v>10</v>
      </c>
      <c r="G971">
        <f t="shared" si="88"/>
        <v>5</v>
      </c>
      <c r="H971">
        <v>2023</v>
      </c>
    </row>
    <row r="972" spans="1:8" x14ac:dyDescent="0.2">
      <c r="A972">
        <f t="shared" si="86"/>
        <v>971</v>
      </c>
      <c r="B972" s="7">
        <v>19</v>
      </c>
      <c r="C972">
        <f t="shared" ca="1" si="87"/>
        <v>1840.3847354572831</v>
      </c>
      <c r="D972" s="10">
        <f t="shared" si="89"/>
        <v>45204</v>
      </c>
      <c r="E972" s="9" t="str">
        <f>VLOOKUP(D972,'Dates - Calc'!B$33:D$93,2,FALSE())</f>
        <v>2023-10-05</v>
      </c>
      <c r="F972">
        <v>10</v>
      </c>
      <c r="G972">
        <f t="shared" si="88"/>
        <v>5</v>
      </c>
      <c r="H972">
        <v>2023</v>
      </c>
    </row>
    <row r="973" spans="1:8" x14ac:dyDescent="0.2">
      <c r="A973">
        <f t="shared" si="86"/>
        <v>972</v>
      </c>
      <c r="B973" s="7">
        <v>20</v>
      </c>
      <c r="C973">
        <f t="shared" ca="1" si="87"/>
        <v>1021.4745233306363</v>
      </c>
      <c r="D973" s="10">
        <f t="shared" si="89"/>
        <v>45204</v>
      </c>
      <c r="E973" s="9" t="str">
        <f>VLOOKUP(D973,'Dates - Calc'!B$33:D$93,2,FALSE())</f>
        <v>2023-10-05</v>
      </c>
      <c r="F973">
        <v>10</v>
      </c>
      <c r="G973">
        <f t="shared" si="88"/>
        <v>5</v>
      </c>
      <c r="H973">
        <v>2023</v>
      </c>
    </row>
    <row r="974" spans="1:8" x14ac:dyDescent="0.2">
      <c r="A974">
        <f t="shared" si="86"/>
        <v>973</v>
      </c>
      <c r="B974" s="7">
        <v>21</v>
      </c>
      <c r="C974">
        <f t="shared" ca="1" si="87"/>
        <v>2019.7305976713435</v>
      </c>
      <c r="D974" s="10">
        <f t="shared" si="89"/>
        <v>45204</v>
      </c>
      <c r="E974" s="9" t="str">
        <f>VLOOKUP(D974,'Dates - Calc'!B$33:D$93,2,FALSE())</f>
        <v>2023-10-05</v>
      </c>
      <c r="F974">
        <v>10</v>
      </c>
      <c r="G974">
        <f t="shared" si="88"/>
        <v>5</v>
      </c>
      <c r="H974">
        <v>2023</v>
      </c>
    </row>
    <row r="975" spans="1:8" x14ac:dyDescent="0.2">
      <c r="A975">
        <f t="shared" si="86"/>
        <v>974</v>
      </c>
      <c r="B975" s="7">
        <v>22</v>
      </c>
      <c r="C975">
        <f t="shared" ca="1" si="87"/>
        <v>121.11607952760063</v>
      </c>
      <c r="D975" s="10">
        <f t="shared" si="89"/>
        <v>45204</v>
      </c>
      <c r="E975" s="9" t="str">
        <f>VLOOKUP(D975,'Dates - Calc'!B$33:D$93,2,FALSE())</f>
        <v>2023-10-05</v>
      </c>
      <c r="F975">
        <v>10</v>
      </c>
      <c r="G975">
        <f t="shared" si="88"/>
        <v>5</v>
      </c>
      <c r="H975">
        <v>2023</v>
      </c>
    </row>
    <row r="976" spans="1:8" x14ac:dyDescent="0.2">
      <c r="A976">
        <f t="shared" si="86"/>
        <v>975</v>
      </c>
      <c r="B976" s="7">
        <v>23</v>
      </c>
      <c r="C976">
        <f t="shared" ca="1" si="87"/>
        <v>0</v>
      </c>
      <c r="D976" s="10">
        <f t="shared" si="89"/>
        <v>45204</v>
      </c>
      <c r="E976" s="9" t="str">
        <f>VLOOKUP(D976,'Dates - Calc'!B$33:D$93,2,FALSE())</f>
        <v>2023-10-05</v>
      </c>
      <c r="F976">
        <v>10</v>
      </c>
      <c r="G976">
        <f t="shared" si="88"/>
        <v>5</v>
      </c>
      <c r="H976">
        <v>2023</v>
      </c>
    </row>
    <row r="977" spans="1:8" x14ac:dyDescent="0.2">
      <c r="A977">
        <f t="shared" si="86"/>
        <v>976</v>
      </c>
      <c r="B977" s="7">
        <v>24</v>
      </c>
      <c r="C977">
        <f t="shared" ca="1" si="87"/>
        <v>1105.3698890714895</v>
      </c>
      <c r="D977" s="10">
        <f t="shared" si="89"/>
        <v>45204</v>
      </c>
      <c r="E977" s="9" t="str">
        <f>VLOOKUP(D977,'Dates - Calc'!B$33:D$93,2,FALSE())</f>
        <v>2023-10-05</v>
      </c>
      <c r="F977">
        <v>10</v>
      </c>
      <c r="G977">
        <f t="shared" si="88"/>
        <v>5</v>
      </c>
      <c r="H977">
        <v>2023</v>
      </c>
    </row>
    <row r="978" spans="1:8" x14ac:dyDescent="0.2">
      <c r="A978">
        <f t="shared" si="86"/>
        <v>977</v>
      </c>
      <c r="B978" s="7">
        <v>16</v>
      </c>
      <c r="C978">
        <f t="shared" ca="1" si="87"/>
        <v>1944.582836558506</v>
      </c>
      <c r="D978" s="10">
        <f t="shared" si="89"/>
        <v>45204</v>
      </c>
      <c r="E978" s="9" t="str">
        <f>VLOOKUP(D978,'Dates - Calc'!B$33:D$93,2,FALSE())</f>
        <v>2023-10-05</v>
      </c>
      <c r="F978">
        <v>10</v>
      </c>
      <c r="G978">
        <f t="shared" si="88"/>
        <v>5</v>
      </c>
      <c r="H978">
        <v>2023</v>
      </c>
    </row>
    <row r="979" spans="1:8" x14ac:dyDescent="0.2">
      <c r="A979">
        <f t="shared" si="86"/>
        <v>978</v>
      </c>
      <c r="B979" s="7">
        <v>26</v>
      </c>
      <c r="C979">
        <f t="shared" ca="1" si="87"/>
        <v>1156.6116570026413</v>
      </c>
      <c r="D979" s="10">
        <f t="shared" si="89"/>
        <v>45204</v>
      </c>
      <c r="E979" s="9" t="str">
        <f>VLOOKUP(D979,'Dates - Calc'!B$33:D$93,2,FALSE())</f>
        <v>2023-10-05</v>
      </c>
      <c r="F979">
        <v>10</v>
      </c>
      <c r="G979">
        <f t="shared" si="88"/>
        <v>5</v>
      </c>
      <c r="H979">
        <v>2023</v>
      </c>
    </row>
    <row r="980" spans="1:8" x14ac:dyDescent="0.2">
      <c r="A980">
        <f t="shared" si="86"/>
        <v>979</v>
      </c>
      <c r="B980" s="7">
        <v>27</v>
      </c>
      <c r="C980">
        <f t="shared" ca="1" si="87"/>
        <v>3212.6167569033978</v>
      </c>
      <c r="D980" s="10">
        <f t="shared" si="89"/>
        <v>45204</v>
      </c>
      <c r="E980" s="9" t="str">
        <f>VLOOKUP(D980,'Dates - Calc'!B$33:D$93,2,FALSE())</f>
        <v>2023-10-05</v>
      </c>
      <c r="F980">
        <v>10</v>
      </c>
      <c r="G980">
        <f t="shared" si="88"/>
        <v>5</v>
      </c>
      <c r="H980">
        <v>2023</v>
      </c>
    </row>
    <row r="981" spans="1:8" x14ac:dyDescent="0.2">
      <c r="A981">
        <f t="shared" si="86"/>
        <v>980</v>
      </c>
      <c r="B981" s="7">
        <v>28</v>
      </c>
      <c r="C981">
        <f t="shared" ca="1" si="87"/>
        <v>0</v>
      </c>
      <c r="D981" s="10">
        <f t="shared" si="89"/>
        <v>45204</v>
      </c>
      <c r="E981" s="9" t="str">
        <f>VLOOKUP(D981,'Dates - Calc'!B$33:D$93,2,FALSE())</f>
        <v>2023-10-05</v>
      </c>
      <c r="F981">
        <v>10</v>
      </c>
      <c r="G981">
        <f t="shared" si="88"/>
        <v>5</v>
      </c>
      <c r="H981">
        <v>2023</v>
      </c>
    </row>
    <row r="982" spans="1:8" x14ac:dyDescent="0.2">
      <c r="A982">
        <f t="shared" si="86"/>
        <v>981</v>
      </c>
      <c r="B982" s="7">
        <v>1</v>
      </c>
      <c r="C982">
        <f t="shared" ca="1" si="87"/>
        <v>4.3970236584890872</v>
      </c>
      <c r="D982" s="10">
        <f t="shared" si="89"/>
        <v>45205</v>
      </c>
      <c r="E982" s="9" t="str">
        <f>VLOOKUP(D982,'Dates - Calc'!B$33:D$93,2,FALSE())</f>
        <v>2023-10-06</v>
      </c>
      <c r="F982">
        <v>10</v>
      </c>
      <c r="G982">
        <f t="shared" si="88"/>
        <v>6</v>
      </c>
      <c r="H982">
        <v>2023</v>
      </c>
    </row>
    <row r="983" spans="1:8" x14ac:dyDescent="0.2">
      <c r="A983">
        <f t="shared" si="86"/>
        <v>982</v>
      </c>
      <c r="B983" s="7">
        <v>2</v>
      </c>
      <c r="C983">
        <f t="shared" ca="1" si="87"/>
        <v>127.37567140899611</v>
      </c>
      <c r="D983" s="10">
        <f t="shared" si="89"/>
        <v>45205</v>
      </c>
      <c r="E983" s="9" t="str">
        <f>VLOOKUP(D983,'Dates - Calc'!B$33:D$93,2,FALSE())</f>
        <v>2023-10-06</v>
      </c>
      <c r="F983">
        <v>10</v>
      </c>
      <c r="G983">
        <f t="shared" si="88"/>
        <v>6</v>
      </c>
      <c r="H983">
        <v>2023</v>
      </c>
    </row>
    <row r="984" spans="1:8" x14ac:dyDescent="0.2">
      <c r="A984">
        <f t="shared" si="86"/>
        <v>983</v>
      </c>
      <c r="B984" s="7">
        <v>3</v>
      </c>
      <c r="C984">
        <f t="shared" ca="1" si="87"/>
        <v>381.53288961756959</v>
      </c>
      <c r="D984" s="10">
        <f t="shared" si="89"/>
        <v>45205</v>
      </c>
      <c r="E984" s="9" t="str">
        <f>VLOOKUP(D984,'Dates - Calc'!B$33:D$93,2,FALSE())</f>
        <v>2023-10-06</v>
      </c>
      <c r="F984">
        <v>10</v>
      </c>
      <c r="G984">
        <f t="shared" si="88"/>
        <v>6</v>
      </c>
      <c r="H984">
        <v>2023</v>
      </c>
    </row>
    <row r="985" spans="1:8" x14ac:dyDescent="0.2">
      <c r="A985">
        <f t="shared" si="86"/>
        <v>984</v>
      </c>
      <c r="B985" s="7">
        <v>4</v>
      </c>
      <c r="C985">
        <f t="shared" ca="1" si="87"/>
        <v>265.67612141328237</v>
      </c>
      <c r="D985" s="10">
        <f t="shared" si="89"/>
        <v>45205</v>
      </c>
      <c r="E985" s="9" t="str">
        <f>VLOOKUP(D985,'Dates - Calc'!B$33:D$93,2,FALSE())</f>
        <v>2023-10-06</v>
      </c>
      <c r="F985">
        <v>10</v>
      </c>
      <c r="G985">
        <f t="shared" si="88"/>
        <v>6</v>
      </c>
      <c r="H985">
        <v>2023</v>
      </c>
    </row>
    <row r="986" spans="1:8" x14ac:dyDescent="0.2">
      <c r="A986">
        <f t="shared" si="86"/>
        <v>985</v>
      </c>
      <c r="B986" s="7">
        <v>5</v>
      </c>
      <c r="C986">
        <f t="shared" ca="1" si="87"/>
        <v>196.33035980530212</v>
      </c>
      <c r="D986" s="10">
        <f t="shared" si="89"/>
        <v>45205</v>
      </c>
      <c r="E986" s="9" t="str">
        <f>VLOOKUP(D986,'Dates - Calc'!B$33:D$93,2,FALSE())</f>
        <v>2023-10-06</v>
      </c>
      <c r="F986">
        <v>10</v>
      </c>
      <c r="G986">
        <f t="shared" si="88"/>
        <v>6</v>
      </c>
      <c r="H986">
        <v>2023</v>
      </c>
    </row>
    <row r="987" spans="1:8" x14ac:dyDescent="0.2">
      <c r="A987">
        <f t="shared" si="86"/>
        <v>986</v>
      </c>
      <c r="B987" s="7">
        <v>6</v>
      </c>
      <c r="C987">
        <f t="shared" ca="1" si="87"/>
        <v>196.34431664153931</v>
      </c>
      <c r="D987" s="10">
        <f t="shared" si="89"/>
        <v>45205</v>
      </c>
      <c r="E987" s="9" t="str">
        <f>VLOOKUP(D987,'Dates - Calc'!B$33:D$93,2,FALSE())</f>
        <v>2023-10-06</v>
      </c>
      <c r="F987">
        <v>10</v>
      </c>
      <c r="G987">
        <f t="shared" si="88"/>
        <v>6</v>
      </c>
      <c r="H987">
        <v>2023</v>
      </c>
    </row>
    <row r="988" spans="1:8" x14ac:dyDescent="0.2">
      <c r="A988">
        <f t="shared" si="86"/>
        <v>987</v>
      </c>
      <c r="B988" s="7">
        <v>7</v>
      </c>
      <c r="C988">
        <f t="shared" ca="1" si="87"/>
        <v>618.58886795236469</v>
      </c>
      <c r="D988" s="10">
        <f t="shared" si="89"/>
        <v>45205</v>
      </c>
      <c r="E988" s="9" t="str">
        <f>VLOOKUP(D988,'Dates - Calc'!B$33:D$93,2,FALSE())</f>
        <v>2023-10-06</v>
      </c>
      <c r="F988">
        <v>10</v>
      </c>
      <c r="G988">
        <f t="shared" si="88"/>
        <v>6</v>
      </c>
      <c r="H988">
        <v>2023</v>
      </c>
    </row>
    <row r="989" spans="1:8" x14ac:dyDescent="0.2">
      <c r="A989">
        <f t="shared" si="86"/>
        <v>988</v>
      </c>
      <c r="B989" s="7">
        <v>8</v>
      </c>
      <c r="C989">
        <f t="shared" ca="1" si="87"/>
        <v>0</v>
      </c>
      <c r="D989" s="10">
        <f t="shared" si="89"/>
        <v>45205</v>
      </c>
      <c r="E989" s="9" t="str">
        <f>VLOOKUP(D989,'Dates - Calc'!B$33:D$93,2,FALSE())</f>
        <v>2023-10-06</v>
      </c>
      <c r="F989">
        <v>10</v>
      </c>
      <c r="G989">
        <f t="shared" si="88"/>
        <v>6</v>
      </c>
      <c r="H989">
        <v>2023</v>
      </c>
    </row>
    <row r="990" spans="1:8" x14ac:dyDescent="0.2">
      <c r="A990">
        <f t="shared" ref="A990:A1053" si="90">A989+1</f>
        <v>989</v>
      </c>
      <c r="B990" s="7">
        <v>9</v>
      </c>
      <c r="C990">
        <f t="shared" ref="C990:C1053" ca="1" si="91">IF(RAND()&lt;0.05,C962*1.05,C962*0.95)</f>
        <v>34.745106230152572</v>
      </c>
      <c r="D990" s="10">
        <f t="shared" si="89"/>
        <v>45205</v>
      </c>
      <c r="E990" s="9" t="str">
        <f>VLOOKUP(D990,'Dates - Calc'!B$33:D$93,2,FALSE())</f>
        <v>2023-10-06</v>
      </c>
      <c r="F990">
        <v>10</v>
      </c>
      <c r="G990">
        <f t="shared" si="88"/>
        <v>6</v>
      </c>
      <c r="H990">
        <v>2023</v>
      </c>
    </row>
    <row r="991" spans="1:8" x14ac:dyDescent="0.2">
      <c r="A991">
        <f t="shared" si="90"/>
        <v>990</v>
      </c>
      <c r="B991" s="7">
        <v>10</v>
      </c>
      <c r="C991">
        <f t="shared" ca="1" si="91"/>
        <v>415.6832487443686</v>
      </c>
      <c r="D991" s="10">
        <f t="shared" si="89"/>
        <v>45205</v>
      </c>
      <c r="E991" s="9" t="str">
        <f>VLOOKUP(D991,'Dates - Calc'!B$33:D$93,2,FALSE())</f>
        <v>2023-10-06</v>
      </c>
      <c r="F991">
        <v>10</v>
      </c>
      <c r="G991">
        <f t="shared" si="88"/>
        <v>6</v>
      </c>
      <c r="H991">
        <v>2023</v>
      </c>
    </row>
    <row r="992" spans="1:8" x14ac:dyDescent="0.2">
      <c r="A992">
        <f t="shared" si="90"/>
        <v>991</v>
      </c>
      <c r="B992" s="7">
        <v>11</v>
      </c>
      <c r="C992">
        <f t="shared" ca="1" si="91"/>
        <v>0</v>
      </c>
      <c r="D992" s="10">
        <f t="shared" si="89"/>
        <v>45205</v>
      </c>
      <c r="E992" s="9" t="str">
        <f>VLOOKUP(D992,'Dates - Calc'!B$33:D$93,2,FALSE())</f>
        <v>2023-10-06</v>
      </c>
      <c r="F992">
        <v>10</v>
      </c>
      <c r="G992">
        <f t="shared" si="88"/>
        <v>6</v>
      </c>
      <c r="H992">
        <v>2023</v>
      </c>
    </row>
    <row r="993" spans="1:8" x14ac:dyDescent="0.2">
      <c r="A993">
        <f t="shared" si="90"/>
        <v>992</v>
      </c>
      <c r="B993" s="7">
        <v>12</v>
      </c>
      <c r="C993">
        <f t="shared" ca="1" si="91"/>
        <v>360.14374567756704</v>
      </c>
      <c r="D993" s="10">
        <f t="shared" si="89"/>
        <v>45205</v>
      </c>
      <c r="E993" s="9" t="str">
        <f>VLOOKUP(D993,'Dates - Calc'!B$33:D$93,2,FALSE())</f>
        <v>2023-10-06</v>
      </c>
      <c r="F993">
        <v>10</v>
      </c>
      <c r="G993">
        <f t="shared" si="88"/>
        <v>6</v>
      </c>
      <c r="H993">
        <v>2023</v>
      </c>
    </row>
    <row r="994" spans="1:8" x14ac:dyDescent="0.2">
      <c r="A994">
        <f t="shared" si="90"/>
        <v>993</v>
      </c>
      <c r="B994" s="7">
        <v>13</v>
      </c>
      <c r="C994">
        <f t="shared" ca="1" si="91"/>
        <v>1879.6619952395483</v>
      </c>
      <c r="D994" s="10">
        <f t="shared" si="89"/>
        <v>45205</v>
      </c>
      <c r="E994" s="9" t="str">
        <f>VLOOKUP(D994,'Dates - Calc'!B$33:D$93,2,FALSE())</f>
        <v>2023-10-06</v>
      </c>
      <c r="F994">
        <v>10</v>
      </c>
      <c r="G994">
        <f t="shared" si="88"/>
        <v>6</v>
      </c>
      <c r="H994">
        <v>2023</v>
      </c>
    </row>
    <row r="995" spans="1:8" x14ac:dyDescent="0.2">
      <c r="A995">
        <f t="shared" si="90"/>
        <v>994</v>
      </c>
      <c r="B995" s="7">
        <v>14</v>
      </c>
      <c r="C995">
        <f t="shared" ca="1" si="91"/>
        <v>0</v>
      </c>
      <c r="D995" s="10">
        <f t="shared" si="89"/>
        <v>45205</v>
      </c>
      <c r="E995" s="9" t="str">
        <f>VLOOKUP(D995,'Dates - Calc'!B$33:D$93,2,FALSE())</f>
        <v>2023-10-06</v>
      </c>
      <c r="F995">
        <v>10</v>
      </c>
      <c r="G995">
        <f t="shared" si="88"/>
        <v>6</v>
      </c>
      <c r="H995">
        <v>2023</v>
      </c>
    </row>
    <row r="996" spans="1:8" x14ac:dyDescent="0.2">
      <c r="A996">
        <f t="shared" si="90"/>
        <v>995</v>
      </c>
      <c r="B996" s="7">
        <v>15</v>
      </c>
      <c r="C996">
        <f t="shared" ca="1" si="91"/>
        <v>2329.9237853089844</v>
      </c>
      <c r="D996" s="10">
        <f t="shared" si="89"/>
        <v>45205</v>
      </c>
      <c r="E996" s="9" t="str">
        <f>VLOOKUP(D996,'Dates - Calc'!B$33:D$93,2,FALSE())</f>
        <v>2023-10-06</v>
      </c>
      <c r="F996">
        <v>10</v>
      </c>
      <c r="G996">
        <f t="shared" si="88"/>
        <v>6</v>
      </c>
      <c r="H996">
        <v>2023</v>
      </c>
    </row>
    <row r="997" spans="1:8" x14ac:dyDescent="0.2">
      <c r="A997">
        <f t="shared" si="90"/>
        <v>996</v>
      </c>
      <c r="B997" s="7">
        <v>16</v>
      </c>
      <c r="C997">
        <f t="shared" ca="1" si="91"/>
        <v>751.31311454718343</v>
      </c>
      <c r="D997" s="10">
        <f t="shared" si="89"/>
        <v>45205</v>
      </c>
      <c r="E997" s="9" t="str">
        <f>VLOOKUP(D997,'Dates - Calc'!B$33:D$93,2,FALSE())</f>
        <v>2023-10-06</v>
      </c>
      <c r="F997">
        <v>10</v>
      </c>
      <c r="G997">
        <f t="shared" si="88"/>
        <v>6</v>
      </c>
      <c r="H997">
        <v>2023</v>
      </c>
    </row>
    <row r="998" spans="1:8" x14ac:dyDescent="0.2">
      <c r="A998">
        <f t="shared" si="90"/>
        <v>997</v>
      </c>
      <c r="B998" s="7">
        <v>17</v>
      </c>
      <c r="C998">
        <f t="shared" ca="1" si="91"/>
        <v>2696.6176712038828</v>
      </c>
      <c r="D998" s="10">
        <f t="shared" si="89"/>
        <v>45205</v>
      </c>
      <c r="E998" s="9" t="str">
        <f>VLOOKUP(D998,'Dates - Calc'!B$33:D$93,2,FALSE())</f>
        <v>2023-10-06</v>
      </c>
      <c r="F998">
        <v>10</v>
      </c>
      <c r="G998">
        <f t="shared" ref="G998:G1061" si="92">G970+1</f>
        <v>6</v>
      </c>
      <c r="H998">
        <v>2023</v>
      </c>
    </row>
    <row r="999" spans="1:8" x14ac:dyDescent="0.2">
      <c r="A999">
        <f t="shared" si="90"/>
        <v>998</v>
      </c>
      <c r="B999" s="7">
        <v>18</v>
      </c>
      <c r="C999">
        <f t="shared" ca="1" si="91"/>
        <v>865.39984581995793</v>
      </c>
      <c r="D999" s="10">
        <f t="shared" si="89"/>
        <v>45205</v>
      </c>
      <c r="E999" s="9" t="str">
        <f>VLOOKUP(D999,'Dates - Calc'!B$33:D$93,2,FALSE())</f>
        <v>2023-10-06</v>
      </c>
      <c r="F999">
        <v>10</v>
      </c>
      <c r="G999">
        <f t="shared" si="92"/>
        <v>6</v>
      </c>
      <c r="H999">
        <v>2023</v>
      </c>
    </row>
    <row r="1000" spans="1:8" x14ac:dyDescent="0.2">
      <c r="A1000">
        <f t="shared" si="90"/>
        <v>999</v>
      </c>
      <c r="B1000" s="7">
        <v>19</v>
      </c>
      <c r="C1000">
        <f t="shared" ca="1" si="91"/>
        <v>1748.365498684419</v>
      </c>
      <c r="D1000" s="10">
        <f t="shared" si="89"/>
        <v>45205</v>
      </c>
      <c r="E1000" s="9" t="str">
        <f>VLOOKUP(D1000,'Dates - Calc'!B$33:D$93,2,FALSE())</f>
        <v>2023-10-06</v>
      </c>
      <c r="F1000">
        <v>10</v>
      </c>
      <c r="G1000">
        <f t="shared" si="92"/>
        <v>6</v>
      </c>
      <c r="H1000">
        <v>2023</v>
      </c>
    </row>
    <row r="1001" spans="1:8" x14ac:dyDescent="0.2">
      <c r="A1001">
        <f t="shared" si="90"/>
        <v>1000</v>
      </c>
      <c r="B1001" s="7">
        <v>20</v>
      </c>
      <c r="C1001">
        <f t="shared" ca="1" si="91"/>
        <v>970.40079716410446</v>
      </c>
      <c r="D1001" s="10">
        <f t="shared" si="89"/>
        <v>45205</v>
      </c>
      <c r="E1001" s="9" t="str">
        <f>VLOOKUP(D1001,'Dates - Calc'!B$33:D$93,2,FALSE())</f>
        <v>2023-10-06</v>
      </c>
      <c r="F1001">
        <v>10</v>
      </c>
      <c r="G1001">
        <f t="shared" si="92"/>
        <v>6</v>
      </c>
      <c r="H1001">
        <v>2023</v>
      </c>
    </row>
    <row r="1002" spans="1:8" x14ac:dyDescent="0.2">
      <c r="A1002">
        <f t="shared" si="90"/>
        <v>1001</v>
      </c>
      <c r="B1002" s="7">
        <v>21</v>
      </c>
      <c r="C1002">
        <f t="shared" ca="1" si="91"/>
        <v>1918.7440677877762</v>
      </c>
      <c r="D1002" s="10">
        <f t="shared" si="89"/>
        <v>45205</v>
      </c>
      <c r="E1002" s="9" t="str">
        <f>VLOOKUP(D1002,'Dates - Calc'!B$33:D$93,2,FALSE())</f>
        <v>2023-10-06</v>
      </c>
      <c r="F1002">
        <v>10</v>
      </c>
      <c r="G1002">
        <f t="shared" si="92"/>
        <v>6</v>
      </c>
      <c r="H1002">
        <v>2023</v>
      </c>
    </row>
    <row r="1003" spans="1:8" x14ac:dyDescent="0.2">
      <c r="A1003">
        <f t="shared" si="90"/>
        <v>1002</v>
      </c>
      <c r="B1003" s="7">
        <v>22</v>
      </c>
      <c r="C1003">
        <f t="shared" ca="1" si="91"/>
        <v>115.0602755512206</v>
      </c>
      <c r="D1003" s="10">
        <f t="shared" si="89"/>
        <v>45205</v>
      </c>
      <c r="E1003" s="9" t="str">
        <f>VLOOKUP(D1003,'Dates - Calc'!B$33:D$93,2,FALSE())</f>
        <v>2023-10-06</v>
      </c>
      <c r="F1003">
        <v>10</v>
      </c>
      <c r="G1003">
        <f t="shared" si="92"/>
        <v>6</v>
      </c>
      <c r="H1003">
        <v>2023</v>
      </c>
    </row>
    <row r="1004" spans="1:8" x14ac:dyDescent="0.2">
      <c r="A1004">
        <f t="shared" si="90"/>
        <v>1003</v>
      </c>
      <c r="B1004" s="7">
        <v>23</v>
      </c>
      <c r="C1004">
        <f t="shared" ca="1" si="91"/>
        <v>0</v>
      </c>
      <c r="D1004" s="10">
        <f t="shared" si="89"/>
        <v>45205</v>
      </c>
      <c r="E1004" s="9" t="str">
        <f>VLOOKUP(D1004,'Dates - Calc'!B$33:D$93,2,FALSE())</f>
        <v>2023-10-06</v>
      </c>
      <c r="F1004">
        <v>10</v>
      </c>
      <c r="G1004">
        <f t="shared" si="92"/>
        <v>6</v>
      </c>
      <c r="H1004">
        <v>2023</v>
      </c>
    </row>
    <row r="1005" spans="1:8" x14ac:dyDescent="0.2">
      <c r="A1005">
        <f t="shared" si="90"/>
        <v>1004</v>
      </c>
      <c r="B1005" s="7">
        <v>24</v>
      </c>
      <c r="C1005">
        <f t="shared" ca="1" si="91"/>
        <v>1050.101394617915</v>
      </c>
      <c r="D1005" s="10">
        <f t="shared" si="89"/>
        <v>45205</v>
      </c>
      <c r="E1005" s="9" t="str">
        <f>VLOOKUP(D1005,'Dates - Calc'!B$33:D$93,2,FALSE())</f>
        <v>2023-10-06</v>
      </c>
      <c r="F1005">
        <v>10</v>
      </c>
      <c r="G1005">
        <f t="shared" si="92"/>
        <v>6</v>
      </c>
      <c r="H1005">
        <v>2023</v>
      </c>
    </row>
    <row r="1006" spans="1:8" x14ac:dyDescent="0.2">
      <c r="A1006">
        <f t="shared" si="90"/>
        <v>1005</v>
      </c>
      <c r="B1006" s="7">
        <v>16</v>
      </c>
      <c r="C1006">
        <f t="shared" ca="1" si="91"/>
        <v>1847.3536947305806</v>
      </c>
      <c r="D1006" s="10">
        <f t="shared" si="89"/>
        <v>45205</v>
      </c>
      <c r="E1006" s="9" t="str">
        <f>VLOOKUP(D1006,'Dates - Calc'!B$33:D$93,2,FALSE())</f>
        <v>2023-10-06</v>
      </c>
      <c r="F1006">
        <v>10</v>
      </c>
      <c r="G1006">
        <f t="shared" si="92"/>
        <v>6</v>
      </c>
      <c r="H1006">
        <v>2023</v>
      </c>
    </row>
    <row r="1007" spans="1:8" x14ac:dyDescent="0.2">
      <c r="A1007">
        <f t="shared" si="90"/>
        <v>1006</v>
      </c>
      <c r="B1007" s="7">
        <v>26</v>
      </c>
      <c r="C1007">
        <f t="shared" ca="1" si="91"/>
        <v>1098.7810741525093</v>
      </c>
      <c r="D1007" s="10">
        <f t="shared" si="89"/>
        <v>45205</v>
      </c>
      <c r="E1007" s="9" t="str">
        <f>VLOOKUP(D1007,'Dates - Calc'!B$33:D$93,2,FALSE())</f>
        <v>2023-10-06</v>
      </c>
      <c r="F1007">
        <v>10</v>
      </c>
      <c r="G1007">
        <f t="shared" si="92"/>
        <v>6</v>
      </c>
      <c r="H1007">
        <v>2023</v>
      </c>
    </row>
    <row r="1008" spans="1:8" x14ac:dyDescent="0.2">
      <c r="A1008">
        <f t="shared" si="90"/>
        <v>1007</v>
      </c>
      <c r="B1008" s="7">
        <v>27</v>
      </c>
      <c r="C1008">
        <f t="shared" ca="1" si="91"/>
        <v>3051.9859190582279</v>
      </c>
      <c r="D1008" s="10">
        <f t="shared" si="89"/>
        <v>45205</v>
      </c>
      <c r="E1008" s="9" t="str">
        <f>VLOOKUP(D1008,'Dates - Calc'!B$33:D$93,2,FALSE())</f>
        <v>2023-10-06</v>
      </c>
      <c r="F1008">
        <v>10</v>
      </c>
      <c r="G1008">
        <f t="shared" si="92"/>
        <v>6</v>
      </c>
      <c r="H1008">
        <v>2023</v>
      </c>
    </row>
    <row r="1009" spans="1:8" x14ac:dyDescent="0.2">
      <c r="A1009">
        <f t="shared" si="90"/>
        <v>1008</v>
      </c>
      <c r="B1009" s="7">
        <v>28</v>
      </c>
      <c r="C1009">
        <f t="shared" ca="1" si="91"/>
        <v>0</v>
      </c>
      <c r="D1009" s="10">
        <f t="shared" si="89"/>
        <v>45205</v>
      </c>
      <c r="E1009" s="9" t="str">
        <f>VLOOKUP(D1009,'Dates - Calc'!B$33:D$93,2,FALSE())</f>
        <v>2023-10-06</v>
      </c>
      <c r="F1009">
        <v>10</v>
      </c>
      <c r="G1009">
        <f t="shared" si="92"/>
        <v>6</v>
      </c>
      <c r="H1009">
        <v>2023</v>
      </c>
    </row>
    <row r="1010" spans="1:8" x14ac:dyDescent="0.2">
      <c r="A1010">
        <f t="shared" si="90"/>
        <v>1009</v>
      </c>
      <c r="B1010" s="7">
        <v>1</v>
      </c>
      <c r="C1010">
        <f t="shared" ca="1" si="91"/>
        <v>4.1771724755646327</v>
      </c>
      <c r="D1010" s="10">
        <f t="shared" si="89"/>
        <v>45206</v>
      </c>
      <c r="E1010" s="9" t="str">
        <f>VLOOKUP(D1010,'Dates - Calc'!B$33:D$93,2,FALSE())</f>
        <v>2023-10-07</v>
      </c>
      <c r="F1010">
        <v>10</v>
      </c>
      <c r="G1010">
        <f t="shared" si="92"/>
        <v>7</v>
      </c>
      <c r="H1010">
        <v>2023</v>
      </c>
    </row>
    <row r="1011" spans="1:8" x14ac:dyDescent="0.2">
      <c r="A1011">
        <f t="shared" si="90"/>
        <v>1010</v>
      </c>
      <c r="B1011" s="7">
        <v>2</v>
      </c>
      <c r="C1011">
        <f t="shared" ca="1" si="91"/>
        <v>121.00688783854631</v>
      </c>
      <c r="D1011" s="10">
        <f t="shared" si="89"/>
        <v>45206</v>
      </c>
      <c r="E1011" s="9" t="str">
        <f>VLOOKUP(D1011,'Dates - Calc'!B$33:D$93,2,FALSE())</f>
        <v>2023-10-07</v>
      </c>
      <c r="F1011">
        <v>10</v>
      </c>
      <c r="G1011">
        <f t="shared" si="92"/>
        <v>7</v>
      </c>
      <c r="H1011">
        <v>2023</v>
      </c>
    </row>
    <row r="1012" spans="1:8" x14ac:dyDescent="0.2">
      <c r="A1012">
        <f t="shared" si="90"/>
        <v>1011</v>
      </c>
      <c r="B1012" s="7">
        <v>3</v>
      </c>
      <c r="C1012">
        <f t="shared" ca="1" si="91"/>
        <v>362.45624513669111</v>
      </c>
      <c r="D1012" s="10">
        <f t="shared" si="89"/>
        <v>45206</v>
      </c>
      <c r="E1012" s="9" t="str">
        <f>VLOOKUP(D1012,'Dates - Calc'!B$33:D$93,2,FALSE())</f>
        <v>2023-10-07</v>
      </c>
      <c r="F1012">
        <v>10</v>
      </c>
      <c r="G1012">
        <f t="shared" si="92"/>
        <v>7</v>
      </c>
      <c r="H1012">
        <v>2023</v>
      </c>
    </row>
    <row r="1013" spans="1:8" x14ac:dyDescent="0.2">
      <c r="A1013">
        <f t="shared" si="90"/>
        <v>1012</v>
      </c>
      <c r="B1013" s="7">
        <v>4</v>
      </c>
      <c r="C1013">
        <f t="shared" ca="1" si="91"/>
        <v>252.39231534261825</v>
      </c>
      <c r="D1013" s="10">
        <f t="shared" si="89"/>
        <v>45206</v>
      </c>
      <c r="E1013" s="9" t="str">
        <f>VLOOKUP(D1013,'Dates - Calc'!B$33:D$93,2,FALSE())</f>
        <v>2023-10-07</v>
      </c>
      <c r="F1013">
        <v>10</v>
      </c>
      <c r="G1013">
        <f t="shared" si="92"/>
        <v>7</v>
      </c>
      <c r="H1013">
        <v>2023</v>
      </c>
    </row>
    <row r="1014" spans="1:8" x14ac:dyDescent="0.2">
      <c r="A1014">
        <f t="shared" si="90"/>
        <v>1013</v>
      </c>
      <c r="B1014" s="7">
        <v>5</v>
      </c>
      <c r="C1014">
        <f t="shared" ca="1" si="91"/>
        <v>186.51384181503701</v>
      </c>
      <c r="D1014" s="10">
        <f t="shared" si="89"/>
        <v>45206</v>
      </c>
      <c r="E1014" s="9" t="str">
        <f>VLOOKUP(D1014,'Dates - Calc'!B$33:D$93,2,FALSE())</f>
        <v>2023-10-07</v>
      </c>
      <c r="F1014">
        <v>10</v>
      </c>
      <c r="G1014">
        <f t="shared" si="92"/>
        <v>7</v>
      </c>
      <c r="H1014">
        <v>2023</v>
      </c>
    </row>
    <row r="1015" spans="1:8" x14ac:dyDescent="0.2">
      <c r="A1015">
        <f t="shared" si="90"/>
        <v>1014</v>
      </c>
      <c r="B1015" s="7">
        <v>6</v>
      </c>
      <c r="C1015">
        <f t="shared" ca="1" si="91"/>
        <v>186.52710080946233</v>
      </c>
      <c r="D1015" s="10">
        <f t="shared" si="89"/>
        <v>45206</v>
      </c>
      <c r="E1015" s="9" t="str">
        <f>VLOOKUP(D1015,'Dates - Calc'!B$33:D$93,2,FALSE())</f>
        <v>2023-10-07</v>
      </c>
      <c r="F1015">
        <v>10</v>
      </c>
      <c r="G1015">
        <f t="shared" si="92"/>
        <v>7</v>
      </c>
      <c r="H1015">
        <v>2023</v>
      </c>
    </row>
    <row r="1016" spans="1:8" x14ac:dyDescent="0.2">
      <c r="A1016">
        <f t="shared" si="90"/>
        <v>1015</v>
      </c>
      <c r="B1016" s="7">
        <v>7</v>
      </c>
      <c r="C1016">
        <f t="shared" ca="1" si="91"/>
        <v>587.65942455474647</v>
      </c>
      <c r="D1016" s="10">
        <f t="shared" si="89"/>
        <v>45206</v>
      </c>
      <c r="E1016" s="9" t="str">
        <f>VLOOKUP(D1016,'Dates - Calc'!B$33:D$93,2,FALSE())</f>
        <v>2023-10-07</v>
      </c>
      <c r="F1016">
        <v>10</v>
      </c>
      <c r="G1016">
        <f t="shared" si="92"/>
        <v>7</v>
      </c>
      <c r="H1016">
        <v>2023</v>
      </c>
    </row>
    <row r="1017" spans="1:8" x14ac:dyDescent="0.2">
      <c r="A1017">
        <f t="shared" si="90"/>
        <v>1016</v>
      </c>
      <c r="B1017" s="7">
        <v>8</v>
      </c>
      <c r="C1017">
        <f t="shared" ca="1" si="91"/>
        <v>0</v>
      </c>
      <c r="D1017" s="10">
        <f t="shared" si="89"/>
        <v>45206</v>
      </c>
      <c r="E1017" s="9" t="str">
        <f>VLOOKUP(D1017,'Dates - Calc'!B$33:D$93,2,FALSE())</f>
        <v>2023-10-07</v>
      </c>
      <c r="F1017">
        <v>10</v>
      </c>
      <c r="G1017">
        <f t="shared" si="92"/>
        <v>7</v>
      </c>
      <c r="H1017">
        <v>2023</v>
      </c>
    </row>
    <row r="1018" spans="1:8" x14ac:dyDescent="0.2">
      <c r="A1018">
        <f t="shared" si="90"/>
        <v>1017</v>
      </c>
      <c r="B1018" s="7">
        <v>9</v>
      </c>
      <c r="C1018">
        <f t="shared" ca="1" si="91"/>
        <v>33.007850918644941</v>
      </c>
      <c r="D1018" s="10">
        <f t="shared" si="89"/>
        <v>45206</v>
      </c>
      <c r="E1018" s="9" t="str">
        <f>VLOOKUP(D1018,'Dates - Calc'!B$33:D$93,2,FALSE())</f>
        <v>2023-10-07</v>
      </c>
      <c r="F1018">
        <v>10</v>
      </c>
      <c r="G1018">
        <f t="shared" si="92"/>
        <v>7</v>
      </c>
      <c r="H1018">
        <v>2023</v>
      </c>
    </row>
    <row r="1019" spans="1:8" x14ac:dyDescent="0.2">
      <c r="A1019">
        <f t="shared" si="90"/>
        <v>1018</v>
      </c>
      <c r="B1019" s="7">
        <v>10</v>
      </c>
      <c r="C1019">
        <f t="shared" ca="1" si="91"/>
        <v>436.46741118158707</v>
      </c>
      <c r="D1019" s="10">
        <f t="shared" si="89"/>
        <v>45206</v>
      </c>
      <c r="E1019" s="9" t="str">
        <f>VLOOKUP(D1019,'Dates - Calc'!B$33:D$93,2,FALSE())</f>
        <v>2023-10-07</v>
      </c>
      <c r="F1019">
        <v>10</v>
      </c>
      <c r="G1019">
        <f t="shared" si="92"/>
        <v>7</v>
      </c>
      <c r="H1019">
        <v>2023</v>
      </c>
    </row>
    <row r="1020" spans="1:8" x14ac:dyDescent="0.2">
      <c r="A1020">
        <f t="shared" si="90"/>
        <v>1019</v>
      </c>
      <c r="B1020" s="7">
        <v>11</v>
      </c>
      <c r="C1020">
        <f t="shared" ca="1" si="91"/>
        <v>0</v>
      </c>
      <c r="D1020" s="10">
        <f t="shared" si="89"/>
        <v>45206</v>
      </c>
      <c r="E1020" s="9" t="str">
        <f>VLOOKUP(D1020,'Dates - Calc'!B$33:D$93,2,FALSE())</f>
        <v>2023-10-07</v>
      </c>
      <c r="F1020">
        <v>10</v>
      </c>
      <c r="G1020">
        <f t="shared" si="92"/>
        <v>7</v>
      </c>
      <c r="H1020">
        <v>2023</v>
      </c>
    </row>
    <row r="1021" spans="1:8" x14ac:dyDescent="0.2">
      <c r="A1021">
        <f t="shared" si="90"/>
        <v>1020</v>
      </c>
      <c r="B1021" s="7">
        <v>12</v>
      </c>
      <c r="C1021">
        <f t="shared" ca="1" si="91"/>
        <v>378.15093296144539</v>
      </c>
      <c r="D1021" s="10">
        <f t="shared" si="89"/>
        <v>45206</v>
      </c>
      <c r="E1021" s="9" t="str">
        <f>VLOOKUP(D1021,'Dates - Calc'!B$33:D$93,2,FALSE())</f>
        <v>2023-10-07</v>
      </c>
      <c r="F1021">
        <v>10</v>
      </c>
      <c r="G1021">
        <f t="shared" si="92"/>
        <v>7</v>
      </c>
      <c r="H1021">
        <v>2023</v>
      </c>
    </row>
    <row r="1022" spans="1:8" x14ac:dyDescent="0.2">
      <c r="A1022">
        <f t="shared" si="90"/>
        <v>1021</v>
      </c>
      <c r="B1022" s="7">
        <v>13</v>
      </c>
      <c r="C1022">
        <f t="shared" ca="1" si="91"/>
        <v>1785.6788954775709</v>
      </c>
      <c r="D1022" s="10">
        <f t="shared" si="89"/>
        <v>45206</v>
      </c>
      <c r="E1022" s="9" t="str">
        <f>VLOOKUP(D1022,'Dates - Calc'!B$33:D$93,2,FALSE())</f>
        <v>2023-10-07</v>
      </c>
      <c r="F1022">
        <v>10</v>
      </c>
      <c r="G1022">
        <f t="shared" si="92"/>
        <v>7</v>
      </c>
      <c r="H1022">
        <v>2023</v>
      </c>
    </row>
    <row r="1023" spans="1:8" x14ac:dyDescent="0.2">
      <c r="A1023">
        <f t="shared" si="90"/>
        <v>1022</v>
      </c>
      <c r="B1023" s="7">
        <v>14</v>
      </c>
      <c r="C1023">
        <f t="shared" ca="1" si="91"/>
        <v>0</v>
      </c>
      <c r="D1023" s="10">
        <f t="shared" si="89"/>
        <v>45206</v>
      </c>
      <c r="E1023" s="9" t="str">
        <f>VLOOKUP(D1023,'Dates - Calc'!B$33:D$93,2,FALSE())</f>
        <v>2023-10-07</v>
      </c>
      <c r="F1023">
        <v>10</v>
      </c>
      <c r="G1023">
        <f t="shared" si="92"/>
        <v>7</v>
      </c>
      <c r="H1023">
        <v>2023</v>
      </c>
    </row>
    <row r="1024" spans="1:8" x14ac:dyDescent="0.2">
      <c r="A1024">
        <f t="shared" si="90"/>
        <v>1023</v>
      </c>
      <c r="B1024" s="7">
        <v>15</v>
      </c>
      <c r="C1024">
        <f t="shared" ca="1" si="91"/>
        <v>2213.4275960435352</v>
      </c>
      <c r="D1024" s="10">
        <f t="shared" si="89"/>
        <v>45206</v>
      </c>
      <c r="E1024" s="9" t="str">
        <f>VLOOKUP(D1024,'Dates - Calc'!B$33:D$93,2,FALSE())</f>
        <v>2023-10-07</v>
      </c>
      <c r="F1024">
        <v>10</v>
      </c>
      <c r="G1024">
        <f t="shared" si="92"/>
        <v>7</v>
      </c>
      <c r="H1024">
        <v>2023</v>
      </c>
    </row>
    <row r="1025" spans="1:8" x14ac:dyDescent="0.2">
      <c r="A1025">
        <f t="shared" si="90"/>
        <v>1024</v>
      </c>
      <c r="B1025" s="7">
        <v>16</v>
      </c>
      <c r="C1025">
        <f t="shared" ca="1" si="91"/>
        <v>713.74745881982426</v>
      </c>
      <c r="D1025" s="10">
        <f t="shared" si="89"/>
        <v>45206</v>
      </c>
      <c r="E1025" s="9" t="str">
        <f>VLOOKUP(D1025,'Dates - Calc'!B$33:D$93,2,FALSE())</f>
        <v>2023-10-07</v>
      </c>
      <c r="F1025">
        <v>10</v>
      </c>
      <c r="G1025">
        <f t="shared" si="92"/>
        <v>7</v>
      </c>
      <c r="H1025">
        <v>2023</v>
      </c>
    </row>
    <row r="1026" spans="1:8" x14ac:dyDescent="0.2">
      <c r="A1026">
        <f t="shared" si="90"/>
        <v>1025</v>
      </c>
      <c r="B1026" s="7">
        <v>17</v>
      </c>
      <c r="C1026">
        <f t="shared" ca="1" si="91"/>
        <v>2561.7867876436885</v>
      </c>
      <c r="D1026" s="10">
        <f t="shared" ref="D1026:D1089" si="93">DATE(H1026,F1026,G1026)</f>
        <v>45206</v>
      </c>
      <c r="E1026" s="9" t="str">
        <f>VLOOKUP(D1026,'Dates - Calc'!B$33:D$93,2,FALSE())</f>
        <v>2023-10-07</v>
      </c>
      <c r="F1026">
        <v>10</v>
      </c>
      <c r="G1026">
        <f t="shared" si="92"/>
        <v>7</v>
      </c>
      <c r="H1026">
        <v>2023</v>
      </c>
    </row>
    <row r="1027" spans="1:8" x14ac:dyDescent="0.2">
      <c r="A1027">
        <f t="shared" si="90"/>
        <v>1026</v>
      </c>
      <c r="B1027" s="7">
        <v>18</v>
      </c>
      <c r="C1027">
        <f t="shared" ca="1" si="91"/>
        <v>822.12985352895998</v>
      </c>
      <c r="D1027" s="10">
        <f t="shared" si="93"/>
        <v>45206</v>
      </c>
      <c r="E1027" s="9" t="str">
        <f>VLOOKUP(D1027,'Dates - Calc'!B$33:D$93,2,FALSE())</f>
        <v>2023-10-07</v>
      </c>
      <c r="F1027">
        <v>10</v>
      </c>
      <c r="G1027">
        <f t="shared" si="92"/>
        <v>7</v>
      </c>
      <c r="H1027">
        <v>2023</v>
      </c>
    </row>
    <row r="1028" spans="1:8" x14ac:dyDescent="0.2">
      <c r="A1028">
        <f t="shared" si="90"/>
        <v>1027</v>
      </c>
      <c r="B1028" s="7">
        <v>19</v>
      </c>
      <c r="C1028">
        <f t="shared" ca="1" si="91"/>
        <v>1660.947223750198</v>
      </c>
      <c r="D1028" s="10">
        <f t="shared" si="93"/>
        <v>45206</v>
      </c>
      <c r="E1028" s="9" t="str">
        <f>VLOOKUP(D1028,'Dates - Calc'!B$33:D$93,2,FALSE())</f>
        <v>2023-10-07</v>
      </c>
      <c r="F1028">
        <v>10</v>
      </c>
      <c r="G1028">
        <f t="shared" si="92"/>
        <v>7</v>
      </c>
      <c r="H1028">
        <v>2023</v>
      </c>
    </row>
    <row r="1029" spans="1:8" x14ac:dyDescent="0.2">
      <c r="A1029">
        <f t="shared" si="90"/>
        <v>1028</v>
      </c>
      <c r="B1029" s="7">
        <v>20</v>
      </c>
      <c r="C1029">
        <f t="shared" ca="1" si="91"/>
        <v>921.88075730589924</v>
      </c>
      <c r="D1029" s="10">
        <f t="shared" si="93"/>
        <v>45206</v>
      </c>
      <c r="E1029" s="9" t="str">
        <f>VLOOKUP(D1029,'Dates - Calc'!B$33:D$93,2,FALSE())</f>
        <v>2023-10-07</v>
      </c>
      <c r="F1029">
        <v>10</v>
      </c>
      <c r="G1029">
        <f t="shared" si="92"/>
        <v>7</v>
      </c>
      <c r="H1029">
        <v>2023</v>
      </c>
    </row>
    <row r="1030" spans="1:8" x14ac:dyDescent="0.2">
      <c r="A1030">
        <f t="shared" si="90"/>
        <v>1029</v>
      </c>
      <c r="B1030" s="7">
        <v>21</v>
      </c>
      <c r="C1030">
        <f t="shared" ca="1" si="91"/>
        <v>1822.8068643983872</v>
      </c>
      <c r="D1030" s="10">
        <f t="shared" si="93"/>
        <v>45206</v>
      </c>
      <c r="E1030" s="9" t="str">
        <f>VLOOKUP(D1030,'Dates - Calc'!B$33:D$93,2,FALSE())</f>
        <v>2023-10-07</v>
      </c>
      <c r="F1030">
        <v>10</v>
      </c>
      <c r="G1030">
        <f t="shared" si="92"/>
        <v>7</v>
      </c>
      <c r="H1030">
        <v>2023</v>
      </c>
    </row>
    <row r="1031" spans="1:8" x14ac:dyDescent="0.2">
      <c r="A1031">
        <f t="shared" si="90"/>
        <v>1030</v>
      </c>
      <c r="B1031" s="7">
        <v>22</v>
      </c>
      <c r="C1031">
        <f t="shared" ca="1" si="91"/>
        <v>109.30726177365956</v>
      </c>
      <c r="D1031" s="10">
        <f t="shared" si="93"/>
        <v>45206</v>
      </c>
      <c r="E1031" s="9" t="str">
        <f>VLOOKUP(D1031,'Dates - Calc'!B$33:D$93,2,FALSE())</f>
        <v>2023-10-07</v>
      </c>
      <c r="F1031">
        <v>10</v>
      </c>
      <c r="G1031">
        <f t="shared" si="92"/>
        <v>7</v>
      </c>
      <c r="H1031">
        <v>2023</v>
      </c>
    </row>
    <row r="1032" spans="1:8" x14ac:dyDescent="0.2">
      <c r="A1032">
        <f t="shared" si="90"/>
        <v>1031</v>
      </c>
      <c r="B1032" s="7">
        <v>23</v>
      </c>
      <c r="C1032">
        <f t="shared" ca="1" si="91"/>
        <v>0</v>
      </c>
      <c r="D1032" s="10">
        <f t="shared" si="93"/>
        <v>45206</v>
      </c>
      <c r="E1032" s="9" t="str">
        <f>VLOOKUP(D1032,'Dates - Calc'!B$33:D$93,2,FALSE())</f>
        <v>2023-10-07</v>
      </c>
      <c r="F1032">
        <v>10</v>
      </c>
      <c r="G1032">
        <f t="shared" si="92"/>
        <v>7</v>
      </c>
      <c r="H1032">
        <v>2023</v>
      </c>
    </row>
    <row r="1033" spans="1:8" x14ac:dyDescent="0.2">
      <c r="A1033">
        <f t="shared" si="90"/>
        <v>1032</v>
      </c>
      <c r="B1033" s="7">
        <v>24</v>
      </c>
      <c r="C1033">
        <f t="shared" ca="1" si="91"/>
        <v>997.59632488701925</v>
      </c>
      <c r="D1033" s="10">
        <f t="shared" si="93"/>
        <v>45206</v>
      </c>
      <c r="E1033" s="9" t="str">
        <f>VLOOKUP(D1033,'Dates - Calc'!B$33:D$93,2,FALSE())</f>
        <v>2023-10-07</v>
      </c>
      <c r="F1033">
        <v>10</v>
      </c>
      <c r="G1033">
        <f t="shared" si="92"/>
        <v>7</v>
      </c>
      <c r="H1033">
        <v>2023</v>
      </c>
    </row>
    <row r="1034" spans="1:8" x14ac:dyDescent="0.2">
      <c r="A1034">
        <f t="shared" si="90"/>
        <v>1033</v>
      </c>
      <c r="B1034" s="7">
        <v>16</v>
      </c>
      <c r="C1034">
        <f t="shared" ca="1" si="91"/>
        <v>1754.9860099940515</v>
      </c>
      <c r="D1034" s="10">
        <f t="shared" si="93"/>
        <v>45206</v>
      </c>
      <c r="E1034" s="9" t="str">
        <f>VLOOKUP(D1034,'Dates - Calc'!B$33:D$93,2,FALSE())</f>
        <v>2023-10-07</v>
      </c>
      <c r="F1034">
        <v>10</v>
      </c>
      <c r="G1034">
        <f t="shared" si="92"/>
        <v>7</v>
      </c>
      <c r="H1034">
        <v>2023</v>
      </c>
    </row>
    <row r="1035" spans="1:8" x14ac:dyDescent="0.2">
      <c r="A1035">
        <f t="shared" si="90"/>
        <v>1034</v>
      </c>
      <c r="B1035" s="7">
        <v>26</v>
      </c>
      <c r="C1035">
        <f t="shared" ca="1" si="91"/>
        <v>1043.8420204448837</v>
      </c>
      <c r="D1035" s="10">
        <f t="shared" si="93"/>
        <v>45206</v>
      </c>
      <c r="E1035" s="9" t="str">
        <f>VLOOKUP(D1035,'Dates - Calc'!B$33:D$93,2,FALSE())</f>
        <v>2023-10-07</v>
      </c>
      <c r="F1035">
        <v>10</v>
      </c>
      <c r="G1035">
        <f t="shared" si="92"/>
        <v>7</v>
      </c>
      <c r="H1035">
        <v>2023</v>
      </c>
    </row>
    <row r="1036" spans="1:8" x14ac:dyDescent="0.2">
      <c r="A1036">
        <f t="shared" si="90"/>
        <v>1035</v>
      </c>
      <c r="B1036" s="7">
        <v>27</v>
      </c>
      <c r="C1036">
        <f t="shared" ca="1" si="91"/>
        <v>2899.3866231053162</v>
      </c>
      <c r="D1036" s="10">
        <f t="shared" si="93"/>
        <v>45206</v>
      </c>
      <c r="E1036" s="9" t="str">
        <f>VLOOKUP(D1036,'Dates - Calc'!B$33:D$93,2,FALSE())</f>
        <v>2023-10-07</v>
      </c>
      <c r="F1036">
        <v>10</v>
      </c>
      <c r="G1036">
        <f t="shared" si="92"/>
        <v>7</v>
      </c>
      <c r="H1036">
        <v>2023</v>
      </c>
    </row>
    <row r="1037" spans="1:8" x14ac:dyDescent="0.2">
      <c r="A1037">
        <f t="shared" si="90"/>
        <v>1036</v>
      </c>
      <c r="B1037" s="7">
        <v>28</v>
      </c>
      <c r="C1037">
        <f t="shared" ca="1" si="91"/>
        <v>0</v>
      </c>
      <c r="D1037" s="10">
        <f t="shared" si="93"/>
        <v>45206</v>
      </c>
      <c r="E1037" s="9" t="str">
        <f>VLOOKUP(D1037,'Dates - Calc'!B$33:D$93,2,FALSE())</f>
        <v>2023-10-07</v>
      </c>
      <c r="F1037">
        <v>10</v>
      </c>
      <c r="G1037">
        <f t="shared" si="92"/>
        <v>7</v>
      </c>
      <c r="H1037">
        <v>2023</v>
      </c>
    </row>
    <row r="1038" spans="1:8" x14ac:dyDescent="0.2">
      <c r="A1038">
        <f t="shared" si="90"/>
        <v>1037</v>
      </c>
      <c r="B1038" s="7">
        <v>1</v>
      </c>
      <c r="C1038">
        <f t="shared" ca="1" si="91"/>
        <v>3.9683138517864007</v>
      </c>
      <c r="D1038" s="10">
        <f t="shared" si="93"/>
        <v>45207</v>
      </c>
      <c r="E1038" s="9" t="str">
        <f>VLOOKUP(D1038,'Dates - Calc'!B$33:D$93,2,FALSE())</f>
        <v>2023-10-08</v>
      </c>
      <c r="F1038">
        <v>10</v>
      </c>
      <c r="G1038">
        <f t="shared" si="92"/>
        <v>8</v>
      </c>
      <c r="H1038">
        <v>2023</v>
      </c>
    </row>
    <row r="1039" spans="1:8" x14ac:dyDescent="0.2">
      <c r="A1039">
        <f t="shared" si="90"/>
        <v>1038</v>
      </c>
      <c r="B1039" s="7">
        <v>2</v>
      </c>
      <c r="C1039">
        <f t="shared" ca="1" si="91"/>
        <v>114.95654344661898</v>
      </c>
      <c r="D1039" s="10">
        <f t="shared" si="93"/>
        <v>45207</v>
      </c>
      <c r="E1039" s="9" t="str">
        <f>VLOOKUP(D1039,'Dates - Calc'!B$33:D$93,2,FALSE())</f>
        <v>2023-10-08</v>
      </c>
      <c r="F1039">
        <v>10</v>
      </c>
      <c r="G1039">
        <f t="shared" si="92"/>
        <v>8</v>
      </c>
      <c r="H1039">
        <v>2023</v>
      </c>
    </row>
    <row r="1040" spans="1:8" x14ac:dyDescent="0.2">
      <c r="A1040">
        <f t="shared" si="90"/>
        <v>1039</v>
      </c>
      <c r="B1040" s="7">
        <v>3</v>
      </c>
      <c r="C1040">
        <f t="shared" ca="1" si="91"/>
        <v>344.33343287985656</v>
      </c>
      <c r="D1040" s="10">
        <f t="shared" si="93"/>
        <v>45207</v>
      </c>
      <c r="E1040" s="9" t="str">
        <f>VLOOKUP(D1040,'Dates - Calc'!B$33:D$93,2,FALSE())</f>
        <v>2023-10-08</v>
      </c>
      <c r="F1040">
        <v>10</v>
      </c>
      <c r="G1040">
        <f t="shared" si="92"/>
        <v>8</v>
      </c>
      <c r="H1040">
        <v>2023</v>
      </c>
    </row>
    <row r="1041" spans="1:8" x14ac:dyDescent="0.2">
      <c r="A1041">
        <f t="shared" si="90"/>
        <v>1040</v>
      </c>
      <c r="B1041" s="7">
        <v>4</v>
      </c>
      <c r="C1041">
        <f t="shared" ca="1" si="91"/>
        <v>239.77269957548734</v>
      </c>
      <c r="D1041" s="10">
        <f t="shared" si="93"/>
        <v>45207</v>
      </c>
      <c r="E1041" s="9" t="str">
        <f>VLOOKUP(D1041,'Dates - Calc'!B$33:D$93,2,FALSE())</f>
        <v>2023-10-08</v>
      </c>
      <c r="F1041">
        <v>10</v>
      </c>
      <c r="G1041">
        <f t="shared" si="92"/>
        <v>8</v>
      </c>
      <c r="H1041">
        <v>2023</v>
      </c>
    </row>
    <row r="1042" spans="1:8" x14ac:dyDescent="0.2">
      <c r="A1042">
        <f t="shared" si="90"/>
        <v>1041</v>
      </c>
      <c r="B1042" s="7">
        <v>5</v>
      </c>
      <c r="C1042">
        <f t="shared" ca="1" si="91"/>
        <v>177.18814972428515</v>
      </c>
      <c r="D1042" s="10">
        <f t="shared" si="93"/>
        <v>45207</v>
      </c>
      <c r="E1042" s="9" t="str">
        <f>VLOOKUP(D1042,'Dates - Calc'!B$33:D$93,2,FALSE())</f>
        <v>2023-10-08</v>
      </c>
      <c r="F1042">
        <v>10</v>
      </c>
      <c r="G1042">
        <f t="shared" si="92"/>
        <v>8</v>
      </c>
      <c r="H1042">
        <v>2023</v>
      </c>
    </row>
    <row r="1043" spans="1:8" x14ac:dyDescent="0.2">
      <c r="A1043">
        <f t="shared" si="90"/>
        <v>1042</v>
      </c>
      <c r="B1043" s="7">
        <v>6</v>
      </c>
      <c r="C1043">
        <f t="shared" ca="1" si="91"/>
        <v>177.20074576898921</v>
      </c>
      <c r="D1043" s="10">
        <f t="shared" si="93"/>
        <v>45207</v>
      </c>
      <c r="E1043" s="9" t="str">
        <f>VLOOKUP(D1043,'Dates - Calc'!B$33:D$93,2,FALSE())</f>
        <v>2023-10-08</v>
      </c>
      <c r="F1043">
        <v>10</v>
      </c>
      <c r="G1043">
        <f t="shared" si="92"/>
        <v>8</v>
      </c>
      <c r="H1043">
        <v>2023</v>
      </c>
    </row>
    <row r="1044" spans="1:8" x14ac:dyDescent="0.2">
      <c r="A1044">
        <f t="shared" si="90"/>
        <v>1043</v>
      </c>
      <c r="B1044" s="7">
        <v>7</v>
      </c>
      <c r="C1044">
        <f t="shared" ca="1" si="91"/>
        <v>558.27645332700911</v>
      </c>
      <c r="D1044" s="10">
        <f t="shared" si="93"/>
        <v>45207</v>
      </c>
      <c r="E1044" s="9" t="str">
        <f>VLOOKUP(D1044,'Dates - Calc'!B$33:D$93,2,FALSE())</f>
        <v>2023-10-08</v>
      </c>
      <c r="F1044">
        <v>10</v>
      </c>
      <c r="G1044">
        <f t="shared" si="92"/>
        <v>8</v>
      </c>
      <c r="H1044">
        <v>2023</v>
      </c>
    </row>
    <row r="1045" spans="1:8" x14ac:dyDescent="0.2">
      <c r="A1045">
        <f t="shared" si="90"/>
        <v>1044</v>
      </c>
      <c r="B1045" s="7">
        <v>8</v>
      </c>
      <c r="C1045">
        <f t="shared" ca="1" si="91"/>
        <v>0</v>
      </c>
      <c r="D1045" s="10">
        <f t="shared" si="93"/>
        <v>45207</v>
      </c>
      <c r="E1045" s="9" t="str">
        <f>VLOOKUP(D1045,'Dates - Calc'!B$33:D$93,2,FALSE())</f>
        <v>2023-10-08</v>
      </c>
      <c r="F1045">
        <v>10</v>
      </c>
      <c r="G1045">
        <f t="shared" si="92"/>
        <v>8</v>
      </c>
      <c r="H1045">
        <v>2023</v>
      </c>
    </row>
    <row r="1046" spans="1:8" x14ac:dyDescent="0.2">
      <c r="A1046">
        <f t="shared" si="90"/>
        <v>1045</v>
      </c>
      <c r="B1046" s="7">
        <v>9</v>
      </c>
      <c r="C1046">
        <f t="shared" ca="1" si="91"/>
        <v>31.357458372712692</v>
      </c>
      <c r="D1046" s="10">
        <f t="shared" si="93"/>
        <v>45207</v>
      </c>
      <c r="E1046" s="9" t="str">
        <f>VLOOKUP(D1046,'Dates - Calc'!B$33:D$93,2,FALSE())</f>
        <v>2023-10-08</v>
      </c>
      <c r="F1046">
        <v>10</v>
      </c>
      <c r="G1046">
        <f t="shared" si="92"/>
        <v>8</v>
      </c>
      <c r="H1046">
        <v>2023</v>
      </c>
    </row>
    <row r="1047" spans="1:8" x14ac:dyDescent="0.2">
      <c r="A1047">
        <f t="shared" si="90"/>
        <v>1046</v>
      </c>
      <c r="B1047" s="7">
        <v>10</v>
      </c>
      <c r="C1047">
        <f t="shared" ca="1" si="91"/>
        <v>414.6440406225077</v>
      </c>
      <c r="D1047" s="10">
        <f t="shared" si="93"/>
        <v>45207</v>
      </c>
      <c r="E1047" s="9" t="str">
        <f>VLOOKUP(D1047,'Dates - Calc'!B$33:D$93,2,FALSE())</f>
        <v>2023-10-08</v>
      </c>
      <c r="F1047">
        <v>10</v>
      </c>
      <c r="G1047">
        <f t="shared" si="92"/>
        <v>8</v>
      </c>
      <c r="H1047">
        <v>2023</v>
      </c>
    </row>
    <row r="1048" spans="1:8" x14ac:dyDescent="0.2">
      <c r="A1048">
        <f t="shared" si="90"/>
        <v>1047</v>
      </c>
      <c r="B1048" s="7">
        <v>11</v>
      </c>
      <c r="C1048">
        <f t="shared" ca="1" si="91"/>
        <v>0</v>
      </c>
      <c r="D1048" s="10">
        <f t="shared" si="93"/>
        <v>45207</v>
      </c>
      <c r="E1048" s="9" t="str">
        <f>VLOOKUP(D1048,'Dates - Calc'!B$33:D$93,2,FALSE())</f>
        <v>2023-10-08</v>
      </c>
      <c r="F1048">
        <v>10</v>
      </c>
      <c r="G1048">
        <f t="shared" si="92"/>
        <v>8</v>
      </c>
      <c r="H1048">
        <v>2023</v>
      </c>
    </row>
    <row r="1049" spans="1:8" x14ac:dyDescent="0.2">
      <c r="A1049">
        <f t="shared" si="90"/>
        <v>1048</v>
      </c>
      <c r="B1049" s="7">
        <v>12</v>
      </c>
      <c r="C1049">
        <f t="shared" ca="1" si="91"/>
        <v>359.24338631337309</v>
      </c>
      <c r="D1049" s="10">
        <f t="shared" si="93"/>
        <v>45207</v>
      </c>
      <c r="E1049" s="9" t="str">
        <f>VLOOKUP(D1049,'Dates - Calc'!B$33:D$93,2,FALSE())</f>
        <v>2023-10-08</v>
      </c>
      <c r="F1049">
        <v>10</v>
      </c>
      <c r="G1049">
        <f t="shared" si="92"/>
        <v>8</v>
      </c>
      <c r="H1049">
        <v>2023</v>
      </c>
    </row>
    <row r="1050" spans="1:8" x14ac:dyDescent="0.2">
      <c r="A1050">
        <f t="shared" si="90"/>
        <v>1049</v>
      </c>
      <c r="B1050" s="7">
        <v>13</v>
      </c>
      <c r="C1050">
        <f t="shared" ca="1" si="91"/>
        <v>1696.3949507036923</v>
      </c>
      <c r="D1050" s="10">
        <f t="shared" si="93"/>
        <v>45207</v>
      </c>
      <c r="E1050" s="9" t="str">
        <f>VLOOKUP(D1050,'Dates - Calc'!B$33:D$93,2,FALSE())</f>
        <v>2023-10-08</v>
      </c>
      <c r="F1050">
        <v>10</v>
      </c>
      <c r="G1050">
        <f t="shared" si="92"/>
        <v>8</v>
      </c>
      <c r="H1050">
        <v>2023</v>
      </c>
    </row>
    <row r="1051" spans="1:8" x14ac:dyDescent="0.2">
      <c r="A1051">
        <f t="shared" si="90"/>
        <v>1050</v>
      </c>
      <c r="B1051" s="7">
        <v>14</v>
      </c>
      <c r="C1051">
        <f t="shared" ca="1" si="91"/>
        <v>0</v>
      </c>
      <c r="D1051" s="10">
        <f t="shared" si="93"/>
        <v>45207</v>
      </c>
      <c r="E1051" s="9" t="str">
        <f>VLOOKUP(D1051,'Dates - Calc'!B$33:D$93,2,FALSE())</f>
        <v>2023-10-08</v>
      </c>
      <c r="F1051">
        <v>10</v>
      </c>
      <c r="G1051">
        <f t="shared" si="92"/>
        <v>8</v>
      </c>
      <c r="H1051">
        <v>2023</v>
      </c>
    </row>
    <row r="1052" spans="1:8" x14ac:dyDescent="0.2">
      <c r="A1052">
        <f t="shared" si="90"/>
        <v>1051</v>
      </c>
      <c r="B1052" s="7">
        <v>15</v>
      </c>
      <c r="C1052">
        <f t="shared" ca="1" si="91"/>
        <v>2102.7562162413583</v>
      </c>
      <c r="D1052" s="10">
        <f t="shared" si="93"/>
        <v>45207</v>
      </c>
      <c r="E1052" s="9" t="str">
        <f>VLOOKUP(D1052,'Dates - Calc'!B$33:D$93,2,FALSE())</f>
        <v>2023-10-08</v>
      </c>
      <c r="F1052">
        <v>10</v>
      </c>
      <c r="G1052">
        <f t="shared" si="92"/>
        <v>8</v>
      </c>
      <c r="H1052">
        <v>2023</v>
      </c>
    </row>
    <row r="1053" spans="1:8" x14ac:dyDescent="0.2">
      <c r="A1053">
        <f t="shared" si="90"/>
        <v>1052</v>
      </c>
      <c r="B1053" s="7">
        <v>16</v>
      </c>
      <c r="C1053">
        <f t="shared" ca="1" si="91"/>
        <v>678.06008587883298</v>
      </c>
      <c r="D1053" s="10">
        <f t="shared" si="93"/>
        <v>45207</v>
      </c>
      <c r="E1053" s="9" t="str">
        <f>VLOOKUP(D1053,'Dates - Calc'!B$33:D$93,2,FALSE())</f>
        <v>2023-10-08</v>
      </c>
      <c r="F1053">
        <v>10</v>
      </c>
      <c r="G1053">
        <f t="shared" si="92"/>
        <v>8</v>
      </c>
      <c r="H1053">
        <v>2023</v>
      </c>
    </row>
    <row r="1054" spans="1:8" x14ac:dyDescent="0.2">
      <c r="A1054">
        <f t="shared" ref="A1054:A1117" si="94">A1053+1</f>
        <v>1053</v>
      </c>
      <c r="B1054" s="7">
        <v>17</v>
      </c>
      <c r="C1054">
        <f t="shared" ref="C1054:C1117" ca="1" si="95">IF(RAND()&lt;0.05,C1026*1.05,C1026*0.95)</f>
        <v>2433.6974482615042</v>
      </c>
      <c r="D1054" s="10">
        <f t="shared" si="93"/>
        <v>45207</v>
      </c>
      <c r="E1054" s="9" t="str">
        <f>VLOOKUP(D1054,'Dates - Calc'!B$33:D$93,2,FALSE())</f>
        <v>2023-10-08</v>
      </c>
      <c r="F1054">
        <v>10</v>
      </c>
      <c r="G1054">
        <f t="shared" si="92"/>
        <v>8</v>
      </c>
      <c r="H1054">
        <v>2023</v>
      </c>
    </row>
    <row r="1055" spans="1:8" x14ac:dyDescent="0.2">
      <c r="A1055">
        <f t="shared" si="94"/>
        <v>1054</v>
      </c>
      <c r="B1055" s="7">
        <v>18</v>
      </c>
      <c r="C1055">
        <f t="shared" ca="1" si="95"/>
        <v>781.02336085251193</v>
      </c>
      <c r="D1055" s="10">
        <f t="shared" si="93"/>
        <v>45207</v>
      </c>
      <c r="E1055" s="9" t="str">
        <f>VLOOKUP(D1055,'Dates - Calc'!B$33:D$93,2,FALSE())</f>
        <v>2023-10-08</v>
      </c>
      <c r="F1055">
        <v>10</v>
      </c>
      <c r="G1055">
        <f t="shared" si="92"/>
        <v>8</v>
      </c>
      <c r="H1055">
        <v>2023</v>
      </c>
    </row>
    <row r="1056" spans="1:8" x14ac:dyDescent="0.2">
      <c r="A1056">
        <f t="shared" si="94"/>
        <v>1055</v>
      </c>
      <c r="B1056" s="7">
        <v>19</v>
      </c>
      <c r="C1056">
        <f t="shared" ca="1" si="95"/>
        <v>1577.899862562688</v>
      </c>
      <c r="D1056" s="10">
        <f t="shared" si="93"/>
        <v>45207</v>
      </c>
      <c r="E1056" s="9" t="str">
        <f>VLOOKUP(D1056,'Dates - Calc'!B$33:D$93,2,FALSE())</f>
        <v>2023-10-08</v>
      </c>
      <c r="F1056">
        <v>10</v>
      </c>
      <c r="G1056">
        <f t="shared" si="92"/>
        <v>8</v>
      </c>
      <c r="H1056">
        <v>2023</v>
      </c>
    </row>
    <row r="1057" spans="1:8" x14ac:dyDescent="0.2">
      <c r="A1057">
        <f t="shared" si="94"/>
        <v>1056</v>
      </c>
      <c r="B1057" s="7">
        <v>20</v>
      </c>
      <c r="C1057">
        <f t="shared" ca="1" si="95"/>
        <v>875.7867194406042</v>
      </c>
      <c r="D1057" s="10">
        <f t="shared" si="93"/>
        <v>45207</v>
      </c>
      <c r="E1057" s="9" t="str">
        <f>VLOOKUP(D1057,'Dates - Calc'!B$33:D$93,2,FALSE())</f>
        <v>2023-10-08</v>
      </c>
      <c r="F1057">
        <v>10</v>
      </c>
      <c r="G1057">
        <f t="shared" si="92"/>
        <v>8</v>
      </c>
      <c r="H1057">
        <v>2023</v>
      </c>
    </row>
    <row r="1058" spans="1:8" x14ac:dyDescent="0.2">
      <c r="A1058">
        <f t="shared" si="94"/>
        <v>1057</v>
      </c>
      <c r="B1058" s="7">
        <v>21</v>
      </c>
      <c r="C1058">
        <f t="shared" ca="1" si="95"/>
        <v>1731.6665211784677</v>
      </c>
      <c r="D1058" s="10">
        <f t="shared" si="93"/>
        <v>45207</v>
      </c>
      <c r="E1058" s="9" t="str">
        <f>VLOOKUP(D1058,'Dates - Calc'!B$33:D$93,2,FALSE())</f>
        <v>2023-10-08</v>
      </c>
      <c r="F1058">
        <v>10</v>
      </c>
      <c r="G1058">
        <f t="shared" si="92"/>
        <v>8</v>
      </c>
      <c r="H1058">
        <v>2023</v>
      </c>
    </row>
    <row r="1059" spans="1:8" x14ac:dyDescent="0.2">
      <c r="A1059">
        <f t="shared" si="94"/>
        <v>1058</v>
      </c>
      <c r="B1059" s="7">
        <v>22</v>
      </c>
      <c r="C1059">
        <f t="shared" ca="1" si="95"/>
        <v>103.84189868497658</v>
      </c>
      <c r="D1059" s="10">
        <f t="shared" si="93"/>
        <v>45207</v>
      </c>
      <c r="E1059" s="9" t="str">
        <f>VLOOKUP(D1059,'Dates - Calc'!B$33:D$93,2,FALSE())</f>
        <v>2023-10-08</v>
      </c>
      <c r="F1059">
        <v>10</v>
      </c>
      <c r="G1059">
        <f t="shared" si="92"/>
        <v>8</v>
      </c>
      <c r="H1059">
        <v>2023</v>
      </c>
    </row>
    <row r="1060" spans="1:8" x14ac:dyDescent="0.2">
      <c r="A1060">
        <f t="shared" si="94"/>
        <v>1059</v>
      </c>
      <c r="B1060" s="7">
        <v>23</v>
      </c>
      <c r="C1060">
        <f t="shared" ca="1" si="95"/>
        <v>0</v>
      </c>
      <c r="D1060" s="10">
        <f t="shared" si="93"/>
        <v>45207</v>
      </c>
      <c r="E1060" s="9" t="str">
        <f>VLOOKUP(D1060,'Dates - Calc'!B$33:D$93,2,FALSE())</f>
        <v>2023-10-08</v>
      </c>
      <c r="F1060">
        <v>10</v>
      </c>
      <c r="G1060">
        <f t="shared" si="92"/>
        <v>8</v>
      </c>
      <c r="H1060">
        <v>2023</v>
      </c>
    </row>
    <row r="1061" spans="1:8" x14ac:dyDescent="0.2">
      <c r="A1061">
        <f t="shared" si="94"/>
        <v>1060</v>
      </c>
      <c r="B1061" s="7">
        <v>24</v>
      </c>
      <c r="C1061">
        <f t="shared" ca="1" si="95"/>
        <v>947.71650864266826</v>
      </c>
      <c r="D1061" s="10">
        <f t="shared" si="93"/>
        <v>45207</v>
      </c>
      <c r="E1061" s="9" t="str">
        <f>VLOOKUP(D1061,'Dates - Calc'!B$33:D$93,2,FALSE())</f>
        <v>2023-10-08</v>
      </c>
      <c r="F1061">
        <v>10</v>
      </c>
      <c r="G1061">
        <f t="shared" si="92"/>
        <v>8</v>
      </c>
      <c r="H1061">
        <v>2023</v>
      </c>
    </row>
    <row r="1062" spans="1:8" x14ac:dyDescent="0.2">
      <c r="A1062">
        <f t="shared" si="94"/>
        <v>1061</v>
      </c>
      <c r="B1062" s="7">
        <v>16</v>
      </c>
      <c r="C1062">
        <f t="shared" ca="1" si="95"/>
        <v>1667.2367094943488</v>
      </c>
      <c r="D1062" s="10">
        <f t="shared" si="93"/>
        <v>45207</v>
      </c>
      <c r="E1062" s="9" t="str">
        <f>VLOOKUP(D1062,'Dates - Calc'!B$33:D$93,2,FALSE())</f>
        <v>2023-10-08</v>
      </c>
      <c r="F1062">
        <v>10</v>
      </c>
      <c r="G1062">
        <f t="shared" ref="G1062:G1125" si="96">G1034+1</f>
        <v>8</v>
      </c>
      <c r="H1062">
        <v>2023</v>
      </c>
    </row>
    <row r="1063" spans="1:8" x14ac:dyDescent="0.2">
      <c r="A1063">
        <f t="shared" si="94"/>
        <v>1062</v>
      </c>
      <c r="B1063" s="7">
        <v>26</v>
      </c>
      <c r="C1063">
        <f t="shared" ca="1" si="95"/>
        <v>991.64991942263941</v>
      </c>
      <c r="D1063" s="10">
        <f t="shared" si="93"/>
        <v>45207</v>
      </c>
      <c r="E1063" s="9" t="str">
        <f>VLOOKUP(D1063,'Dates - Calc'!B$33:D$93,2,FALSE())</f>
        <v>2023-10-08</v>
      </c>
      <c r="F1063">
        <v>10</v>
      </c>
      <c r="G1063">
        <f t="shared" si="96"/>
        <v>8</v>
      </c>
      <c r="H1063">
        <v>2023</v>
      </c>
    </row>
    <row r="1064" spans="1:8" x14ac:dyDescent="0.2">
      <c r="A1064">
        <f t="shared" si="94"/>
        <v>1063</v>
      </c>
      <c r="B1064" s="7">
        <v>27</v>
      </c>
      <c r="C1064">
        <f t="shared" ca="1" si="95"/>
        <v>2754.4172919500502</v>
      </c>
      <c r="D1064" s="10">
        <f t="shared" si="93"/>
        <v>45207</v>
      </c>
      <c r="E1064" s="9" t="str">
        <f>VLOOKUP(D1064,'Dates - Calc'!B$33:D$93,2,FALSE())</f>
        <v>2023-10-08</v>
      </c>
      <c r="F1064">
        <v>10</v>
      </c>
      <c r="G1064">
        <f t="shared" si="96"/>
        <v>8</v>
      </c>
      <c r="H1064">
        <v>2023</v>
      </c>
    </row>
    <row r="1065" spans="1:8" x14ac:dyDescent="0.2">
      <c r="A1065">
        <f t="shared" si="94"/>
        <v>1064</v>
      </c>
      <c r="B1065" s="7">
        <v>28</v>
      </c>
      <c r="C1065">
        <f t="shared" ca="1" si="95"/>
        <v>0</v>
      </c>
      <c r="D1065" s="10">
        <f t="shared" si="93"/>
        <v>45207</v>
      </c>
      <c r="E1065" s="9" t="str">
        <f>VLOOKUP(D1065,'Dates - Calc'!B$33:D$93,2,FALSE())</f>
        <v>2023-10-08</v>
      </c>
      <c r="F1065">
        <v>10</v>
      </c>
      <c r="G1065">
        <f t="shared" si="96"/>
        <v>8</v>
      </c>
      <c r="H1065">
        <v>2023</v>
      </c>
    </row>
    <row r="1066" spans="1:8" x14ac:dyDescent="0.2">
      <c r="A1066">
        <f t="shared" si="94"/>
        <v>1065</v>
      </c>
      <c r="B1066" s="7">
        <v>1</v>
      </c>
      <c r="C1066">
        <f t="shared" ca="1" si="95"/>
        <v>3.7698981591970804</v>
      </c>
      <c r="D1066" s="10">
        <f t="shared" si="93"/>
        <v>45208</v>
      </c>
      <c r="E1066" s="9" t="str">
        <f>VLOOKUP(D1066,'Dates - Calc'!B$33:D$93,2,FALSE())</f>
        <v>2023-10-09</v>
      </c>
      <c r="F1066">
        <v>10</v>
      </c>
      <c r="G1066">
        <f t="shared" si="96"/>
        <v>9</v>
      </c>
      <c r="H1066">
        <v>2023</v>
      </c>
    </row>
    <row r="1067" spans="1:8" x14ac:dyDescent="0.2">
      <c r="A1067">
        <f t="shared" si="94"/>
        <v>1066</v>
      </c>
      <c r="B1067" s="7">
        <v>2</v>
      </c>
      <c r="C1067">
        <f t="shared" ca="1" si="95"/>
        <v>109.20871627428802</v>
      </c>
      <c r="D1067" s="10">
        <f t="shared" si="93"/>
        <v>45208</v>
      </c>
      <c r="E1067" s="9" t="str">
        <f>VLOOKUP(D1067,'Dates - Calc'!B$33:D$93,2,FALSE())</f>
        <v>2023-10-09</v>
      </c>
      <c r="F1067">
        <v>10</v>
      </c>
      <c r="G1067">
        <f t="shared" si="96"/>
        <v>9</v>
      </c>
      <c r="H1067">
        <v>2023</v>
      </c>
    </row>
    <row r="1068" spans="1:8" x14ac:dyDescent="0.2">
      <c r="A1068">
        <f t="shared" si="94"/>
        <v>1067</v>
      </c>
      <c r="B1068" s="7">
        <v>3</v>
      </c>
      <c r="C1068">
        <f t="shared" ca="1" si="95"/>
        <v>327.11676123586369</v>
      </c>
      <c r="D1068" s="10">
        <f t="shared" si="93"/>
        <v>45208</v>
      </c>
      <c r="E1068" s="9" t="str">
        <f>VLOOKUP(D1068,'Dates - Calc'!B$33:D$93,2,FALSE())</f>
        <v>2023-10-09</v>
      </c>
      <c r="F1068">
        <v>10</v>
      </c>
      <c r="G1068">
        <f t="shared" si="96"/>
        <v>9</v>
      </c>
      <c r="H1068">
        <v>2023</v>
      </c>
    </row>
    <row r="1069" spans="1:8" x14ac:dyDescent="0.2">
      <c r="A1069">
        <f t="shared" si="94"/>
        <v>1068</v>
      </c>
      <c r="B1069" s="7">
        <v>4</v>
      </c>
      <c r="C1069">
        <f t="shared" ca="1" si="95"/>
        <v>251.76133455426171</v>
      </c>
      <c r="D1069" s="10">
        <f t="shared" si="93"/>
        <v>45208</v>
      </c>
      <c r="E1069" s="9" t="str">
        <f>VLOOKUP(D1069,'Dates - Calc'!B$33:D$93,2,FALSE())</f>
        <v>2023-10-09</v>
      </c>
      <c r="F1069">
        <v>10</v>
      </c>
      <c r="G1069">
        <f t="shared" si="96"/>
        <v>9</v>
      </c>
      <c r="H1069">
        <v>2023</v>
      </c>
    </row>
    <row r="1070" spans="1:8" x14ac:dyDescent="0.2">
      <c r="A1070">
        <f t="shared" si="94"/>
        <v>1069</v>
      </c>
      <c r="B1070" s="7">
        <v>5</v>
      </c>
      <c r="C1070">
        <f t="shared" ca="1" si="95"/>
        <v>168.3287422380709</v>
      </c>
      <c r="D1070" s="10">
        <f t="shared" si="93"/>
        <v>45208</v>
      </c>
      <c r="E1070" s="9" t="str">
        <f>VLOOKUP(D1070,'Dates - Calc'!B$33:D$93,2,FALSE())</f>
        <v>2023-10-09</v>
      </c>
      <c r="F1070">
        <v>10</v>
      </c>
      <c r="G1070">
        <f t="shared" si="96"/>
        <v>9</v>
      </c>
      <c r="H1070">
        <v>2023</v>
      </c>
    </row>
    <row r="1071" spans="1:8" x14ac:dyDescent="0.2">
      <c r="A1071">
        <f t="shared" si="94"/>
        <v>1070</v>
      </c>
      <c r="B1071" s="7">
        <v>6</v>
      </c>
      <c r="C1071">
        <f t="shared" ca="1" si="95"/>
        <v>168.34070848053975</v>
      </c>
      <c r="D1071" s="10">
        <f t="shared" si="93"/>
        <v>45208</v>
      </c>
      <c r="E1071" s="9" t="str">
        <f>VLOOKUP(D1071,'Dates - Calc'!B$33:D$93,2,FALSE())</f>
        <v>2023-10-09</v>
      </c>
      <c r="F1071">
        <v>10</v>
      </c>
      <c r="G1071">
        <f t="shared" si="96"/>
        <v>9</v>
      </c>
      <c r="H1071">
        <v>2023</v>
      </c>
    </row>
    <row r="1072" spans="1:8" x14ac:dyDescent="0.2">
      <c r="A1072">
        <f t="shared" si="94"/>
        <v>1071</v>
      </c>
      <c r="B1072" s="7">
        <v>7</v>
      </c>
      <c r="C1072">
        <f t="shared" ca="1" si="95"/>
        <v>530.36263066065862</v>
      </c>
      <c r="D1072" s="10">
        <f t="shared" si="93"/>
        <v>45208</v>
      </c>
      <c r="E1072" s="9" t="str">
        <f>VLOOKUP(D1072,'Dates - Calc'!B$33:D$93,2,FALSE())</f>
        <v>2023-10-09</v>
      </c>
      <c r="F1072">
        <v>10</v>
      </c>
      <c r="G1072">
        <f t="shared" si="96"/>
        <v>9</v>
      </c>
      <c r="H1072">
        <v>2023</v>
      </c>
    </row>
    <row r="1073" spans="1:8" x14ac:dyDescent="0.2">
      <c r="A1073">
        <f t="shared" si="94"/>
        <v>1072</v>
      </c>
      <c r="B1073" s="7">
        <v>8</v>
      </c>
      <c r="C1073">
        <f t="shared" ca="1" si="95"/>
        <v>0</v>
      </c>
      <c r="D1073" s="10">
        <f t="shared" si="93"/>
        <v>45208</v>
      </c>
      <c r="E1073" s="9" t="str">
        <f>VLOOKUP(D1073,'Dates - Calc'!B$33:D$93,2,FALSE())</f>
        <v>2023-10-09</v>
      </c>
      <c r="F1073">
        <v>10</v>
      </c>
      <c r="G1073">
        <f t="shared" si="96"/>
        <v>9</v>
      </c>
      <c r="H1073">
        <v>2023</v>
      </c>
    </row>
    <row r="1074" spans="1:8" x14ac:dyDescent="0.2">
      <c r="A1074">
        <f t="shared" si="94"/>
        <v>1073</v>
      </c>
      <c r="B1074" s="7">
        <v>9</v>
      </c>
      <c r="C1074">
        <f t="shared" ca="1" si="95"/>
        <v>29.789585454077056</v>
      </c>
      <c r="D1074" s="10">
        <f t="shared" si="93"/>
        <v>45208</v>
      </c>
      <c r="E1074" s="9" t="str">
        <f>VLOOKUP(D1074,'Dates - Calc'!B$33:D$93,2,FALSE())</f>
        <v>2023-10-09</v>
      </c>
      <c r="F1074">
        <v>10</v>
      </c>
      <c r="G1074">
        <f t="shared" si="96"/>
        <v>9</v>
      </c>
      <c r="H1074">
        <v>2023</v>
      </c>
    </row>
    <row r="1075" spans="1:8" x14ac:dyDescent="0.2">
      <c r="A1075">
        <f t="shared" si="94"/>
        <v>1074</v>
      </c>
      <c r="B1075" s="7">
        <v>10</v>
      </c>
      <c r="C1075">
        <f t="shared" ca="1" si="95"/>
        <v>393.91183859138232</v>
      </c>
      <c r="D1075" s="10">
        <f t="shared" si="93"/>
        <v>45208</v>
      </c>
      <c r="E1075" s="9" t="str">
        <f>VLOOKUP(D1075,'Dates - Calc'!B$33:D$93,2,FALSE())</f>
        <v>2023-10-09</v>
      </c>
      <c r="F1075">
        <v>10</v>
      </c>
      <c r="G1075">
        <f t="shared" si="96"/>
        <v>9</v>
      </c>
      <c r="H1075">
        <v>2023</v>
      </c>
    </row>
    <row r="1076" spans="1:8" x14ac:dyDescent="0.2">
      <c r="A1076">
        <f t="shared" si="94"/>
        <v>1075</v>
      </c>
      <c r="B1076" s="7">
        <v>11</v>
      </c>
      <c r="C1076">
        <f t="shared" ca="1" si="95"/>
        <v>0</v>
      </c>
      <c r="D1076" s="10">
        <f t="shared" si="93"/>
        <v>45208</v>
      </c>
      <c r="E1076" s="9" t="str">
        <f>VLOOKUP(D1076,'Dates - Calc'!B$33:D$93,2,FALSE())</f>
        <v>2023-10-09</v>
      </c>
      <c r="F1076">
        <v>10</v>
      </c>
      <c r="G1076">
        <f t="shared" si="96"/>
        <v>9</v>
      </c>
      <c r="H1076">
        <v>2023</v>
      </c>
    </row>
    <row r="1077" spans="1:8" x14ac:dyDescent="0.2">
      <c r="A1077">
        <f t="shared" si="94"/>
        <v>1076</v>
      </c>
      <c r="B1077" s="7">
        <v>12</v>
      </c>
      <c r="C1077">
        <f t="shared" ca="1" si="95"/>
        <v>341.28121699770441</v>
      </c>
      <c r="D1077" s="10">
        <f t="shared" si="93"/>
        <v>45208</v>
      </c>
      <c r="E1077" s="9" t="str">
        <f>VLOOKUP(D1077,'Dates - Calc'!B$33:D$93,2,FALSE())</f>
        <v>2023-10-09</v>
      </c>
      <c r="F1077">
        <v>10</v>
      </c>
      <c r="G1077">
        <f t="shared" si="96"/>
        <v>9</v>
      </c>
      <c r="H1077">
        <v>2023</v>
      </c>
    </row>
    <row r="1078" spans="1:8" x14ac:dyDescent="0.2">
      <c r="A1078">
        <f t="shared" si="94"/>
        <v>1077</v>
      </c>
      <c r="B1078" s="7">
        <v>13</v>
      </c>
      <c r="C1078">
        <f t="shared" ca="1" si="95"/>
        <v>1611.5752031685076</v>
      </c>
      <c r="D1078" s="10">
        <f t="shared" si="93"/>
        <v>45208</v>
      </c>
      <c r="E1078" s="9" t="str">
        <f>VLOOKUP(D1078,'Dates - Calc'!B$33:D$93,2,FALSE())</f>
        <v>2023-10-09</v>
      </c>
      <c r="F1078">
        <v>10</v>
      </c>
      <c r="G1078">
        <f t="shared" si="96"/>
        <v>9</v>
      </c>
      <c r="H1078">
        <v>2023</v>
      </c>
    </row>
    <row r="1079" spans="1:8" x14ac:dyDescent="0.2">
      <c r="A1079">
        <f t="shared" si="94"/>
        <v>1078</v>
      </c>
      <c r="B1079" s="7">
        <v>14</v>
      </c>
      <c r="C1079">
        <f t="shared" ca="1" si="95"/>
        <v>0</v>
      </c>
      <c r="D1079" s="10">
        <f t="shared" si="93"/>
        <v>45208</v>
      </c>
      <c r="E1079" s="9" t="str">
        <f>VLOOKUP(D1079,'Dates - Calc'!B$33:D$93,2,FALSE())</f>
        <v>2023-10-09</v>
      </c>
      <c r="F1079">
        <v>10</v>
      </c>
      <c r="G1079">
        <f t="shared" si="96"/>
        <v>9</v>
      </c>
      <c r="H1079">
        <v>2023</v>
      </c>
    </row>
    <row r="1080" spans="1:8" x14ac:dyDescent="0.2">
      <c r="A1080">
        <f t="shared" si="94"/>
        <v>1079</v>
      </c>
      <c r="B1080" s="7">
        <v>15</v>
      </c>
      <c r="C1080">
        <f t="shared" ca="1" si="95"/>
        <v>1997.6184054292903</v>
      </c>
      <c r="D1080" s="10">
        <f t="shared" si="93"/>
        <v>45208</v>
      </c>
      <c r="E1080" s="9" t="str">
        <f>VLOOKUP(D1080,'Dates - Calc'!B$33:D$93,2,FALSE())</f>
        <v>2023-10-09</v>
      </c>
      <c r="F1080">
        <v>10</v>
      </c>
      <c r="G1080">
        <f t="shared" si="96"/>
        <v>9</v>
      </c>
      <c r="H1080">
        <v>2023</v>
      </c>
    </row>
    <row r="1081" spans="1:8" x14ac:dyDescent="0.2">
      <c r="A1081">
        <f t="shared" si="94"/>
        <v>1080</v>
      </c>
      <c r="B1081" s="7">
        <v>16</v>
      </c>
      <c r="C1081">
        <f t="shared" ca="1" si="95"/>
        <v>644.15708158489133</v>
      </c>
      <c r="D1081" s="10">
        <f t="shared" si="93"/>
        <v>45208</v>
      </c>
      <c r="E1081" s="9" t="str">
        <f>VLOOKUP(D1081,'Dates - Calc'!B$33:D$93,2,FALSE())</f>
        <v>2023-10-09</v>
      </c>
      <c r="F1081">
        <v>10</v>
      </c>
      <c r="G1081">
        <f t="shared" si="96"/>
        <v>9</v>
      </c>
      <c r="H1081">
        <v>2023</v>
      </c>
    </row>
    <row r="1082" spans="1:8" x14ac:dyDescent="0.2">
      <c r="A1082">
        <f t="shared" si="94"/>
        <v>1081</v>
      </c>
      <c r="B1082" s="7">
        <v>17</v>
      </c>
      <c r="C1082">
        <f t="shared" ca="1" si="95"/>
        <v>2312.0125758484287</v>
      </c>
      <c r="D1082" s="10">
        <f t="shared" si="93"/>
        <v>45208</v>
      </c>
      <c r="E1082" s="9" t="str">
        <f>VLOOKUP(D1082,'Dates - Calc'!B$33:D$93,2,FALSE())</f>
        <v>2023-10-09</v>
      </c>
      <c r="F1082">
        <v>10</v>
      </c>
      <c r="G1082">
        <f t="shared" si="96"/>
        <v>9</v>
      </c>
      <c r="H1082">
        <v>2023</v>
      </c>
    </row>
    <row r="1083" spans="1:8" x14ac:dyDescent="0.2">
      <c r="A1083">
        <f t="shared" si="94"/>
        <v>1082</v>
      </c>
      <c r="B1083" s="7">
        <v>18</v>
      </c>
      <c r="C1083">
        <f t="shared" ca="1" si="95"/>
        <v>741.97219280988634</v>
      </c>
      <c r="D1083" s="10">
        <f t="shared" si="93"/>
        <v>45208</v>
      </c>
      <c r="E1083" s="9" t="str">
        <f>VLOOKUP(D1083,'Dates - Calc'!B$33:D$93,2,FALSE())</f>
        <v>2023-10-09</v>
      </c>
      <c r="F1083">
        <v>10</v>
      </c>
      <c r="G1083">
        <f t="shared" si="96"/>
        <v>9</v>
      </c>
      <c r="H1083">
        <v>2023</v>
      </c>
    </row>
    <row r="1084" spans="1:8" x14ac:dyDescent="0.2">
      <c r="A1084">
        <f t="shared" si="94"/>
        <v>1083</v>
      </c>
      <c r="B1084" s="7">
        <v>19</v>
      </c>
      <c r="C1084">
        <f t="shared" ca="1" si="95"/>
        <v>1499.0048694345535</v>
      </c>
      <c r="D1084" s="10">
        <f t="shared" si="93"/>
        <v>45208</v>
      </c>
      <c r="E1084" s="9" t="str">
        <f>VLOOKUP(D1084,'Dates - Calc'!B$33:D$93,2,FALSE())</f>
        <v>2023-10-09</v>
      </c>
      <c r="F1084">
        <v>10</v>
      </c>
      <c r="G1084">
        <f t="shared" si="96"/>
        <v>9</v>
      </c>
      <c r="H1084">
        <v>2023</v>
      </c>
    </row>
    <row r="1085" spans="1:8" x14ac:dyDescent="0.2">
      <c r="A1085">
        <f t="shared" si="94"/>
        <v>1084</v>
      </c>
      <c r="B1085" s="7">
        <v>20</v>
      </c>
      <c r="C1085">
        <f t="shared" ca="1" si="95"/>
        <v>831.99738346857396</v>
      </c>
      <c r="D1085" s="10">
        <f t="shared" si="93"/>
        <v>45208</v>
      </c>
      <c r="E1085" s="9" t="str">
        <f>VLOOKUP(D1085,'Dates - Calc'!B$33:D$93,2,FALSE())</f>
        <v>2023-10-09</v>
      </c>
      <c r="F1085">
        <v>10</v>
      </c>
      <c r="G1085">
        <f t="shared" si="96"/>
        <v>9</v>
      </c>
      <c r="H1085">
        <v>2023</v>
      </c>
    </row>
    <row r="1086" spans="1:8" x14ac:dyDescent="0.2">
      <c r="A1086">
        <f t="shared" si="94"/>
        <v>1085</v>
      </c>
      <c r="B1086" s="7">
        <v>21</v>
      </c>
      <c r="C1086">
        <f t="shared" ca="1" si="95"/>
        <v>1645.0831951195444</v>
      </c>
      <c r="D1086" s="10">
        <f t="shared" si="93"/>
        <v>45208</v>
      </c>
      <c r="E1086" s="9" t="str">
        <f>VLOOKUP(D1086,'Dates - Calc'!B$33:D$93,2,FALSE())</f>
        <v>2023-10-09</v>
      </c>
      <c r="F1086">
        <v>10</v>
      </c>
      <c r="G1086">
        <f t="shared" si="96"/>
        <v>9</v>
      </c>
      <c r="H1086">
        <v>2023</v>
      </c>
    </row>
    <row r="1087" spans="1:8" x14ac:dyDescent="0.2">
      <c r="A1087">
        <f t="shared" si="94"/>
        <v>1086</v>
      </c>
      <c r="B1087" s="7">
        <v>22</v>
      </c>
      <c r="C1087">
        <f t="shared" ca="1" si="95"/>
        <v>98.649803750727756</v>
      </c>
      <c r="D1087" s="10">
        <f t="shared" si="93"/>
        <v>45208</v>
      </c>
      <c r="E1087" s="9" t="str">
        <f>VLOOKUP(D1087,'Dates - Calc'!B$33:D$93,2,FALSE())</f>
        <v>2023-10-09</v>
      </c>
      <c r="F1087">
        <v>10</v>
      </c>
      <c r="G1087">
        <f t="shared" si="96"/>
        <v>9</v>
      </c>
      <c r="H1087">
        <v>2023</v>
      </c>
    </row>
    <row r="1088" spans="1:8" x14ac:dyDescent="0.2">
      <c r="A1088">
        <f t="shared" si="94"/>
        <v>1087</v>
      </c>
      <c r="B1088" s="7">
        <v>23</v>
      </c>
      <c r="C1088">
        <f t="shared" ca="1" si="95"/>
        <v>0</v>
      </c>
      <c r="D1088" s="10">
        <f t="shared" si="93"/>
        <v>45208</v>
      </c>
      <c r="E1088" s="9" t="str">
        <f>VLOOKUP(D1088,'Dates - Calc'!B$33:D$93,2,FALSE())</f>
        <v>2023-10-09</v>
      </c>
      <c r="F1088">
        <v>10</v>
      </c>
      <c r="G1088">
        <f t="shared" si="96"/>
        <v>9</v>
      </c>
      <c r="H1088">
        <v>2023</v>
      </c>
    </row>
    <row r="1089" spans="1:8" x14ac:dyDescent="0.2">
      <c r="A1089">
        <f t="shared" si="94"/>
        <v>1088</v>
      </c>
      <c r="B1089" s="7">
        <v>24</v>
      </c>
      <c r="C1089">
        <f t="shared" ca="1" si="95"/>
        <v>900.33068321053486</v>
      </c>
      <c r="D1089" s="10">
        <f t="shared" si="93"/>
        <v>45208</v>
      </c>
      <c r="E1089" s="9" t="str">
        <f>VLOOKUP(D1089,'Dates - Calc'!B$33:D$93,2,FALSE())</f>
        <v>2023-10-09</v>
      </c>
      <c r="F1089">
        <v>10</v>
      </c>
      <c r="G1089">
        <f t="shared" si="96"/>
        <v>9</v>
      </c>
      <c r="H1089">
        <v>2023</v>
      </c>
    </row>
    <row r="1090" spans="1:8" x14ac:dyDescent="0.2">
      <c r="A1090">
        <f t="shared" si="94"/>
        <v>1089</v>
      </c>
      <c r="B1090" s="7">
        <v>16</v>
      </c>
      <c r="C1090">
        <f t="shared" ca="1" si="95"/>
        <v>1583.8748740196313</v>
      </c>
      <c r="D1090" s="10">
        <f t="shared" ref="D1090:D1153" si="97">DATE(H1090,F1090,G1090)</f>
        <v>45208</v>
      </c>
      <c r="E1090" s="9" t="str">
        <f>VLOOKUP(D1090,'Dates - Calc'!B$33:D$93,2,FALSE())</f>
        <v>2023-10-09</v>
      </c>
      <c r="F1090">
        <v>10</v>
      </c>
      <c r="G1090">
        <f t="shared" si="96"/>
        <v>9</v>
      </c>
      <c r="H1090">
        <v>2023</v>
      </c>
    </row>
    <row r="1091" spans="1:8" x14ac:dyDescent="0.2">
      <c r="A1091">
        <f t="shared" si="94"/>
        <v>1090</v>
      </c>
      <c r="B1091" s="7">
        <v>26</v>
      </c>
      <c r="C1091">
        <f t="shared" ca="1" si="95"/>
        <v>942.06742345150735</v>
      </c>
      <c r="D1091" s="10">
        <f t="shared" si="97"/>
        <v>45208</v>
      </c>
      <c r="E1091" s="9" t="str">
        <f>VLOOKUP(D1091,'Dates - Calc'!B$33:D$93,2,FALSE())</f>
        <v>2023-10-09</v>
      </c>
      <c r="F1091">
        <v>10</v>
      </c>
      <c r="G1091">
        <f t="shared" si="96"/>
        <v>9</v>
      </c>
      <c r="H1091">
        <v>2023</v>
      </c>
    </row>
    <row r="1092" spans="1:8" x14ac:dyDescent="0.2">
      <c r="A1092">
        <f t="shared" si="94"/>
        <v>1091</v>
      </c>
      <c r="B1092" s="7">
        <v>27</v>
      </c>
      <c r="C1092">
        <f t="shared" ca="1" si="95"/>
        <v>2616.6964273525477</v>
      </c>
      <c r="D1092" s="10">
        <f t="shared" si="97"/>
        <v>45208</v>
      </c>
      <c r="E1092" s="9" t="str">
        <f>VLOOKUP(D1092,'Dates - Calc'!B$33:D$93,2,FALSE())</f>
        <v>2023-10-09</v>
      </c>
      <c r="F1092">
        <v>10</v>
      </c>
      <c r="G1092">
        <f t="shared" si="96"/>
        <v>9</v>
      </c>
      <c r="H1092">
        <v>2023</v>
      </c>
    </row>
    <row r="1093" spans="1:8" x14ac:dyDescent="0.2">
      <c r="A1093">
        <f t="shared" si="94"/>
        <v>1092</v>
      </c>
      <c r="B1093" s="7">
        <v>28</v>
      </c>
      <c r="C1093">
        <f t="shared" ca="1" si="95"/>
        <v>0</v>
      </c>
      <c r="D1093" s="10">
        <f t="shared" si="97"/>
        <v>45208</v>
      </c>
      <c r="E1093" s="9" t="str">
        <f>VLOOKUP(D1093,'Dates - Calc'!B$33:D$93,2,FALSE())</f>
        <v>2023-10-09</v>
      </c>
      <c r="F1093">
        <v>10</v>
      </c>
      <c r="G1093">
        <f t="shared" si="96"/>
        <v>9</v>
      </c>
      <c r="H1093">
        <v>2023</v>
      </c>
    </row>
    <row r="1094" spans="1:8" x14ac:dyDescent="0.2">
      <c r="A1094">
        <f t="shared" si="94"/>
        <v>1093</v>
      </c>
      <c r="B1094" s="7">
        <v>1</v>
      </c>
      <c r="C1094">
        <f t="shared" ca="1" si="95"/>
        <v>3.581403251237226</v>
      </c>
      <c r="D1094" s="10">
        <f t="shared" si="97"/>
        <v>45209</v>
      </c>
      <c r="E1094" s="9" t="str">
        <f>VLOOKUP(D1094,'Dates - Calc'!B$33:D$93,2,FALSE())</f>
        <v>2023-10-10</v>
      </c>
      <c r="F1094">
        <v>10</v>
      </c>
      <c r="G1094">
        <f t="shared" si="96"/>
        <v>10</v>
      </c>
      <c r="H1094">
        <v>2023</v>
      </c>
    </row>
    <row r="1095" spans="1:8" x14ac:dyDescent="0.2">
      <c r="A1095">
        <f t="shared" si="94"/>
        <v>1094</v>
      </c>
      <c r="B1095" s="7">
        <v>2</v>
      </c>
      <c r="C1095">
        <f t="shared" ca="1" si="95"/>
        <v>114.66915208800243</v>
      </c>
      <c r="D1095" s="10">
        <f t="shared" si="97"/>
        <v>45209</v>
      </c>
      <c r="E1095" s="9" t="str">
        <f>VLOOKUP(D1095,'Dates - Calc'!B$33:D$93,2,FALSE())</f>
        <v>2023-10-10</v>
      </c>
      <c r="F1095">
        <v>10</v>
      </c>
      <c r="G1095">
        <f t="shared" si="96"/>
        <v>10</v>
      </c>
      <c r="H1095">
        <v>2023</v>
      </c>
    </row>
    <row r="1096" spans="1:8" x14ac:dyDescent="0.2">
      <c r="A1096">
        <f t="shared" si="94"/>
        <v>1095</v>
      </c>
      <c r="B1096" s="7">
        <v>3</v>
      </c>
      <c r="C1096">
        <f t="shared" ca="1" si="95"/>
        <v>310.76092317407051</v>
      </c>
      <c r="D1096" s="10">
        <f t="shared" si="97"/>
        <v>45209</v>
      </c>
      <c r="E1096" s="9" t="str">
        <f>VLOOKUP(D1096,'Dates - Calc'!B$33:D$93,2,FALSE())</f>
        <v>2023-10-10</v>
      </c>
      <c r="F1096">
        <v>10</v>
      </c>
      <c r="G1096">
        <f t="shared" si="96"/>
        <v>10</v>
      </c>
      <c r="H1096">
        <v>2023</v>
      </c>
    </row>
    <row r="1097" spans="1:8" x14ac:dyDescent="0.2">
      <c r="A1097">
        <f t="shared" si="94"/>
        <v>1096</v>
      </c>
      <c r="B1097" s="7">
        <v>4</v>
      </c>
      <c r="C1097">
        <f t="shared" ca="1" si="95"/>
        <v>239.17326782654862</v>
      </c>
      <c r="D1097" s="10">
        <f t="shared" si="97"/>
        <v>45209</v>
      </c>
      <c r="E1097" s="9" t="str">
        <f>VLOOKUP(D1097,'Dates - Calc'!B$33:D$93,2,FALSE())</f>
        <v>2023-10-10</v>
      </c>
      <c r="F1097">
        <v>10</v>
      </c>
      <c r="G1097">
        <f t="shared" si="96"/>
        <v>10</v>
      </c>
      <c r="H1097">
        <v>2023</v>
      </c>
    </row>
    <row r="1098" spans="1:8" x14ac:dyDescent="0.2">
      <c r="A1098">
        <f t="shared" si="94"/>
        <v>1097</v>
      </c>
      <c r="B1098" s="7">
        <v>5</v>
      </c>
      <c r="C1098">
        <f t="shared" ca="1" si="95"/>
        <v>159.91230512616735</v>
      </c>
      <c r="D1098" s="10">
        <f t="shared" si="97"/>
        <v>45209</v>
      </c>
      <c r="E1098" s="9" t="str">
        <f>VLOOKUP(D1098,'Dates - Calc'!B$33:D$93,2,FALSE())</f>
        <v>2023-10-10</v>
      </c>
      <c r="F1098">
        <v>10</v>
      </c>
      <c r="G1098">
        <f t="shared" si="96"/>
        <v>10</v>
      </c>
      <c r="H1098">
        <v>2023</v>
      </c>
    </row>
    <row r="1099" spans="1:8" x14ac:dyDescent="0.2">
      <c r="A1099">
        <f t="shared" si="94"/>
        <v>1098</v>
      </c>
      <c r="B1099" s="7">
        <v>6</v>
      </c>
      <c r="C1099">
        <f t="shared" ca="1" si="95"/>
        <v>159.92367305651274</v>
      </c>
      <c r="D1099" s="10">
        <f t="shared" si="97"/>
        <v>45209</v>
      </c>
      <c r="E1099" s="9" t="str">
        <f>VLOOKUP(D1099,'Dates - Calc'!B$33:D$93,2,FALSE())</f>
        <v>2023-10-10</v>
      </c>
      <c r="F1099">
        <v>10</v>
      </c>
      <c r="G1099">
        <f t="shared" si="96"/>
        <v>10</v>
      </c>
      <c r="H1099">
        <v>2023</v>
      </c>
    </row>
    <row r="1100" spans="1:8" x14ac:dyDescent="0.2">
      <c r="A1100">
        <f t="shared" si="94"/>
        <v>1099</v>
      </c>
      <c r="B1100" s="7">
        <v>7</v>
      </c>
      <c r="C1100">
        <f t="shared" ca="1" si="95"/>
        <v>503.84449912762568</v>
      </c>
      <c r="D1100" s="10">
        <f t="shared" si="97"/>
        <v>45209</v>
      </c>
      <c r="E1100" s="9" t="str">
        <f>VLOOKUP(D1100,'Dates - Calc'!B$33:D$93,2,FALSE())</f>
        <v>2023-10-10</v>
      </c>
      <c r="F1100">
        <v>10</v>
      </c>
      <c r="G1100">
        <f t="shared" si="96"/>
        <v>10</v>
      </c>
      <c r="H1100">
        <v>2023</v>
      </c>
    </row>
    <row r="1101" spans="1:8" x14ac:dyDescent="0.2">
      <c r="A1101">
        <f t="shared" si="94"/>
        <v>1100</v>
      </c>
      <c r="B1101" s="7">
        <v>8</v>
      </c>
      <c r="C1101">
        <f t="shared" ca="1" si="95"/>
        <v>0</v>
      </c>
      <c r="D1101" s="10">
        <f t="shared" si="97"/>
        <v>45209</v>
      </c>
      <c r="E1101" s="9" t="str">
        <f>VLOOKUP(D1101,'Dates - Calc'!B$33:D$93,2,FALSE())</f>
        <v>2023-10-10</v>
      </c>
      <c r="F1101">
        <v>10</v>
      </c>
      <c r="G1101">
        <f t="shared" si="96"/>
        <v>10</v>
      </c>
      <c r="H1101">
        <v>2023</v>
      </c>
    </row>
    <row r="1102" spans="1:8" x14ac:dyDescent="0.2">
      <c r="A1102">
        <f t="shared" si="94"/>
        <v>1101</v>
      </c>
      <c r="B1102" s="7">
        <v>9</v>
      </c>
      <c r="C1102">
        <f t="shared" ca="1" si="95"/>
        <v>28.300106181373202</v>
      </c>
      <c r="D1102" s="10">
        <f t="shared" si="97"/>
        <v>45209</v>
      </c>
      <c r="E1102" s="9" t="str">
        <f>VLOOKUP(D1102,'Dates - Calc'!B$33:D$93,2,FALSE())</f>
        <v>2023-10-10</v>
      </c>
      <c r="F1102">
        <v>10</v>
      </c>
      <c r="G1102">
        <f t="shared" si="96"/>
        <v>10</v>
      </c>
      <c r="H1102">
        <v>2023</v>
      </c>
    </row>
    <row r="1103" spans="1:8" x14ac:dyDescent="0.2">
      <c r="A1103">
        <f t="shared" si="94"/>
        <v>1102</v>
      </c>
      <c r="B1103" s="7">
        <v>10</v>
      </c>
      <c r="C1103">
        <f t="shared" ca="1" si="95"/>
        <v>374.21624666181316</v>
      </c>
      <c r="D1103" s="10">
        <f t="shared" si="97"/>
        <v>45209</v>
      </c>
      <c r="E1103" s="9" t="str">
        <f>VLOOKUP(D1103,'Dates - Calc'!B$33:D$93,2,FALSE())</f>
        <v>2023-10-10</v>
      </c>
      <c r="F1103">
        <v>10</v>
      </c>
      <c r="G1103">
        <f t="shared" si="96"/>
        <v>10</v>
      </c>
      <c r="H1103">
        <v>2023</v>
      </c>
    </row>
    <row r="1104" spans="1:8" x14ac:dyDescent="0.2">
      <c r="A1104">
        <f t="shared" si="94"/>
        <v>1103</v>
      </c>
      <c r="B1104" s="7">
        <v>11</v>
      </c>
      <c r="C1104">
        <f t="shared" ca="1" si="95"/>
        <v>0</v>
      </c>
      <c r="D1104" s="10">
        <f t="shared" si="97"/>
        <v>45209</v>
      </c>
      <c r="E1104" s="9" t="str">
        <f>VLOOKUP(D1104,'Dates - Calc'!B$33:D$93,2,FALSE())</f>
        <v>2023-10-10</v>
      </c>
      <c r="F1104">
        <v>10</v>
      </c>
      <c r="G1104">
        <f t="shared" si="96"/>
        <v>10</v>
      </c>
      <c r="H1104">
        <v>2023</v>
      </c>
    </row>
    <row r="1105" spans="1:8" x14ac:dyDescent="0.2">
      <c r="A1105">
        <f t="shared" si="94"/>
        <v>1104</v>
      </c>
      <c r="B1105" s="7">
        <v>12</v>
      </c>
      <c r="C1105">
        <f t="shared" ca="1" si="95"/>
        <v>324.2171561478192</v>
      </c>
      <c r="D1105" s="10">
        <f t="shared" si="97"/>
        <v>45209</v>
      </c>
      <c r="E1105" s="9" t="str">
        <f>VLOOKUP(D1105,'Dates - Calc'!B$33:D$93,2,FALSE())</f>
        <v>2023-10-10</v>
      </c>
      <c r="F1105">
        <v>10</v>
      </c>
      <c r="G1105">
        <f t="shared" si="96"/>
        <v>10</v>
      </c>
      <c r="H1105">
        <v>2023</v>
      </c>
    </row>
    <row r="1106" spans="1:8" x14ac:dyDescent="0.2">
      <c r="A1106">
        <f t="shared" si="94"/>
        <v>1105</v>
      </c>
      <c r="B1106" s="7">
        <v>13</v>
      </c>
      <c r="C1106">
        <f t="shared" ca="1" si="95"/>
        <v>1530.9964430100822</v>
      </c>
      <c r="D1106" s="10">
        <f t="shared" si="97"/>
        <v>45209</v>
      </c>
      <c r="E1106" s="9" t="str">
        <f>VLOOKUP(D1106,'Dates - Calc'!B$33:D$93,2,FALSE())</f>
        <v>2023-10-10</v>
      </c>
      <c r="F1106">
        <v>10</v>
      </c>
      <c r="G1106">
        <f t="shared" si="96"/>
        <v>10</v>
      </c>
      <c r="H1106">
        <v>2023</v>
      </c>
    </row>
    <row r="1107" spans="1:8" x14ac:dyDescent="0.2">
      <c r="A1107">
        <f t="shared" si="94"/>
        <v>1106</v>
      </c>
      <c r="B1107" s="7">
        <v>14</v>
      </c>
      <c r="C1107">
        <f t="shared" ca="1" si="95"/>
        <v>0</v>
      </c>
      <c r="D1107" s="10">
        <f t="shared" si="97"/>
        <v>45209</v>
      </c>
      <c r="E1107" s="9" t="str">
        <f>VLOOKUP(D1107,'Dates - Calc'!B$33:D$93,2,FALSE())</f>
        <v>2023-10-10</v>
      </c>
      <c r="F1107">
        <v>10</v>
      </c>
      <c r="G1107">
        <f t="shared" si="96"/>
        <v>10</v>
      </c>
      <c r="H1107">
        <v>2023</v>
      </c>
    </row>
    <row r="1108" spans="1:8" x14ac:dyDescent="0.2">
      <c r="A1108">
        <f t="shared" si="94"/>
        <v>1107</v>
      </c>
      <c r="B1108" s="7">
        <v>15</v>
      </c>
      <c r="C1108">
        <f t="shared" ca="1" si="95"/>
        <v>1897.7374851578256</v>
      </c>
      <c r="D1108" s="10">
        <f t="shared" si="97"/>
        <v>45209</v>
      </c>
      <c r="E1108" s="9" t="str">
        <f>VLOOKUP(D1108,'Dates - Calc'!B$33:D$93,2,FALSE())</f>
        <v>2023-10-10</v>
      </c>
      <c r="F1108">
        <v>10</v>
      </c>
      <c r="G1108">
        <f t="shared" si="96"/>
        <v>10</v>
      </c>
      <c r="H1108">
        <v>2023</v>
      </c>
    </row>
    <row r="1109" spans="1:8" x14ac:dyDescent="0.2">
      <c r="A1109">
        <f t="shared" si="94"/>
        <v>1108</v>
      </c>
      <c r="B1109" s="7">
        <v>16</v>
      </c>
      <c r="C1109">
        <f t="shared" ca="1" si="95"/>
        <v>611.94922750564672</v>
      </c>
      <c r="D1109" s="10">
        <f t="shared" si="97"/>
        <v>45209</v>
      </c>
      <c r="E1109" s="9" t="str">
        <f>VLOOKUP(D1109,'Dates - Calc'!B$33:D$93,2,FALSE())</f>
        <v>2023-10-10</v>
      </c>
      <c r="F1109">
        <v>10</v>
      </c>
      <c r="G1109">
        <f t="shared" si="96"/>
        <v>10</v>
      </c>
      <c r="H1109">
        <v>2023</v>
      </c>
    </row>
    <row r="1110" spans="1:8" x14ac:dyDescent="0.2">
      <c r="A1110">
        <f t="shared" si="94"/>
        <v>1109</v>
      </c>
      <c r="B1110" s="7">
        <v>17</v>
      </c>
      <c r="C1110">
        <f t="shared" ca="1" si="95"/>
        <v>2427.6132046408502</v>
      </c>
      <c r="D1110" s="10">
        <f t="shared" si="97"/>
        <v>45209</v>
      </c>
      <c r="E1110" s="9" t="str">
        <f>VLOOKUP(D1110,'Dates - Calc'!B$33:D$93,2,FALSE())</f>
        <v>2023-10-10</v>
      </c>
      <c r="F1110">
        <v>10</v>
      </c>
      <c r="G1110">
        <f t="shared" si="96"/>
        <v>10</v>
      </c>
      <c r="H1110">
        <v>2023</v>
      </c>
    </row>
    <row r="1111" spans="1:8" x14ac:dyDescent="0.2">
      <c r="A1111">
        <f t="shared" si="94"/>
        <v>1110</v>
      </c>
      <c r="B1111" s="7">
        <v>18</v>
      </c>
      <c r="C1111">
        <f t="shared" ca="1" si="95"/>
        <v>704.87358316939196</v>
      </c>
      <c r="D1111" s="10">
        <f t="shared" si="97"/>
        <v>45209</v>
      </c>
      <c r="E1111" s="9" t="str">
        <f>VLOOKUP(D1111,'Dates - Calc'!B$33:D$93,2,FALSE())</f>
        <v>2023-10-10</v>
      </c>
      <c r="F1111">
        <v>10</v>
      </c>
      <c r="G1111">
        <f t="shared" si="96"/>
        <v>10</v>
      </c>
      <c r="H1111">
        <v>2023</v>
      </c>
    </row>
    <row r="1112" spans="1:8" x14ac:dyDescent="0.2">
      <c r="A1112">
        <f t="shared" si="94"/>
        <v>1111</v>
      </c>
      <c r="B1112" s="7">
        <v>19</v>
      </c>
      <c r="C1112">
        <f t="shared" ca="1" si="95"/>
        <v>1424.0546259628256</v>
      </c>
      <c r="D1112" s="10">
        <f t="shared" si="97"/>
        <v>45209</v>
      </c>
      <c r="E1112" s="9" t="str">
        <f>VLOOKUP(D1112,'Dates - Calc'!B$33:D$93,2,FALSE())</f>
        <v>2023-10-10</v>
      </c>
      <c r="F1112">
        <v>10</v>
      </c>
      <c r="G1112">
        <f t="shared" si="96"/>
        <v>10</v>
      </c>
      <c r="H1112">
        <v>2023</v>
      </c>
    </row>
    <row r="1113" spans="1:8" x14ac:dyDescent="0.2">
      <c r="A1113">
        <f t="shared" si="94"/>
        <v>1112</v>
      </c>
      <c r="B1113" s="7">
        <v>20</v>
      </c>
      <c r="C1113">
        <f t="shared" ca="1" si="95"/>
        <v>790.39751429514524</v>
      </c>
      <c r="D1113" s="10">
        <f t="shared" si="97"/>
        <v>45209</v>
      </c>
      <c r="E1113" s="9" t="str">
        <f>VLOOKUP(D1113,'Dates - Calc'!B$33:D$93,2,FALSE())</f>
        <v>2023-10-10</v>
      </c>
      <c r="F1113">
        <v>10</v>
      </c>
      <c r="G1113">
        <f t="shared" si="96"/>
        <v>10</v>
      </c>
      <c r="H1113">
        <v>2023</v>
      </c>
    </row>
    <row r="1114" spans="1:8" x14ac:dyDescent="0.2">
      <c r="A1114">
        <f t="shared" si="94"/>
        <v>1113</v>
      </c>
      <c r="B1114" s="7">
        <v>21</v>
      </c>
      <c r="C1114">
        <f t="shared" ca="1" si="95"/>
        <v>1562.8290353635671</v>
      </c>
      <c r="D1114" s="10">
        <f t="shared" si="97"/>
        <v>45209</v>
      </c>
      <c r="E1114" s="9" t="str">
        <f>VLOOKUP(D1114,'Dates - Calc'!B$33:D$93,2,FALSE())</f>
        <v>2023-10-10</v>
      </c>
      <c r="F1114">
        <v>10</v>
      </c>
      <c r="G1114">
        <f t="shared" si="96"/>
        <v>10</v>
      </c>
      <c r="H1114">
        <v>2023</v>
      </c>
    </row>
    <row r="1115" spans="1:8" x14ac:dyDescent="0.2">
      <c r="A1115">
        <f t="shared" si="94"/>
        <v>1114</v>
      </c>
      <c r="B1115" s="7">
        <v>22</v>
      </c>
      <c r="C1115">
        <f t="shared" ca="1" si="95"/>
        <v>93.717313563191368</v>
      </c>
      <c r="D1115" s="10">
        <f t="shared" si="97"/>
        <v>45209</v>
      </c>
      <c r="E1115" s="9" t="str">
        <f>VLOOKUP(D1115,'Dates - Calc'!B$33:D$93,2,FALSE())</f>
        <v>2023-10-10</v>
      </c>
      <c r="F1115">
        <v>10</v>
      </c>
      <c r="G1115">
        <f t="shared" si="96"/>
        <v>10</v>
      </c>
      <c r="H1115">
        <v>2023</v>
      </c>
    </row>
    <row r="1116" spans="1:8" x14ac:dyDescent="0.2">
      <c r="A1116">
        <f t="shared" si="94"/>
        <v>1115</v>
      </c>
      <c r="B1116" s="7">
        <v>23</v>
      </c>
      <c r="C1116">
        <f t="shared" ca="1" si="95"/>
        <v>0</v>
      </c>
      <c r="D1116" s="10">
        <f t="shared" si="97"/>
        <v>45209</v>
      </c>
      <c r="E1116" s="9" t="str">
        <f>VLOOKUP(D1116,'Dates - Calc'!B$33:D$93,2,FALSE())</f>
        <v>2023-10-10</v>
      </c>
      <c r="F1116">
        <v>10</v>
      </c>
      <c r="G1116">
        <f t="shared" si="96"/>
        <v>10</v>
      </c>
      <c r="H1116">
        <v>2023</v>
      </c>
    </row>
    <row r="1117" spans="1:8" x14ac:dyDescent="0.2">
      <c r="A1117">
        <f t="shared" si="94"/>
        <v>1116</v>
      </c>
      <c r="B1117" s="7">
        <v>24</v>
      </c>
      <c r="C1117">
        <f t="shared" ca="1" si="95"/>
        <v>855.31414905000804</v>
      </c>
      <c r="D1117" s="10">
        <f t="shared" si="97"/>
        <v>45209</v>
      </c>
      <c r="E1117" s="9" t="str">
        <f>VLOOKUP(D1117,'Dates - Calc'!B$33:D$93,2,FALSE())</f>
        <v>2023-10-10</v>
      </c>
      <c r="F1117">
        <v>10</v>
      </c>
      <c r="G1117">
        <f t="shared" si="96"/>
        <v>10</v>
      </c>
      <c r="H1117">
        <v>2023</v>
      </c>
    </row>
    <row r="1118" spans="1:8" x14ac:dyDescent="0.2">
      <c r="A1118">
        <f t="shared" ref="A1118:A1177" si="98">A1117+1</f>
        <v>1117</v>
      </c>
      <c r="B1118" s="7">
        <v>16</v>
      </c>
      <c r="C1118">
        <f t="shared" ref="C1118:C1177" ca="1" si="99">IF(RAND()&lt;0.05,C1090*1.05,C1090*0.95)</f>
        <v>1504.6811303186496</v>
      </c>
      <c r="D1118" s="10">
        <f t="shared" si="97"/>
        <v>45209</v>
      </c>
      <c r="E1118" s="9" t="str">
        <f>VLOOKUP(D1118,'Dates - Calc'!B$33:D$93,2,FALSE())</f>
        <v>2023-10-10</v>
      </c>
      <c r="F1118">
        <v>10</v>
      </c>
      <c r="G1118">
        <f t="shared" si="96"/>
        <v>10</v>
      </c>
      <c r="H1118">
        <v>2023</v>
      </c>
    </row>
    <row r="1119" spans="1:8" x14ac:dyDescent="0.2">
      <c r="A1119">
        <f t="shared" si="98"/>
        <v>1118</v>
      </c>
      <c r="B1119" s="7">
        <v>26</v>
      </c>
      <c r="C1119">
        <f t="shared" ca="1" si="99"/>
        <v>894.96405227893194</v>
      </c>
      <c r="D1119" s="10">
        <f t="shared" si="97"/>
        <v>45209</v>
      </c>
      <c r="E1119" s="9" t="str">
        <f>VLOOKUP(D1119,'Dates - Calc'!B$33:D$93,2,FALSE())</f>
        <v>2023-10-10</v>
      </c>
      <c r="F1119">
        <v>10</v>
      </c>
      <c r="G1119">
        <f t="shared" si="96"/>
        <v>10</v>
      </c>
      <c r="H1119">
        <v>2023</v>
      </c>
    </row>
    <row r="1120" spans="1:8" x14ac:dyDescent="0.2">
      <c r="A1120">
        <f t="shared" si="98"/>
        <v>1119</v>
      </c>
      <c r="B1120" s="7">
        <v>27</v>
      </c>
      <c r="C1120">
        <f t="shared" ca="1" si="99"/>
        <v>2485.8616059849201</v>
      </c>
      <c r="D1120" s="10">
        <f t="shared" si="97"/>
        <v>45209</v>
      </c>
      <c r="E1120" s="9" t="str">
        <f>VLOOKUP(D1120,'Dates - Calc'!B$33:D$93,2,FALSE())</f>
        <v>2023-10-10</v>
      </c>
      <c r="F1120">
        <v>10</v>
      </c>
      <c r="G1120">
        <f t="shared" si="96"/>
        <v>10</v>
      </c>
      <c r="H1120">
        <v>2023</v>
      </c>
    </row>
    <row r="1121" spans="1:8" x14ac:dyDescent="0.2">
      <c r="A1121">
        <f t="shared" si="98"/>
        <v>1120</v>
      </c>
      <c r="B1121" s="7">
        <v>28</v>
      </c>
      <c r="C1121">
        <f t="shared" ca="1" si="99"/>
        <v>0</v>
      </c>
      <c r="D1121" s="10">
        <f t="shared" si="97"/>
        <v>45209</v>
      </c>
      <c r="E1121" s="9" t="str">
        <f>VLOOKUP(D1121,'Dates - Calc'!B$33:D$93,2,FALSE())</f>
        <v>2023-10-10</v>
      </c>
      <c r="F1121">
        <v>10</v>
      </c>
      <c r="G1121">
        <f t="shared" si="96"/>
        <v>10</v>
      </c>
      <c r="H1121">
        <v>2023</v>
      </c>
    </row>
    <row r="1122" spans="1:8" x14ac:dyDescent="0.2">
      <c r="A1122">
        <f t="shared" si="98"/>
        <v>1121</v>
      </c>
      <c r="B1122" s="7">
        <v>1</v>
      </c>
      <c r="C1122">
        <f t="shared" ca="1" si="99"/>
        <v>3.4023330886753644</v>
      </c>
      <c r="D1122" s="10">
        <f t="shared" si="97"/>
        <v>45210</v>
      </c>
      <c r="E1122" s="9" t="str">
        <f>VLOOKUP(D1122,'Dates - Calc'!B$33:D$93,2,FALSE())</f>
        <v>2023-10-11</v>
      </c>
      <c r="F1122">
        <v>10</v>
      </c>
      <c r="G1122">
        <f t="shared" si="96"/>
        <v>11</v>
      </c>
      <c r="H1122">
        <v>2023</v>
      </c>
    </row>
    <row r="1123" spans="1:8" x14ac:dyDescent="0.2">
      <c r="A1123">
        <f t="shared" si="98"/>
        <v>1122</v>
      </c>
      <c r="B1123" s="7">
        <v>2</v>
      </c>
      <c r="C1123">
        <f t="shared" ca="1" si="99"/>
        <v>108.9356944836023</v>
      </c>
      <c r="D1123" s="10">
        <f t="shared" si="97"/>
        <v>45210</v>
      </c>
      <c r="E1123" s="9" t="str">
        <f>VLOOKUP(D1123,'Dates - Calc'!B$33:D$93,2,FALSE())</f>
        <v>2023-10-11</v>
      </c>
      <c r="F1123">
        <v>10</v>
      </c>
      <c r="G1123">
        <f t="shared" si="96"/>
        <v>11</v>
      </c>
      <c r="H1123">
        <v>2023</v>
      </c>
    </row>
    <row r="1124" spans="1:8" x14ac:dyDescent="0.2">
      <c r="A1124">
        <f t="shared" si="98"/>
        <v>1123</v>
      </c>
      <c r="B1124" s="7">
        <v>3</v>
      </c>
      <c r="C1124">
        <f t="shared" ca="1" si="99"/>
        <v>295.22287701536698</v>
      </c>
      <c r="D1124" s="10">
        <f t="shared" si="97"/>
        <v>45210</v>
      </c>
      <c r="E1124" s="9" t="str">
        <f>VLOOKUP(D1124,'Dates - Calc'!B$33:D$93,2,FALSE())</f>
        <v>2023-10-11</v>
      </c>
      <c r="F1124">
        <v>10</v>
      </c>
      <c r="G1124">
        <f t="shared" si="96"/>
        <v>11</v>
      </c>
      <c r="H1124">
        <v>2023</v>
      </c>
    </row>
    <row r="1125" spans="1:8" x14ac:dyDescent="0.2">
      <c r="A1125">
        <f t="shared" si="98"/>
        <v>1124</v>
      </c>
      <c r="B1125" s="7">
        <v>4</v>
      </c>
      <c r="C1125">
        <f t="shared" ca="1" si="99"/>
        <v>227.21460443522119</v>
      </c>
      <c r="D1125" s="10">
        <f t="shared" si="97"/>
        <v>45210</v>
      </c>
      <c r="E1125" s="9" t="str">
        <f>VLOOKUP(D1125,'Dates - Calc'!B$33:D$93,2,FALSE())</f>
        <v>2023-10-11</v>
      </c>
      <c r="F1125">
        <v>10</v>
      </c>
      <c r="G1125">
        <f t="shared" si="96"/>
        <v>11</v>
      </c>
      <c r="H1125">
        <v>2023</v>
      </c>
    </row>
    <row r="1126" spans="1:8" x14ac:dyDescent="0.2">
      <c r="A1126">
        <f t="shared" si="98"/>
        <v>1125</v>
      </c>
      <c r="B1126" s="7">
        <v>5</v>
      </c>
      <c r="C1126">
        <f t="shared" ca="1" si="99"/>
        <v>151.91668986985897</v>
      </c>
      <c r="D1126" s="10">
        <f t="shared" si="97"/>
        <v>45210</v>
      </c>
      <c r="E1126" s="9" t="str">
        <f>VLOOKUP(D1126,'Dates - Calc'!B$33:D$93,2,FALSE())</f>
        <v>2023-10-11</v>
      </c>
      <c r="F1126">
        <v>10</v>
      </c>
      <c r="G1126">
        <f t="shared" ref="G1126:G1177" si="100">G1098+1</f>
        <v>11</v>
      </c>
      <c r="H1126">
        <v>2023</v>
      </c>
    </row>
    <row r="1127" spans="1:8" x14ac:dyDescent="0.2">
      <c r="A1127">
        <f t="shared" si="98"/>
        <v>1126</v>
      </c>
      <c r="B1127" s="7">
        <v>6</v>
      </c>
      <c r="C1127">
        <f t="shared" ca="1" si="99"/>
        <v>151.9274894036871</v>
      </c>
      <c r="D1127" s="10">
        <f t="shared" si="97"/>
        <v>45210</v>
      </c>
      <c r="E1127" s="9" t="str">
        <f>VLOOKUP(D1127,'Dates - Calc'!B$33:D$93,2,FALSE())</f>
        <v>2023-10-11</v>
      </c>
      <c r="F1127">
        <v>10</v>
      </c>
      <c r="G1127">
        <f t="shared" si="100"/>
        <v>11</v>
      </c>
      <c r="H1127">
        <v>2023</v>
      </c>
    </row>
    <row r="1128" spans="1:8" x14ac:dyDescent="0.2">
      <c r="A1128">
        <f t="shared" si="98"/>
        <v>1127</v>
      </c>
      <c r="B1128" s="7">
        <v>7</v>
      </c>
      <c r="C1128">
        <f t="shared" ca="1" si="99"/>
        <v>478.65227417124436</v>
      </c>
      <c r="D1128" s="10">
        <f t="shared" si="97"/>
        <v>45210</v>
      </c>
      <c r="E1128" s="9" t="str">
        <f>VLOOKUP(D1128,'Dates - Calc'!B$33:D$93,2,FALSE())</f>
        <v>2023-10-11</v>
      </c>
      <c r="F1128">
        <v>10</v>
      </c>
      <c r="G1128">
        <f t="shared" si="100"/>
        <v>11</v>
      </c>
      <c r="H1128">
        <v>2023</v>
      </c>
    </row>
    <row r="1129" spans="1:8" x14ac:dyDescent="0.2">
      <c r="A1129">
        <f t="shared" si="98"/>
        <v>1128</v>
      </c>
      <c r="B1129" s="7">
        <v>8</v>
      </c>
      <c r="C1129">
        <f t="shared" ca="1" si="99"/>
        <v>0</v>
      </c>
      <c r="D1129" s="10">
        <f t="shared" si="97"/>
        <v>45210</v>
      </c>
      <c r="E1129" s="9" t="str">
        <f>VLOOKUP(D1129,'Dates - Calc'!B$33:D$93,2,FALSE())</f>
        <v>2023-10-11</v>
      </c>
      <c r="F1129">
        <v>10</v>
      </c>
      <c r="G1129">
        <f t="shared" si="100"/>
        <v>11</v>
      </c>
      <c r="H1129">
        <v>2023</v>
      </c>
    </row>
    <row r="1130" spans="1:8" x14ac:dyDescent="0.2">
      <c r="A1130">
        <f t="shared" si="98"/>
        <v>1129</v>
      </c>
      <c r="B1130" s="7">
        <v>9</v>
      </c>
      <c r="C1130">
        <f t="shared" ca="1" si="99"/>
        <v>26.885100872304541</v>
      </c>
      <c r="D1130" s="10">
        <f t="shared" si="97"/>
        <v>45210</v>
      </c>
      <c r="E1130" s="9" t="str">
        <f>VLOOKUP(D1130,'Dates - Calc'!B$33:D$93,2,FALSE())</f>
        <v>2023-10-11</v>
      </c>
      <c r="F1130">
        <v>10</v>
      </c>
      <c r="G1130">
        <f t="shared" si="100"/>
        <v>11</v>
      </c>
      <c r="H1130">
        <v>2023</v>
      </c>
    </row>
    <row r="1131" spans="1:8" x14ac:dyDescent="0.2">
      <c r="A1131">
        <f t="shared" si="98"/>
        <v>1130</v>
      </c>
      <c r="B1131" s="7">
        <v>10</v>
      </c>
      <c r="C1131">
        <f t="shared" ca="1" si="99"/>
        <v>355.50543432872246</v>
      </c>
      <c r="D1131" s="10">
        <f t="shared" si="97"/>
        <v>45210</v>
      </c>
      <c r="E1131" s="9" t="str">
        <f>VLOOKUP(D1131,'Dates - Calc'!B$33:D$93,2,FALSE())</f>
        <v>2023-10-11</v>
      </c>
      <c r="F1131">
        <v>10</v>
      </c>
      <c r="G1131">
        <f t="shared" si="100"/>
        <v>11</v>
      </c>
      <c r="H1131">
        <v>2023</v>
      </c>
    </row>
    <row r="1132" spans="1:8" x14ac:dyDescent="0.2">
      <c r="A1132">
        <f t="shared" si="98"/>
        <v>1131</v>
      </c>
      <c r="B1132" s="7">
        <v>11</v>
      </c>
      <c r="C1132">
        <f t="shared" ca="1" si="99"/>
        <v>0</v>
      </c>
      <c r="D1132" s="10">
        <f t="shared" si="97"/>
        <v>45210</v>
      </c>
      <c r="E1132" s="9" t="str">
        <f>VLOOKUP(D1132,'Dates - Calc'!B$33:D$93,2,FALSE())</f>
        <v>2023-10-11</v>
      </c>
      <c r="F1132">
        <v>10</v>
      </c>
      <c r="G1132">
        <f t="shared" si="100"/>
        <v>11</v>
      </c>
      <c r="H1132">
        <v>2023</v>
      </c>
    </row>
    <row r="1133" spans="1:8" x14ac:dyDescent="0.2">
      <c r="A1133">
        <f t="shared" si="98"/>
        <v>1132</v>
      </c>
      <c r="B1133" s="7">
        <v>12</v>
      </c>
      <c r="C1133">
        <f t="shared" ca="1" si="99"/>
        <v>308.0062983404282</v>
      </c>
      <c r="D1133" s="10">
        <f t="shared" si="97"/>
        <v>45210</v>
      </c>
      <c r="E1133" s="9" t="str">
        <f>VLOOKUP(D1133,'Dates - Calc'!B$33:D$93,2,FALSE())</f>
        <v>2023-10-11</v>
      </c>
      <c r="F1133">
        <v>10</v>
      </c>
      <c r="G1133">
        <f t="shared" si="100"/>
        <v>11</v>
      </c>
      <c r="H1133">
        <v>2023</v>
      </c>
    </row>
    <row r="1134" spans="1:8" x14ac:dyDescent="0.2">
      <c r="A1134">
        <f t="shared" si="98"/>
        <v>1133</v>
      </c>
      <c r="B1134" s="7">
        <v>13</v>
      </c>
      <c r="C1134">
        <f t="shared" ca="1" si="99"/>
        <v>1454.4466208595779</v>
      </c>
      <c r="D1134" s="10">
        <f t="shared" si="97"/>
        <v>45210</v>
      </c>
      <c r="E1134" s="9" t="str">
        <f>VLOOKUP(D1134,'Dates - Calc'!B$33:D$93,2,FALSE())</f>
        <v>2023-10-11</v>
      </c>
      <c r="F1134">
        <v>10</v>
      </c>
      <c r="G1134">
        <f t="shared" si="100"/>
        <v>11</v>
      </c>
      <c r="H1134">
        <v>2023</v>
      </c>
    </row>
    <row r="1135" spans="1:8" x14ac:dyDescent="0.2">
      <c r="A1135">
        <f t="shared" si="98"/>
        <v>1134</v>
      </c>
      <c r="B1135" s="7">
        <v>14</v>
      </c>
      <c r="C1135">
        <f t="shared" ca="1" si="99"/>
        <v>0</v>
      </c>
      <c r="D1135" s="10">
        <f t="shared" si="97"/>
        <v>45210</v>
      </c>
      <c r="E1135" s="9" t="str">
        <f>VLOOKUP(D1135,'Dates - Calc'!B$33:D$93,2,FALSE())</f>
        <v>2023-10-11</v>
      </c>
      <c r="F1135">
        <v>10</v>
      </c>
      <c r="G1135">
        <f t="shared" si="100"/>
        <v>11</v>
      </c>
      <c r="H1135">
        <v>2023</v>
      </c>
    </row>
    <row r="1136" spans="1:8" x14ac:dyDescent="0.2">
      <c r="A1136">
        <f t="shared" si="98"/>
        <v>1135</v>
      </c>
      <c r="B1136" s="7">
        <v>15</v>
      </c>
      <c r="C1136">
        <f t="shared" ca="1" si="99"/>
        <v>1992.624359415717</v>
      </c>
      <c r="D1136" s="10">
        <f t="shared" si="97"/>
        <v>45210</v>
      </c>
      <c r="E1136" s="9" t="str">
        <f>VLOOKUP(D1136,'Dates - Calc'!B$33:D$93,2,FALSE())</f>
        <v>2023-10-11</v>
      </c>
      <c r="F1136">
        <v>10</v>
      </c>
      <c r="G1136">
        <f t="shared" si="100"/>
        <v>11</v>
      </c>
      <c r="H1136">
        <v>2023</v>
      </c>
    </row>
    <row r="1137" spans="1:8" x14ac:dyDescent="0.2">
      <c r="A1137">
        <f t="shared" si="98"/>
        <v>1136</v>
      </c>
      <c r="B1137" s="7">
        <v>16</v>
      </c>
      <c r="C1137">
        <f t="shared" ca="1" si="99"/>
        <v>581.35176613036435</v>
      </c>
      <c r="D1137" s="10">
        <f t="shared" si="97"/>
        <v>45210</v>
      </c>
      <c r="E1137" s="9" t="str">
        <f>VLOOKUP(D1137,'Dates - Calc'!B$33:D$93,2,FALSE())</f>
        <v>2023-10-11</v>
      </c>
      <c r="F1137">
        <v>10</v>
      </c>
      <c r="G1137">
        <f t="shared" si="100"/>
        <v>11</v>
      </c>
      <c r="H1137">
        <v>2023</v>
      </c>
    </row>
    <row r="1138" spans="1:8" x14ac:dyDescent="0.2">
      <c r="A1138">
        <f t="shared" si="98"/>
        <v>1137</v>
      </c>
      <c r="B1138" s="7">
        <v>17</v>
      </c>
      <c r="C1138">
        <f t="shared" ca="1" si="99"/>
        <v>2306.2325444088074</v>
      </c>
      <c r="D1138" s="10">
        <f t="shared" si="97"/>
        <v>45210</v>
      </c>
      <c r="E1138" s="9" t="str">
        <f>VLOOKUP(D1138,'Dates - Calc'!B$33:D$93,2,FALSE())</f>
        <v>2023-10-11</v>
      </c>
      <c r="F1138">
        <v>10</v>
      </c>
      <c r="G1138">
        <f t="shared" si="100"/>
        <v>11</v>
      </c>
      <c r="H1138">
        <v>2023</v>
      </c>
    </row>
    <row r="1139" spans="1:8" x14ac:dyDescent="0.2">
      <c r="A1139">
        <f t="shared" si="98"/>
        <v>1138</v>
      </c>
      <c r="B1139" s="7">
        <v>18</v>
      </c>
      <c r="C1139">
        <f t="shared" ca="1" si="99"/>
        <v>740.11726232786157</v>
      </c>
      <c r="D1139" s="10">
        <f t="shared" si="97"/>
        <v>45210</v>
      </c>
      <c r="E1139" s="9" t="str">
        <f>VLOOKUP(D1139,'Dates - Calc'!B$33:D$93,2,FALSE())</f>
        <v>2023-10-11</v>
      </c>
      <c r="F1139">
        <v>10</v>
      </c>
      <c r="G1139">
        <f t="shared" si="100"/>
        <v>11</v>
      </c>
      <c r="H1139">
        <v>2023</v>
      </c>
    </row>
    <row r="1140" spans="1:8" x14ac:dyDescent="0.2">
      <c r="A1140">
        <f t="shared" si="98"/>
        <v>1139</v>
      </c>
      <c r="B1140" s="7">
        <v>19</v>
      </c>
      <c r="C1140">
        <f t="shared" ca="1" si="99"/>
        <v>1352.8518946646843</v>
      </c>
      <c r="D1140" s="10">
        <f t="shared" si="97"/>
        <v>45210</v>
      </c>
      <c r="E1140" s="9" t="str">
        <f>VLOOKUP(D1140,'Dates - Calc'!B$33:D$93,2,FALSE())</f>
        <v>2023-10-11</v>
      </c>
      <c r="F1140">
        <v>10</v>
      </c>
      <c r="G1140">
        <f t="shared" si="100"/>
        <v>11</v>
      </c>
      <c r="H1140">
        <v>2023</v>
      </c>
    </row>
    <row r="1141" spans="1:8" x14ac:dyDescent="0.2">
      <c r="A1141">
        <f t="shared" si="98"/>
        <v>1140</v>
      </c>
      <c r="B1141" s="7">
        <v>20</v>
      </c>
      <c r="C1141">
        <f t="shared" ca="1" si="99"/>
        <v>750.87763858038795</v>
      </c>
      <c r="D1141" s="10">
        <f t="shared" si="97"/>
        <v>45210</v>
      </c>
      <c r="E1141" s="9" t="str">
        <f>VLOOKUP(D1141,'Dates - Calc'!B$33:D$93,2,FALSE())</f>
        <v>2023-10-11</v>
      </c>
      <c r="F1141">
        <v>10</v>
      </c>
      <c r="G1141">
        <f t="shared" si="100"/>
        <v>11</v>
      </c>
      <c r="H1141">
        <v>2023</v>
      </c>
    </row>
    <row r="1142" spans="1:8" x14ac:dyDescent="0.2">
      <c r="A1142">
        <f t="shared" si="98"/>
        <v>1141</v>
      </c>
      <c r="B1142" s="7">
        <v>21</v>
      </c>
      <c r="C1142">
        <f t="shared" ca="1" si="99"/>
        <v>1484.6875835953886</v>
      </c>
      <c r="D1142" s="10">
        <f t="shared" si="97"/>
        <v>45210</v>
      </c>
      <c r="E1142" s="9" t="str">
        <f>VLOOKUP(D1142,'Dates - Calc'!B$33:D$93,2,FALSE())</f>
        <v>2023-10-11</v>
      </c>
      <c r="F1142">
        <v>10</v>
      </c>
      <c r="G1142">
        <f t="shared" si="100"/>
        <v>11</v>
      </c>
      <c r="H1142">
        <v>2023</v>
      </c>
    </row>
    <row r="1143" spans="1:8" x14ac:dyDescent="0.2">
      <c r="A1143">
        <f t="shared" si="98"/>
        <v>1142</v>
      </c>
      <c r="B1143" s="7">
        <v>22</v>
      </c>
      <c r="C1143">
        <f t="shared" ca="1" si="99"/>
        <v>89.031447885031795</v>
      </c>
      <c r="D1143" s="10">
        <f t="shared" si="97"/>
        <v>45210</v>
      </c>
      <c r="E1143" s="9" t="str">
        <f>VLOOKUP(D1143,'Dates - Calc'!B$33:D$93,2,FALSE())</f>
        <v>2023-10-11</v>
      </c>
      <c r="F1143">
        <v>10</v>
      </c>
      <c r="G1143">
        <f t="shared" si="100"/>
        <v>11</v>
      </c>
      <c r="H1143">
        <v>2023</v>
      </c>
    </row>
    <row r="1144" spans="1:8" x14ac:dyDescent="0.2">
      <c r="A1144">
        <f t="shared" si="98"/>
        <v>1143</v>
      </c>
      <c r="B1144" s="7">
        <v>23</v>
      </c>
      <c r="C1144">
        <f t="shared" ca="1" si="99"/>
        <v>0</v>
      </c>
      <c r="D1144" s="10">
        <f t="shared" si="97"/>
        <v>45210</v>
      </c>
      <c r="E1144" s="9" t="str">
        <f>VLOOKUP(D1144,'Dates - Calc'!B$33:D$93,2,FALSE())</f>
        <v>2023-10-11</v>
      </c>
      <c r="F1144">
        <v>10</v>
      </c>
      <c r="G1144">
        <f t="shared" si="100"/>
        <v>11</v>
      </c>
      <c r="H1144">
        <v>2023</v>
      </c>
    </row>
    <row r="1145" spans="1:8" x14ac:dyDescent="0.2">
      <c r="A1145">
        <f t="shared" si="98"/>
        <v>1144</v>
      </c>
      <c r="B1145" s="7">
        <v>24</v>
      </c>
      <c r="C1145">
        <f t="shared" ca="1" si="99"/>
        <v>812.54844159750758</v>
      </c>
      <c r="D1145" s="10">
        <f t="shared" si="97"/>
        <v>45210</v>
      </c>
      <c r="E1145" s="9" t="str">
        <f>VLOOKUP(D1145,'Dates - Calc'!B$33:D$93,2,FALSE())</f>
        <v>2023-10-11</v>
      </c>
      <c r="F1145">
        <v>10</v>
      </c>
      <c r="G1145">
        <f t="shared" si="100"/>
        <v>11</v>
      </c>
      <c r="H1145">
        <v>2023</v>
      </c>
    </row>
    <row r="1146" spans="1:8" x14ac:dyDescent="0.2">
      <c r="A1146">
        <f t="shared" si="98"/>
        <v>1145</v>
      </c>
      <c r="B1146" s="7">
        <v>16</v>
      </c>
      <c r="C1146">
        <f t="shared" ca="1" si="99"/>
        <v>1429.4470738027171</v>
      </c>
      <c r="D1146" s="10">
        <f t="shared" si="97"/>
        <v>45210</v>
      </c>
      <c r="E1146" s="9" t="str">
        <f>VLOOKUP(D1146,'Dates - Calc'!B$33:D$93,2,FALSE())</f>
        <v>2023-10-11</v>
      </c>
      <c r="F1146">
        <v>10</v>
      </c>
      <c r="G1146">
        <f t="shared" si="100"/>
        <v>11</v>
      </c>
      <c r="H1146">
        <v>2023</v>
      </c>
    </row>
    <row r="1147" spans="1:8" x14ac:dyDescent="0.2">
      <c r="A1147">
        <f t="shared" si="98"/>
        <v>1146</v>
      </c>
      <c r="B1147" s="7">
        <v>26</v>
      </c>
      <c r="C1147">
        <f t="shared" ca="1" si="99"/>
        <v>850.21584966498529</v>
      </c>
      <c r="D1147" s="10">
        <f t="shared" si="97"/>
        <v>45210</v>
      </c>
      <c r="E1147" s="9" t="str">
        <f>VLOOKUP(D1147,'Dates - Calc'!B$33:D$93,2,FALSE())</f>
        <v>2023-10-11</v>
      </c>
      <c r="F1147">
        <v>10</v>
      </c>
      <c r="G1147">
        <f t="shared" si="100"/>
        <v>11</v>
      </c>
      <c r="H1147">
        <v>2023</v>
      </c>
    </row>
    <row r="1148" spans="1:8" x14ac:dyDescent="0.2">
      <c r="A1148">
        <f t="shared" si="98"/>
        <v>1147</v>
      </c>
      <c r="B1148" s="7">
        <v>27</v>
      </c>
      <c r="C1148">
        <f t="shared" ca="1" si="99"/>
        <v>2361.5685256856741</v>
      </c>
      <c r="D1148" s="10">
        <f t="shared" si="97"/>
        <v>45210</v>
      </c>
      <c r="E1148" s="9" t="str">
        <f>VLOOKUP(D1148,'Dates - Calc'!B$33:D$93,2,FALSE())</f>
        <v>2023-10-11</v>
      </c>
      <c r="F1148">
        <v>10</v>
      </c>
      <c r="G1148">
        <f t="shared" si="100"/>
        <v>11</v>
      </c>
      <c r="H1148">
        <v>2023</v>
      </c>
    </row>
    <row r="1149" spans="1:8" x14ac:dyDescent="0.2">
      <c r="A1149">
        <f t="shared" si="98"/>
        <v>1148</v>
      </c>
      <c r="B1149" s="7">
        <v>28</v>
      </c>
      <c r="C1149">
        <f t="shared" ca="1" si="99"/>
        <v>0</v>
      </c>
      <c r="D1149" s="10">
        <f t="shared" si="97"/>
        <v>45210</v>
      </c>
      <c r="E1149" s="9" t="str">
        <f>VLOOKUP(D1149,'Dates - Calc'!B$33:D$93,2,FALSE())</f>
        <v>2023-10-11</v>
      </c>
      <c r="F1149">
        <v>10</v>
      </c>
      <c r="G1149">
        <f t="shared" si="100"/>
        <v>11</v>
      </c>
      <c r="H1149">
        <v>2023</v>
      </c>
    </row>
    <row r="1150" spans="1:8" x14ac:dyDescent="0.2">
      <c r="A1150">
        <f t="shared" si="98"/>
        <v>1149</v>
      </c>
      <c r="B1150" s="7">
        <v>1</v>
      </c>
      <c r="C1150">
        <f t="shared" ca="1" si="99"/>
        <v>3.2322164342415962</v>
      </c>
      <c r="D1150" s="10">
        <f t="shared" si="97"/>
        <v>45211</v>
      </c>
      <c r="E1150" s="9" t="str">
        <f>VLOOKUP(D1150,'Dates - Calc'!B$33:D$93,2,FALSE())</f>
        <v>2023-10-12</v>
      </c>
      <c r="F1150">
        <v>10</v>
      </c>
      <c r="G1150">
        <f t="shared" si="100"/>
        <v>12</v>
      </c>
      <c r="H1150">
        <v>2023</v>
      </c>
    </row>
    <row r="1151" spans="1:8" x14ac:dyDescent="0.2">
      <c r="A1151">
        <f t="shared" si="98"/>
        <v>1150</v>
      </c>
      <c r="B1151" s="7">
        <v>2</v>
      </c>
      <c r="C1151">
        <f t="shared" ca="1" si="99"/>
        <v>103.48890975942219</v>
      </c>
      <c r="D1151" s="10">
        <f t="shared" si="97"/>
        <v>45211</v>
      </c>
      <c r="E1151" s="9" t="str">
        <f>VLOOKUP(D1151,'Dates - Calc'!B$33:D$93,2,FALSE())</f>
        <v>2023-10-12</v>
      </c>
      <c r="F1151">
        <v>10</v>
      </c>
      <c r="G1151">
        <f t="shared" si="100"/>
        <v>12</v>
      </c>
      <c r="H1151">
        <v>2023</v>
      </c>
    </row>
    <row r="1152" spans="1:8" x14ac:dyDescent="0.2">
      <c r="A1152">
        <f t="shared" si="98"/>
        <v>1151</v>
      </c>
      <c r="B1152" s="7">
        <v>3</v>
      </c>
      <c r="C1152">
        <f t="shared" ca="1" si="99"/>
        <v>280.46173316459863</v>
      </c>
      <c r="D1152" s="10">
        <f t="shared" si="97"/>
        <v>45211</v>
      </c>
      <c r="E1152" s="9" t="str">
        <f>VLOOKUP(D1152,'Dates - Calc'!B$33:D$93,2,FALSE())</f>
        <v>2023-10-12</v>
      </c>
      <c r="F1152">
        <v>10</v>
      </c>
      <c r="G1152">
        <f t="shared" si="100"/>
        <v>12</v>
      </c>
      <c r="H1152">
        <v>2023</v>
      </c>
    </row>
    <row r="1153" spans="1:8" x14ac:dyDescent="0.2">
      <c r="A1153">
        <f t="shared" si="98"/>
        <v>1152</v>
      </c>
      <c r="B1153" s="7">
        <v>4</v>
      </c>
      <c r="C1153">
        <f t="shared" ca="1" si="99"/>
        <v>215.85387421346013</v>
      </c>
      <c r="D1153" s="10">
        <f t="shared" si="97"/>
        <v>45211</v>
      </c>
      <c r="E1153" s="9" t="str">
        <f>VLOOKUP(D1153,'Dates - Calc'!B$33:D$93,2,FALSE())</f>
        <v>2023-10-12</v>
      </c>
      <c r="F1153">
        <v>10</v>
      </c>
      <c r="G1153">
        <f t="shared" si="100"/>
        <v>12</v>
      </c>
      <c r="H1153">
        <v>2023</v>
      </c>
    </row>
    <row r="1154" spans="1:8" x14ac:dyDescent="0.2">
      <c r="A1154">
        <f t="shared" si="98"/>
        <v>1153</v>
      </c>
      <c r="B1154" s="7">
        <v>5</v>
      </c>
      <c r="C1154">
        <f t="shared" ca="1" si="99"/>
        <v>144.32085537636601</v>
      </c>
      <c r="D1154" s="10">
        <f t="shared" ref="D1154:D1177" si="101">DATE(H1154,F1154,G1154)</f>
        <v>45211</v>
      </c>
      <c r="E1154" s="9" t="str">
        <f>VLOOKUP(D1154,'Dates - Calc'!B$33:D$93,2,FALSE())</f>
        <v>2023-10-12</v>
      </c>
      <c r="F1154">
        <v>10</v>
      </c>
      <c r="G1154">
        <f t="shared" si="100"/>
        <v>12</v>
      </c>
      <c r="H1154">
        <v>2023</v>
      </c>
    </row>
    <row r="1155" spans="1:8" x14ac:dyDescent="0.2">
      <c r="A1155">
        <f t="shared" si="98"/>
        <v>1154</v>
      </c>
      <c r="B1155" s="7">
        <v>6</v>
      </c>
      <c r="C1155">
        <f t="shared" ca="1" si="99"/>
        <v>144.33111493350273</v>
      </c>
      <c r="D1155" s="10">
        <f t="shared" si="101"/>
        <v>45211</v>
      </c>
      <c r="E1155" s="9" t="str">
        <f>VLOOKUP(D1155,'Dates - Calc'!B$33:D$93,2,FALSE())</f>
        <v>2023-10-12</v>
      </c>
      <c r="F1155">
        <v>10</v>
      </c>
      <c r="G1155">
        <f t="shared" si="100"/>
        <v>12</v>
      </c>
      <c r="H1155">
        <v>2023</v>
      </c>
    </row>
    <row r="1156" spans="1:8" x14ac:dyDescent="0.2">
      <c r="A1156">
        <f t="shared" si="98"/>
        <v>1155</v>
      </c>
      <c r="B1156" s="7">
        <v>7</v>
      </c>
      <c r="C1156">
        <f t="shared" ca="1" si="99"/>
        <v>454.7196604626821</v>
      </c>
      <c r="D1156" s="10">
        <f t="shared" si="101"/>
        <v>45211</v>
      </c>
      <c r="E1156" s="9" t="str">
        <f>VLOOKUP(D1156,'Dates - Calc'!B$33:D$93,2,FALSE())</f>
        <v>2023-10-12</v>
      </c>
      <c r="F1156">
        <v>10</v>
      </c>
      <c r="G1156">
        <f t="shared" si="100"/>
        <v>12</v>
      </c>
      <c r="H1156">
        <v>2023</v>
      </c>
    </row>
    <row r="1157" spans="1:8" x14ac:dyDescent="0.2">
      <c r="A1157">
        <f t="shared" si="98"/>
        <v>1156</v>
      </c>
      <c r="B1157" s="7">
        <v>8</v>
      </c>
      <c r="C1157">
        <f t="shared" ca="1" si="99"/>
        <v>0</v>
      </c>
      <c r="D1157" s="10">
        <f t="shared" si="101"/>
        <v>45211</v>
      </c>
      <c r="E1157" s="9" t="str">
        <f>VLOOKUP(D1157,'Dates - Calc'!B$33:D$93,2,FALSE())</f>
        <v>2023-10-12</v>
      </c>
      <c r="F1157">
        <v>10</v>
      </c>
      <c r="G1157">
        <f t="shared" si="100"/>
        <v>12</v>
      </c>
      <c r="H1157">
        <v>2023</v>
      </c>
    </row>
    <row r="1158" spans="1:8" x14ac:dyDescent="0.2">
      <c r="A1158">
        <f t="shared" si="98"/>
        <v>1157</v>
      </c>
      <c r="B1158" s="7">
        <v>9</v>
      </c>
      <c r="C1158">
        <f t="shared" ca="1" si="99"/>
        <v>25.540845828689314</v>
      </c>
      <c r="D1158" s="10">
        <f t="shared" si="101"/>
        <v>45211</v>
      </c>
      <c r="E1158" s="9" t="str">
        <f>VLOOKUP(D1158,'Dates - Calc'!B$33:D$93,2,FALSE())</f>
        <v>2023-10-12</v>
      </c>
      <c r="F1158">
        <v>10</v>
      </c>
      <c r="G1158">
        <f t="shared" si="100"/>
        <v>12</v>
      </c>
      <c r="H1158">
        <v>2023</v>
      </c>
    </row>
    <row r="1159" spans="1:8" x14ac:dyDescent="0.2">
      <c r="A1159">
        <f t="shared" si="98"/>
        <v>1158</v>
      </c>
      <c r="B1159" s="7">
        <v>10</v>
      </c>
      <c r="C1159">
        <f t="shared" ca="1" si="99"/>
        <v>337.73016261228634</v>
      </c>
      <c r="D1159" s="10">
        <f t="shared" si="101"/>
        <v>45211</v>
      </c>
      <c r="E1159" s="9" t="str">
        <f>VLOOKUP(D1159,'Dates - Calc'!B$33:D$93,2,FALSE())</f>
        <v>2023-10-12</v>
      </c>
      <c r="F1159">
        <v>10</v>
      </c>
      <c r="G1159">
        <f t="shared" si="100"/>
        <v>12</v>
      </c>
      <c r="H1159">
        <v>2023</v>
      </c>
    </row>
    <row r="1160" spans="1:8" x14ac:dyDescent="0.2">
      <c r="A1160">
        <f t="shared" si="98"/>
        <v>1159</v>
      </c>
      <c r="B1160" s="7">
        <v>11</v>
      </c>
      <c r="C1160">
        <f t="shared" ca="1" si="99"/>
        <v>0</v>
      </c>
      <c r="D1160" s="10">
        <f t="shared" si="101"/>
        <v>45211</v>
      </c>
      <c r="E1160" s="9" t="str">
        <f>VLOOKUP(D1160,'Dates - Calc'!B$33:D$93,2,FALSE())</f>
        <v>2023-10-12</v>
      </c>
      <c r="F1160">
        <v>10</v>
      </c>
      <c r="G1160">
        <f t="shared" si="100"/>
        <v>12</v>
      </c>
      <c r="H1160">
        <v>2023</v>
      </c>
    </row>
    <row r="1161" spans="1:8" x14ac:dyDescent="0.2">
      <c r="A1161">
        <f t="shared" si="98"/>
        <v>1160</v>
      </c>
      <c r="B1161" s="7">
        <v>12</v>
      </c>
      <c r="C1161">
        <f t="shared" ca="1" si="99"/>
        <v>292.60598342340677</v>
      </c>
      <c r="D1161" s="10">
        <f t="shared" si="101"/>
        <v>45211</v>
      </c>
      <c r="E1161" s="9" t="str">
        <f>VLOOKUP(D1161,'Dates - Calc'!B$33:D$93,2,FALSE())</f>
        <v>2023-10-12</v>
      </c>
      <c r="F1161">
        <v>10</v>
      </c>
      <c r="G1161">
        <f t="shared" si="100"/>
        <v>12</v>
      </c>
      <c r="H1161">
        <v>2023</v>
      </c>
    </row>
    <row r="1162" spans="1:8" x14ac:dyDescent="0.2">
      <c r="A1162">
        <f t="shared" si="98"/>
        <v>1161</v>
      </c>
      <c r="B1162" s="7">
        <v>13</v>
      </c>
      <c r="C1162">
        <f t="shared" ca="1" si="99"/>
        <v>1381.7242898165989</v>
      </c>
      <c r="D1162" s="10">
        <f t="shared" si="101"/>
        <v>45211</v>
      </c>
      <c r="E1162" s="9" t="str">
        <f>VLOOKUP(D1162,'Dates - Calc'!B$33:D$93,2,FALSE())</f>
        <v>2023-10-12</v>
      </c>
      <c r="F1162">
        <v>10</v>
      </c>
      <c r="G1162">
        <f t="shared" si="100"/>
        <v>12</v>
      </c>
      <c r="H1162">
        <v>2023</v>
      </c>
    </row>
    <row r="1163" spans="1:8" x14ac:dyDescent="0.2">
      <c r="A1163">
        <f t="shared" si="98"/>
        <v>1162</v>
      </c>
      <c r="B1163" s="7">
        <v>14</v>
      </c>
      <c r="C1163">
        <f t="shared" ca="1" si="99"/>
        <v>0</v>
      </c>
      <c r="D1163" s="10">
        <f t="shared" si="101"/>
        <v>45211</v>
      </c>
      <c r="E1163" s="9" t="str">
        <f>VLOOKUP(D1163,'Dates - Calc'!B$33:D$93,2,FALSE())</f>
        <v>2023-10-12</v>
      </c>
      <c r="F1163">
        <v>10</v>
      </c>
      <c r="G1163">
        <f t="shared" si="100"/>
        <v>12</v>
      </c>
      <c r="H1163">
        <v>2023</v>
      </c>
    </row>
    <row r="1164" spans="1:8" x14ac:dyDescent="0.2">
      <c r="A1164">
        <f t="shared" si="98"/>
        <v>1163</v>
      </c>
      <c r="B1164" s="7">
        <v>15</v>
      </c>
      <c r="C1164">
        <f t="shared" ca="1" si="99"/>
        <v>1892.9931414449311</v>
      </c>
      <c r="D1164" s="10">
        <f t="shared" si="101"/>
        <v>45211</v>
      </c>
      <c r="E1164" s="9" t="str">
        <f>VLOOKUP(D1164,'Dates - Calc'!B$33:D$93,2,FALSE())</f>
        <v>2023-10-12</v>
      </c>
      <c r="F1164">
        <v>10</v>
      </c>
      <c r="G1164">
        <f t="shared" si="100"/>
        <v>12</v>
      </c>
      <c r="H1164">
        <v>2023</v>
      </c>
    </row>
    <row r="1165" spans="1:8" x14ac:dyDescent="0.2">
      <c r="A1165">
        <f t="shared" si="98"/>
        <v>1164</v>
      </c>
      <c r="B1165" s="7">
        <v>16</v>
      </c>
      <c r="C1165">
        <f t="shared" ca="1" si="99"/>
        <v>552.28417782384611</v>
      </c>
      <c r="D1165" s="10">
        <f t="shared" si="101"/>
        <v>45211</v>
      </c>
      <c r="E1165" s="9" t="str">
        <f>VLOOKUP(D1165,'Dates - Calc'!B$33:D$93,2,FALSE())</f>
        <v>2023-10-12</v>
      </c>
      <c r="F1165">
        <v>10</v>
      </c>
      <c r="G1165">
        <f t="shared" si="100"/>
        <v>12</v>
      </c>
      <c r="H1165">
        <v>2023</v>
      </c>
    </row>
    <row r="1166" spans="1:8" x14ac:dyDescent="0.2">
      <c r="A1166">
        <f t="shared" si="98"/>
        <v>1165</v>
      </c>
      <c r="B1166" s="7">
        <v>17</v>
      </c>
      <c r="C1166">
        <f t="shared" ca="1" si="99"/>
        <v>2190.9209171883667</v>
      </c>
      <c r="D1166" s="10">
        <f t="shared" si="101"/>
        <v>45211</v>
      </c>
      <c r="E1166" s="9" t="str">
        <f>VLOOKUP(D1166,'Dates - Calc'!B$33:D$93,2,FALSE())</f>
        <v>2023-10-12</v>
      </c>
      <c r="F1166">
        <v>10</v>
      </c>
      <c r="G1166">
        <f t="shared" si="100"/>
        <v>12</v>
      </c>
      <c r="H1166">
        <v>2023</v>
      </c>
    </row>
    <row r="1167" spans="1:8" x14ac:dyDescent="0.2">
      <c r="A1167">
        <f t="shared" si="98"/>
        <v>1166</v>
      </c>
      <c r="B1167" s="7">
        <v>18</v>
      </c>
      <c r="C1167">
        <f t="shared" ca="1" si="99"/>
        <v>703.11139921146844</v>
      </c>
      <c r="D1167" s="10">
        <f t="shared" si="101"/>
        <v>45211</v>
      </c>
      <c r="E1167" s="9" t="str">
        <f>VLOOKUP(D1167,'Dates - Calc'!B$33:D$93,2,FALSE())</f>
        <v>2023-10-12</v>
      </c>
      <c r="F1167">
        <v>10</v>
      </c>
      <c r="G1167">
        <f t="shared" si="100"/>
        <v>12</v>
      </c>
      <c r="H1167">
        <v>2023</v>
      </c>
    </row>
    <row r="1168" spans="1:8" x14ac:dyDescent="0.2">
      <c r="A1168">
        <f t="shared" si="98"/>
        <v>1167</v>
      </c>
      <c r="B1168" s="7">
        <v>19</v>
      </c>
      <c r="C1168">
        <f t="shared" ca="1" si="99"/>
        <v>1285.20929993145</v>
      </c>
      <c r="D1168" s="10">
        <f t="shared" si="101"/>
        <v>45211</v>
      </c>
      <c r="E1168" s="9" t="str">
        <f>VLOOKUP(D1168,'Dates - Calc'!B$33:D$93,2,FALSE())</f>
        <v>2023-10-12</v>
      </c>
      <c r="F1168">
        <v>10</v>
      </c>
      <c r="G1168">
        <f t="shared" si="100"/>
        <v>12</v>
      </c>
      <c r="H1168">
        <v>2023</v>
      </c>
    </row>
    <row r="1169" spans="1:8" x14ac:dyDescent="0.2">
      <c r="A1169">
        <f t="shared" si="98"/>
        <v>1168</v>
      </c>
      <c r="B1169" s="7">
        <v>20</v>
      </c>
      <c r="C1169">
        <f t="shared" ca="1" si="99"/>
        <v>713.3337566513685</v>
      </c>
      <c r="D1169" s="10">
        <f t="shared" si="101"/>
        <v>45211</v>
      </c>
      <c r="E1169" s="9" t="str">
        <f>VLOOKUP(D1169,'Dates - Calc'!B$33:D$93,2,FALSE())</f>
        <v>2023-10-12</v>
      </c>
      <c r="F1169">
        <v>10</v>
      </c>
      <c r="G1169">
        <f t="shared" si="100"/>
        <v>12</v>
      </c>
      <c r="H1169">
        <v>2023</v>
      </c>
    </row>
    <row r="1170" spans="1:8" x14ac:dyDescent="0.2">
      <c r="A1170">
        <f t="shared" si="98"/>
        <v>1169</v>
      </c>
      <c r="B1170" s="7">
        <v>21</v>
      </c>
      <c r="C1170">
        <f t="shared" ca="1" si="99"/>
        <v>1410.453204415619</v>
      </c>
      <c r="D1170" s="10">
        <f t="shared" si="101"/>
        <v>45211</v>
      </c>
      <c r="E1170" s="9" t="str">
        <f>VLOOKUP(D1170,'Dates - Calc'!B$33:D$93,2,FALSE())</f>
        <v>2023-10-12</v>
      </c>
      <c r="F1170">
        <v>10</v>
      </c>
      <c r="G1170">
        <f t="shared" si="100"/>
        <v>12</v>
      </c>
      <c r="H1170">
        <v>2023</v>
      </c>
    </row>
    <row r="1171" spans="1:8" x14ac:dyDescent="0.2">
      <c r="A1171">
        <f t="shared" si="98"/>
        <v>1170</v>
      </c>
      <c r="B1171" s="7">
        <v>22</v>
      </c>
      <c r="C1171">
        <f t="shared" ca="1" si="99"/>
        <v>84.579875490780196</v>
      </c>
      <c r="D1171" s="10">
        <f t="shared" si="101"/>
        <v>45211</v>
      </c>
      <c r="E1171" s="9" t="str">
        <f>VLOOKUP(D1171,'Dates - Calc'!B$33:D$93,2,FALSE())</f>
        <v>2023-10-12</v>
      </c>
      <c r="F1171">
        <v>10</v>
      </c>
      <c r="G1171">
        <f t="shared" si="100"/>
        <v>12</v>
      </c>
      <c r="H1171">
        <v>2023</v>
      </c>
    </row>
    <row r="1172" spans="1:8" x14ac:dyDescent="0.2">
      <c r="A1172">
        <f t="shared" si="98"/>
        <v>1171</v>
      </c>
      <c r="B1172" s="7">
        <v>23</v>
      </c>
      <c r="C1172">
        <f t="shared" ca="1" si="99"/>
        <v>0</v>
      </c>
      <c r="D1172" s="10">
        <f t="shared" si="101"/>
        <v>45211</v>
      </c>
      <c r="E1172" s="9" t="str">
        <f>VLOOKUP(D1172,'Dates - Calc'!B$33:D$93,2,FALSE())</f>
        <v>2023-10-12</v>
      </c>
      <c r="F1172">
        <v>10</v>
      </c>
      <c r="G1172">
        <f t="shared" si="100"/>
        <v>12</v>
      </c>
      <c r="H1172">
        <v>2023</v>
      </c>
    </row>
    <row r="1173" spans="1:8" x14ac:dyDescent="0.2">
      <c r="A1173">
        <f t="shared" si="98"/>
        <v>1172</v>
      </c>
      <c r="B1173" s="7">
        <v>24</v>
      </c>
      <c r="C1173">
        <f t="shared" ca="1" si="99"/>
        <v>771.9210195176322</v>
      </c>
      <c r="D1173" s="10">
        <f t="shared" si="101"/>
        <v>45211</v>
      </c>
      <c r="E1173" s="9" t="str">
        <f>VLOOKUP(D1173,'Dates - Calc'!B$33:D$93,2,FALSE())</f>
        <v>2023-10-12</v>
      </c>
      <c r="F1173">
        <v>10</v>
      </c>
      <c r="G1173">
        <f t="shared" si="100"/>
        <v>12</v>
      </c>
      <c r="H1173">
        <v>2023</v>
      </c>
    </row>
    <row r="1174" spans="1:8" x14ac:dyDescent="0.2">
      <c r="A1174">
        <f t="shared" si="98"/>
        <v>1173</v>
      </c>
      <c r="B1174" s="7">
        <v>16</v>
      </c>
      <c r="C1174">
        <f t="shared" ca="1" si="99"/>
        <v>1357.9747201125813</v>
      </c>
      <c r="D1174" s="10">
        <f t="shared" si="101"/>
        <v>45211</v>
      </c>
      <c r="E1174" s="9" t="str">
        <f>VLOOKUP(D1174,'Dates - Calc'!B$33:D$93,2,FALSE())</f>
        <v>2023-10-12</v>
      </c>
      <c r="F1174">
        <v>10</v>
      </c>
      <c r="G1174">
        <f t="shared" si="100"/>
        <v>12</v>
      </c>
      <c r="H1174">
        <v>2023</v>
      </c>
    </row>
    <row r="1175" spans="1:8" x14ac:dyDescent="0.2">
      <c r="A1175">
        <f t="shared" si="98"/>
        <v>1174</v>
      </c>
      <c r="B1175" s="7">
        <v>26</v>
      </c>
      <c r="C1175">
        <f t="shared" ca="1" si="99"/>
        <v>807.70505718173604</v>
      </c>
      <c r="D1175" s="10">
        <f t="shared" si="101"/>
        <v>45211</v>
      </c>
      <c r="E1175" s="9" t="str">
        <f>VLOOKUP(D1175,'Dates - Calc'!B$33:D$93,2,FALSE())</f>
        <v>2023-10-12</v>
      </c>
      <c r="F1175">
        <v>10</v>
      </c>
      <c r="G1175">
        <f t="shared" si="100"/>
        <v>12</v>
      </c>
      <c r="H1175">
        <v>2023</v>
      </c>
    </row>
    <row r="1176" spans="1:8" x14ac:dyDescent="0.2">
      <c r="A1176">
        <f t="shared" si="98"/>
        <v>1175</v>
      </c>
      <c r="B1176" s="7">
        <v>27</v>
      </c>
      <c r="C1176">
        <f t="shared" ca="1" si="99"/>
        <v>2243.4900994013901</v>
      </c>
      <c r="D1176" s="10">
        <f t="shared" si="101"/>
        <v>45211</v>
      </c>
      <c r="E1176" s="9" t="str">
        <f>VLOOKUP(D1176,'Dates - Calc'!B$33:D$93,2,FALSE())</f>
        <v>2023-10-12</v>
      </c>
      <c r="F1176">
        <v>10</v>
      </c>
      <c r="G1176">
        <f t="shared" si="100"/>
        <v>12</v>
      </c>
      <c r="H1176">
        <v>2023</v>
      </c>
    </row>
    <row r="1177" spans="1:8" x14ac:dyDescent="0.2">
      <c r="A1177">
        <f t="shared" si="98"/>
        <v>1176</v>
      </c>
      <c r="B1177" s="7">
        <v>28</v>
      </c>
      <c r="C1177">
        <f t="shared" ca="1" si="99"/>
        <v>0</v>
      </c>
      <c r="D1177" s="10">
        <f t="shared" si="101"/>
        <v>45211</v>
      </c>
      <c r="E1177" s="9" t="str">
        <f>VLOOKUP(D1177,'Dates - Calc'!B$33:D$93,2,FALSE())</f>
        <v>2023-10-12</v>
      </c>
      <c r="F1177">
        <v>10</v>
      </c>
      <c r="G1177">
        <f t="shared" si="100"/>
        <v>12</v>
      </c>
      <c r="H1177">
        <v>2023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08C4-54BF-484A-9650-338107797781}">
  <sheetPr>
    <tabColor rgb="FF385724"/>
  </sheetPr>
  <dimension ref="A1:C389"/>
  <sheetViews>
    <sheetView topLeftCell="A365" workbookViewId="0">
      <selection activeCell="A385" sqref="A385:C389"/>
    </sheetView>
  </sheetViews>
  <sheetFormatPr baseColWidth="10" defaultRowHeight="16" x14ac:dyDescent="0.2"/>
  <sheetData>
    <row r="1" spans="1:3" x14ac:dyDescent="0.2">
      <c r="A1" t="s">
        <v>0</v>
      </c>
      <c r="B1" t="s">
        <v>2090</v>
      </c>
      <c r="C1" t="s">
        <v>2091</v>
      </c>
    </row>
    <row r="2" spans="1:3" x14ac:dyDescent="0.2">
      <c r="A2">
        <v>1</v>
      </c>
      <c r="B2">
        <v>531110</v>
      </c>
      <c r="C2" t="s">
        <v>1589</v>
      </c>
    </row>
    <row r="3" spans="1:3" x14ac:dyDescent="0.2">
      <c r="A3">
        <v>2</v>
      </c>
      <c r="B3">
        <v>525920</v>
      </c>
      <c r="C3" t="s">
        <v>1590</v>
      </c>
    </row>
    <row r="4" spans="1:3" x14ac:dyDescent="0.2">
      <c r="A4">
        <v>3</v>
      </c>
      <c r="B4">
        <v>531120</v>
      </c>
      <c r="C4" t="s">
        <v>1591</v>
      </c>
    </row>
    <row r="5" spans="1:3" x14ac:dyDescent="0.2">
      <c r="A5">
        <v>4</v>
      </c>
      <c r="B5">
        <v>523999</v>
      </c>
      <c r="C5" t="s">
        <v>1592</v>
      </c>
    </row>
    <row r="6" spans="1:3" x14ac:dyDescent="0.2">
      <c r="A6">
        <v>5</v>
      </c>
      <c r="B6">
        <v>551112</v>
      </c>
      <c r="C6" t="s">
        <v>1593</v>
      </c>
    </row>
    <row r="7" spans="1:3" x14ac:dyDescent="0.2">
      <c r="A7">
        <v>6</v>
      </c>
      <c r="B7">
        <v>523910</v>
      </c>
      <c r="C7" t="s">
        <v>1594</v>
      </c>
    </row>
    <row r="8" spans="1:3" x14ac:dyDescent="0.2">
      <c r="A8">
        <v>7</v>
      </c>
      <c r="B8">
        <v>523998</v>
      </c>
      <c r="C8" t="s">
        <v>1595</v>
      </c>
    </row>
    <row r="9" spans="1:3" x14ac:dyDescent="0.2">
      <c r="A9">
        <v>8</v>
      </c>
      <c r="B9">
        <v>531390</v>
      </c>
      <c r="C9" t="s">
        <v>1596</v>
      </c>
    </row>
    <row r="10" spans="1:3" x14ac:dyDescent="0.2">
      <c r="A10">
        <v>9</v>
      </c>
      <c r="B10">
        <v>541611</v>
      </c>
      <c r="C10" t="s">
        <v>1597</v>
      </c>
    </row>
    <row r="11" spans="1:3" x14ac:dyDescent="0.2">
      <c r="A11">
        <v>10</v>
      </c>
      <c r="B11">
        <v>511210</v>
      </c>
      <c r="C11" t="s">
        <v>1598</v>
      </c>
    </row>
    <row r="12" spans="1:3" x14ac:dyDescent="0.2">
      <c r="A12">
        <v>11</v>
      </c>
      <c r="B12">
        <v>523930</v>
      </c>
      <c r="C12" t="s">
        <v>1599</v>
      </c>
    </row>
    <row r="13" spans="1:3" x14ac:dyDescent="0.2">
      <c r="A13">
        <v>12</v>
      </c>
      <c r="B13">
        <v>525990</v>
      </c>
      <c r="C13" t="s">
        <v>1600</v>
      </c>
    </row>
    <row r="14" spans="1:3" x14ac:dyDescent="0.2">
      <c r="A14">
        <v>13</v>
      </c>
      <c r="B14">
        <v>523920</v>
      </c>
      <c r="C14" t="s">
        <v>1601</v>
      </c>
    </row>
    <row r="15" spans="1:3" x14ac:dyDescent="0.2">
      <c r="A15">
        <v>14</v>
      </c>
      <c r="B15">
        <v>531311</v>
      </c>
      <c r="C15" t="s">
        <v>1602</v>
      </c>
    </row>
    <row r="16" spans="1:3" x14ac:dyDescent="0.2">
      <c r="A16">
        <v>15</v>
      </c>
      <c r="B16">
        <v>525991</v>
      </c>
      <c r="C16" t="s">
        <v>1603</v>
      </c>
    </row>
    <row r="17" spans="1:3" x14ac:dyDescent="0.2">
      <c r="A17">
        <v>16</v>
      </c>
      <c r="B17">
        <v>541110</v>
      </c>
      <c r="C17" t="s">
        <v>1604</v>
      </c>
    </row>
    <row r="18" spans="1:3" x14ac:dyDescent="0.2">
      <c r="A18">
        <v>17</v>
      </c>
      <c r="B18">
        <v>523911</v>
      </c>
      <c r="C18" t="s">
        <v>1605</v>
      </c>
    </row>
    <row r="19" spans="1:3" x14ac:dyDescent="0.2">
      <c r="A19">
        <v>18</v>
      </c>
      <c r="B19">
        <v>531210</v>
      </c>
      <c r="C19" t="s">
        <v>1606</v>
      </c>
    </row>
    <row r="20" spans="1:3" x14ac:dyDescent="0.2">
      <c r="A20">
        <v>19</v>
      </c>
      <c r="B20">
        <v>813990</v>
      </c>
      <c r="C20" t="s">
        <v>1607</v>
      </c>
    </row>
    <row r="21" spans="1:3" x14ac:dyDescent="0.2">
      <c r="A21">
        <v>20</v>
      </c>
      <c r="B21">
        <v>813319</v>
      </c>
      <c r="C21" t="s">
        <v>1608</v>
      </c>
    </row>
    <row r="22" spans="1:3" x14ac:dyDescent="0.2">
      <c r="A22">
        <v>21</v>
      </c>
      <c r="B22">
        <v>523991</v>
      </c>
      <c r="C22" t="s">
        <v>1609</v>
      </c>
    </row>
    <row r="23" spans="1:3" x14ac:dyDescent="0.2">
      <c r="A23">
        <v>22</v>
      </c>
      <c r="B23">
        <v>512110</v>
      </c>
      <c r="C23" t="s">
        <v>1610</v>
      </c>
    </row>
    <row r="24" spans="1:3" x14ac:dyDescent="0.2">
      <c r="A24">
        <v>23</v>
      </c>
      <c r="B24">
        <v>621111</v>
      </c>
      <c r="C24" t="s">
        <v>1611</v>
      </c>
    </row>
    <row r="25" spans="1:3" x14ac:dyDescent="0.2">
      <c r="A25">
        <v>24</v>
      </c>
      <c r="B25">
        <v>813211</v>
      </c>
      <c r="C25" t="s">
        <v>1612</v>
      </c>
    </row>
    <row r="26" spans="1:3" x14ac:dyDescent="0.2">
      <c r="A26">
        <v>25</v>
      </c>
      <c r="B26">
        <v>531312</v>
      </c>
      <c r="C26" t="s">
        <v>1613</v>
      </c>
    </row>
    <row r="27" spans="1:3" x14ac:dyDescent="0.2">
      <c r="A27">
        <v>26</v>
      </c>
      <c r="B27">
        <v>722511</v>
      </c>
      <c r="C27" t="s">
        <v>1614</v>
      </c>
    </row>
    <row r="28" spans="1:3" x14ac:dyDescent="0.2">
      <c r="A28">
        <v>27</v>
      </c>
      <c r="B28">
        <v>236118</v>
      </c>
      <c r="C28" t="s">
        <v>1615</v>
      </c>
    </row>
    <row r="29" spans="1:3" x14ac:dyDescent="0.2">
      <c r="A29">
        <v>28</v>
      </c>
      <c r="B29">
        <v>523921</v>
      </c>
      <c r="C29" t="s">
        <v>1616</v>
      </c>
    </row>
    <row r="30" spans="1:3" x14ac:dyDescent="0.2">
      <c r="A30">
        <v>29</v>
      </c>
      <c r="B30">
        <v>452319</v>
      </c>
      <c r="C30" t="s">
        <v>1617</v>
      </c>
    </row>
    <row r="31" spans="1:3" x14ac:dyDescent="0.2">
      <c r="A31">
        <v>30</v>
      </c>
      <c r="B31">
        <v>541714</v>
      </c>
      <c r="C31" t="s">
        <v>1618</v>
      </c>
    </row>
    <row r="32" spans="1:3" x14ac:dyDescent="0.2">
      <c r="A32">
        <v>31</v>
      </c>
      <c r="B32">
        <v>711510</v>
      </c>
      <c r="C32" t="s">
        <v>1619</v>
      </c>
    </row>
    <row r="33" spans="1:3" x14ac:dyDescent="0.2">
      <c r="A33">
        <v>32</v>
      </c>
      <c r="B33">
        <v>621399</v>
      </c>
      <c r="C33" t="s">
        <v>1620</v>
      </c>
    </row>
    <row r="34" spans="1:3" x14ac:dyDescent="0.2">
      <c r="A34">
        <v>33</v>
      </c>
      <c r="B34">
        <v>339999</v>
      </c>
      <c r="C34" t="s">
        <v>1621</v>
      </c>
    </row>
    <row r="35" spans="1:3" x14ac:dyDescent="0.2">
      <c r="A35">
        <v>34</v>
      </c>
      <c r="B35">
        <v>236220</v>
      </c>
      <c r="C35" t="s">
        <v>1622</v>
      </c>
    </row>
    <row r="36" spans="1:3" x14ac:dyDescent="0.2">
      <c r="A36">
        <v>35</v>
      </c>
      <c r="B36">
        <v>522110</v>
      </c>
      <c r="C36" t="s">
        <v>1623</v>
      </c>
    </row>
    <row r="37" spans="1:3" x14ac:dyDescent="0.2">
      <c r="A37">
        <v>36</v>
      </c>
      <c r="B37">
        <v>525110</v>
      </c>
      <c r="C37" t="s">
        <v>1624</v>
      </c>
    </row>
    <row r="38" spans="1:3" x14ac:dyDescent="0.2">
      <c r="A38">
        <v>37</v>
      </c>
      <c r="B38">
        <v>621210</v>
      </c>
      <c r="C38" t="s">
        <v>1625</v>
      </c>
    </row>
    <row r="39" spans="1:3" x14ac:dyDescent="0.2">
      <c r="A39">
        <v>38</v>
      </c>
      <c r="B39">
        <v>541211</v>
      </c>
      <c r="C39" t="s">
        <v>1626</v>
      </c>
    </row>
    <row r="40" spans="1:3" x14ac:dyDescent="0.2">
      <c r="A40">
        <v>39</v>
      </c>
      <c r="B40">
        <v>541490</v>
      </c>
      <c r="C40" t="s">
        <v>1627</v>
      </c>
    </row>
    <row r="41" spans="1:3" x14ac:dyDescent="0.2">
      <c r="A41">
        <v>40</v>
      </c>
      <c r="B41">
        <v>221114</v>
      </c>
      <c r="C41" t="s">
        <v>1628</v>
      </c>
    </row>
    <row r="42" spans="1:3" x14ac:dyDescent="0.2">
      <c r="A42">
        <v>41</v>
      </c>
      <c r="B42">
        <v>541690</v>
      </c>
      <c r="C42" t="s">
        <v>1629</v>
      </c>
    </row>
    <row r="43" spans="1:3" x14ac:dyDescent="0.2">
      <c r="A43">
        <v>42</v>
      </c>
      <c r="B43">
        <v>541618</v>
      </c>
      <c r="C43" t="s">
        <v>1630</v>
      </c>
    </row>
    <row r="44" spans="1:3" x14ac:dyDescent="0.2">
      <c r="A44">
        <v>43</v>
      </c>
      <c r="B44">
        <v>425120</v>
      </c>
      <c r="C44" t="s">
        <v>1631</v>
      </c>
    </row>
    <row r="45" spans="1:3" x14ac:dyDescent="0.2">
      <c r="A45">
        <v>44</v>
      </c>
      <c r="B45">
        <v>541512</v>
      </c>
      <c r="C45" t="s">
        <v>1632</v>
      </c>
    </row>
    <row r="46" spans="1:3" x14ac:dyDescent="0.2">
      <c r="A46">
        <v>45</v>
      </c>
      <c r="B46">
        <v>524210</v>
      </c>
      <c r="C46" t="s">
        <v>1633</v>
      </c>
    </row>
    <row r="47" spans="1:3" x14ac:dyDescent="0.2">
      <c r="A47">
        <v>46</v>
      </c>
      <c r="B47">
        <v>541810</v>
      </c>
      <c r="C47" t="s">
        <v>1634</v>
      </c>
    </row>
    <row r="48" spans="1:3" x14ac:dyDescent="0.2">
      <c r="A48">
        <v>47</v>
      </c>
      <c r="B48">
        <v>813940</v>
      </c>
      <c r="C48" t="s">
        <v>1635</v>
      </c>
    </row>
    <row r="49" spans="1:3" x14ac:dyDescent="0.2">
      <c r="A49">
        <v>48</v>
      </c>
      <c r="B49">
        <v>721110</v>
      </c>
      <c r="C49" t="s">
        <v>1636</v>
      </c>
    </row>
    <row r="50" spans="1:3" x14ac:dyDescent="0.2">
      <c r="A50">
        <v>49</v>
      </c>
      <c r="B50">
        <v>517919</v>
      </c>
      <c r="C50" t="s">
        <v>1637</v>
      </c>
    </row>
    <row r="51" spans="1:3" x14ac:dyDescent="0.2">
      <c r="A51">
        <v>50</v>
      </c>
      <c r="B51">
        <v>454110</v>
      </c>
      <c r="C51" t="s">
        <v>1638</v>
      </c>
    </row>
    <row r="52" spans="1:3" x14ac:dyDescent="0.2">
      <c r="A52">
        <v>51</v>
      </c>
      <c r="B52">
        <v>541613</v>
      </c>
      <c r="C52" t="s">
        <v>1639</v>
      </c>
    </row>
    <row r="53" spans="1:3" x14ac:dyDescent="0.2">
      <c r="A53">
        <v>52</v>
      </c>
      <c r="B53">
        <v>523110</v>
      </c>
      <c r="C53" t="s">
        <v>1640</v>
      </c>
    </row>
    <row r="54" spans="1:3" x14ac:dyDescent="0.2">
      <c r="A54">
        <v>53</v>
      </c>
      <c r="B54">
        <v>541310</v>
      </c>
      <c r="C54" t="s">
        <v>1641</v>
      </c>
    </row>
    <row r="55" spans="1:3" x14ac:dyDescent="0.2">
      <c r="A55">
        <v>54</v>
      </c>
      <c r="B55">
        <v>312130</v>
      </c>
      <c r="C55" t="s">
        <v>1642</v>
      </c>
    </row>
    <row r="56" spans="1:3" x14ac:dyDescent="0.2">
      <c r="A56">
        <v>55</v>
      </c>
      <c r="B56">
        <v>611710</v>
      </c>
      <c r="C56" t="s">
        <v>1643</v>
      </c>
    </row>
    <row r="57" spans="1:3" x14ac:dyDescent="0.2">
      <c r="A57">
        <v>56</v>
      </c>
      <c r="B57">
        <v>481219</v>
      </c>
      <c r="C57" t="s">
        <v>1644</v>
      </c>
    </row>
    <row r="58" spans="1:3" x14ac:dyDescent="0.2">
      <c r="A58">
        <v>57</v>
      </c>
      <c r="B58">
        <v>452990</v>
      </c>
      <c r="C58" t="s">
        <v>1617</v>
      </c>
    </row>
    <row r="59" spans="1:3" x14ac:dyDescent="0.2">
      <c r="A59">
        <v>58</v>
      </c>
      <c r="B59">
        <v>611110</v>
      </c>
      <c r="C59" t="s">
        <v>1645</v>
      </c>
    </row>
    <row r="60" spans="1:3" x14ac:dyDescent="0.2">
      <c r="A60">
        <v>59</v>
      </c>
      <c r="B60">
        <v>813410</v>
      </c>
      <c r="C60" t="s">
        <v>1646</v>
      </c>
    </row>
    <row r="61" spans="1:3" x14ac:dyDescent="0.2">
      <c r="A61">
        <v>60</v>
      </c>
      <c r="B61">
        <v>813110</v>
      </c>
      <c r="C61" t="s">
        <v>1647</v>
      </c>
    </row>
    <row r="62" spans="1:3" x14ac:dyDescent="0.2">
      <c r="A62">
        <v>61</v>
      </c>
      <c r="B62">
        <v>518210</v>
      </c>
      <c r="C62" t="s">
        <v>1648</v>
      </c>
    </row>
    <row r="63" spans="1:3" x14ac:dyDescent="0.2">
      <c r="A63">
        <v>62</v>
      </c>
      <c r="B63">
        <v>713940</v>
      </c>
      <c r="C63" t="s">
        <v>1649</v>
      </c>
    </row>
    <row r="64" spans="1:3" x14ac:dyDescent="0.2">
      <c r="A64">
        <v>63</v>
      </c>
      <c r="B64">
        <v>522291</v>
      </c>
      <c r="C64" t="s">
        <v>1650</v>
      </c>
    </row>
    <row r="65" spans="1:3" x14ac:dyDescent="0.2">
      <c r="A65">
        <v>64</v>
      </c>
      <c r="B65">
        <v>453920</v>
      </c>
      <c r="C65" t="s">
        <v>1651</v>
      </c>
    </row>
    <row r="66" spans="1:3" x14ac:dyDescent="0.2">
      <c r="A66">
        <v>65</v>
      </c>
      <c r="B66">
        <v>711410</v>
      </c>
      <c r="C66" t="s">
        <v>1652</v>
      </c>
    </row>
    <row r="67" spans="1:3" x14ac:dyDescent="0.2">
      <c r="A67">
        <v>66</v>
      </c>
      <c r="B67">
        <v>541330</v>
      </c>
      <c r="C67" t="s">
        <v>1653</v>
      </c>
    </row>
    <row r="68" spans="1:3" x14ac:dyDescent="0.2">
      <c r="A68">
        <v>67</v>
      </c>
      <c r="B68">
        <v>711190</v>
      </c>
      <c r="C68" t="s">
        <v>1654</v>
      </c>
    </row>
    <row r="69" spans="1:3" x14ac:dyDescent="0.2">
      <c r="A69">
        <v>68</v>
      </c>
      <c r="B69">
        <v>621112</v>
      </c>
      <c r="C69" t="s">
        <v>1655</v>
      </c>
    </row>
    <row r="70" spans="1:3" x14ac:dyDescent="0.2">
      <c r="A70">
        <v>69</v>
      </c>
      <c r="B70">
        <v>813910</v>
      </c>
      <c r="C70" t="s">
        <v>1656</v>
      </c>
    </row>
    <row r="71" spans="1:3" x14ac:dyDescent="0.2">
      <c r="A71">
        <v>70</v>
      </c>
      <c r="B71">
        <v>541410</v>
      </c>
      <c r="C71" t="s">
        <v>1657</v>
      </c>
    </row>
    <row r="72" spans="1:3" x14ac:dyDescent="0.2">
      <c r="A72">
        <v>71</v>
      </c>
      <c r="B72">
        <v>511199</v>
      </c>
      <c r="C72" t="s">
        <v>1658</v>
      </c>
    </row>
    <row r="73" spans="1:3" x14ac:dyDescent="0.2">
      <c r="A73">
        <v>72</v>
      </c>
      <c r="B73">
        <v>621498</v>
      </c>
      <c r="C73" t="s">
        <v>1659</v>
      </c>
    </row>
    <row r="74" spans="1:3" x14ac:dyDescent="0.2">
      <c r="A74">
        <v>73</v>
      </c>
      <c r="B74">
        <v>424330</v>
      </c>
      <c r="C74" t="s">
        <v>1660</v>
      </c>
    </row>
    <row r="75" spans="1:3" x14ac:dyDescent="0.2">
      <c r="A75">
        <v>74</v>
      </c>
      <c r="B75">
        <v>623110</v>
      </c>
      <c r="C75" t="s">
        <v>1661</v>
      </c>
    </row>
    <row r="76" spans="1:3" x14ac:dyDescent="0.2">
      <c r="A76">
        <v>75</v>
      </c>
      <c r="B76">
        <v>561110</v>
      </c>
      <c r="C76" t="s">
        <v>1662</v>
      </c>
    </row>
    <row r="77" spans="1:3" x14ac:dyDescent="0.2">
      <c r="A77">
        <v>76</v>
      </c>
      <c r="B77">
        <v>814110</v>
      </c>
      <c r="C77" t="s">
        <v>1663</v>
      </c>
    </row>
    <row r="78" spans="1:3" x14ac:dyDescent="0.2">
      <c r="A78">
        <v>77</v>
      </c>
      <c r="B78">
        <v>713990</v>
      </c>
      <c r="C78" t="s">
        <v>1664</v>
      </c>
    </row>
    <row r="79" spans="1:3" x14ac:dyDescent="0.2">
      <c r="A79">
        <v>78</v>
      </c>
      <c r="B79">
        <v>523120</v>
      </c>
      <c r="C79" t="s">
        <v>1665</v>
      </c>
    </row>
    <row r="80" spans="1:3" x14ac:dyDescent="0.2">
      <c r="A80">
        <v>79</v>
      </c>
      <c r="B80">
        <v>446120</v>
      </c>
      <c r="C80" t="s">
        <v>1666</v>
      </c>
    </row>
    <row r="81" spans="1:3" x14ac:dyDescent="0.2">
      <c r="A81">
        <v>80</v>
      </c>
      <c r="B81">
        <v>483212</v>
      </c>
      <c r="C81" t="s">
        <v>1667</v>
      </c>
    </row>
    <row r="82" spans="1:3" x14ac:dyDescent="0.2">
      <c r="A82">
        <v>81</v>
      </c>
      <c r="B82">
        <v>424820</v>
      </c>
      <c r="C82" t="s">
        <v>1668</v>
      </c>
    </row>
    <row r="83" spans="1:3" x14ac:dyDescent="0.2">
      <c r="A83">
        <v>82</v>
      </c>
      <c r="B83">
        <v>532490</v>
      </c>
      <c r="C83" t="s">
        <v>1669</v>
      </c>
    </row>
    <row r="84" spans="1:3" x14ac:dyDescent="0.2">
      <c r="A84">
        <v>83</v>
      </c>
      <c r="B84">
        <v>621511</v>
      </c>
      <c r="C84" t="s">
        <v>1670</v>
      </c>
    </row>
    <row r="85" spans="1:3" x14ac:dyDescent="0.2">
      <c r="A85">
        <v>84</v>
      </c>
      <c r="B85">
        <v>531190</v>
      </c>
      <c r="C85" t="s">
        <v>1671</v>
      </c>
    </row>
    <row r="86" spans="1:3" x14ac:dyDescent="0.2">
      <c r="A86">
        <v>85</v>
      </c>
      <c r="B86">
        <v>621610</v>
      </c>
      <c r="C86" t="s">
        <v>1672</v>
      </c>
    </row>
    <row r="87" spans="1:3" x14ac:dyDescent="0.2">
      <c r="A87">
        <v>86</v>
      </c>
      <c r="B87">
        <v>541511</v>
      </c>
      <c r="C87" t="s">
        <v>1673</v>
      </c>
    </row>
    <row r="88" spans="1:3" x14ac:dyDescent="0.2">
      <c r="A88">
        <v>87</v>
      </c>
      <c r="B88">
        <v>512230</v>
      </c>
      <c r="C88" t="s">
        <v>1674</v>
      </c>
    </row>
    <row r="89" spans="1:3" x14ac:dyDescent="0.2">
      <c r="A89">
        <v>88</v>
      </c>
      <c r="B89">
        <v>541715</v>
      </c>
      <c r="C89" t="s">
        <v>1675</v>
      </c>
    </row>
    <row r="90" spans="1:3" x14ac:dyDescent="0.2">
      <c r="A90">
        <v>89</v>
      </c>
      <c r="B90">
        <v>519130</v>
      </c>
      <c r="C90" t="s">
        <v>1676</v>
      </c>
    </row>
    <row r="91" spans="1:3" x14ac:dyDescent="0.2">
      <c r="A91">
        <v>90</v>
      </c>
      <c r="B91">
        <v>561499</v>
      </c>
      <c r="C91" t="s">
        <v>1677</v>
      </c>
    </row>
    <row r="92" spans="1:3" x14ac:dyDescent="0.2">
      <c r="A92">
        <v>91</v>
      </c>
      <c r="B92">
        <v>722310</v>
      </c>
      <c r="C92" t="s">
        <v>1678</v>
      </c>
    </row>
    <row r="93" spans="1:3" x14ac:dyDescent="0.2">
      <c r="A93">
        <v>92</v>
      </c>
      <c r="B93">
        <v>812990</v>
      </c>
      <c r="C93" t="s">
        <v>1679</v>
      </c>
    </row>
    <row r="94" spans="1:3" x14ac:dyDescent="0.2">
      <c r="A94">
        <v>93</v>
      </c>
      <c r="B94">
        <v>111332</v>
      </c>
      <c r="C94" t="s">
        <v>1680</v>
      </c>
    </row>
    <row r="95" spans="1:3" x14ac:dyDescent="0.2">
      <c r="A95">
        <v>94</v>
      </c>
      <c r="B95">
        <v>488190</v>
      </c>
      <c r="C95" t="s">
        <v>1681</v>
      </c>
    </row>
    <row r="96" spans="1:3" x14ac:dyDescent="0.2">
      <c r="A96">
        <v>95</v>
      </c>
      <c r="B96">
        <v>112990</v>
      </c>
      <c r="C96" t="s">
        <v>1682</v>
      </c>
    </row>
    <row r="97" spans="1:3" x14ac:dyDescent="0.2">
      <c r="A97">
        <v>96</v>
      </c>
      <c r="B97">
        <v>423110</v>
      </c>
      <c r="C97" t="s">
        <v>1683</v>
      </c>
    </row>
    <row r="98" spans="1:3" x14ac:dyDescent="0.2">
      <c r="A98">
        <v>97</v>
      </c>
      <c r="B98">
        <v>111998</v>
      </c>
      <c r="C98" t="s">
        <v>1684</v>
      </c>
    </row>
    <row r="99" spans="1:3" x14ac:dyDescent="0.2">
      <c r="A99">
        <v>98</v>
      </c>
      <c r="B99">
        <v>722410</v>
      </c>
      <c r="C99" t="s">
        <v>1685</v>
      </c>
    </row>
    <row r="100" spans="1:3" x14ac:dyDescent="0.2">
      <c r="A100">
        <v>99</v>
      </c>
      <c r="B100">
        <v>541990</v>
      </c>
      <c r="C100" t="s">
        <v>1686</v>
      </c>
    </row>
    <row r="101" spans="1:3" x14ac:dyDescent="0.2">
      <c r="A101">
        <v>100</v>
      </c>
      <c r="B101">
        <v>334413</v>
      </c>
      <c r="C101" t="s">
        <v>1687</v>
      </c>
    </row>
    <row r="102" spans="1:3" x14ac:dyDescent="0.2">
      <c r="A102">
        <v>101</v>
      </c>
      <c r="B102">
        <v>561311</v>
      </c>
      <c r="C102" t="s">
        <v>1688</v>
      </c>
    </row>
    <row r="103" spans="1:3" x14ac:dyDescent="0.2">
      <c r="A103">
        <v>102</v>
      </c>
      <c r="B103">
        <v>561990</v>
      </c>
      <c r="C103" t="s">
        <v>1689</v>
      </c>
    </row>
    <row r="104" spans="1:3" x14ac:dyDescent="0.2">
      <c r="A104">
        <v>103</v>
      </c>
      <c r="B104">
        <v>811111</v>
      </c>
      <c r="C104" t="s">
        <v>1690</v>
      </c>
    </row>
    <row r="105" spans="1:3" x14ac:dyDescent="0.2">
      <c r="A105">
        <v>104</v>
      </c>
      <c r="B105">
        <v>812112</v>
      </c>
      <c r="C105" t="s">
        <v>1691</v>
      </c>
    </row>
    <row r="106" spans="1:3" x14ac:dyDescent="0.2">
      <c r="A106">
        <v>105</v>
      </c>
      <c r="B106">
        <v>522292</v>
      </c>
      <c r="C106" t="s">
        <v>1692</v>
      </c>
    </row>
    <row r="107" spans="1:3" x14ac:dyDescent="0.2">
      <c r="A107">
        <v>106</v>
      </c>
      <c r="B107">
        <v>237210</v>
      </c>
      <c r="C107" t="s">
        <v>1693</v>
      </c>
    </row>
    <row r="108" spans="1:3" x14ac:dyDescent="0.2">
      <c r="A108">
        <v>107</v>
      </c>
      <c r="B108">
        <v>622110</v>
      </c>
      <c r="C108" t="s">
        <v>1694</v>
      </c>
    </row>
    <row r="109" spans="1:3" x14ac:dyDescent="0.2">
      <c r="A109">
        <v>108</v>
      </c>
      <c r="B109">
        <v>812199</v>
      </c>
      <c r="C109" t="s">
        <v>1695</v>
      </c>
    </row>
    <row r="110" spans="1:3" x14ac:dyDescent="0.2">
      <c r="A110">
        <v>109</v>
      </c>
      <c r="B110">
        <v>541840</v>
      </c>
      <c r="C110" t="s">
        <v>1696</v>
      </c>
    </row>
    <row r="111" spans="1:3" x14ac:dyDescent="0.2">
      <c r="A111">
        <v>110</v>
      </c>
      <c r="B111">
        <v>488999</v>
      </c>
      <c r="C111" t="s">
        <v>1697</v>
      </c>
    </row>
    <row r="112" spans="1:3" x14ac:dyDescent="0.2">
      <c r="A112">
        <v>111</v>
      </c>
      <c r="B112">
        <v>423450</v>
      </c>
      <c r="C112" t="s">
        <v>1698</v>
      </c>
    </row>
    <row r="113" spans="1:3" x14ac:dyDescent="0.2">
      <c r="A113">
        <v>112</v>
      </c>
      <c r="B113">
        <v>512191</v>
      </c>
      <c r="C113" t="s">
        <v>1699</v>
      </c>
    </row>
    <row r="114" spans="1:3" x14ac:dyDescent="0.2">
      <c r="A114">
        <v>113</v>
      </c>
      <c r="B114">
        <v>621330</v>
      </c>
      <c r="C114" t="s">
        <v>1700</v>
      </c>
    </row>
    <row r="115" spans="1:3" x14ac:dyDescent="0.2">
      <c r="A115">
        <v>114</v>
      </c>
      <c r="B115">
        <v>711130</v>
      </c>
      <c r="C115" t="s">
        <v>1701</v>
      </c>
    </row>
    <row r="116" spans="1:3" x14ac:dyDescent="0.2">
      <c r="A116">
        <v>115</v>
      </c>
      <c r="B116">
        <v>621310</v>
      </c>
      <c r="C116" t="s">
        <v>1702</v>
      </c>
    </row>
    <row r="117" spans="1:3" x14ac:dyDescent="0.2">
      <c r="A117">
        <v>116</v>
      </c>
      <c r="B117">
        <v>446191</v>
      </c>
      <c r="C117" t="s">
        <v>1703</v>
      </c>
    </row>
    <row r="118" spans="1:3" x14ac:dyDescent="0.2">
      <c r="A118">
        <v>117</v>
      </c>
      <c r="B118">
        <v>721199</v>
      </c>
      <c r="C118" t="s">
        <v>1704</v>
      </c>
    </row>
    <row r="119" spans="1:3" x14ac:dyDescent="0.2">
      <c r="A119">
        <v>118</v>
      </c>
      <c r="B119">
        <v>522310</v>
      </c>
      <c r="C119" t="s">
        <v>1705</v>
      </c>
    </row>
    <row r="120" spans="1:3" x14ac:dyDescent="0.2">
      <c r="A120">
        <v>119</v>
      </c>
      <c r="B120">
        <v>524298</v>
      </c>
      <c r="C120" t="s">
        <v>1706</v>
      </c>
    </row>
    <row r="121" spans="1:3" x14ac:dyDescent="0.2">
      <c r="A121">
        <v>120</v>
      </c>
      <c r="B121">
        <v>488510</v>
      </c>
      <c r="C121" t="s">
        <v>1707</v>
      </c>
    </row>
    <row r="122" spans="1:3" x14ac:dyDescent="0.2">
      <c r="A122">
        <v>121</v>
      </c>
      <c r="B122">
        <v>325412</v>
      </c>
      <c r="C122" t="s">
        <v>1708</v>
      </c>
    </row>
    <row r="123" spans="1:3" x14ac:dyDescent="0.2">
      <c r="A123">
        <v>122</v>
      </c>
      <c r="B123">
        <v>712110</v>
      </c>
      <c r="C123" t="s">
        <v>1709</v>
      </c>
    </row>
    <row r="124" spans="1:3" x14ac:dyDescent="0.2">
      <c r="A124">
        <v>123</v>
      </c>
      <c r="B124">
        <v>561510</v>
      </c>
      <c r="C124" t="s">
        <v>1710</v>
      </c>
    </row>
    <row r="125" spans="1:3" x14ac:dyDescent="0.2">
      <c r="A125">
        <v>124</v>
      </c>
      <c r="B125">
        <v>533110</v>
      </c>
      <c r="C125" t="s">
        <v>1711</v>
      </c>
    </row>
    <row r="126" spans="1:3" x14ac:dyDescent="0.2">
      <c r="A126">
        <v>125</v>
      </c>
      <c r="B126">
        <v>561920</v>
      </c>
      <c r="C126" t="s">
        <v>1712</v>
      </c>
    </row>
    <row r="127" spans="1:3" x14ac:dyDescent="0.2">
      <c r="A127">
        <v>126</v>
      </c>
      <c r="B127">
        <v>541219</v>
      </c>
      <c r="C127" t="s">
        <v>1713</v>
      </c>
    </row>
    <row r="128" spans="1:3" x14ac:dyDescent="0.2">
      <c r="A128">
        <v>127</v>
      </c>
      <c r="B128">
        <v>611620</v>
      </c>
      <c r="C128" t="s">
        <v>1714</v>
      </c>
    </row>
    <row r="129" spans="1:3" x14ac:dyDescent="0.2">
      <c r="A129">
        <v>128</v>
      </c>
      <c r="B129">
        <v>493110</v>
      </c>
      <c r="C129" t="s">
        <v>1715</v>
      </c>
    </row>
    <row r="130" spans="1:3" x14ac:dyDescent="0.2">
      <c r="A130">
        <v>129</v>
      </c>
      <c r="B130">
        <v>541519</v>
      </c>
      <c r="C130" t="s">
        <v>1716</v>
      </c>
    </row>
    <row r="131" spans="1:3" x14ac:dyDescent="0.2">
      <c r="A131">
        <v>130</v>
      </c>
      <c r="B131">
        <v>236115</v>
      </c>
      <c r="C131" t="s">
        <v>1717</v>
      </c>
    </row>
    <row r="132" spans="1:3" x14ac:dyDescent="0.2">
      <c r="A132">
        <v>131</v>
      </c>
      <c r="B132">
        <v>541214</v>
      </c>
      <c r="C132" t="s">
        <v>1718</v>
      </c>
    </row>
    <row r="133" spans="1:3" x14ac:dyDescent="0.2">
      <c r="A133">
        <v>132</v>
      </c>
      <c r="B133">
        <v>611430</v>
      </c>
      <c r="C133" t="s">
        <v>1719</v>
      </c>
    </row>
    <row r="134" spans="1:3" x14ac:dyDescent="0.2">
      <c r="A134">
        <v>133</v>
      </c>
      <c r="B134">
        <v>624110</v>
      </c>
      <c r="C134" t="s">
        <v>1720</v>
      </c>
    </row>
    <row r="135" spans="1:3" x14ac:dyDescent="0.2">
      <c r="A135">
        <v>134</v>
      </c>
      <c r="B135">
        <v>621340</v>
      </c>
      <c r="C135" t="s">
        <v>1721</v>
      </c>
    </row>
    <row r="136" spans="1:3" x14ac:dyDescent="0.2">
      <c r="A136">
        <v>135</v>
      </c>
      <c r="B136">
        <v>531130</v>
      </c>
      <c r="C136" t="s">
        <v>1722</v>
      </c>
    </row>
    <row r="137" spans="1:3" x14ac:dyDescent="0.2">
      <c r="A137">
        <v>136</v>
      </c>
      <c r="B137">
        <v>423940</v>
      </c>
      <c r="C137" t="s">
        <v>1723</v>
      </c>
    </row>
    <row r="138" spans="1:3" x14ac:dyDescent="0.2">
      <c r="A138">
        <v>137</v>
      </c>
      <c r="B138">
        <v>448310</v>
      </c>
      <c r="C138" t="s">
        <v>1724</v>
      </c>
    </row>
    <row r="139" spans="1:3" x14ac:dyDescent="0.2">
      <c r="A139">
        <v>138</v>
      </c>
      <c r="B139">
        <v>611519</v>
      </c>
      <c r="C139" t="s">
        <v>1725</v>
      </c>
    </row>
    <row r="140" spans="1:3" x14ac:dyDescent="0.2">
      <c r="A140">
        <v>139</v>
      </c>
      <c r="B140">
        <v>561720</v>
      </c>
      <c r="C140" t="s">
        <v>1726</v>
      </c>
    </row>
    <row r="141" spans="1:3" x14ac:dyDescent="0.2">
      <c r="A141">
        <v>140</v>
      </c>
      <c r="B141">
        <v>541940</v>
      </c>
      <c r="C141" t="s">
        <v>1727</v>
      </c>
    </row>
    <row r="142" spans="1:3" x14ac:dyDescent="0.2">
      <c r="A142">
        <v>141</v>
      </c>
      <c r="B142">
        <v>515120</v>
      </c>
      <c r="C142" t="s">
        <v>1728</v>
      </c>
    </row>
    <row r="143" spans="1:3" x14ac:dyDescent="0.2">
      <c r="A143">
        <v>142</v>
      </c>
      <c r="B143">
        <v>541921</v>
      </c>
      <c r="C143" t="s">
        <v>1729</v>
      </c>
    </row>
    <row r="144" spans="1:3" x14ac:dyDescent="0.2">
      <c r="A144">
        <v>143</v>
      </c>
      <c r="B144">
        <v>339112</v>
      </c>
      <c r="C144" t="s">
        <v>1730</v>
      </c>
    </row>
    <row r="145" spans="1:3" x14ac:dyDescent="0.2">
      <c r="A145">
        <v>144</v>
      </c>
      <c r="B145">
        <v>624190</v>
      </c>
      <c r="C145" t="s">
        <v>1731</v>
      </c>
    </row>
    <row r="146" spans="1:3" x14ac:dyDescent="0.2">
      <c r="A146">
        <v>145</v>
      </c>
      <c r="B146">
        <v>446110</v>
      </c>
      <c r="C146" t="s">
        <v>1732</v>
      </c>
    </row>
    <row r="147" spans="1:3" x14ac:dyDescent="0.2">
      <c r="A147">
        <v>146</v>
      </c>
      <c r="B147">
        <v>611310</v>
      </c>
      <c r="C147" t="s">
        <v>1733</v>
      </c>
    </row>
    <row r="148" spans="1:3" x14ac:dyDescent="0.2">
      <c r="A148">
        <v>147</v>
      </c>
      <c r="B148">
        <v>312120</v>
      </c>
      <c r="C148" t="s">
        <v>1734</v>
      </c>
    </row>
    <row r="149" spans="1:3" x14ac:dyDescent="0.2">
      <c r="A149">
        <v>148</v>
      </c>
      <c r="B149">
        <v>541430</v>
      </c>
      <c r="C149" t="s">
        <v>1735</v>
      </c>
    </row>
    <row r="150" spans="1:3" x14ac:dyDescent="0.2">
      <c r="A150">
        <v>149</v>
      </c>
      <c r="B150">
        <v>445110</v>
      </c>
      <c r="C150" t="s">
        <v>1736</v>
      </c>
    </row>
    <row r="151" spans="1:3" x14ac:dyDescent="0.2">
      <c r="A151">
        <v>150</v>
      </c>
      <c r="B151">
        <v>611699</v>
      </c>
      <c r="C151" t="s">
        <v>1737</v>
      </c>
    </row>
    <row r="152" spans="1:3" x14ac:dyDescent="0.2">
      <c r="A152">
        <v>151</v>
      </c>
      <c r="B152">
        <v>512199</v>
      </c>
      <c r="C152" t="s">
        <v>1738</v>
      </c>
    </row>
    <row r="153" spans="1:3" x14ac:dyDescent="0.2">
      <c r="A153">
        <v>152</v>
      </c>
      <c r="B153">
        <v>238220</v>
      </c>
      <c r="C153" t="s">
        <v>1739</v>
      </c>
    </row>
    <row r="154" spans="1:3" x14ac:dyDescent="0.2">
      <c r="A154">
        <v>153</v>
      </c>
      <c r="B154">
        <v>711310</v>
      </c>
      <c r="C154" t="s">
        <v>1740</v>
      </c>
    </row>
    <row r="155" spans="1:3" x14ac:dyDescent="0.2">
      <c r="A155">
        <v>154</v>
      </c>
      <c r="B155">
        <v>238210</v>
      </c>
      <c r="C155" t="s">
        <v>1741</v>
      </c>
    </row>
    <row r="156" spans="1:3" x14ac:dyDescent="0.2">
      <c r="A156">
        <v>155</v>
      </c>
      <c r="B156">
        <v>722320</v>
      </c>
      <c r="C156" t="s">
        <v>1742</v>
      </c>
    </row>
    <row r="157" spans="1:3" x14ac:dyDescent="0.2">
      <c r="A157">
        <v>156</v>
      </c>
      <c r="B157">
        <v>541711</v>
      </c>
      <c r="C157" t="s">
        <v>1743</v>
      </c>
    </row>
    <row r="158" spans="1:3" x14ac:dyDescent="0.2">
      <c r="A158">
        <v>157</v>
      </c>
      <c r="B158">
        <v>423820</v>
      </c>
      <c r="C158" t="s">
        <v>1744</v>
      </c>
    </row>
    <row r="159" spans="1:3" x14ac:dyDescent="0.2">
      <c r="A159">
        <v>158</v>
      </c>
      <c r="B159">
        <v>541612</v>
      </c>
      <c r="C159" t="s">
        <v>1745</v>
      </c>
    </row>
    <row r="160" spans="1:3" x14ac:dyDescent="0.2">
      <c r="A160">
        <v>159</v>
      </c>
      <c r="B160">
        <v>236116</v>
      </c>
      <c r="C160" t="s">
        <v>1746</v>
      </c>
    </row>
    <row r="161" spans="1:3" x14ac:dyDescent="0.2">
      <c r="A161">
        <v>160</v>
      </c>
      <c r="B161">
        <v>541199</v>
      </c>
      <c r="C161" t="s">
        <v>1747</v>
      </c>
    </row>
    <row r="162" spans="1:3" x14ac:dyDescent="0.2">
      <c r="A162">
        <v>161</v>
      </c>
      <c r="B162">
        <v>541620</v>
      </c>
      <c r="C162" t="s">
        <v>1748</v>
      </c>
    </row>
    <row r="163" spans="1:3" x14ac:dyDescent="0.2">
      <c r="A163">
        <v>162</v>
      </c>
      <c r="B163">
        <v>213112</v>
      </c>
      <c r="C163" t="s">
        <v>1749</v>
      </c>
    </row>
    <row r="164" spans="1:3" x14ac:dyDescent="0.2">
      <c r="A164">
        <v>163</v>
      </c>
      <c r="B164">
        <v>561612</v>
      </c>
      <c r="C164" t="s">
        <v>1750</v>
      </c>
    </row>
    <row r="165" spans="1:3" x14ac:dyDescent="0.2">
      <c r="A165">
        <v>164</v>
      </c>
      <c r="B165">
        <v>237130</v>
      </c>
      <c r="C165" t="s">
        <v>1751</v>
      </c>
    </row>
    <row r="166" spans="1:3" x14ac:dyDescent="0.2">
      <c r="A166">
        <v>165</v>
      </c>
      <c r="B166">
        <v>541614</v>
      </c>
      <c r="C166" t="s">
        <v>1752</v>
      </c>
    </row>
    <row r="167" spans="1:3" x14ac:dyDescent="0.2">
      <c r="A167">
        <v>166</v>
      </c>
      <c r="B167">
        <v>112920</v>
      </c>
      <c r="C167" t="s">
        <v>1753</v>
      </c>
    </row>
    <row r="168" spans="1:3" x14ac:dyDescent="0.2">
      <c r="A168">
        <v>167</v>
      </c>
      <c r="B168">
        <v>561520</v>
      </c>
      <c r="C168" t="s">
        <v>1754</v>
      </c>
    </row>
    <row r="169" spans="1:3" x14ac:dyDescent="0.2">
      <c r="A169">
        <v>168</v>
      </c>
      <c r="B169">
        <v>812910</v>
      </c>
      <c r="C169" t="s">
        <v>1755</v>
      </c>
    </row>
    <row r="170" spans="1:3" x14ac:dyDescent="0.2">
      <c r="A170">
        <v>169</v>
      </c>
      <c r="B170">
        <v>511130</v>
      </c>
      <c r="C170" t="s">
        <v>1756</v>
      </c>
    </row>
    <row r="171" spans="1:3" x14ac:dyDescent="0.2">
      <c r="A171">
        <v>170</v>
      </c>
      <c r="B171">
        <v>561312</v>
      </c>
      <c r="C171" t="s">
        <v>1757</v>
      </c>
    </row>
    <row r="172" spans="1:3" x14ac:dyDescent="0.2">
      <c r="A172">
        <v>171</v>
      </c>
      <c r="B172">
        <v>447110</v>
      </c>
      <c r="C172" t="s">
        <v>1758</v>
      </c>
    </row>
    <row r="173" spans="1:3" x14ac:dyDescent="0.2">
      <c r="A173">
        <v>172</v>
      </c>
      <c r="B173">
        <v>621420</v>
      </c>
      <c r="C173" t="s">
        <v>1759</v>
      </c>
    </row>
    <row r="174" spans="1:3" x14ac:dyDescent="0.2">
      <c r="A174">
        <v>173</v>
      </c>
      <c r="B174">
        <v>522320</v>
      </c>
      <c r="C174" t="s">
        <v>1760</v>
      </c>
    </row>
    <row r="175" spans="1:3" x14ac:dyDescent="0.2">
      <c r="A175">
        <v>174</v>
      </c>
      <c r="B175">
        <v>711320</v>
      </c>
      <c r="C175" t="s">
        <v>1761</v>
      </c>
    </row>
    <row r="176" spans="1:3" x14ac:dyDescent="0.2">
      <c r="A176">
        <v>175</v>
      </c>
      <c r="B176">
        <v>921110</v>
      </c>
      <c r="C176" t="s">
        <v>1762</v>
      </c>
    </row>
    <row r="177" spans="1:3" x14ac:dyDescent="0.2">
      <c r="A177">
        <v>176</v>
      </c>
      <c r="B177">
        <v>236117</v>
      </c>
      <c r="C177" t="s">
        <v>1763</v>
      </c>
    </row>
    <row r="178" spans="1:3" x14ac:dyDescent="0.2">
      <c r="A178">
        <v>177</v>
      </c>
      <c r="B178">
        <v>611610</v>
      </c>
      <c r="C178" t="s">
        <v>1764</v>
      </c>
    </row>
    <row r="179" spans="1:3" x14ac:dyDescent="0.2">
      <c r="A179">
        <v>178</v>
      </c>
      <c r="B179">
        <v>561730</v>
      </c>
      <c r="C179" t="s">
        <v>1765</v>
      </c>
    </row>
    <row r="180" spans="1:3" x14ac:dyDescent="0.2">
      <c r="A180">
        <v>179</v>
      </c>
      <c r="B180">
        <v>488390</v>
      </c>
      <c r="C180" t="s">
        <v>1766</v>
      </c>
    </row>
    <row r="181" spans="1:3" x14ac:dyDescent="0.2">
      <c r="A181">
        <v>180</v>
      </c>
      <c r="B181">
        <v>448120</v>
      </c>
      <c r="C181" t="s">
        <v>1767</v>
      </c>
    </row>
    <row r="182" spans="1:3" x14ac:dyDescent="0.2">
      <c r="A182">
        <v>181</v>
      </c>
      <c r="B182">
        <v>711219</v>
      </c>
      <c r="C182" t="s">
        <v>1768</v>
      </c>
    </row>
    <row r="183" spans="1:3" x14ac:dyDescent="0.2">
      <c r="A183">
        <v>182</v>
      </c>
      <c r="B183">
        <v>561599</v>
      </c>
      <c r="C183" t="s">
        <v>1769</v>
      </c>
    </row>
    <row r="184" spans="1:3" x14ac:dyDescent="0.2">
      <c r="A184">
        <v>183</v>
      </c>
      <c r="B184">
        <v>541380</v>
      </c>
      <c r="C184" t="s">
        <v>1770</v>
      </c>
    </row>
    <row r="185" spans="1:3" x14ac:dyDescent="0.2">
      <c r="A185">
        <v>184</v>
      </c>
      <c r="B185">
        <v>541922</v>
      </c>
      <c r="C185" t="s">
        <v>1771</v>
      </c>
    </row>
    <row r="186" spans="1:3" x14ac:dyDescent="0.2">
      <c r="A186">
        <v>185</v>
      </c>
      <c r="B186">
        <v>722515</v>
      </c>
      <c r="C186" t="s">
        <v>1772</v>
      </c>
    </row>
    <row r="187" spans="1:3" x14ac:dyDescent="0.2">
      <c r="A187">
        <v>186</v>
      </c>
      <c r="B187">
        <v>111110</v>
      </c>
      <c r="C187" t="s">
        <v>1773</v>
      </c>
    </row>
    <row r="188" spans="1:3" x14ac:dyDescent="0.2">
      <c r="A188">
        <v>187</v>
      </c>
      <c r="B188">
        <v>541820</v>
      </c>
      <c r="C188" t="s">
        <v>1774</v>
      </c>
    </row>
    <row r="189" spans="1:3" x14ac:dyDescent="0.2">
      <c r="A189">
        <v>188</v>
      </c>
      <c r="B189">
        <v>621320</v>
      </c>
      <c r="C189" t="s">
        <v>1775</v>
      </c>
    </row>
    <row r="190" spans="1:3" x14ac:dyDescent="0.2">
      <c r="A190">
        <v>189</v>
      </c>
      <c r="B190">
        <v>221115</v>
      </c>
      <c r="C190" t="s">
        <v>1776</v>
      </c>
    </row>
    <row r="191" spans="1:3" x14ac:dyDescent="0.2">
      <c r="A191">
        <v>190</v>
      </c>
      <c r="B191">
        <v>532411</v>
      </c>
      <c r="C191" t="s">
        <v>1777</v>
      </c>
    </row>
    <row r="192" spans="1:3" x14ac:dyDescent="0.2">
      <c r="A192">
        <v>191</v>
      </c>
      <c r="B192">
        <v>453998</v>
      </c>
      <c r="C192" t="s">
        <v>1778</v>
      </c>
    </row>
    <row r="193" spans="1:3" x14ac:dyDescent="0.2">
      <c r="A193">
        <v>192</v>
      </c>
      <c r="B193">
        <v>711211</v>
      </c>
      <c r="C193" t="s">
        <v>1779</v>
      </c>
    </row>
    <row r="194" spans="1:3" x14ac:dyDescent="0.2">
      <c r="A194">
        <v>193</v>
      </c>
      <c r="B194">
        <v>525910</v>
      </c>
      <c r="C194" t="s">
        <v>1780</v>
      </c>
    </row>
    <row r="195" spans="1:3" x14ac:dyDescent="0.2">
      <c r="A195">
        <v>194</v>
      </c>
      <c r="B195">
        <v>811192</v>
      </c>
      <c r="C195" t="s">
        <v>1781</v>
      </c>
    </row>
    <row r="196" spans="1:3" x14ac:dyDescent="0.2">
      <c r="A196">
        <v>195</v>
      </c>
      <c r="B196">
        <v>624410</v>
      </c>
      <c r="C196" t="s">
        <v>1782</v>
      </c>
    </row>
    <row r="197" spans="1:3" x14ac:dyDescent="0.2">
      <c r="A197">
        <v>196</v>
      </c>
      <c r="B197">
        <v>512120</v>
      </c>
      <c r="C197" t="s">
        <v>1783</v>
      </c>
    </row>
    <row r="198" spans="1:3" x14ac:dyDescent="0.2">
      <c r="A198">
        <v>197</v>
      </c>
      <c r="B198">
        <v>541720</v>
      </c>
      <c r="C198" t="s">
        <v>1784</v>
      </c>
    </row>
    <row r="199" spans="1:3" x14ac:dyDescent="0.2">
      <c r="A199">
        <v>198</v>
      </c>
      <c r="B199">
        <v>541890</v>
      </c>
      <c r="C199" t="s">
        <v>1785</v>
      </c>
    </row>
    <row r="200" spans="1:3" x14ac:dyDescent="0.2">
      <c r="A200">
        <v>199</v>
      </c>
      <c r="B200">
        <v>311999</v>
      </c>
      <c r="C200" t="s">
        <v>1786</v>
      </c>
    </row>
    <row r="201" spans="1:3" x14ac:dyDescent="0.2">
      <c r="A201">
        <v>200</v>
      </c>
      <c r="B201">
        <v>813920</v>
      </c>
      <c r="C201" t="s">
        <v>1787</v>
      </c>
    </row>
    <row r="202" spans="1:3" x14ac:dyDescent="0.2">
      <c r="A202">
        <v>201</v>
      </c>
      <c r="B202">
        <v>485310</v>
      </c>
      <c r="C202" t="s">
        <v>1788</v>
      </c>
    </row>
    <row r="203" spans="1:3" x14ac:dyDescent="0.2">
      <c r="A203">
        <v>202</v>
      </c>
      <c r="B203">
        <v>221310</v>
      </c>
      <c r="C203" t="s">
        <v>1789</v>
      </c>
    </row>
    <row r="204" spans="1:3" x14ac:dyDescent="0.2">
      <c r="A204">
        <v>203</v>
      </c>
      <c r="B204">
        <v>445299</v>
      </c>
      <c r="C204" t="s">
        <v>1790</v>
      </c>
    </row>
    <row r="205" spans="1:3" x14ac:dyDescent="0.2">
      <c r="A205">
        <v>204</v>
      </c>
      <c r="B205">
        <v>484110</v>
      </c>
      <c r="C205" t="s">
        <v>1791</v>
      </c>
    </row>
    <row r="206" spans="1:3" x14ac:dyDescent="0.2">
      <c r="A206">
        <v>205</v>
      </c>
      <c r="B206">
        <v>812930</v>
      </c>
      <c r="C206" t="s">
        <v>1792</v>
      </c>
    </row>
    <row r="207" spans="1:3" x14ac:dyDescent="0.2">
      <c r="A207">
        <v>206</v>
      </c>
      <c r="B207">
        <v>315990</v>
      </c>
      <c r="C207" t="s">
        <v>1793</v>
      </c>
    </row>
    <row r="208" spans="1:3" x14ac:dyDescent="0.2">
      <c r="A208">
        <v>207</v>
      </c>
      <c r="B208">
        <v>711110</v>
      </c>
      <c r="C208" t="s">
        <v>1794</v>
      </c>
    </row>
    <row r="209" spans="1:3" x14ac:dyDescent="0.2">
      <c r="A209">
        <v>208</v>
      </c>
      <c r="B209">
        <v>492110</v>
      </c>
      <c r="C209" t="s">
        <v>1795</v>
      </c>
    </row>
    <row r="210" spans="1:3" x14ac:dyDescent="0.2">
      <c r="A210">
        <v>209</v>
      </c>
      <c r="B210">
        <v>611691</v>
      </c>
      <c r="C210" t="s">
        <v>1796</v>
      </c>
    </row>
    <row r="211" spans="1:3" x14ac:dyDescent="0.2">
      <c r="A211">
        <v>210</v>
      </c>
      <c r="B211">
        <v>451110</v>
      </c>
      <c r="C211" t="s">
        <v>1797</v>
      </c>
    </row>
    <row r="212" spans="1:3" x14ac:dyDescent="0.2">
      <c r="A212">
        <v>211</v>
      </c>
      <c r="B212">
        <v>323111</v>
      </c>
      <c r="C212" t="s">
        <v>1798</v>
      </c>
    </row>
    <row r="213" spans="1:3" x14ac:dyDescent="0.2">
      <c r="A213">
        <v>212</v>
      </c>
      <c r="B213">
        <v>522220</v>
      </c>
      <c r="C213" t="s">
        <v>1799</v>
      </c>
    </row>
    <row r="214" spans="1:3" x14ac:dyDescent="0.2">
      <c r="A214">
        <v>213</v>
      </c>
      <c r="B214">
        <v>623312</v>
      </c>
      <c r="C214" t="s">
        <v>1800</v>
      </c>
    </row>
    <row r="215" spans="1:3" x14ac:dyDescent="0.2">
      <c r="A215">
        <v>214</v>
      </c>
      <c r="B215">
        <v>541320</v>
      </c>
      <c r="C215" t="s">
        <v>1801</v>
      </c>
    </row>
    <row r="216" spans="1:3" x14ac:dyDescent="0.2">
      <c r="A216">
        <v>215</v>
      </c>
      <c r="B216">
        <v>238990</v>
      </c>
      <c r="C216" t="s">
        <v>1802</v>
      </c>
    </row>
    <row r="217" spans="1:3" x14ac:dyDescent="0.2">
      <c r="A217">
        <v>216</v>
      </c>
      <c r="B217">
        <v>512250</v>
      </c>
      <c r="C217" t="s">
        <v>1803</v>
      </c>
    </row>
    <row r="218" spans="1:3" x14ac:dyDescent="0.2">
      <c r="A218">
        <v>217</v>
      </c>
      <c r="B218">
        <v>311920</v>
      </c>
      <c r="C218" t="s">
        <v>1804</v>
      </c>
    </row>
    <row r="219" spans="1:3" x14ac:dyDescent="0.2">
      <c r="A219">
        <v>218</v>
      </c>
      <c r="B219">
        <v>812320</v>
      </c>
      <c r="C219" t="s">
        <v>1805</v>
      </c>
    </row>
    <row r="220" spans="1:3" x14ac:dyDescent="0.2">
      <c r="A220">
        <v>219</v>
      </c>
      <c r="B220">
        <v>519190</v>
      </c>
      <c r="C220" t="s">
        <v>1806</v>
      </c>
    </row>
    <row r="221" spans="1:3" x14ac:dyDescent="0.2">
      <c r="A221">
        <v>220</v>
      </c>
      <c r="B221">
        <v>442110</v>
      </c>
      <c r="C221" t="s">
        <v>1807</v>
      </c>
    </row>
    <row r="222" spans="1:3" x14ac:dyDescent="0.2">
      <c r="A222">
        <v>221</v>
      </c>
      <c r="B222">
        <v>481211</v>
      </c>
      <c r="C222" t="s">
        <v>1808</v>
      </c>
    </row>
    <row r="223" spans="1:3" x14ac:dyDescent="0.2">
      <c r="A223">
        <v>222</v>
      </c>
      <c r="B223">
        <v>481111</v>
      </c>
      <c r="C223" t="s">
        <v>1809</v>
      </c>
    </row>
    <row r="224" spans="1:3" x14ac:dyDescent="0.2">
      <c r="A224">
        <v>223</v>
      </c>
      <c r="B224">
        <v>441222</v>
      </c>
      <c r="C224" t="s">
        <v>1810</v>
      </c>
    </row>
    <row r="225" spans="1:3" x14ac:dyDescent="0.2">
      <c r="A225">
        <v>224</v>
      </c>
      <c r="B225">
        <v>812310</v>
      </c>
      <c r="C225" t="s">
        <v>1811</v>
      </c>
    </row>
    <row r="226" spans="1:3" x14ac:dyDescent="0.2">
      <c r="A226">
        <v>225</v>
      </c>
      <c r="B226">
        <v>541213</v>
      </c>
      <c r="C226" t="s">
        <v>1812</v>
      </c>
    </row>
    <row r="227" spans="1:3" x14ac:dyDescent="0.2">
      <c r="A227">
        <v>226</v>
      </c>
      <c r="B227">
        <v>512131</v>
      </c>
      <c r="C227" t="s">
        <v>1813</v>
      </c>
    </row>
    <row r="228" spans="1:3" x14ac:dyDescent="0.2">
      <c r="A228">
        <v>227</v>
      </c>
      <c r="B228">
        <v>487210</v>
      </c>
      <c r="C228" t="s">
        <v>1814</v>
      </c>
    </row>
    <row r="229" spans="1:3" x14ac:dyDescent="0.2">
      <c r="A229">
        <v>228</v>
      </c>
      <c r="B229">
        <v>722513</v>
      </c>
      <c r="C229" t="s">
        <v>1815</v>
      </c>
    </row>
    <row r="230" spans="1:3" x14ac:dyDescent="0.2">
      <c r="A230">
        <v>229</v>
      </c>
      <c r="B230">
        <v>713910</v>
      </c>
      <c r="C230" t="s">
        <v>1816</v>
      </c>
    </row>
    <row r="231" spans="1:3" x14ac:dyDescent="0.2">
      <c r="A231">
        <v>230</v>
      </c>
      <c r="B231">
        <v>312140</v>
      </c>
      <c r="C231" t="s">
        <v>1817</v>
      </c>
    </row>
    <row r="232" spans="1:3" x14ac:dyDescent="0.2">
      <c r="A232">
        <v>231</v>
      </c>
      <c r="B232">
        <v>115116</v>
      </c>
      <c r="C232" t="s">
        <v>1818</v>
      </c>
    </row>
    <row r="233" spans="1:3" x14ac:dyDescent="0.2">
      <c r="A233">
        <v>232</v>
      </c>
      <c r="B233">
        <v>448190</v>
      </c>
      <c r="C233" t="s">
        <v>1819</v>
      </c>
    </row>
    <row r="234" spans="1:3" x14ac:dyDescent="0.2">
      <c r="A234">
        <v>233</v>
      </c>
      <c r="B234">
        <v>448150</v>
      </c>
      <c r="C234" t="s">
        <v>1820</v>
      </c>
    </row>
    <row r="235" spans="1:3" x14ac:dyDescent="0.2">
      <c r="A235">
        <v>234</v>
      </c>
      <c r="B235">
        <v>541191</v>
      </c>
      <c r="C235" t="s">
        <v>1821</v>
      </c>
    </row>
    <row r="236" spans="1:3" x14ac:dyDescent="0.2">
      <c r="A236">
        <v>235</v>
      </c>
      <c r="B236">
        <v>561611</v>
      </c>
      <c r="C236" t="s">
        <v>1822</v>
      </c>
    </row>
    <row r="237" spans="1:3" x14ac:dyDescent="0.2">
      <c r="A237">
        <v>236</v>
      </c>
      <c r="B237">
        <v>423430</v>
      </c>
      <c r="C237" t="s">
        <v>1823</v>
      </c>
    </row>
    <row r="238" spans="1:3" x14ac:dyDescent="0.2">
      <c r="A238">
        <v>237</v>
      </c>
      <c r="B238">
        <v>485999</v>
      </c>
      <c r="C238" t="s">
        <v>1824</v>
      </c>
    </row>
    <row r="239" spans="1:3" x14ac:dyDescent="0.2">
      <c r="A239">
        <v>238</v>
      </c>
      <c r="B239">
        <v>512240</v>
      </c>
      <c r="C239" t="s">
        <v>1825</v>
      </c>
    </row>
    <row r="240" spans="1:3" x14ac:dyDescent="0.2">
      <c r="A240">
        <v>239</v>
      </c>
      <c r="B240">
        <v>722330</v>
      </c>
      <c r="C240" t="s">
        <v>1826</v>
      </c>
    </row>
    <row r="241" spans="1:3" x14ac:dyDescent="0.2">
      <c r="A241">
        <v>240</v>
      </c>
      <c r="B241">
        <v>811121</v>
      </c>
      <c r="C241" t="s">
        <v>1827</v>
      </c>
    </row>
    <row r="242" spans="1:3" x14ac:dyDescent="0.2">
      <c r="A242">
        <v>241</v>
      </c>
      <c r="B242">
        <v>624229</v>
      </c>
      <c r="C242" t="s">
        <v>1828</v>
      </c>
    </row>
    <row r="243" spans="1:3" x14ac:dyDescent="0.2">
      <c r="A243">
        <v>242</v>
      </c>
      <c r="B243">
        <v>493190</v>
      </c>
      <c r="C243" t="s">
        <v>1829</v>
      </c>
    </row>
    <row r="244" spans="1:3" x14ac:dyDescent="0.2">
      <c r="A244">
        <v>243</v>
      </c>
      <c r="B244">
        <v>446199</v>
      </c>
      <c r="C244" t="s">
        <v>1830</v>
      </c>
    </row>
    <row r="245" spans="1:3" x14ac:dyDescent="0.2">
      <c r="A245">
        <v>244</v>
      </c>
      <c r="B245">
        <v>334419</v>
      </c>
      <c r="C245" t="s">
        <v>1831</v>
      </c>
    </row>
    <row r="246" spans="1:3" x14ac:dyDescent="0.2">
      <c r="A246">
        <v>245</v>
      </c>
      <c r="B246">
        <v>813312</v>
      </c>
      <c r="C246" t="s">
        <v>1832</v>
      </c>
    </row>
    <row r="247" spans="1:3" x14ac:dyDescent="0.2">
      <c r="A247">
        <v>246</v>
      </c>
      <c r="B247">
        <v>311811</v>
      </c>
      <c r="C247" t="s">
        <v>1833</v>
      </c>
    </row>
    <row r="248" spans="1:3" x14ac:dyDescent="0.2">
      <c r="A248">
        <v>247</v>
      </c>
      <c r="B248">
        <v>453220</v>
      </c>
      <c r="C248" t="s">
        <v>1834</v>
      </c>
    </row>
    <row r="249" spans="1:3" x14ac:dyDescent="0.2">
      <c r="A249">
        <v>248</v>
      </c>
      <c r="B249">
        <v>453110</v>
      </c>
      <c r="C249" t="s">
        <v>1835</v>
      </c>
    </row>
    <row r="250" spans="1:3" x14ac:dyDescent="0.2">
      <c r="A250">
        <v>249</v>
      </c>
      <c r="B250">
        <v>541910</v>
      </c>
      <c r="C250" t="s">
        <v>1836</v>
      </c>
    </row>
    <row r="251" spans="1:3" x14ac:dyDescent="0.2">
      <c r="A251">
        <v>250</v>
      </c>
      <c r="B251">
        <v>111335</v>
      </c>
      <c r="C251" t="s">
        <v>1837</v>
      </c>
    </row>
    <row r="252" spans="1:3" x14ac:dyDescent="0.2">
      <c r="A252">
        <v>251</v>
      </c>
      <c r="B252">
        <v>424210</v>
      </c>
      <c r="C252" t="s">
        <v>1838</v>
      </c>
    </row>
    <row r="253" spans="1:3" x14ac:dyDescent="0.2">
      <c r="A253">
        <v>252</v>
      </c>
      <c r="B253">
        <v>221122</v>
      </c>
      <c r="C253" t="s">
        <v>1839</v>
      </c>
    </row>
    <row r="254" spans="1:3" x14ac:dyDescent="0.2">
      <c r="A254">
        <v>253</v>
      </c>
      <c r="B254">
        <v>238320</v>
      </c>
      <c r="C254" t="s">
        <v>1840</v>
      </c>
    </row>
    <row r="255" spans="1:3" x14ac:dyDescent="0.2">
      <c r="A255">
        <v>254</v>
      </c>
      <c r="B255">
        <v>453910</v>
      </c>
      <c r="C255" t="s">
        <v>1841</v>
      </c>
    </row>
    <row r="256" spans="1:3" x14ac:dyDescent="0.2">
      <c r="A256">
        <v>255</v>
      </c>
      <c r="B256">
        <v>312111</v>
      </c>
      <c r="C256" t="s">
        <v>1842</v>
      </c>
    </row>
    <row r="257" spans="1:3" x14ac:dyDescent="0.2">
      <c r="A257">
        <v>256</v>
      </c>
      <c r="B257">
        <v>624120</v>
      </c>
      <c r="C257" t="s">
        <v>1843</v>
      </c>
    </row>
    <row r="258" spans="1:3" x14ac:dyDescent="0.2">
      <c r="A258">
        <v>257</v>
      </c>
      <c r="B258">
        <v>812113</v>
      </c>
      <c r="C258" t="s">
        <v>1844</v>
      </c>
    </row>
    <row r="259" spans="1:3" x14ac:dyDescent="0.2">
      <c r="A259">
        <v>258</v>
      </c>
      <c r="B259">
        <v>445310</v>
      </c>
      <c r="C259" t="s">
        <v>1845</v>
      </c>
    </row>
    <row r="260" spans="1:3" x14ac:dyDescent="0.2">
      <c r="A260">
        <v>259</v>
      </c>
      <c r="B260">
        <v>339920</v>
      </c>
      <c r="C260" t="s">
        <v>1846</v>
      </c>
    </row>
    <row r="261" spans="1:3" x14ac:dyDescent="0.2">
      <c r="A261">
        <v>260</v>
      </c>
      <c r="B261">
        <v>561621</v>
      </c>
      <c r="C261" t="s">
        <v>1847</v>
      </c>
    </row>
    <row r="262" spans="1:3" x14ac:dyDescent="0.2">
      <c r="A262">
        <v>261</v>
      </c>
      <c r="B262">
        <v>561790</v>
      </c>
      <c r="C262" t="s">
        <v>1848</v>
      </c>
    </row>
    <row r="263" spans="1:3" x14ac:dyDescent="0.2">
      <c r="A263">
        <v>262</v>
      </c>
      <c r="B263">
        <v>551114</v>
      </c>
      <c r="C263" t="s">
        <v>1849</v>
      </c>
    </row>
    <row r="264" spans="1:3" x14ac:dyDescent="0.2">
      <c r="A264">
        <v>263</v>
      </c>
      <c r="B264">
        <v>424490</v>
      </c>
      <c r="C264" t="s">
        <v>1850</v>
      </c>
    </row>
    <row r="265" spans="1:3" x14ac:dyDescent="0.2">
      <c r="A265">
        <v>264</v>
      </c>
      <c r="B265">
        <v>541930</v>
      </c>
      <c r="C265" t="s">
        <v>1851</v>
      </c>
    </row>
    <row r="266" spans="1:3" x14ac:dyDescent="0.2">
      <c r="A266">
        <v>265</v>
      </c>
      <c r="B266">
        <v>924110</v>
      </c>
      <c r="C266" t="s">
        <v>1852</v>
      </c>
    </row>
    <row r="267" spans="1:3" x14ac:dyDescent="0.2">
      <c r="A267">
        <v>266</v>
      </c>
      <c r="B267">
        <v>812111</v>
      </c>
      <c r="C267" t="s">
        <v>1853</v>
      </c>
    </row>
    <row r="268" spans="1:3" x14ac:dyDescent="0.2">
      <c r="A268">
        <v>267</v>
      </c>
      <c r="B268">
        <v>922130</v>
      </c>
      <c r="C268" t="s">
        <v>1854</v>
      </c>
    </row>
    <row r="269" spans="1:3" x14ac:dyDescent="0.2">
      <c r="A269">
        <v>268</v>
      </c>
      <c r="B269">
        <v>441120</v>
      </c>
      <c r="C269" t="s">
        <v>1855</v>
      </c>
    </row>
    <row r="270" spans="1:3" x14ac:dyDescent="0.2">
      <c r="A270">
        <v>269</v>
      </c>
      <c r="B270">
        <v>311919</v>
      </c>
      <c r="C270" t="s">
        <v>1856</v>
      </c>
    </row>
    <row r="271" spans="1:3" x14ac:dyDescent="0.2">
      <c r="A271">
        <v>270</v>
      </c>
      <c r="B271">
        <v>453310</v>
      </c>
      <c r="C271" t="s">
        <v>1857</v>
      </c>
    </row>
    <row r="272" spans="1:3" x14ac:dyDescent="0.2">
      <c r="A272">
        <v>271</v>
      </c>
      <c r="B272">
        <v>541713</v>
      </c>
      <c r="C272" t="s">
        <v>1858</v>
      </c>
    </row>
    <row r="273" spans="1:3" x14ac:dyDescent="0.2">
      <c r="A273">
        <v>272</v>
      </c>
      <c r="B273">
        <v>522298</v>
      </c>
      <c r="C273" t="s">
        <v>1859</v>
      </c>
    </row>
    <row r="274" spans="1:3" x14ac:dyDescent="0.2">
      <c r="A274">
        <v>273</v>
      </c>
      <c r="B274">
        <v>442299</v>
      </c>
      <c r="C274" t="s">
        <v>1860</v>
      </c>
    </row>
    <row r="275" spans="1:3" x14ac:dyDescent="0.2">
      <c r="A275">
        <v>274</v>
      </c>
      <c r="B275">
        <v>532284</v>
      </c>
      <c r="C275" t="s">
        <v>1861</v>
      </c>
    </row>
    <row r="276" spans="1:3" x14ac:dyDescent="0.2">
      <c r="A276">
        <v>275</v>
      </c>
      <c r="B276">
        <v>532120</v>
      </c>
      <c r="C276" t="s">
        <v>1862</v>
      </c>
    </row>
    <row r="277" spans="1:3" x14ac:dyDescent="0.2">
      <c r="A277">
        <v>276</v>
      </c>
      <c r="B277">
        <v>451211</v>
      </c>
      <c r="C277" t="s">
        <v>1863</v>
      </c>
    </row>
    <row r="278" spans="1:3" x14ac:dyDescent="0.2">
      <c r="A278">
        <v>277</v>
      </c>
      <c r="B278">
        <v>532111</v>
      </c>
      <c r="C278" t="s">
        <v>1864</v>
      </c>
    </row>
    <row r="279" spans="1:3" x14ac:dyDescent="0.2">
      <c r="A279">
        <v>278</v>
      </c>
      <c r="B279">
        <v>454390</v>
      </c>
      <c r="C279" t="s">
        <v>1865</v>
      </c>
    </row>
    <row r="280" spans="1:3" x14ac:dyDescent="0.2">
      <c r="A280">
        <v>279</v>
      </c>
      <c r="B280">
        <v>441310</v>
      </c>
      <c r="C280" t="s">
        <v>1866</v>
      </c>
    </row>
    <row r="281" spans="1:3" x14ac:dyDescent="0.2">
      <c r="A281">
        <v>280</v>
      </c>
      <c r="B281">
        <v>813219</v>
      </c>
      <c r="C281" t="s">
        <v>1867</v>
      </c>
    </row>
    <row r="282" spans="1:3" x14ac:dyDescent="0.2">
      <c r="A282">
        <v>281</v>
      </c>
      <c r="B282">
        <v>541870</v>
      </c>
      <c r="C282" t="s">
        <v>1868</v>
      </c>
    </row>
    <row r="283" spans="1:3" x14ac:dyDescent="0.2">
      <c r="A283">
        <v>282</v>
      </c>
      <c r="B283">
        <v>423990</v>
      </c>
      <c r="C283" t="s">
        <v>1869</v>
      </c>
    </row>
    <row r="284" spans="1:3" x14ac:dyDescent="0.2">
      <c r="A284">
        <v>283</v>
      </c>
      <c r="B284">
        <v>112111</v>
      </c>
      <c r="C284" t="s">
        <v>1870</v>
      </c>
    </row>
    <row r="285" spans="1:3" x14ac:dyDescent="0.2">
      <c r="A285">
        <v>284</v>
      </c>
      <c r="B285">
        <v>561320</v>
      </c>
      <c r="C285" t="s">
        <v>1871</v>
      </c>
    </row>
    <row r="286" spans="1:3" x14ac:dyDescent="0.2">
      <c r="A286">
        <v>285</v>
      </c>
      <c r="B286">
        <v>423910</v>
      </c>
      <c r="C286" t="s">
        <v>1872</v>
      </c>
    </row>
    <row r="287" spans="1:3" x14ac:dyDescent="0.2">
      <c r="A287">
        <v>286</v>
      </c>
      <c r="B287">
        <v>541420</v>
      </c>
      <c r="C287" t="s">
        <v>1873</v>
      </c>
    </row>
    <row r="288" spans="1:3" x14ac:dyDescent="0.2">
      <c r="A288">
        <v>287</v>
      </c>
      <c r="B288">
        <v>423390</v>
      </c>
      <c r="C288" t="s">
        <v>1874</v>
      </c>
    </row>
    <row r="289" spans="1:3" x14ac:dyDescent="0.2">
      <c r="A289">
        <v>288</v>
      </c>
      <c r="B289">
        <v>524292</v>
      </c>
      <c r="C289" t="s">
        <v>1875</v>
      </c>
    </row>
    <row r="290" spans="1:3" x14ac:dyDescent="0.2">
      <c r="A290">
        <v>289</v>
      </c>
      <c r="B290">
        <v>511120</v>
      </c>
      <c r="C290" t="s">
        <v>1876</v>
      </c>
    </row>
    <row r="291" spans="1:3" x14ac:dyDescent="0.2">
      <c r="A291">
        <v>290</v>
      </c>
      <c r="B291">
        <v>621410</v>
      </c>
      <c r="C291" t="s">
        <v>1877</v>
      </c>
    </row>
    <row r="292" spans="1:3" x14ac:dyDescent="0.2">
      <c r="A292">
        <v>291</v>
      </c>
      <c r="B292">
        <v>221118</v>
      </c>
      <c r="C292" t="s">
        <v>1878</v>
      </c>
    </row>
    <row r="293" spans="1:3" x14ac:dyDescent="0.2">
      <c r="A293">
        <v>292</v>
      </c>
      <c r="B293">
        <v>336411</v>
      </c>
      <c r="C293" t="s">
        <v>1879</v>
      </c>
    </row>
    <row r="294" spans="1:3" x14ac:dyDescent="0.2">
      <c r="A294">
        <v>293</v>
      </c>
      <c r="B294">
        <v>562112</v>
      </c>
      <c r="C294" t="s">
        <v>1880</v>
      </c>
    </row>
    <row r="295" spans="1:3" x14ac:dyDescent="0.2">
      <c r="A295">
        <v>294</v>
      </c>
      <c r="B295">
        <v>423210</v>
      </c>
      <c r="C295" t="s">
        <v>1881</v>
      </c>
    </row>
    <row r="296" spans="1:3" x14ac:dyDescent="0.2">
      <c r="A296">
        <v>295</v>
      </c>
      <c r="B296">
        <v>444190</v>
      </c>
      <c r="C296" t="s">
        <v>1882</v>
      </c>
    </row>
    <row r="297" spans="1:3" x14ac:dyDescent="0.2">
      <c r="A297">
        <v>296</v>
      </c>
      <c r="B297">
        <v>561710</v>
      </c>
      <c r="C297" t="s">
        <v>1883</v>
      </c>
    </row>
    <row r="298" spans="1:3" x14ac:dyDescent="0.2">
      <c r="A298">
        <v>297</v>
      </c>
      <c r="B298">
        <v>492210</v>
      </c>
      <c r="C298" t="s">
        <v>1884</v>
      </c>
    </row>
    <row r="299" spans="1:3" x14ac:dyDescent="0.2">
      <c r="A299">
        <v>298</v>
      </c>
      <c r="B299">
        <v>423620</v>
      </c>
      <c r="C299" t="s">
        <v>1885</v>
      </c>
    </row>
    <row r="300" spans="1:3" x14ac:dyDescent="0.2">
      <c r="A300">
        <v>299</v>
      </c>
      <c r="B300">
        <v>115210</v>
      </c>
      <c r="C300" t="s">
        <v>1886</v>
      </c>
    </row>
    <row r="301" spans="1:3" x14ac:dyDescent="0.2">
      <c r="A301">
        <v>300</v>
      </c>
      <c r="B301">
        <v>333999</v>
      </c>
      <c r="C301" t="s">
        <v>1887</v>
      </c>
    </row>
    <row r="302" spans="1:3" x14ac:dyDescent="0.2">
      <c r="A302">
        <v>301</v>
      </c>
      <c r="B302">
        <v>721211</v>
      </c>
      <c r="C302" t="s">
        <v>1888</v>
      </c>
    </row>
    <row r="303" spans="1:3" x14ac:dyDescent="0.2">
      <c r="A303">
        <v>302</v>
      </c>
      <c r="B303">
        <v>448140</v>
      </c>
      <c r="C303" t="s">
        <v>1889</v>
      </c>
    </row>
    <row r="304" spans="1:3" x14ac:dyDescent="0.2">
      <c r="A304">
        <v>303</v>
      </c>
      <c r="B304">
        <v>423830</v>
      </c>
      <c r="C304" t="s">
        <v>1890</v>
      </c>
    </row>
    <row r="305" spans="1:3" x14ac:dyDescent="0.2">
      <c r="A305">
        <v>304</v>
      </c>
      <c r="B305">
        <v>238160</v>
      </c>
      <c r="C305" t="s">
        <v>1891</v>
      </c>
    </row>
    <row r="306" spans="1:3" x14ac:dyDescent="0.2">
      <c r="A306">
        <v>305</v>
      </c>
      <c r="B306">
        <v>621999</v>
      </c>
      <c r="C306" t="s">
        <v>1892</v>
      </c>
    </row>
    <row r="307" spans="1:3" x14ac:dyDescent="0.2">
      <c r="A307">
        <v>306</v>
      </c>
      <c r="B307">
        <v>445120</v>
      </c>
      <c r="C307" t="s">
        <v>1893</v>
      </c>
    </row>
    <row r="308" spans="1:3" x14ac:dyDescent="0.2">
      <c r="A308">
        <v>307</v>
      </c>
      <c r="B308">
        <v>522130</v>
      </c>
      <c r="C308" t="s">
        <v>1894</v>
      </c>
    </row>
    <row r="309" spans="1:3" x14ac:dyDescent="0.2">
      <c r="A309">
        <v>308</v>
      </c>
      <c r="B309">
        <v>561330</v>
      </c>
      <c r="C309" t="s">
        <v>1895</v>
      </c>
    </row>
    <row r="310" spans="1:3" x14ac:dyDescent="0.2">
      <c r="A310">
        <v>309</v>
      </c>
      <c r="B310">
        <v>334310</v>
      </c>
      <c r="C310" t="s">
        <v>1896</v>
      </c>
    </row>
    <row r="311" spans="1:3" x14ac:dyDescent="0.2">
      <c r="A311">
        <v>310</v>
      </c>
      <c r="B311">
        <v>423120</v>
      </c>
      <c r="C311" t="s">
        <v>1897</v>
      </c>
    </row>
    <row r="312" spans="1:3" x14ac:dyDescent="0.2">
      <c r="A312">
        <v>311</v>
      </c>
      <c r="B312">
        <v>713930</v>
      </c>
      <c r="C312" t="s">
        <v>1898</v>
      </c>
    </row>
    <row r="313" spans="1:3" x14ac:dyDescent="0.2">
      <c r="A313">
        <v>312</v>
      </c>
      <c r="B313">
        <v>811310</v>
      </c>
      <c r="C313" t="s">
        <v>1899</v>
      </c>
    </row>
    <row r="314" spans="1:3" x14ac:dyDescent="0.2">
      <c r="A314">
        <v>313</v>
      </c>
      <c r="B314">
        <v>811490</v>
      </c>
      <c r="C314" t="s">
        <v>1900</v>
      </c>
    </row>
    <row r="315" spans="1:3" x14ac:dyDescent="0.2">
      <c r="A315">
        <v>314</v>
      </c>
      <c r="B315">
        <v>721191</v>
      </c>
      <c r="C315" t="s">
        <v>1901</v>
      </c>
    </row>
    <row r="316" spans="1:3" x14ac:dyDescent="0.2">
      <c r="A316">
        <v>315</v>
      </c>
      <c r="B316">
        <v>238330</v>
      </c>
      <c r="C316" t="s">
        <v>1902</v>
      </c>
    </row>
    <row r="317" spans="1:3" x14ac:dyDescent="0.2">
      <c r="A317">
        <v>316</v>
      </c>
      <c r="B317">
        <v>624230</v>
      </c>
      <c r="C317" t="s">
        <v>1903</v>
      </c>
    </row>
    <row r="318" spans="1:3" x14ac:dyDescent="0.2">
      <c r="A318">
        <v>317</v>
      </c>
      <c r="B318">
        <v>339930</v>
      </c>
      <c r="C318" t="s">
        <v>1904</v>
      </c>
    </row>
    <row r="319" spans="1:3" x14ac:dyDescent="0.2">
      <c r="A319">
        <v>318</v>
      </c>
      <c r="B319">
        <v>441228</v>
      </c>
      <c r="C319" t="s">
        <v>1905</v>
      </c>
    </row>
    <row r="320" spans="1:3" x14ac:dyDescent="0.2">
      <c r="A320">
        <v>319</v>
      </c>
      <c r="B320">
        <v>811198</v>
      </c>
      <c r="C320" t="s">
        <v>1906</v>
      </c>
    </row>
    <row r="321" spans="1:3" x14ac:dyDescent="0.2">
      <c r="A321">
        <v>320</v>
      </c>
      <c r="B321">
        <v>445291</v>
      </c>
      <c r="C321" t="s">
        <v>1907</v>
      </c>
    </row>
    <row r="322" spans="1:3" x14ac:dyDescent="0.2">
      <c r="A322">
        <v>321</v>
      </c>
      <c r="B322">
        <v>423220</v>
      </c>
      <c r="C322" t="s">
        <v>1908</v>
      </c>
    </row>
    <row r="323" spans="1:3" x14ac:dyDescent="0.2">
      <c r="A323">
        <v>322</v>
      </c>
      <c r="B323">
        <v>221210</v>
      </c>
      <c r="C323" t="s">
        <v>1909</v>
      </c>
    </row>
    <row r="324" spans="1:3" x14ac:dyDescent="0.2">
      <c r="A324">
        <v>323</v>
      </c>
      <c r="B324">
        <v>484121</v>
      </c>
      <c r="C324" t="s">
        <v>1910</v>
      </c>
    </row>
    <row r="325" spans="1:3" x14ac:dyDescent="0.2">
      <c r="A325">
        <v>324</v>
      </c>
      <c r="B325">
        <v>484210</v>
      </c>
      <c r="C325" t="s">
        <v>1911</v>
      </c>
    </row>
    <row r="326" spans="1:3" x14ac:dyDescent="0.2">
      <c r="A326">
        <v>325</v>
      </c>
      <c r="B326">
        <v>623220</v>
      </c>
      <c r="C326" t="s">
        <v>1912</v>
      </c>
    </row>
    <row r="327" spans="1:3" x14ac:dyDescent="0.2">
      <c r="A327">
        <v>326</v>
      </c>
      <c r="B327">
        <v>621512</v>
      </c>
      <c r="C327" t="s">
        <v>1913</v>
      </c>
    </row>
    <row r="328" spans="1:3" x14ac:dyDescent="0.2">
      <c r="A328">
        <v>327</v>
      </c>
      <c r="B328">
        <v>336611</v>
      </c>
      <c r="C328" t="s">
        <v>1914</v>
      </c>
    </row>
    <row r="329" spans="1:3" x14ac:dyDescent="0.2">
      <c r="A329">
        <v>328</v>
      </c>
      <c r="B329">
        <v>423690</v>
      </c>
      <c r="C329" t="s">
        <v>1915</v>
      </c>
    </row>
    <row r="330" spans="1:3" x14ac:dyDescent="0.2">
      <c r="A330">
        <v>329</v>
      </c>
      <c r="B330">
        <v>213111</v>
      </c>
      <c r="C330" t="s">
        <v>1916</v>
      </c>
    </row>
    <row r="331" spans="1:3" x14ac:dyDescent="0.2">
      <c r="A331">
        <v>330</v>
      </c>
      <c r="B331">
        <v>525190</v>
      </c>
      <c r="C331" t="s">
        <v>1917</v>
      </c>
    </row>
    <row r="332" spans="1:3" x14ac:dyDescent="0.2">
      <c r="A332">
        <v>331</v>
      </c>
      <c r="B332">
        <v>311111</v>
      </c>
      <c r="C332" t="s">
        <v>1918</v>
      </c>
    </row>
    <row r="333" spans="1:3" x14ac:dyDescent="0.2">
      <c r="A333">
        <v>332</v>
      </c>
      <c r="B333">
        <v>424310</v>
      </c>
      <c r="C333" t="s">
        <v>1919</v>
      </c>
    </row>
    <row r="334" spans="1:3" x14ac:dyDescent="0.2">
      <c r="A334">
        <v>333</v>
      </c>
      <c r="B334">
        <v>325620</v>
      </c>
      <c r="C334" t="s">
        <v>1920</v>
      </c>
    </row>
    <row r="335" spans="1:3" x14ac:dyDescent="0.2">
      <c r="A335">
        <v>334</v>
      </c>
      <c r="B335">
        <v>541513</v>
      </c>
      <c r="C335" t="s">
        <v>1921</v>
      </c>
    </row>
    <row r="336" spans="1:3" x14ac:dyDescent="0.2">
      <c r="A336">
        <v>335</v>
      </c>
      <c r="B336">
        <v>923110</v>
      </c>
      <c r="C336" t="s">
        <v>1922</v>
      </c>
    </row>
    <row r="337" spans="1:3" x14ac:dyDescent="0.2">
      <c r="A337">
        <v>336</v>
      </c>
      <c r="B337">
        <v>517311</v>
      </c>
      <c r="C337" t="s">
        <v>1923</v>
      </c>
    </row>
    <row r="338" spans="1:3" x14ac:dyDescent="0.2">
      <c r="A338">
        <v>337</v>
      </c>
      <c r="B338">
        <v>444220</v>
      </c>
      <c r="C338" t="s">
        <v>1924</v>
      </c>
    </row>
    <row r="339" spans="1:3" x14ac:dyDescent="0.2">
      <c r="A339">
        <v>338</v>
      </c>
      <c r="B339">
        <v>561910</v>
      </c>
      <c r="C339" t="s">
        <v>1925</v>
      </c>
    </row>
    <row r="340" spans="1:3" x14ac:dyDescent="0.2">
      <c r="A340">
        <v>339</v>
      </c>
      <c r="B340">
        <v>337110</v>
      </c>
      <c r="C340" t="s">
        <v>1926</v>
      </c>
    </row>
    <row r="341" spans="1:3" x14ac:dyDescent="0.2">
      <c r="A341">
        <v>340</v>
      </c>
      <c r="B341">
        <v>451120</v>
      </c>
      <c r="C341" t="s">
        <v>1927</v>
      </c>
    </row>
    <row r="342" spans="1:3" x14ac:dyDescent="0.2">
      <c r="A342">
        <v>341</v>
      </c>
      <c r="B342">
        <v>424480</v>
      </c>
      <c r="C342" t="s">
        <v>1928</v>
      </c>
    </row>
    <row r="343" spans="1:3" x14ac:dyDescent="0.2">
      <c r="A343">
        <v>342</v>
      </c>
      <c r="B343">
        <v>424940</v>
      </c>
      <c r="C343" t="s">
        <v>1929</v>
      </c>
    </row>
    <row r="344" spans="1:3" x14ac:dyDescent="0.2">
      <c r="A344">
        <v>343</v>
      </c>
      <c r="B344">
        <v>531320</v>
      </c>
      <c r="C344" t="s">
        <v>1930</v>
      </c>
    </row>
    <row r="345" spans="1:3" x14ac:dyDescent="0.2">
      <c r="A345">
        <v>344</v>
      </c>
      <c r="B345">
        <v>325920</v>
      </c>
      <c r="C345" t="s">
        <v>1931</v>
      </c>
    </row>
    <row r="346" spans="1:3" x14ac:dyDescent="0.2">
      <c r="A346">
        <v>345</v>
      </c>
      <c r="B346">
        <v>425110</v>
      </c>
      <c r="C346" t="s">
        <v>1932</v>
      </c>
    </row>
    <row r="347" spans="1:3" x14ac:dyDescent="0.2">
      <c r="A347">
        <v>346</v>
      </c>
      <c r="B347">
        <v>334510</v>
      </c>
      <c r="C347" t="s">
        <v>1933</v>
      </c>
    </row>
    <row r="348" spans="1:3" x14ac:dyDescent="0.2">
      <c r="A348">
        <v>347</v>
      </c>
      <c r="B348">
        <v>524126</v>
      </c>
      <c r="C348" t="s">
        <v>1934</v>
      </c>
    </row>
    <row r="349" spans="1:3" x14ac:dyDescent="0.2">
      <c r="A349">
        <v>348</v>
      </c>
      <c r="B349">
        <v>522390</v>
      </c>
      <c r="C349" t="s">
        <v>1935</v>
      </c>
    </row>
    <row r="350" spans="1:3" x14ac:dyDescent="0.2">
      <c r="A350">
        <v>349</v>
      </c>
      <c r="B350">
        <v>325414</v>
      </c>
      <c r="C350" t="s">
        <v>1936</v>
      </c>
    </row>
    <row r="351" spans="1:3" x14ac:dyDescent="0.2">
      <c r="A351">
        <v>350</v>
      </c>
      <c r="B351">
        <v>424810</v>
      </c>
      <c r="C351" t="s">
        <v>1937</v>
      </c>
    </row>
    <row r="352" spans="1:3" x14ac:dyDescent="0.2">
      <c r="A352">
        <v>351</v>
      </c>
      <c r="B352">
        <v>721214</v>
      </c>
      <c r="C352" t="s">
        <v>1938</v>
      </c>
    </row>
    <row r="353" spans="1:3" x14ac:dyDescent="0.2">
      <c r="A353">
        <v>352</v>
      </c>
      <c r="B353">
        <v>325411</v>
      </c>
      <c r="C353" t="s">
        <v>1939</v>
      </c>
    </row>
    <row r="354" spans="1:3" x14ac:dyDescent="0.2">
      <c r="A354">
        <v>353</v>
      </c>
      <c r="B354">
        <v>624210</v>
      </c>
      <c r="C354" t="s">
        <v>1940</v>
      </c>
    </row>
    <row r="355" spans="1:3" x14ac:dyDescent="0.2">
      <c r="A355">
        <v>354</v>
      </c>
      <c r="B355">
        <v>621493</v>
      </c>
      <c r="C355" t="s">
        <v>1941</v>
      </c>
    </row>
    <row r="356" spans="1:3" x14ac:dyDescent="0.2">
      <c r="A356">
        <v>355</v>
      </c>
      <c r="B356">
        <v>111421</v>
      </c>
      <c r="C356" t="s">
        <v>1942</v>
      </c>
    </row>
    <row r="357" spans="1:3" x14ac:dyDescent="0.2">
      <c r="A357">
        <v>356</v>
      </c>
      <c r="B357">
        <v>238290</v>
      </c>
      <c r="C357" t="s">
        <v>1943</v>
      </c>
    </row>
    <row r="358" spans="1:3" x14ac:dyDescent="0.2">
      <c r="A358">
        <v>357</v>
      </c>
      <c r="B358">
        <v>524128</v>
      </c>
      <c r="C358" t="s">
        <v>1944</v>
      </c>
    </row>
    <row r="359" spans="1:3" x14ac:dyDescent="0.2">
      <c r="A359">
        <v>358</v>
      </c>
      <c r="B359">
        <v>561440</v>
      </c>
      <c r="C359" t="s">
        <v>1945</v>
      </c>
    </row>
    <row r="360" spans="1:3" x14ac:dyDescent="0.2">
      <c r="A360">
        <v>359</v>
      </c>
      <c r="B360">
        <v>621991</v>
      </c>
      <c r="C360" t="s">
        <v>1946</v>
      </c>
    </row>
    <row r="361" spans="1:3" x14ac:dyDescent="0.2">
      <c r="A361">
        <v>360</v>
      </c>
      <c r="B361">
        <v>711120</v>
      </c>
      <c r="C361" t="s">
        <v>1947</v>
      </c>
    </row>
    <row r="362" spans="1:3" x14ac:dyDescent="0.2">
      <c r="A362">
        <v>361</v>
      </c>
      <c r="B362">
        <v>523210</v>
      </c>
      <c r="C362" t="s">
        <v>1948</v>
      </c>
    </row>
    <row r="363" spans="1:3" x14ac:dyDescent="0.2">
      <c r="A363">
        <v>362</v>
      </c>
      <c r="B363">
        <v>326199</v>
      </c>
      <c r="C363" t="s">
        <v>1949</v>
      </c>
    </row>
    <row r="364" spans="1:3" x14ac:dyDescent="0.2">
      <c r="A364">
        <v>363</v>
      </c>
      <c r="B364">
        <v>423850</v>
      </c>
      <c r="C364" t="s">
        <v>1950</v>
      </c>
    </row>
    <row r="365" spans="1:3" x14ac:dyDescent="0.2">
      <c r="A365">
        <v>364</v>
      </c>
      <c r="B365">
        <v>446130</v>
      </c>
      <c r="C365" t="s">
        <v>1951</v>
      </c>
    </row>
    <row r="366" spans="1:3" x14ac:dyDescent="0.2">
      <c r="A366">
        <v>365</v>
      </c>
      <c r="B366">
        <v>424930</v>
      </c>
      <c r="C366" t="s">
        <v>1952</v>
      </c>
    </row>
    <row r="367" spans="1:3" x14ac:dyDescent="0.2">
      <c r="A367">
        <v>366</v>
      </c>
      <c r="B367">
        <v>611420</v>
      </c>
      <c r="C367" t="s">
        <v>1953</v>
      </c>
    </row>
    <row r="368" spans="1:3" x14ac:dyDescent="0.2">
      <c r="A368">
        <v>367</v>
      </c>
      <c r="B368">
        <v>512290</v>
      </c>
      <c r="C368" t="s">
        <v>1954</v>
      </c>
    </row>
    <row r="369" spans="1:3" x14ac:dyDescent="0.2">
      <c r="A369">
        <v>368</v>
      </c>
      <c r="B369">
        <v>541712</v>
      </c>
      <c r="C369" t="s">
        <v>1955</v>
      </c>
    </row>
    <row r="370" spans="1:3" x14ac:dyDescent="0.2">
      <c r="A370">
        <v>369</v>
      </c>
      <c r="B370">
        <v>624310</v>
      </c>
      <c r="C370" t="s">
        <v>1956</v>
      </c>
    </row>
    <row r="371" spans="1:3" x14ac:dyDescent="0.2">
      <c r="A371">
        <v>370</v>
      </c>
      <c r="B371">
        <v>339114</v>
      </c>
      <c r="C371" t="s">
        <v>1957</v>
      </c>
    </row>
    <row r="372" spans="1:3" x14ac:dyDescent="0.2">
      <c r="A372">
        <v>371</v>
      </c>
      <c r="B372">
        <v>315240</v>
      </c>
      <c r="C372" t="s">
        <v>1958</v>
      </c>
    </row>
    <row r="373" spans="1:3" x14ac:dyDescent="0.2">
      <c r="A373">
        <v>372</v>
      </c>
      <c r="B373">
        <v>532412</v>
      </c>
      <c r="C373" t="s">
        <v>1959</v>
      </c>
    </row>
    <row r="374" spans="1:3" x14ac:dyDescent="0.2">
      <c r="A374">
        <v>373</v>
      </c>
      <c r="B374">
        <v>541370</v>
      </c>
      <c r="C374" t="s">
        <v>1960</v>
      </c>
    </row>
    <row r="375" spans="1:3" x14ac:dyDescent="0.2">
      <c r="A375">
        <v>374</v>
      </c>
      <c r="B375">
        <v>541850</v>
      </c>
      <c r="C375" t="s">
        <v>1961</v>
      </c>
    </row>
    <row r="376" spans="1:3" x14ac:dyDescent="0.2">
      <c r="A376">
        <v>375</v>
      </c>
      <c r="B376">
        <v>927110</v>
      </c>
      <c r="C376" t="s">
        <v>1962</v>
      </c>
    </row>
    <row r="377" spans="1:3" x14ac:dyDescent="0.2">
      <c r="A377">
        <v>376</v>
      </c>
      <c r="B377">
        <v>677000</v>
      </c>
      <c r="C377" t="s">
        <v>1963</v>
      </c>
    </row>
    <row r="378" spans="1:3" x14ac:dyDescent="0.2">
      <c r="A378">
        <v>377</v>
      </c>
      <c r="B378">
        <v>424990</v>
      </c>
      <c r="C378" t="s">
        <v>1964</v>
      </c>
    </row>
    <row r="379" spans="1:3" x14ac:dyDescent="0.2">
      <c r="A379">
        <v>378</v>
      </c>
      <c r="B379">
        <v>335999</v>
      </c>
      <c r="C379" t="s">
        <v>1965</v>
      </c>
    </row>
    <row r="380" spans="1:3" x14ac:dyDescent="0.2">
      <c r="A380">
        <v>379</v>
      </c>
      <c r="B380">
        <v>562998</v>
      </c>
      <c r="C380" t="s">
        <v>1966</v>
      </c>
    </row>
    <row r="381" spans="1:3" x14ac:dyDescent="0.2">
      <c r="A381">
        <v>380</v>
      </c>
      <c r="B381">
        <v>444130</v>
      </c>
      <c r="C381" t="s">
        <v>1967</v>
      </c>
    </row>
    <row r="382" spans="1:3" x14ac:dyDescent="0.2">
      <c r="A382">
        <v>381</v>
      </c>
      <c r="B382">
        <v>532289</v>
      </c>
      <c r="C382" t="s">
        <v>1968</v>
      </c>
    </row>
    <row r="383" spans="1:3" x14ac:dyDescent="0.2">
      <c r="A383">
        <v>382</v>
      </c>
      <c r="B383">
        <v>523130</v>
      </c>
      <c r="C383" t="s">
        <v>1969</v>
      </c>
    </row>
    <row r="384" spans="1:3" x14ac:dyDescent="0.2">
      <c r="A384">
        <v>383</v>
      </c>
      <c r="B384">
        <v>999999</v>
      </c>
      <c r="C384" t="s">
        <v>2093</v>
      </c>
    </row>
    <row r="385" spans="1:3" x14ac:dyDescent="0.2">
      <c r="A385">
        <v>384</v>
      </c>
      <c r="B385">
        <v>611110</v>
      </c>
      <c r="C385" t="s">
        <v>1335</v>
      </c>
    </row>
    <row r="386" spans="1:3" x14ac:dyDescent="0.2">
      <c r="A386">
        <v>385</v>
      </c>
      <c r="B386">
        <v>324110</v>
      </c>
      <c r="C386" t="s">
        <v>1368</v>
      </c>
    </row>
    <row r="387" spans="1:3" x14ac:dyDescent="0.2">
      <c r="A387">
        <v>386</v>
      </c>
      <c r="B387">
        <v>325998</v>
      </c>
      <c r="C387" t="s">
        <v>1381</v>
      </c>
    </row>
    <row r="388" spans="1:3" x14ac:dyDescent="0.2">
      <c r="A388">
        <v>387</v>
      </c>
      <c r="B388">
        <v>334220</v>
      </c>
      <c r="C388" t="s">
        <v>1387</v>
      </c>
    </row>
    <row r="389" spans="1:3" x14ac:dyDescent="0.2">
      <c r="A389">
        <v>388</v>
      </c>
      <c r="B389">
        <v>325998</v>
      </c>
      <c r="C389" t="s">
        <v>1402</v>
      </c>
    </row>
  </sheetData>
  <autoFilter ref="A1:C384" xr:uid="{7C4908C4-54BF-484A-9650-3381077977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20AE-3EB0-0547-8F65-2748638B771F}">
  <sheetPr>
    <tabColor rgb="FF385724"/>
  </sheetPr>
  <dimension ref="A1:C389"/>
  <sheetViews>
    <sheetView topLeftCell="A353" workbookViewId="0">
      <selection activeCell="C385" sqref="C385:C389"/>
    </sheetView>
  </sheetViews>
  <sheetFormatPr baseColWidth="10" defaultRowHeight="16" x14ac:dyDescent="0.2"/>
  <sheetData>
    <row r="1" spans="1:3" x14ac:dyDescent="0.2">
      <c r="A1" t="s">
        <v>2090</v>
      </c>
      <c r="B1" t="s">
        <v>0</v>
      </c>
      <c r="C1" t="s">
        <v>2091</v>
      </c>
    </row>
    <row r="2" spans="1:3" x14ac:dyDescent="0.2">
      <c r="A2">
        <v>531110</v>
      </c>
      <c r="B2">
        <v>1</v>
      </c>
      <c r="C2" t="s">
        <v>1589</v>
      </c>
    </row>
    <row r="3" spans="1:3" x14ac:dyDescent="0.2">
      <c r="A3">
        <v>525920</v>
      </c>
      <c r="B3">
        <v>2</v>
      </c>
      <c r="C3" t="s">
        <v>1590</v>
      </c>
    </row>
    <row r="4" spans="1:3" x14ac:dyDescent="0.2">
      <c r="A4">
        <v>531120</v>
      </c>
      <c r="B4">
        <v>3</v>
      </c>
      <c r="C4" t="s">
        <v>1591</v>
      </c>
    </row>
    <row r="5" spans="1:3" x14ac:dyDescent="0.2">
      <c r="A5">
        <v>523999</v>
      </c>
      <c r="B5">
        <v>4</v>
      </c>
      <c r="C5" t="s">
        <v>1592</v>
      </c>
    </row>
    <row r="6" spans="1:3" x14ac:dyDescent="0.2">
      <c r="A6">
        <v>551112</v>
      </c>
      <c r="B6">
        <v>5</v>
      </c>
      <c r="C6" t="s">
        <v>1593</v>
      </c>
    </row>
    <row r="7" spans="1:3" x14ac:dyDescent="0.2">
      <c r="A7">
        <v>523910</v>
      </c>
      <c r="B7">
        <v>6</v>
      </c>
      <c r="C7" t="s">
        <v>1594</v>
      </c>
    </row>
    <row r="8" spans="1:3" x14ac:dyDescent="0.2">
      <c r="A8">
        <v>523998</v>
      </c>
      <c r="B8">
        <v>7</v>
      </c>
      <c r="C8" t="s">
        <v>1595</v>
      </c>
    </row>
    <row r="9" spans="1:3" x14ac:dyDescent="0.2">
      <c r="A9">
        <v>531390</v>
      </c>
      <c r="B9">
        <v>8</v>
      </c>
      <c r="C9" t="s">
        <v>1596</v>
      </c>
    </row>
    <row r="10" spans="1:3" x14ac:dyDescent="0.2">
      <c r="A10">
        <v>541611</v>
      </c>
      <c r="B10">
        <v>9</v>
      </c>
      <c r="C10" t="s">
        <v>1597</v>
      </c>
    </row>
    <row r="11" spans="1:3" x14ac:dyDescent="0.2">
      <c r="A11">
        <v>511210</v>
      </c>
      <c r="B11">
        <v>10</v>
      </c>
      <c r="C11" t="s">
        <v>1598</v>
      </c>
    </row>
    <row r="12" spans="1:3" x14ac:dyDescent="0.2">
      <c r="A12">
        <v>523930</v>
      </c>
      <c r="B12">
        <v>11</v>
      </c>
      <c r="C12" t="s">
        <v>1599</v>
      </c>
    </row>
    <row r="13" spans="1:3" x14ac:dyDescent="0.2">
      <c r="A13">
        <v>525990</v>
      </c>
      <c r="B13">
        <v>12</v>
      </c>
      <c r="C13" t="s">
        <v>1600</v>
      </c>
    </row>
    <row r="14" spans="1:3" x14ac:dyDescent="0.2">
      <c r="A14">
        <v>523920</v>
      </c>
      <c r="B14">
        <v>13</v>
      </c>
      <c r="C14" t="s">
        <v>1601</v>
      </c>
    </row>
    <row r="15" spans="1:3" x14ac:dyDescent="0.2">
      <c r="A15">
        <v>531311</v>
      </c>
      <c r="B15">
        <v>14</v>
      </c>
      <c r="C15" t="s">
        <v>1602</v>
      </c>
    </row>
    <row r="16" spans="1:3" x14ac:dyDescent="0.2">
      <c r="A16">
        <v>525991</v>
      </c>
      <c r="B16">
        <v>15</v>
      </c>
      <c r="C16" t="s">
        <v>1603</v>
      </c>
    </row>
    <row r="17" spans="1:3" x14ac:dyDescent="0.2">
      <c r="A17">
        <v>541110</v>
      </c>
      <c r="B17">
        <v>16</v>
      </c>
      <c r="C17" t="s">
        <v>1604</v>
      </c>
    </row>
    <row r="18" spans="1:3" x14ac:dyDescent="0.2">
      <c r="A18">
        <v>523911</v>
      </c>
      <c r="B18">
        <v>17</v>
      </c>
      <c r="C18" t="s">
        <v>1605</v>
      </c>
    </row>
    <row r="19" spans="1:3" x14ac:dyDescent="0.2">
      <c r="A19">
        <v>531210</v>
      </c>
      <c r="B19">
        <v>18</v>
      </c>
      <c r="C19" t="s">
        <v>1606</v>
      </c>
    </row>
    <row r="20" spans="1:3" x14ac:dyDescent="0.2">
      <c r="A20">
        <v>813990</v>
      </c>
      <c r="B20">
        <v>19</v>
      </c>
      <c r="C20" t="s">
        <v>1607</v>
      </c>
    </row>
    <row r="21" spans="1:3" x14ac:dyDescent="0.2">
      <c r="A21">
        <v>813319</v>
      </c>
      <c r="B21">
        <v>20</v>
      </c>
      <c r="C21" t="s">
        <v>1608</v>
      </c>
    </row>
    <row r="22" spans="1:3" x14ac:dyDescent="0.2">
      <c r="A22">
        <v>523991</v>
      </c>
      <c r="B22">
        <v>21</v>
      </c>
      <c r="C22" t="s">
        <v>1609</v>
      </c>
    </row>
    <row r="23" spans="1:3" x14ac:dyDescent="0.2">
      <c r="A23">
        <v>512110</v>
      </c>
      <c r="B23">
        <v>22</v>
      </c>
      <c r="C23" t="s">
        <v>1610</v>
      </c>
    </row>
    <row r="24" spans="1:3" x14ac:dyDescent="0.2">
      <c r="A24">
        <v>621111</v>
      </c>
      <c r="B24">
        <v>23</v>
      </c>
      <c r="C24" t="s">
        <v>1611</v>
      </c>
    </row>
    <row r="25" spans="1:3" x14ac:dyDescent="0.2">
      <c r="A25">
        <v>813211</v>
      </c>
      <c r="B25">
        <v>24</v>
      </c>
      <c r="C25" t="s">
        <v>1612</v>
      </c>
    </row>
    <row r="26" spans="1:3" x14ac:dyDescent="0.2">
      <c r="A26">
        <v>531312</v>
      </c>
      <c r="B26">
        <v>25</v>
      </c>
      <c r="C26" t="s">
        <v>1613</v>
      </c>
    </row>
    <row r="27" spans="1:3" x14ac:dyDescent="0.2">
      <c r="A27">
        <v>722511</v>
      </c>
      <c r="B27">
        <v>26</v>
      </c>
      <c r="C27" t="s">
        <v>1614</v>
      </c>
    </row>
    <row r="28" spans="1:3" x14ac:dyDescent="0.2">
      <c r="A28">
        <v>236118</v>
      </c>
      <c r="B28">
        <v>27</v>
      </c>
      <c r="C28" t="s">
        <v>1615</v>
      </c>
    </row>
    <row r="29" spans="1:3" x14ac:dyDescent="0.2">
      <c r="A29">
        <v>523921</v>
      </c>
      <c r="B29">
        <v>28</v>
      </c>
      <c r="C29" t="s">
        <v>1616</v>
      </c>
    </row>
    <row r="30" spans="1:3" x14ac:dyDescent="0.2">
      <c r="A30">
        <v>452319</v>
      </c>
      <c r="B30">
        <v>29</v>
      </c>
      <c r="C30" t="s">
        <v>1617</v>
      </c>
    </row>
    <row r="31" spans="1:3" x14ac:dyDescent="0.2">
      <c r="A31">
        <v>541714</v>
      </c>
      <c r="B31">
        <v>30</v>
      </c>
      <c r="C31" t="s">
        <v>1618</v>
      </c>
    </row>
    <row r="32" spans="1:3" x14ac:dyDescent="0.2">
      <c r="A32">
        <v>711510</v>
      </c>
      <c r="B32">
        <v>31</v>
      </c>
      <c r="C32" t="s">
        <v>1619</v>
      </c>
    </row>
    <row r="33" spans="1:3" x14ac:dyDescent="0.2">
      <c r="A33">
        <v>621399</v>
      </c>
      <c r="B33">
        <v>32</v>
      </c>
      <c r="C33" t="s">
        <v>1620</v>
      </c>
    </row>
    <row r="34" spans="1:3" x14ac:dyDescent="0.2">
      <c r="A34">
        <v>339999</v>
      </c>
      <c r="B34">
        <v>33</v>
      </c>
      <c r="C34" t="s">
        <v>1621</v>
      </c>
    </row>
    <row r="35" spans="1:3" x14ac:dyDescent="0.2">
      <c r="A35">
        <v>236220</v>
      </c>
      <c r="B35">
        <v>34</v>
      </c>
      <c r="C35" t="s">
        <v>1622</v>
      </c>
    </row>
    <row r="36" spans="1:3" x14ac:dyDescent="0.2">
      <c r="A36">
        <v>522110</v>
      </c>
      <c r="B36">
        <v>35</v>
      </c>
      <c r="C36" t="s">
        <v>1623</v>
      </c>
    </row>
    <row r="37" spans="1:3" x14ac:dyDescent="0.2">
      <c r="A37">
        <v>525110</v>
      </c>
      <c r="B37">
        <v>36</v>
      </c>
      <c r="C37" t="s">
        <v>1624</v>
      </c>
    </row>
    <row r="38" spans="1:3" x14ac:dyDescent="0.2">
      <c r="A38">
        <v>621210</v>
      </c>
      <c r="B38">
        <v>37</v>
      </c>
      <c r="C38" t="s">
        <v>1625</v>
      </c>
    </row>
    <row r="39" spans="1:3" x14ac:dyDescent="0.2">
      <c r="A39">
        <v>541211</v>
      </c>
      <c r="B39">
        <v>38</v>
      </c>
      <c r="C39" t="s">
        <v>1626</v>
      </c>
    </row>
    <row r="40" spans="1:3" x14ac:dyDescent="0.2">
      <c r="A40">
        <v>541490</v>
      </c>
      <c r="B40">
        <v>39</v>
      </c>
      <c r="C40" t="s">
        <v>1627</v>
      </c>
    </row>
    <row r="41" spans="1:3" x14ac:dyDescent="0.2">
      <c r="A41">
        <v>221114</v>
      </c>
      <c r="B41">
        <v>40</v>
      </c>
      <c r="C41" t="s">
        <v>1628</v>
      </c>
    </row>
    <row r="42" spans="1:3" x14ac:dyDescent="0.2">
      <c r="A42">
        <v>541690</v>
      </c>
      <c r="B42">
        <v>41</v>
      </c>
      <c r="C42" t="s">
        <v>1629</v>
      </c>
    </row>
    <row r="43" spans="1:3" x14ac:dyDescent="0.2">
      <c r="A43">
        <v>541618</v>
      </c>
      <c r="B43">
        <v>42</v>
      </c>
      <c r="C43" t="s">
        <v>1630</v>
      </c>
    </row>
    <row r="44" spans="1:3" x14ac:dyDescent="0.2">
      <c r="A44">
        <v>425120</v>
      </c>
      <c r="B44">
        <v>43</v>
      </c>
      <c r="C44" t="s">
        <v>1631</v>
      </c>
    </row>
    <row r="45" spans="1:3" x14ac:dyDescent="0.2">
      <c r="A45">
        <v>541512</v>
      </c>
      <c r="B45">
        <v>44</v>
      </c>
      <c r="C45" t="s">
        <v>1632</v>
      </c>
    </row>
    <row r="46" spans="1:3" x14ac:dyDescent="0.2">
      <c r="A46">
        <v>524210</v>
      </c>
      <c r="B46">
        <v>45</v>
      </c>
      <c r="C46" t="s">
        <v>1633</v>
      </c>
    </row>
    <row r="47" spans="1:3" x14ac:dyDescent="0.2">
      <c r="A47">
        <v>541810</v>
      </c>
      <c r="B47">
        <v>46</v>
      </c>
      <c r="C47" t="s">
        <v>1634</v>
      </c>
    </row>
    <row r="48" spans="1:3" x14ac:dyDescent="0.2">
      <c r="A48">
        <v>813940</v>
      </c>
      <c r="B48">
        <v>47</v>
      </c>
      <c r="C48" t="s">
        <v>1635</v>
      </c>
    </row>
    <row r="49" spans="1:3" x14ac:dyDescent="0.2">
      <c r="A49">
        <v>721110</v>
      </c>
      <c r="B49">
        <v>48</v>
      </c>
      <c r="C49" t="s">
        <v>1636</v>
      </c>
    </row>
    <row r="50" spans="1:3" x14ac:dyDescent="0.2">
      <c r="A50">
        <v>517919</v>
      </c>
      <c r="B50">
        <v>49</v>
      </c>
      <c r="C50" t="s">
        <v>1637</v>
      </c>
    </row>
    <row r="51" spans="1:3" x14ac:dyDescent="0.2">
      <c r="A51">
        <v>454110</v>
      </c>
      <c r="B51">
        <v>50</v>
      </c>
      <c r="C51" t="s">
        <v>1638</v>
      </c>
    </row>
    <row r="52" spans="1:3" x14ac:dyDescent="0.2">
      <c r="A52">
        <v>541613</v>
      </c>
      <c r="B52">
        <v>51</v>
      </c>
      <c r="C52" t="s">
        <v>1639</v>
      </c>
    </row>
    <row r="53" spans="1:3" x14ac:dyDescent="0.2">
      <c r="A53">
        <v>523110</v>
      </c>
      <c r="B53">
        <v>52</v>
      </c>
      <c r="C53" t="s">
        <v>1640</v>
      </c>
    </row>
    <row r="54" spans="1:3" x14ac:dyDescent="0.2">
      <c r="A54">
        <v>541310</v>
      </c>
      <c r="B54">
        <v>53</v>
      </c>
      <c r="C54" t="s">
        <v>1641</v>
      </c>
    </row>
    <row r="55" spans="1:3" x14ac:dyDescent="0.2">
      <c r="A55">
        <v>312130</v>
      </c>
      <c r="B55">
        <v>54</v>
      </c>
      <c r="C55" t="s">
        <v>1642</v>
      </c>
    </row>
    <row r="56" spans="1:3" x14ac:dyDescent="0.2">
      <c r="A56">
        <v>611710</v>
      </c>
      <c r="B56">
        <v>55</v>
      </c>
      <c r="C56" t="s">
        <v>1643</v>
      </c>
    </row>
    <row r="57" spans="1:3" x14ac:dyDescent="0.2">
      <c r="A57">
        <v>481219</v>
      </c>
      <c r="B57">
        <v>56</v>
      </c>
      <c r="C57" t="s">
        <v>1644</v>
      </c>
    </row>
    <row r="58" spans="1:3" x14ac:dyDescent="0.2">
      <c r="A58">
        <v>452990</v>
      </c>
      <c r="B58">
        <v>57</v>
      </c>
      <c r="C58" t="s">
        <v>1617</v>
      </c>
    </row>
    <row r="59" spans="1:3" x14ac:dyDescent="0.2">
      <c r="A59">
        <v>611110</v>
      </c>
      <c r="B59">
        <v>58</v>
      </c>
      <c r="C59" t="s">
        <v>1645</v>
      </c>
    </row>
    <row r="60" spans="1:3" x14ac:dyDescent="0.2">
      <c r="A60">
        <v>813410</v>
      </c>
      <c r="B60">
        <v>59</v>
      </c>
      <c r="C60" t="s">
        <v>1646</v>
      </c>
    </row>
    <row r="61" spans="1:3" x14ac:dyDescent="0.2">
      <c r="A61">
        <v>813110</v>
      </c>
      <c r="B61">
        <v>60</v>
      </c>
      <c r="C61" t="s">
        <v>1647</v>
      </c>
    </row>
    <row r="62" spans="1:3" x14ac:dyDescent="0.2">
      <c r="A62">
        <v>518210</v>
      </c>
      <c r="B62">
        <v>61</v>
      </c>
      <c r="C62" t="s">
        <v>1648</v>
      </c>
    </row>
    <row r="63" spans="1:3" x14ac:dyDescent="0.2">
      <c r="A63">
        <v>713940</v>
      </c>
      <c r="B63">
        <v>62</v>
      </c>
      <c r="C63" t="s">
        <v>1649</v>
      </c>
    </row>
    <row r="64" spans="1:3" x14ac:dyDescent="0.2">
      <c r="A64">
        <v>522291</v>
      </c>
      <c r="B64">
        <v>63</v>
      </c>
      <c r="C64" t="s">
        <v>1650</v>
      </c>
    </row>
    <row r="65" spans="1:3" x14ac:dyDescent="0.2">
      <c r="A65">
        <v>453920</v>
      </c>
      <c r="B65">
        <v>64</v>
      </c>
      <c r="C65" t="s">
        <v>1651</v>
      </c>
    </row>
    <row r="66" spans="1:3" x14ac:dyDescent="0.2">
      <c r="A66">
        <v>711410</v>
      </c>
      <c r="B66">
        <v>65</v>
      </c>
      <c r="C66" t="s">
        <v>1652</v>
      </c>
    </row>
    <row r="67" spans="1:3" x14ac:dyDescent="0.2">
      <c r="A67">
        <v>541330</v>
      </c>
      <c r="B67">
        <v>66</v>
      </c>
      <c r="C67" t="s">
        <v>1653</v>
      </c>
    </row>
    <row r="68" spans="1:3" x14ac:dyDescent="0.2">
      <c r="A68">
        <v>711190</v>
      </c>
      <c r="B68">
        <v>67</v>
      </c>
      <c r="C68" t="s">
        <v>1654</v>
      </c>
    </row>
    <row r="69" spans="1:3" x14ac:dyDescent="0.2">
      <c r="A69">
        <v>621112</v>
      </c>
      <c r="B69">
        <v>68</v>
      </c>
      <c r="C69" t="s">
        <v>1655</v>
      </c>
    </row>
    <row r="70" spans="1:3" x14ac:dyDescent="0.2">
      <c r="A70">
        <v>813910</v>
      </c>
      <c r="B70">
        <v>69</v>
      </c>
      <c r="C70" t="s">
        <v>1656</v>
      </c>
    </row>
    <row r="71" spans="1:3" x14ac:dyDescent="0.2">
      <c r="A71">
        <v>541410</v>
      </c>
      <c r="B71">
        <v>70</v>
      </c>
      <c r="C71" t="s">
        <v>1657</v>
      </c>
    </row>
    <row r="72" spans="1:3" x14ac:dyDescent="0.2">
      <c r="A72">
        <v>511199</v>
      </c>
      <c r="B72">
        <v>71</v>
      </c>
      <c r="C72" t="s">
        <v>1658</v>
      </c>
    </row>
    <row r="73" spans="1:3" x14ac:dyDescent="0.2">
      <c r="A73">
        <v>621498</v>
      </c>
      <c r="B73">
        <v>72</v>
      </c>
      <c r="C73" t="s">
        <v>1659</v>
      </c>
    </row>
    <row r="74" spans="1:3" x14ac:dyDescent="0.2">
      <c r="A74">
        <v>424330</v>
      </c>
      <c r="B74">
        <v>73</v>
      </c>
      <c r="C74" t="s">
        <v>1660</v>
      </c>
    </row>
    <row r="75" spans="1:3" x14ac:dyDescent="0.2">
      <c r="A75">
        <v>623110</v>
      </c>
      <c r="B75">
        <v>74</v>
      </c>
      <c r="C75" t="s">
        <v>1661</v>
      </c>
    </row>
    <row r="76" spans="1:3" x14ac:dyDescent="0.2">
      <c r="A76">
        <v>561110</v>
      </c>
      <c r="B76">
        <v>75</v>
      </c>
      <c r="C76" t="s">
        <v>1662</v>
      </c>
    </row>
    <row r="77" spans="1:3" x14ac:dyDescent="0.2">
      <c r="A77">
        <v>814110</v>
      </c>
      <c r="B77">
        <v>76</v>
      </c>
      <c r="C77" t="s">
        <v>1663</v>
      </c>
    </row>
    <row r="78" spans="1:3" x14ac:dyDescent="0.2">
      <c r="A78">
        <v>713990</v>
      </c>
      <c r="B78">
        <v>77</v>
      </c>
      <c r="C78" t="s">
        <v>1664</v>
      </c>
    </row>
    <row r="79" spans="1:3" x14ac:dyDescent="0.2">
      <c r="A79">
        <v>523120</v>
      </c>
      <c r="B79">
        <v>78</v>
      </c>
      <c r="C79" t="s">
        <v>1665</v>
      </c>
    </row>
    <row r="80" spans="1:3" x14ac:dyDescent="0.2">
      <c r="A80">
        <v>446120</v>
      </c>
      <c r="B80">
        <v>79</v>
      </c>
      <c r="C80" t="s">
        <v>1666</v>
      </c>
    </row>
    <row r="81" spans="1:3" x14ac:dyDescent="0.2">
      <c r="A81">
        <v>483212</v>
      </c>
      <c r="B81">
        <v>80</v>
      </c>
      <c r="C81" t="s">
        <v>1667</v>
      </c>
    </row>
    <row r="82" spans="1:3" x14ac:dyDescent="0.2">
      <c r="A82">
        <v>424820</v>
      </c>
      <c r="B82">
        <v>81</v>
      </c>
      <c r="C82" t="s">
        <v>1668</v>
      </c>
    </row>
    <row r="83" spans="1:3" x14ac:dyDescent="0.2">
      <c r="A83">
        <v>532490</v>
      </c>
      <c r="B83">
        <v>82</v>
      </c>
      <c r="C83" t="s">
        <v>1669</v>
      </c>
    </row>
    <row r="84" spans="1:3" x14ac:dyDescent="0.2">
      <c r="A84">
        <v>621511</v>
      </c>
      <c r="B84">
        <v>83</v>
      </c>
      <c r="C84" t="s">
        <v>1670</v>
      </c>
    </row>
    <row r="85" spans="1:3" x14ac:dyDescent="0.2">
      <c r="A85">
        <v>531190</v>
      </c>
      <c r="B85">
        <v>84</v>
      </c>
      <c r="C85" t="s">
        <v>1671</v>
      </c>
    </row>
    <row r="86" spans="1:3" x14ac:dyDescent="0.2">
      <c r="A86">
        <v>621610</v>
      </c>
      <c r="B86">
        <v>85</v>
      </c>
      <c r="C86" t="s">
        <v>1672</v>
      </c>
    </row>
    <row r="87" spans="1:3" x14ac:dyDescent="0.2">
      <c r="A87">
        <v>541511</v>
      </c>
      <c r="B87">
        <v>86</v>
      </c>
      <c r="C87" t="s">
        <v>1673</v>
      </c>
    </row>
    <row r="88" spans="1:3" x14ac:dyDescent="0.2">
      <c r="A88">
        <v>512230</v>
      </c>
      <c r="B88">
        <v>87</v>
      </c>
      <c r="C88" t="s">
        <v>1674</v>
      </c>
    </row>
    <row r="89" spans="1:3" x14ac:dyDescent="0.2">
      <c r="A89">
        <v>541715</v>
      </c>
      <c r="B89">
        <v>88</v>
      </c>
      <c r="C89" t="s">
        <v>1675</v>
      </c>
    </row>
    <row r="90" spans="1:3" x14ac:dyDescent="0.2">
      <c r="A90">
        <v>519130</v>
      </c>
      <c r="B90">
        <v>89</v>
      </c>
      <c r="C90" t="s">
        <v>1676</v>
      </c>
    </row>
    <row r="91" spans="1:3" x14ac:dyDescent="0.2">
      <c r="A91">
        <v>561499</v>
      </c>
      <c r="B91">
        <v>90</v>
      </c>
      <c r="C91" t="s">
        <v>1677</v>
      </c>
    </row>
    <row r="92" spans="1:3" x14ac:dyDescent="0.2">
      <c r="A92">
        <v>722310</v>
      </c>
      <c r="B92">
        <v>91</v>
      </c>
      <c r="C92" t="s">
        <v>1678</v>
      </c>
    </row>
    <row r="93" spans="1:3" x14ac:dyDescent="0.2">
      <c r="A93">
        <v>812990</v>
      </c>
      <c r="B93">
        <v>92</v>
      </c>
      <c r="C93" t="s">
        <v>1679</v>
      </c>
    </row>
    <row r="94" spans="1:3" x14ac:dyDescent="0.2">
      <c r="A94">
        <v>111332</v>
      </c>
      <c r="B94">
        <v>93</v>
      </c>
      <c r="C94" t="s">
        <v>1680</v>
      </c>
    </row>
    <row r="95" spans="1:3" x14ac:dyDescent="0.2">
      <c r="A95">
        <v>488190</v>
      </c>
      <c r="B95">
        <v>94</v>
      </c>
      <c r="C95" t="s">
        <v>1681</v>
      </c>
    </row>
    <row r="96" spans="1:3" x14ac:dyDescent="0.2">
      <c r="A96">
        <v>112990</v>
      </c>
      <c r="B96">
        <v>95</v>
      </c>
      <c r="C96" t="s">
        <v>1682</v>
      </c>
    </row>
    <row r="97" spans="1:3" x14ac:dyDescent="0.2">
      <c r="A97">
        <v>423110</v>
      </c>
      <c r="B97">
        <v>96</v>
      </c>
      <c r="C97" t="s">
        <v>1683</v>
      </c>
    </row>
    <row r="98" spans="1:3" x14ac:dyDescent="0.2">
      <c r="A98">
        <v>111998</v>
      </c>
      <c r="B98">
        <v>97</v>
      </c>
      <c r="C98" t="s">
        <v>1684</v>
      </c>
    </row>
    <row r="99" spans="1:3" x14ac:dyDescent="0.2">
      <c r="A99">
        <v>722410</v>
      </c>
      <c r="B99">
        <v>98</v>
      </c>
      <c r="C99" t="s">
        <v>1685</v>
      </c>
    </row>
    <row r="100" spans="1:3" x14ac:dyDescent="0.2">
      <c r="A100">
        <v>541990</v>
      </c>
      <c r="B100">
        <v>99</v>
      </c>
      <c r="C100" t="s">
        <v>1686</v>
      </c>
    </row>
    <row r="101" spans="1:3" x14ac:dyDescent="0.2">
      <c r="A101">
        <v>334413</v>
      </c>
      <c r="B101">
        <v>100</v>
      </c>
      <c r="C101" t="s">
        <v>1687</v>
      </c>
    </row>
    <row r="102" spans="1:3" x14ac:dyDescent="0.2">
      <c r="A102">
        <v>561311</v>
      </c>
      <c r="B102">
        <v>101</v>
      </c>
      <c r="C102" t="s">
        <v>1688</v>
      </c>
    </row>
    <row r="103" spans="1:3" x14ac:dyDescent="0.2">
      <c r="A103">
        <v>561990</v>
      </c>
      <c r="B103">
        <v>102</v>
      </c>
      <c r="C103" t="s">
        <v>1689</v>
      </c>
    </row>
    <row r="104" spans="1:3" x14ac:dyDescent="0.2">
      <c r="A104">
        <v>811111</v>
      </c>
      <c r="B104">
        <v>103</v>
      </c>
      <c r="C104" t="s">
        <v>1690</v>
      </c>
    </row>
    <row r="105" spans="1:3" x14ac:dyDescent="0.2">
      <c r="A105">
        <v>812112</v>
      </c>
      <c r="B105">
        <v>104</v>
      </c>
      <c r="C105" t="s">
        <v>1691</v>
      </c>
    </row>
    <row r="106" spans="1:3" x14ac:dyDescent="0.2">
      <c r="A106">
        <v>522292</v>
      </c>
      <c r="B106">
        <v>105</v>
      </c>
      <c r="C106" t="s">
        <v>1692</v>
      </c>
    </row>
    <row r="107" spans="1:3" x14ac:dyDescent="0.2">
      <c r="A107">
        <v>237210</v>
      </c>
      <c r="B107">
        <v>106</v>
      </c>
      <c r="C107" t="s">
        <v>1693</v>
      </c>
    </row>
    <row r="108" spans="1:3" x14ac:dyDescent="0.2">
      <c r="A108">
        <v>622110</v>
      </c>
      <c r="B108">
        <v>107</v>
      </c>
      <c r="C108" t="s">
        <v>1694</v>
      </c>
    </row>
    <row r="109" spans="1:3" x14ac:dyDescent="0.2">
      <c r="A109">
        <v>812199</v>
      </c>
      <c r="B109">
        <v>108</v>
      </c>
      <c r="C109" t="s">
        <v>1695</v>
      </c>
    </row>
    <row r="110" spans="1:3" x14ac:dyDescent="0.2">
      <c r="A110">
        <v>541840</v>
      </c>
      <c r="B110">
        <v>109</v>
      </c>
      <c r="C110" t="s">
        <v>1696</v>
      </c>
    </row>
    <row r="111" spans="1:3" x14ac:dyDescent="0.2">
      <c r="A111">
        <v>488999</v>
      </c>
      <c r="B111">
        <v>110</v>
      </c>
      <c r="C111" t="s">
        <v>1697</v>
      </c>
    </row>
    <row r="112" spans="1:3" x14ac:dyDescent="0.2">
      <c r="A112">
        <v>423450</v>
      </c>
      <c r="B112">
        <v>111</v>
      </c>
      <c r="C112" t="s">
        <v>1698</v>
      </c>
    </row>
    <row r="113" spans="1:3" x14ac:dyDescent="0.2">
      <c r="A113">
        <v>512191</v>
      </c>
      <c r="B113">
        <v>112</v>
      </c>
      <c r="C113" t="s">
        <v>1699</v>
      </c>
    </row>
    <row r="114" spans="1:3" x14ac:dyDescent="0.2">
      <c r="A114">
        <v>621330</v>
      </c>
      <c r="B114">
        <v>113</v>
      </c>
      <c r="C114" t="s">
        <v>1700</v>
      </c>
    </row>
    <row r="115" spans="1:3" x14ac:dyDescent="0.2">
      <c r="A115">
        <v>711130</v>
      </c>
      <c r="B115">
        <v>114</v>
      </c>
      <c r="C115" t="s">
        <v>1701</v>
      </c>
    </row>
    <row r="116" spans="1:3" x14ac:dyDescent="0.2">
      <c r="A116">
        <v>621310</v>
      </c>
      <c r="B116">
        <v>115</v>
      </c>
      <c r="C116" t="s">
        <v>1702</v>
      </c>
    </row>
    <row r="117" spans="1:3" x14ac:dyDescent="0.2">
      <c r="A117">
        <v>446191</v>
      </c>
      <c r="B117">
        <v>116</v>
      </c>
      <c r="C117" t="s">
        <v>1703</v>
      </c>
    </row>
    <row r="118" spans="1:3" x14ac:dyDescent="0.2">
      <c r="A118">
        <v>721199</v>
      </c>
      <c r="B118">
        <v>117</v>
      </c>
      <c r="C118" t="s">
        <v>1704</v>
      </c>
    </row>
    <row r="119" spans="1:3" x14ac:dyDescent="0.2">
      <c r="A119">
        <v>522310</v>
      </c>
      <c r="B119">
        <v>118</v>
      </c>
      <c r="C119" t="s">
        <v>1705</v>
      </c>
    </row>
    <row r="120" spans="1:3" x14ac:dyDescent="0.2">
      <c r="A120">
        <v>524298</v>
      </c>
      <c r="B120">
        <v>119</v>
      </c>
      <c r="C120" t="s">
        <v>1706</v>
      </c>
    </row>
    <row r="121" spans="1:3" x14ac:dyDescent="0.2">
      <c r="A121">
        <v>488510</v>
      </c>
      <c r="B121">
        <v>120</v>
      </c>
      <c r="C121" t="s">
        <v>1707</v>
      </c>
    </row>
    <row r="122" spans="1:3" x14ac:dyDescent="0.2">
      <c r="A122">
        <v>325412</v>
      </c>
      <c r="B122">
        <v>121</v>
      </c>
      <c r="C122" t="s">
        <v>1708</v>
      </c>
    </row>
    <row r="123" spans="1:3" x14ac:dyDescent="0.2">
      <c r="A123">
        <v>712110</v>
      </c>
      <c r="B123">
        <v>122</v>
      </c>
      <c r="C123" t="s">
        <v>1709</v>
      </c>
    </row>
    <row r="124" spans="1:3" x14ac:dyDescent="0.2">
      <c r="A124">
        <v>561510</v>
      </c>
      <c r="B124">
        <v>123</v>
      </c>
      <c r="C124" t="s">
        <v>1710</v>
      </c>
    </row>
    <row r="125" spans="1:3" x14ac:dyDescent="0.2">
      <c r="A125">
        <v>533110</v>
      </c>
      <c r="B125">
        <v>124</v>
      </c>
      <c r="C125" t="s">
        <v>1711</v>
      </c>
    </row>
    <row r="126" spans="1:3" x14ac:dyDescent="0.2">
      <c r="A126">
        <v>561920</v>
      </c>
      <c r="B126">
        <v>125</v>
      </c>
      <c r="C126" t="s">
        <v>1712</v>
      </c>
    </row>
    <row r="127" spans="1:3" x14ac:dyDescent="0.2">
      <c r="A127">
        <v>541219</v>
      </c>
      <c r="B127">
        <v>126</v>
      </c>
      <c r="C127" t="s">
        <v>1713</v>
      </c>
    </row>
    <row r="128" spans="1:3" x14ac:dyDescent="0.2">
      <c r="A128">
        <v>611620</v>
      </c>
      <c r="B128">
        <v>127</v>
      </c>
      <c r="C128" t="s">
        <v>1714</v>
      </c>
    </row>
    <row r="129" spans="1:3" x14ac:dyDescent="0.2">
      <c r="A129">
        <v>493110</v>
      </c>
      <c r="B129">
        <v>128</v>
      </c>
      <c r="C129" t="s">
        <v>1715</v>
      </c>
    </row>
    <row r="130" spans="1:3" x14ac:dyDescent="0.2">
      <c r="A130">
        <v>541519</v>
      </c>
      <c r="B130">
        <v>129</v>
      </c>
      <c r="C130" t="s">
        <v>1716</v>
      </c>
    </row>
    <row r="131" spans="1:3" x14ac:dyDescent="0.2">
      <c r="A131">
        <v>236115</v>
      </c>
      <c r="B131">
        <v>130</v>
      </c>
      <c r="C131" t="s">
        <v>1717</v>
      </c>
    </row>
    <row r="132" spans="1:3" x14ac:dyDescent="0.2">
      <c r="A132">
        <v>541214</v>
      </c>
      <c r="B132">
        <v>131</v>
      </c>
      <c r="C132" t="s">
        <v>1718</v>
      </c>
    </row>
    <row r="133" spans="1:3" x14ac:dyDescent="0.2">
      <c r="A133">
        <v>611430</v>
      </c>
      <c r="B133">
        <v>132</v>
      </c>
      <c r="C133" t="s">
        <v>1719</v>
      </c>
    </row>
    <row r="134" spans="1:3" x14ac:dyDescent="0.2">
      <c r="A134">
        <v>624110</v>
      </c>
      <c r="B134">
        <v>133</v>
      </c>
      <c r="C134" t="s">
        <v>1720</v>
      </c>
    </row>
    <row r="135" spans="1:3" x14ac:dyDescent="0.2">
      <c r="A135">
        <v>621340</v>
      </c>
      <c r="B135">
        <v>134</v>
      </c>
      <c r="C135" t="s">
        <v>1721</v>
      </c>
    </row>
    <row r="136" spans="1:3" x14ac:dyDescent="0.2">
      <c r="A136">
        <v>531130</v>
      </c>
      <c r="B136">
        <v>135</v>
      </c>
      <c r="C136" t="s">
        <v>1722</v>
      </c>
    </row>
    <row r="137" spans="1:3" x14ac:dyDescent="0.2">
      <c r="A137">
        <v>423940</v>
      </c>
      <c r="B137">
        <v>136</v>
      </c>
      <c r="C137" t="s">
        <v>1723</v>
      </c>
    </row>
    <row r="138" spans="1:3" x14ac:dyDescent="0.2">
      <c r="A138">
        <v>448310</v>
      </c>
      <c r="B138">
        <v>137</v>
      </c>
      <c r="C138" t="s">
        <v>1724</v>
      </c>
    </row>
    <row r="139" spans="1:3" x14ac:dyDescent="0.2">
      <c r="A139">
        <v>611519</v>
      </c>
      <c r="B139">
        <v>138</v>
      </c>
      <c r="C139" t="s">
        <v>1725</v>
      </c>
    </row>
    <row r="140" spans="1:3" x14ac:dyDescent="0.2">
      <c r="A140">
        <v>561720</v>
      </c>
      <c r="B140">
        <v>139</v>
      </c>
      <c r="C140" t="s">
        <v>1726</v>
      </c>
    </row>
    <row r="141" spans="1:3" x14ac:dyDescent="0.2">
      <c r="A141">
        <v>541940</v>
      </c>
      <c r="B141">
        <v>140</v>
      </c>
      <c r="C141" t="s">
        <v>1727</v>
      </c>
    </row>
    <row r="142" spans="1:3" x14ac:dyDescent="0.2">
      <c r="A142">
        <v>515120</v>
      </c>
      <c r="B142">
        <v>141</v>
      </c>
      <c r="C142" t="s">
        <v>1728</v>
      </c>
    </row>
    <row r="143" spans="1:3" x14ac:dyDescent="0.2">
      <c r="A143">
        <v>541921</v>
      </c>
      <c r="B143">
        <v>142</v>
      </c>
      <c r="C143" t="s">
        <v>1729</v>
      </c>
    </row>
    <row r="144" spans="1:3" x14ac:dyDescent="0.2">
      <c r="A144">
        <v>339112</v>
      </c>
      <c r="B144">
        <v>143</v>
      </c>
      <c r="C144" t="s">
        <v>1730</v>
      </c>
    </row>
    <row r="145" spans="1:3" x14ac:dyDescent="0.2">
      <c r="A145">
        <v>624190</v>
      </c>
      <c r="B145">
        <v>144</v>
      </c>
      <c r="C145" t="s">
        <v>1731</v>
      </c>
    </row>
    <row r="146" spans="1:3" x14ac:dyDescent="0.2">
      <c r="A146">
        <v>446110</v>
      </c>
      <c r="B146">
        <v>145</v>
      </c>
      <c r="C146" t="s">
        <v>1732</v>
      </c>
    </row>
    <row r="147" spans="1:3" x14ac:dyDescent="0.2">
      <c r="A147">
        <v>611310</v>
      </c>
      <c r="B147">
        <v>146</v>
      </c>
      <c r="C147" t="s">
        <v>1733</v>
      </c>
    </row>
    <row r="148" spans="1:3" x14ac:dyDescent="0.2">
      <c r="A148">
        <v>312120</v>
      </c>
      <c r="B148">
        <v>147</v>
      </c>
      <c r="C148" t="s">
        <v>1734</v>
      </c>
    </row>
    <row r="149" spans="1:3" x14ac:dyDescent="0.2">
      <c r="A149">
        <v>541430</v>
      </c>
      <c r="B149">
        <v>148</v>
      </c>
      <c r="C149" t="s">
        <v>1735</v>
      </c>
    </row>
    <row r="150" spans="1:3" x14ac:dyDescent="0.2">
      <c r="A150">
        <v>445110</v>
      </c>
      <c r="B150">
        <v>149</v>
      </c>
      <c r="C150" t="s">
        <v>1736</v>
      </c>
    </row>
    <row r="151" spans="1:3" x14ac:dyDescent="0.2">
      <c r="A151">
        <v>611699</v>
      </c>
      <c r="B151">
        <v>150</v>
      </c>
      <c r="C151" t="s">
        <v>1737</v>
      </c>
    </row>
    <row r="152" spans="1:3" x14ac:dyDescent="0.2">
      <c r="A152">
        <v>512199</v>
      </c>
      <c r="B152">
        <v>151</v>
      </c>
      <c r="C152" t="s">
        <v>1738</v>
      </c>
    </row>
    <row r="153" spans="1:3" x14ac:dyDescent="0.2">
      <c r="A153">
        <v>238220</v>
      </c>
      <c r="B153">
        <v>152</v>
      </c>
      <c r="C153" t="s">
        <v>1739</v>
      </c>
    </row>
    <row r="154" spans="1:3" x14ac:dyDescent="0.2">
      <c r="A154">
        <v>711310</v>
      </c>
      <c r="B154">
        <v>153</v>
      </c>
      <c r="C154" t="s">
        <v>1740</v>
      </c>
    </row>
    <row r="155" spans="1:3" x14ac:dyDescent="0.2">
      <c r="A155">
        <v>238210</v>
      </c>
      <c r="B155">
        <v>154</v>
      </c>
      <c r="C155" t="s">
        <v>1741</v>
      </c>
    </row>
    <row r="156" spans="1:3" x14ac:dyDescent="0.2">
      <c r="A156">
        <v>722320</v>
      </c>
      <c r="B156">
        <v>155</v>
      </c>
      <c r="C156" t="s">
        <v>1742</v>
      </c>
    </row>
    <row r="157" spans="1:3" x14ac:dyDescent="0.2">
      <c r="A157">
        <v>541711</v>
      </c>
      <c r="B157">
        <v>156</v>
      </c>
      <c r="C157" t="s">
        <v>1743</v>
      </c>
    </row>
    <row r="158" spans="1:3" x14ac:dyDescent="0.2">
      <c r="A158">
        <v>423820</v>
      </c>
      <c r="B158">
        <v>157</v>
      </c>
      <c r="C158" t="s">
        <v>1744</v>
      </c>
    </row>
    <row r="159" spans="1:3" x14ac:dyDescent="0.2">
      <c r="A159">
        <v>541612</v>
      </c>
      <c r="B159">
        <v>158</v>
      </c>
      <c r="C159" t="s">
        <v>1745</v>
      </c>
    </row>
    <row r="160" spans="1:3" x14ac:dyDescent="0.2">
      <c r="A160">
        <v>236116</v>
      </c>
      <c r="B160">
        <v>159</v>
      </c>
      <c r="C160" t="s">
        <v>1746</v>
      </c>
    </row>
    <row r="161" spans="1:3" x14ac:dyDescent="0.2">
      <c r="A161">
        <v>541199</v>
      </c>
      <c r="B161">
        <v>160</v>
      </c>
      <c r="C161" t="s">
        <v>1747</v>
      </c>
    </row>
    <row r="162" spans="1:3" x14ac:dyDescent="0.2">
      <c r="A162">
        <v>541620</v>
      </c>
      <c r="B162">
        <v>161</v>
      </c>
      <c r="C162" t="s">
        <v>1748</v>
      </c>
    </row>
    <row r="163" spans="1:3" x14ac:dyDescent="0.2">
      <c r="A163">
        <v>213112</v>
      </c>
      <c r="B163">
        <v>162</v>
      </c>
      <c r="C163" t="s">
        <v>1749</v>
      </c>
    </row>
    <row r="164" spans="1:3" x14ac:dyDescent="0.2">
      <c r="A164">
        <v>561612</v>
      </c>
      <c r="B164">
        <v>163</v>
      </c>
      <c r="C164" t="s">
        <v>1750</v>
      </c>
    </row>
    <row r="165" spans="1:3" x14ac:dyDescent="0.2">
      <c r="A165">
        <v>237130</v>
      </c>
      <c r="B165">
        <v>164</v>
      </c>
      <c r="C165" t="s">
        <v>1751</v>
      </c>
    </row>
    <row r="166" spans="1:3" x14ac:dyDescent="0.2">
      <c r="A166">
        <v>541614</v>
      </c>
      <c r="B166">
        <v>165</v>
      </c>
      <c r="C166" t="s">
        <v>1752</v>
      </c>
    </row>
    <row r="167" spans="1:3" x14ac:dyDescent="0.2">
      <c r="A167">
        <v>112920</v>
      </c>
      <c r="B167">
        <v>166</v>
      </c>
      <c r="C167" t="s">
        <v>1753</v>
      </c>
    </row>
    <row r="168" spans="1:3" x14ac:dyDescent="0.2">
      <c r="A168">
        <v>561520</v>
      </c>
      <c r="B168">
        <v>167</v>
      </c>
      <c r="C168" t="s">
        <v>1754</v>
      </c>
    </row>
    <row r="169" spans="1:3" x14ac:dyDescent="0.2">
      <c r="A169">
        <v>812910</v>
      </c>
      <c r="B169">
        <v>168</v>
      </c>
      <c r="C169" t="s">
        <v>1755</v>
      </c>
    </row>
    <row r="170" spans="1:3" x14ac:dyDescent="0.2">
      <c r="A170">
        <v>511130</v>
      </c>
      <c r="B170">
        <v>169</v>
      </c>
      <c r="C170" t="s">
        <v>1756</v>
      </c>
    </row>
    <row r="171" spans="1:3" x14ac:dyDescent="0.2">
      <c r="A171">
        <v>561312</v>
      </c>
      <c r="B171">
        <v>170</v>
      </c>
      <c r="C171" t="s">
        <v>1757</v>
      </c>
    </row>
    <row r="172" spans="1:3" x14ac:dyDescent="0.2">
      <c r="A172">
        <v>447110</v>
      </c>
      <c r="B172">
        <v>171</v>
      </c>
      <c r="C172" t="s">
        <v>1758</v>
      </c>
    </row>
    <row r="173" spans="1:3" x14ac:dyDescent="0.2">
      <c r="A173">
        <v>621420</v>
      </c>
      <c r="B173">
        <v>172</v>
      </c>
      <c r="C173" t="s">
        <v>1759</v>
      </c>
    </row>
    <row r="174" spans="1:3" x14ac:dyDescent="0.2">
      <c r="A174">
        <v>522320</v>
      </c>
      <c r="B174">
        <v>173</v>
      </c>
      <c r="C174" t="s">
        <v>1760</v>
      </c>
    </row>
    <row r="175" spans="1:3" x14ac:dyDescent="0.2">
      <c r="A175">
        <v>711320</v>
      </c>
      <c r="B175">
        <v>174</v>
      </c>
      <c r="C175" t="s">
        <v>1761</v>
      </c>
    </row>
    <row r="176" spans="1:3" x14ac:dyDescent="0.2">
      <c r="A176">
        <v>921110</v>
      </c>
      <c r="B176">
        <v>175</v>
      </c>
      <c r="C176" t="s">
        <v>1762</v>
      </c>
    </row>
    <row r="177" spans="1:3" x14ac:dyDescent="0.2">
      <c r="A177">
        <v>236117</v>
      </c>
      <c r="B177">
        <v>176</v>
      </c>
      <c r="C177" t="s">
        <v>1763</v>
      </c>
    </row>
    <row r="178" spans="1:3" x14ac:dyDescent="0.2">
      <c r="A178">
        <v>611610</v>
      </c>
      <c r="B178">
        <v>177</v>
      </c>
      <c r="C178" t="s">
        <v>1764</v>
      </c>
    </row>
    <row r="179" spans="1:3" x14ac:dyDescent="0.2">
      <c r="A179">
        <v>561730</v>
      </c>
      <c r="B179">
        <v>178</v>
      </c>
      <c r="C179" t="s">
        <v>1765</v>
      </c>
    </row>
    <row r="180" spans="1:3" x14ac:dyDescent="0.2">
      <c r="A180">
        <v>488390</v>
      </c>
      <c r="B180">
        <v>179</v>
      </c>
      <c r="C180" t="s">
        <v>1766</v>
      </c>
    </row>
    <row r="181" spans="1:3" x14ac:dyDescent="0.2">
      <c r="A181">
        <v>448120</v>
      </c>
      <c r="B181">
        <v>180</v>
      </c>
      <c r="C181" t="s">
        <v>1767</v>
      </c>
    </row>
    <row r="182" spans="1:3" x14ac:dyDescent="0.2">
      <c r="A182">
        <v>711219</v>
      </c>
      <c r="B182">
        <v>181</v>
      </c>
      <c r="C182" t="s">
        <v>1768</v>
      </c>
    </row>
    <row r="183" spans="1:3" x14ac:dyDescent="0.2">
      <c r="A183">
        <v>561599</v>
      </c>
      <c r="B183">
        <v>182</v>
      </c>
      <c r="C183" t="s">
        <v>1769</v>
      </c>
    </row>
    <row r="184" spans="1:3" x14ac:dyDescent="0.2">
      <c r="A184">
        <v>541380</v>
      </c>
      <c r="B184">
        <v>183</v>
      </c>
      <c r="C184" t="s">
        <v>1770</v>
      </c>
    </row>
    <row r="185" spans="1:3" x14ac:dyDescent="0.2">
      <c r="A185">
        <v>541922</v>
      </c>
      <c r="B185">
        <v>184</v>
      </c>
      <c r="C185" t="s">
        <v>1771</v>
      </c>
    </row>
    <row r="186" spans="1:3" x14ac:dyDescent="0.2">
      <c r="A186">
        <v>722515</v>
      </c>
      <c r="B186">
        <v>185</v>
      </c>
      <c r="C186" t="s">
        <v>1772</v>
      </c>
    </row>
    <row r="187" spans="1:3" x14ac:dyDescent="0.2">
      <c r="A187">
        <v>111110</v>
      </c>
      <c r="B187">
        <v>186</v>
      </c>
      <c r="C187" t="s">
        <v>1773</v>
      </c>
    </row>
    <row r="188" spans="1:3" x14ac:dyDescent="0.2">
      <c r="A188">
        <v>541820</v>
      </c>
      <c r="B188">
        <v>187</v>
      </c>
      <c r="C188" t="s">
        <v>1774</v>
      </c>
    </row>
    <row r="189" spans="1:3" x14ac:dyDescent="0.2">
      <c r="A189">
        <v>621320</v>
      </c>
      <c r="B189">
        <v>188</v>
      </c>
      <c r="C189" t="s">
        <v>1775</v>
      </c>
    </row>
    <row r="190" spans="1:3" x14ac:dyDescent="0.2">
      <c r="A190">
        <v>221115</v>
      </c>
      <c r="B190">
        <v>189</v>
      </c>
      <c r="C190" t="s">
        <v>1776</v>
      </c>
    </row>
    <row r="191" spans="1:3" x14ac:dyDescent="0.2">
      <c r="A191">
        <v>532411</v>
      </c>
      <c r="B191">
        <v>190</v>
      </c>
      <c r="C191" t="s">
        <v>1777</v>
      </c>
    </row>
    <row r="192" spans="1:3" x14ac:dyDescent="0.2">
      <c r="A192">
        <v>453998</v>
      </c>
      <c r="B192">
        <v>191</v>
      </c>
      <c r="C192" t="s">
        <v>1778</v>
      </c>
    </row>
    <row r="193" spans="1:3" x14ac:dyDescent="0.2">
      <c r="A193">
        <v>711211</v>
      </c>
      <c r="B193">
        <v>192</v>
      </c>
      <c r="C193" t="s">
        <v>1779</v>
      </c>
    </row>
    <row r="194" spans="1:3" x14ac:dyDescent="0.2">
      <c r="A194">
        <v>525910</v>
      </c>
      <c r="B194">
        <v>193</v>
      </c>
      <c r="C194" t="s">
        <v>1780</v>
      </c>
    </row>
    <row r="195" spans="1:3" x14ac:dyDescent="0.2">
      <c r="A195">
        <v>811192</v>
      </c>
      <c r="B195">
        <v>194</v>
      </c>
      <c r="C195" t="s">
        <v>1781</v>
      </c>
    </row>
    <row r="196" spans="1:3" x14ac:dyDescent="0.2">
      <c r="A196">
        <v>624410</v>
      </c>
      <c r="B196">
        <v>195</v>
      </c>
      <c r="C196" t="s">
        <v>1782</v>
      </c>
    </row>
    <row r="197" spans="1:3" x14ac:dyDescent="0.2">
      <c r="A197">
        <v>512120</v>
      </c>
      <c r="B197">
        <v>196</v>
      </c>
      <c r="C197" t="s">
        <v>1783</v>
      </c>
    </row>
    <row r="198" spans="1:3" x14ac:dyDescent="0.2">
      <c r="A198">
        <v>541720</v>
      </c>
      <c r="B198">
        <v>197</v>
      </c>
      <c r="C198" t="s">
        <v>1784</v>
      </c>
    </row>
    <row r="199" spans="1:3" x14ac:dyDescent="0.2">
      <c r="A199">
        <v>541890</v>
      </c>
      <c r="B199">
        <v>198</v>
      </c>
      <c r="C199" t="s">
        <v>1785</v>
      </c>
    </row>
    <row r="200" spans="1:3" x14ac:dyDescent="0.2">
      <c r="A200">
        <v>311999</v>
      </c>
      <c r="B200">
        <v>199</v>
      </c>
      <c r="C200" t="s">
        <v>1786</v>
      </c>
    </row>
    <row r="201" spans="1:3" x14ac:dyDescent="0.2">
      <c r="A201">
        <v>813920</v>
      </c>
      <c r="B201">
        <v>200</v>
      </c>
      <c r="C201" t="s">
        <v>1787</v>
      </c>
    </row>
    <row r="202" spans="1:3" x14ac:dyDescent="0.2">
      <c r="A202">
        <v>485310</v>
      </c>
      <c r="B202">
        <v>201</v>
      </c>
      <c r="C202" t="s">
        <v>1788</v>
      </c>
    </row>
    <row r="203" spans="1:3" x14ac:dyDescent="0.2">
      <c r="A203">
        <v>221310</v>
      </c>
      <c r="B203">
        <v>202</v>
      </c>
      <c r="C203" t="s">
        <v>1789</v>
      </c>
    </row>
    <row r="204" spans="1:3" x14ac:dyDescent="0.2">
      <c r="A204">
        <v>445299</v>
      </c>
      <c r="B204">
        <v>203</v>
      </c>
      <c r="C204" t="s">
        <v>1790</v>
      </c>
    </row>
    <row r="205" spans="1:3" x14ac:dyDescent="0.2">
      <c r="A205">
        <v>484110</v>
      </c>
      <c r="B205">
        <v>204</v>
      </c>
      <c r="C205" t="s">
        <v>1791</v>
      </c>
    </row>
    <row r="206" spans="1:3" x14ac:dyDescent="0.2">
      <c r="A206">
        <v>812930</v>
      </c>
      <c r="B206">
        <v>205</v>
      </c>
      <c r="C206" t="s">
        <v>1792</v>
      </c>
    </row>
    <row r="207" spans="1:3" x14ac:dyDescent="0.2">
      <c r="A207">
        <v>315990</v>
      </c>
      <c r="B207">
        <v>206</v>
      </c>
      <c r="C207" t="s">
        <v>1793</v>
      </c>
    </row>
    <row r="208" spans="1:3" x14ac:dyDescent="0.2">
      <c r="A208">
        <v>711110</v>
      </c>
      <c r="B208">
        <v>207</v>
      </c>
      <c r="C208" t="s">
        <v>1794</v>
      </c>
    </row>
    <row r="209" spans="1:3" x14ac:dyDescent="0.2">
      <c r="A209">
        <v>492110</v>
      </c>
      <c r="B209">
        <v>208</v>
      </c>
      <c r="C209" t="s">
        <v>1795</v>
      </c>
    </row>
    <row r="210" spans="1:3" x14ac:dyDescent="0.2">
      <c r="A210">
        <v>611691</v>
      </c>
      <c r="B210">
        <v>209</v>
      </c>
      <c r="C210" t="s">
        <v>1796</v>
      </c>
    </row>
    <row r="211" spans="1:3" x14ac:dyDescent="0.2">
      <c r="A211">
        <v>451110</v>
      </c>
      <c r="B211">
        <v>210</v>
      </c>
      <c r="C211" t="s">
        <v>1797</v>
      </c>
    </row>
    <row r="212" spans="1:3" x14ac:dyDescent="0.2">
      <c r="A212">
        <v>323111</v>
      </c>
      <c r="B212">
        <v>211</v>
      </c>
      <c r="C212" t="s">
        <v>1798</v>
      </c>
    </row>
    <row r="213" spans="1:3" x14ac:dyDescent="0.2">
      <c r="A213">
        <v>522220</v>
      </c>
      <c r="B213">
        <v>212</v>
      </c>
      <c r="C213" t="s">
        <v>1799</v>
      </c>
    </row>
    <row r="214" spans="1:3" x14ac:dyDescent="0.2">
      <c r="A214">
        <v>623312</v>
      </c>
      <c r="B214">
        <v>213</v>
      </c>
      <c r="C214" t="s">
        <v>1800</v>
      </c>
    </row>
    <row r="215" spans="1:3" x14ac:dyDescent="0.2">
      <c r="A215">
        <v>541320</v>
      </c>
      <c r="B215">
        <v>214</v>
      </c>
      <c r="C215" t="s">
        <v>1801</v>
      </c>
    </row>
    <row r="216" spans="1:3" x14ac:dyDescent="0.2">
      <c r="A216">
        <v>238990</v>
      </c>
      <c r="B216">
        <v>215</v>
      </c>
      <c r="C216" t="s">
        <v>1802</v>
      </c>
    </row>
    <row r="217" spans="1:3" x14ac:dyDescent="0.2">
      <c r="A217">
        <v>512250</v>
      </c>
      <c r="B217">
        <v>216</v>
      </c>
      <c r="C217" t="s">
        <v>1803</v>
      </c>
    </row>
    <row r="218" spans="1:3" x14ac:dyDescent="0.2">
      <c r="A218">
        <v>311920</v>
      </c>
      <c r="B218">
        <v>217</v>
      </c>
      <c r="C218" t="s">
        <v>1804</v>
      </c>
    </row>
    <row r="219" spans="1:3" x14ac:dyDescent="0.2">
      <c r="A219">
        <v>812320</v>
      </c>
      <c r="B219">
        <v>218</v>
      </c>
      <c r="C219" t="s">
        <v>1805</v>
      </c>
    </row>
    <row r="220" spans="1:3" x14ac:dyDescent="0.2">
      <c r="A220">
        <v>519190</v>
      </c>
      <c r="B220">
        <v>219</v>
      </c>
      <c r="C220" t="s">
        <v>1806</v>
      </c>
    </row>
    <row r="221" spans="1:3" x14ac:dyDescent="0.2">
      <c r="A221">
        <v>442110</v>
      </c>
      <c r="B221">
        <v>220</v>
      </c>
      <c r="C221" t="s">
        <v>1807</v>
      </c>
    </row>
    <row r="222" spans="1:3" x14ac:dyDescent="0.2">
      <c r="A222">
        <v>481211</v>
      </c>
      <c r="B222">
        <v>221</v>
      </c>
      <c r="C222" t="s">
        <v>1808</v>
      </c>
    </row>
    <row r="223" spans="1:3" x14ac:dyDescent="0.2">
      <c r="A223">
        <v>481111</v>
      </c>
      <c r="B223">
        <v>222</v>
      </c>
      <c r="C223" t="s">
        <v>1809</v>
      </c>
    </row>
    <row r="224" spans="1:3" x14ac:dyDescent="0.2">
      <c r="A224">
        <v>441222</v>
      </c>
      <c r="B224">
        <v>223</v>
      </c>
      <c r="C224" t="s">
        <v>1810</v>
      </c>
    </row>
    <row r="225" spans="1:3" x14ac:dyDescent="0.2">
      <c r="A225">
        <v>812310</v>
      </c>
      <c r="B225">
        <v>224</v>
      </c>
      <c r="C225" t="s">
        <v>1811</v>
      </c>
    </row>
    <row r="226" spans="1:3" x14ac:dyDescent="0.2">
      <c r="A226">
        <v>541213</v>
      </c>
      <c r="B226">
        <v>225</v>
      </c>
      <c r="C226" t="s">
        <v>1812</v>
      </c>
    </row>
    <row r="227" spans="1:3" x14ac:dyDescent="0.2">
      <c r="A227">
        <v>512131</v>
      </c>
      <c r="B227">
        <v>226</v>
      </c>
      <c r="C227" t="s">
        <v>1813</v>
      </c>
    </row>
    <row r="228" spans="1:3" x14ac:dyDescent="0.2">
      <c r="A228">
        <v>487210</v>
      </c>
      <c r="B228">
        <v>227</v>
      </c>
      <c r="C228" t="s">
        <v>1814</v>
      </c>
    </row>
    <row r="229" spans="1:3" x14ac:dyDescent="0.2">
      <c r="A229">
        <v>722513</v>
      </c>
      <c r="B229">
        <v>228</v>
      </c>
      <c r="C229" t="s">
        <v>1815</v>
      </c>
    </row>
    <row r="230" spans="1:3" x14ac:dyDescent="0.2">
      <c r="A230">
        <v>713910</v>
      </c>
      <c r="B230">
        <v>229</v>
      </c>
      <c r="C230" t="s">
        <v>1816</v>
      </c>
    </row>
    <row r="231" spans="1:3" x14ac:dyDescent="0.2">
      <c r="A231">
        <v>312140</v>
      </c>
      <c r="B231">
        <v>230</v>
      </c>
      <c r="C231" t="s">
        <v>1817</v>
      </c>
    </row>
    <row r="232" spans="1:3" x14ac:dyDescent="0.2">
      <c r="A232">
        <v>115116</v>
      </c>
      <c r="B232">
        <v>231</v>
      </c>
      <c r="C232" t="s">
        <v>1818</v>
      </c>
    </row>
    <row r="233" spans="1:3" x14ac:dyDescent="0.2">
      <c r="A233">
        <v>448190</v>
      </c>
      <c r="B233">
        <v>232</v>
      </c>
      <c r="C233" t="s">
        <v>1819</v>
      </c>
    </row>
    <row r="234" spans="1:3" x14ac:dyDescent="0.2">
      <c r="A234">
        <v>448150</v>
      </c>
      <c r="B234">
        <v>233</v>
      </c>
      <c r="C234" t="s">
        <v>1820</v>
      </c>
    </row>
    <row r="235" spans="1:3" x14ac:dyDescent="0.2">
      <c r="A235">
        <v>541191</v>
      </c>
      <c r="B235">
        <v>234</v>
      </c>
      <c r="C235" t="s">
        <v>1821</v>
      </c>
    </row>
    <row r="236" spans="1:3" x14ac:dyDescent="0.2">
      <c r="A236">
        <v>561611</v>
      </c>
      <c r="B236">
        <v>235</v>
      </c>
      <c r="C236" t="s">
        <v>1822</v>
      </c>
    </row>
    <row r="237" spans="1:3" x14ac:dyDescent="0.2">
      <c r="A237">
        <v>423430</v>
      </c>
      <c r="B237">
        <v>236</v>
      </c>
      <c r="C237" t="s">
        <v>1823</v>
      </c>
    </row>
    <row r="238" spans="1:3" x14ac:dyDescent="0.2">
      <c r="A238">
        <v>485999</v>
      </c>
      <c r="B238">
        <v>237</v>
      </c>
      <c r="C238" t="s">
        <v>1824</v>
      </c>
    </row>
    <row r="239" spans="1:3" x14ac:dyDescent="0.2">
      <c r="A239">
        <v>512240</v>
      </c>
      <c r="B239">
        <v>238</v>
      </c>
      <c r="C239" t="s">
        <v>1825</v>
      </c>
    </row>
    <row r="240" spans="1:3" x14ac:dyDescent="0.2">
      <c r="A240">
        <v>722330</v>
      </c>
      <c r="B240">
        <v>239</v>
      </c>
      <c r="C240" t="s">
        <v>1826</v>
      </c>
    </row>
    <row r="241" spans="1:3" x14ac:dyDescent="0.2">
      <c r="A241">
        <v>811121</v>
      </c>
      <c r="B241">
        <v>240</v>
      </c>
      <c r="C241" t="s">
        <v>1827</v>
      </c>
    </row>
    <row r="242" spans="1:3" x14ac:dyDescent="0.2">
      <c r="A242">
        <v>624229</v>
      </c>
      <c r="B242">
        <v>241</v>
      </c>
      <c r="C242" t="s">
        <v>1828</v>
      </c>
    </row>
    <row r="243" spans="1:3" x14ac:dyDescent="0.2">
      <c r="A243">
        <v>493190</v>
      </c>
      <c r="B243">
        <v>242</v>
      </c>
      <c r="C243" t="s">
        <v>1829</v>
      </c>
    </row>
    <row r="244" spans="1:3" x14ac:dyDescent="0.2">
      <c r="A244">
        <v>446199</v>
      </c>
      <c r="B244">
        <v>243</v>
      </c>
      <c r="C244" t="s">
        <v>1830</v>
      </c>
    </row>
    <row r="245" spans="1:3" x14ac:dyDescent="0.2">
      <c r="A245">
        <v>334419</v>
      </c>
      <c r="B245">
        <v>244</v>
      </c>
      <c r="C245" t="s">
        <v>1831</v>
      </c>
    </row>
    <row r="246" spans="1:3" x14ac:dyDescent="0.2">
      <c r="A246">
        <v>813312</v>
      </c>
      <c r="B246">
        <v>245</v>
      </c>
      <c r="C246" t="s">
        <v>1832</v>
      </c>
    </row>
    <row r="247" spans="1:3" x14ac:dyDescent="0.2">
      <c r="A247">
        <v>311811</v>
      </c>
      <c r="B247">
        <v>246</v>
      </c>
      <c r="C247" t="s">
        <v>1833</v>
      </c>
    </row>
    <row r="248" spans="1:3" x14ac:dyDescent="0.2">
      <c r="A248">
        <v>453220</v>
      </c>
      <c r="B248">
        <v>247</v>
      </c>
      <c r="C248" t="s">
        <v>1834</v>
      </c>
    </row>
    <row r="249" spans="1:3" x14ac:dyDescent="0.2">
      <c r="A249">
        <v>453110</v>
      </c>
      <c r="B249">
        <v>248</v>
      </c>
      <c r="C249" t="s">
        <v>1835</v>
      </c>
    </row>
    <row r="250" spans="1:3" x14ac:dyDescent="0.2">
      <c r="A250">
        <v>541910</v>
      </c>
      <c r="B250">
        <v>249</v>
      </c>
      <c r="C250" t="s">
        <v>1836</v>
      </c>
    </row>
    <row r="251" spans="1:3" x14ac:dyDescent="0.2">
      <c r="A251">
        <v>111335</v>
      </c>
      <c r="B251">
        <v>250</v>
      </c>
      <c r="C251" t="s">
        <v>1837</v>
      </c>
    </row>
    <row r="252" spans="1:3" x14ac:dyDescent="0.2">
      <c r="A252">
        <v>424210</v>
      </c>
      <c r="B252">
        <v>251</v>
      </c>
      <c r="C252" t="s">
        <v>1838</v>
      </c>
    </row>
    <row r="253" spans="1:3" x14ac:dyDescent="0.2">
      <c r="A253">
        <v>221122</v>
      </c>
      <c r="B253">
        <v>252</v>
      </c>
      <c r="C253" t="s">
        <v>1839</v>
      </c>
    </row>
    <row r="254" spans="1:3" x14ac:dyDescent="0.2">
      <c r="A254">
        <v>238320</v>
      </c>
      <c r="B254">
        <v>253</v>
      </c>
      <c r="C254" t="s">
        <v>1840</v>
      </c>
    </row>
    <row r="255" spans="1:3" x14ac:dyDescent="0.2">
      <c r="A255">
        <v>453910</v>
      </c>
      <c r="B255">
        <v>254</v>
      </c>
      <c r="C255" t="s">
        <v>1841</v>
      </c>
    </row>
    <row r="256" spans="1:3" x14ac:dyDescent="0.2">
      <c r="A256">
        <v>312111</v>
      </c>
      <c r="B256">
        <v>255</v>
      </c>
      <c r="C256" t="s">
        <v>1842</v>
      </c>
    </row>
    <row r="257" spans="1:3" x14ac:dyDescent="0.2">
      <c r="A257">
        <v>624120</v>
      </c>
      <c r="B257">
        <v>256</v>
      </c>
      <c r="C257" t="s">
        <v>1843</v>
      </c>
    </row>
    <row r="258" spans="1:3" x14ac:dyDescent="0.2">
      <c r="A258">
        <v>812113</v>
      </c>
      <c r="B258">
        <v>257</v>
      </c>
      <c r="C258" t="s">
        <v>1844</v>
      </c>
    </row>
    <row r="259" spans="1:3" x14ac:dyDescent="0.2">
      <c r="A259">
        <v>445310</v>
      </c>
      <c r="B259">
        <v>258</v>
      </c>
      <c r="C259" t="s">
        <v>1845</v>
      </c>
    </row>
    <row r="260" spans="1:3" x14ac:dyDescent="0.2">
      <c r="A260">
        <v>339920</v>
      </c>
      <c r="B260">
        <v>259</v>
      </c>
      <c r="C260" t="s">
        <v>1846</v>
      </c>
    </row>
    <row r="261" spans="1:3" x14ac:dyDescent="0.2">
      <c r="A261">
        <v>561621</v>
      </c>
      <c r="B261">
        <v>260</v>
      </c>
      <c r="C261" t="s">
        <v>1847</v>
      </c>
    </row>
    <row r="262" spans="1:3" x14ac:dyDescent="0.2">
      <c r="A262">
        <v>561790</v>
      </c>
      <c r="B262">
        <v>261</v>
      </c>
      <c r="C262" t="s">
        <v>1848</v>
      </c>
    </row>
    <row r="263" spans="1:3" x14ac:dyDescent="0.2">
      <c r="A263">
        <v>551114</v>
      </c>
      <c r="B263">
        <v>262</v>
      </c>
      <c r="C263" t="s">
        <v>1849</v>
      </c>
    </row>
    <row r="264" spans="1:3" x14ac:dyDescent="0.2">
      <c r="A264">
        <v>424490</v>
      </c>
      <c r="B264">
        <v>263</v>
      </c>
      <c r="C264" t="s">
        <v>1850</v>
      </c>
    </row>
    <row r="265" spans="1:3" x14ac:dyDescent="0.2">
      <c r="A265">
        <v>541930</v>
      </c>
      <c r="B265">
        <v>264</v>
      </c>
      <c r="C265" t="s">
        <v>1851</v>
      </c>
    </row>
    <row r="266" spans="1:3" x14ac:dyDescent="0.2">
      <c r="A266">
        <v>924110</v>
      </c>
      <c r="B266">
        <v>265</v>
      </c>
      <c r="C266" t="s">
        <v>1852</v>
      </c>
    </row>
    <row r="267" spans="1:3" x14ac:dyDescent="0.2">
      <c r="A267">
        <v>812111</v>
      </c>
      <c r="B267">
        <v>266</v>
      </c>
      <c r="C267" t="s">
        <v>1853</v>
      </c>
    </row>
    <row r="268" spans="1:3" x14ac:dyDescent="0.2">
      <c r="A268">
        <v>922130</v>
      </c>
      <c r="B268">
        <v>267</v>
      </c>
      <c r="C268" t="s">
        <v>1854</v>
      </c>
    </row>
    <row r="269" spans="1:3" x14ac:dyDescent="0.2">
      <c r="A269">
        <v>441120</v>
      </c>
      <c r="B269">
        <v>268</v>
      </c>
      <c r="C269" t="s">
        <v>1855</v>
      </c>
    </row>
    <row r="270" spans="1:3" x14ac:dyDescent="0.2">
      <c r="A270">
        <v>311919</v>
      </c>
      <c r="B270">
        <v>269</v>
      </c>
      <c r="C270" t="s">
        <v>1856</v>
      </c>
    </row>
    <row r="271" spans="1:3" x14ac:dyDescent="0.2">
      <c r="A271">
        <v>453310</v>
      </c>
      <c r="B271">
        <v>270</v>
      </c>
      <c r="C271" t="s">
        <v>1857</v>
      </c>
    </row>
    <row r="272" spans="1:3" x14ac:dyDescent="0.2">
      <c r="A272">
        <v>541713</v>
      </c>
      <c r="B272">
        <v>271</v>
      </c>
      <c r="C272" t="s">
        <v>1858</v>
      </c>
    </row>
    <row r="273" spans="1:3" x14ac:dyDescent="0.2">
      <c r="A273">
        <v>522298</v>
      </c>
      <c r="B273">
        <v>272</v>
      </c>
      <c r="C273" t="s">
        <v>1859</v>
      </c>
    </row>
    <row r="274" spans="1:3" x14ac:dyDescent="0.2">
      <c r="A274">
        <v>442299</v>
      </c>
      <c r="B274">
        <v>273</v>
      </c>
      <c r="C274" t="s">
        <v>1860</v>
      </c>
    </row>
    <row r="275" spans="1:3" x14ac:dyDescent="0.2">
      <c r="A275">
        <v>532284</v>
      </c>
      <c r="B275">
        <v>274</v>
      </c>
      <c r="C275" t="s">
        <v>1861</v>
      </c>
    </row>
    <row r="276" spans="1:3" x14ac:dyDescent="0.2">
      <c r="A276">
        <v>532120</v>
      </c>
      <c r="B276">
        <v>275</v>
      </c>
      <c r="C276" t="s">
        <v>1862</v>
      </c>
    </row>
    <row r="277" spans="1:3" x14ac:dyDescent="0.2">
      <c r="A277">
        <v>451211</v>
      </c>
      <c r="B277">
        <v>276</v>
      </c>
      <c r="C277" t="s">
        <v>1863</v>
      </c>
    </row>
    <row r="278" spans="1:3" x14ac:dyDescent="0.2">
      <c r="A278">
        <v>532111</v>
      </c>
      <c r="B278">
        <v>277</v>
      </c>
      <c r="C278" t="s">
        <v>1864</v>
      </c>
    </row>
    <row r="279" spans="1:3" x14ac:dyDescent="0.2">
      <c r="A279">
        <v>454390</v>
      </c>
      <c r="B279">
        <v>278</v>
      </c>
      <c r="C279" t="s">
        <v>1865</v>
      </c>
    </row>
    <row r="280" spans="1:3" x14ac:dyDescent="0.2">
      <c r="A280">
        <v>441310</v>
      </c>
      <c r="B280">
        <v>279</v>
      </c>
      <c r="C280" t="s">
        <v>1866</v>
      </c>
    </row>
    <row r="281" spans="1:3" x14ac:dyDescent="0.2">
      <c r="A281">
        <v>813219</v>
      </c>
      <c r="B281">
        <v>280</v>
      </c>
      <c r="C281" t="s">
        <v>1867</v>
      </c>
    </row>
    <row r="282" spans="1:3" x14ac:dyDescent="0.2">
      <c r="A282">
        <v>541870</v>
      </c>
      <c r="B282">
        <v>281</v>
      </c>
      <c r="C282" t="s">
        <v>1868</v>
      </c>
    </row>
    <row r="283" spans="1:3" x14ac:dyDescent="0.2">
      <c r="A283">
        <v>423990</v>
      </c>
      <c r="B283">
        <v>282</v>
      </c>
      <c r="C283" t="s">
        <v>1869</v>
      </c>
    </row>
    <row r="284" spans="1:3" x14ac:dyDescent="0.2">
      <c r="A284">
        <v>112111</v>
      </c>
      <c r="B284">
        <v>283</v>
      </c>
      <c r="C284" t="s">
        <v>1870</v>
      </c>
    </row>
    <row r="285" spans="1:3" x14ac:dyDescent="0.2">
      <c r="A285">
        <v>561320</v>
      </c>
      <c r="B285">
        <v>284</v>
      </c>
      <c r="C285" t="s">
        <v>1871</v>
      </c>
    </row>
    <row r="286" spans="1:3" x14ac:dyDescent="0.2">
      <c r="A286">
        <v>423910</v>
      </c>
      <c r="B286">
        <v>285</v>
      </c>
      <c r="C286" t="s">
        <v>1872</v>
      </c>
    </row>
    <row r="287" spans="1:3" x14ac:dyDescent="0.2">
      <c r="A287">
        <v>541420</v>
      </c>
      <c r="B287">
        <v>286</v>
      </c>
      <c r="C287" t="s">
        <v>1873</v>
      </c>
    </row>
    <row r="288" spans="1:3" x14ac:dyDescent="0.2">
      <c r="A288">
        <v>423390</v>
      </c>
      <c r="B288">
        <v>287</v>
      </c>
      <c r="C288" t="s">
        <v>1874</v>
      </c>
    </row>
    <row r="289" spans="1:3" x14ac:dyDescent="0.2">
      <c r="A289">
        <v>524292</v>
      </c>
      <c r="B289">
        <v>288</v>
      </c>
      <c r="C289" t="s">
        <v>1875</v>
      </c>
    </row>
    <row r="290" spans="1:3" x14ac:dyDescent="0.2">
      <c r="A290">
        <v>511120</v>
      </c>
      <c r="B290">
        <v>289</v>
      </c>
      <c r="C290" t="s">
        <v>1876</v>
      </c>
    </row>
    <row r="291" spans="1:3" x14ac:dyDescent="0.2">
      <c r="A291">
        <v>621410</v>
      </c>
      <c r="B291">
        <v>290</v>
      </c>
      <c r="C291" t="s">
        <v>1877</v>
      </c>
    </row>
    <row r="292" spans="1:3" x14ac:dyDescent="0.2">
      <c r="A292">
        <v>221118</v>
      </c>
      <c r="B292">
        <v>291</v>
      </c>
      <c r="C292" t="s">
        <v>1878</v>
      </c>
    </row>
    <row r="293" spans="1:3" x14ac:dyDescent="0.2">
      <c r="A293">
        <v>336411</v>
      </c>
      <c r="B293">
        <v>292</v>
      </c>
      <c r="C293" t="s">
        <v>1879</v>
      </c>
    </row>
    <row r="294" spans="1:3" x14ac:dyDescent="0.2">
      <c r="A294">
        <v>562112</v>
      </c>
      <c r="B294">
        <v>293</v>
      </c>
      <c r="C294" t="s">
        <v>1880</v>
      </c>
    </row>
    <row r="295" spans="1:3" x14ac:dyDescent="0.2">
      <c r="A295">
        <v>423210</v>
      </c>
      <c r="B295">
        <v>294</v>
      </c>
      <c r="C295" t="s">
        <v>1881</v>
      </c>
    </row>
    <row r="296" spans="1:3" x14ac:dyDescent="0.2">
      <c r="A296">
        <v>444190</v>
      </c>
      <c r="B296">
        <v>295</v>
      </c>
      <c r="C296" t="s">
        <v>1882</v>
      </c>
    </row>
    <row r="297" spans="1:3" x14ac:dyDescent="0.2">
      <c r="A297">
        <v>561710</v>
      </c>
      <c r="B297">
        <v>296</v>
      </c>
      <c r="C297" t="s">
        <v>1883</v>
      </c>
    </row>
    <row r="298" spans="1:3" x14ac:dyDescent="0.2">
      <c r="A298">
        <v>492210</v>
      </c>
      <c r="B298">
        <v>297</v>
      </c>
      <c r="C298" t="s">
        <v>1884</v>
      </c>
    </row>
    <row r="299" spans="1:3" x14ac:dyDescent="0.2">
      <c r="A299">
        <v>423620</v>
      </c>
      <c r="B299">
        <v>298</v>
      </c>
      <c r="C299" t="s">
        <v>1885</v>
      </c>
    </row>
    <row r="300" spans="1:3" x14ac:dyDescent="0.2">
      <c r="A300">
        <v>115210</v>
      </c>
      <c r="B300">
        <v>299</v>
      </c>
      <c r="C300" t="s">
        <v>1886</v>
      </c>
    </row>
    <row r="301" spans="1:3" x14ac:dyDescent="0.2">
      <c r="A301">
        <v>333999</v>
      </c>
      <c r="B301">
        <v>300</v>
      </c>
      <c r="C301" t="s">
        <v>1887</v>
      </c>
    </row>
    <row r="302" spans="1:3" x14ac:dyDescent="0.2">
      <c r="A302">
        <v>721211</v>
      </c>
      <c r="B302">
        <v>301</v>
      </c>
      <c r="C302" t="s">
        <v>1888</v>
      </c>
    </row>
    <row r="303" spans="1:3" x14ac:dyDescent="0.2">
      <c r="A303">
        <v>448140</v>
      </c>
      <c r="B303">
        <v>302</v>
      </c>
      <c r="C303" t="s">
        <v>1889</v>
      </c>
    </row>
    <row r="304" spans="1:3" x14ac:dyDescent="0.2">
      <c r="A304">
        <v>423830</v>
      </c>
      <c r="B304">
        <v>303</v>
      </c>
      <c r="C304" t="s">
        <v>1890</v>
      </c>
    </row>
    <row r="305" spans="1:3" x14ac:dyDescent="0.2">
      <c r="A305">
        <v>238160</v>
      </c>
      <c r="B305">
        <v>304</v>
      </c>
      <c r="C305" t="s">
        <v>1891</v>
      </c>
    </row>
    <row r="306" spans="1:3" x14ac:dyDescent="0.2">
      <c r="A306">
        <v>621999</v>
      </c>
      <c r="B306">
        <v>305</v>
      </c>
      <c r="C306" t="s">
        <v>1892</v>
      </c>
    </row>
    <row r="307" spans="1:3" x14ac:dyDescent="0.2">
      <c r="A307">
        <v>445120</v>
      </c>
      <c r="B307">
        <v>306</v>
      </c>
      <c r="C307" t="s">
        <v>1893</v>
      </c>
    </row>
    <row r="308" spans="1:3" x14ac:dyDescent="0.2">
      <c r="A308">
        <v>522130</v>
      </c>
      <c r="B308">
        <v>307</v>
      </c>
      <c r="C308" t="s">
        <v>1894</v>
      </c>
    </row>
    <row r="309" spans="1:3" x14ac:dyDescent="0.2">
      <c r="A309">
        <v>561330</v>
      </c>
      <c r="B309">
        <v>308</v>
      </c>
      <c r="C309" t="s">
        <v>1895</v>
      </c>
    </row>
    <row r="310" spans="1:3" x14ac:dyDescent="0.2">
      <c r="A310">
        <v>334310</v>
      </c>
      <c r="B310">
        <v>309</v>
      </c>
      <c r="C310" t="s">
        <v>1896</v>
      </c>
    </row>
    <row r="311" spans="1:3" x14ac:dyDescent="0.2">
      <c r="A311">
        <v>423120</v>
      </c>
      <c r="B311">
        <v>310</v>
      </c>
      <c r="C311" t="s">
        <v>1897</v>
      </c>
    </row>
    <row r="312" spans="1:3" x14ac:dyDescent="0.2">
      <c r="A312">
        <v>713930</v>
      </c>
      <c r="B312">
        <v>311</v>
      </c>
      <c r="C312" t="s">
        <v>1898</v>
      </c>
    </row>
    <row r="313" spans="1:3" x14ac:dyDescent="0.2">
      <c r="A313">
        <v>811310</v>
      </c>
      <c r="B313">
        <v>312</v>
      </c>
      <c r="C313" t="s">
        <v>1899</v>
      </c>
    </row>
    <row r="314" spans="1:3" x14ac:dyDescent="0.2">
      <c r="A314">
        <v>811490</v>
      </c>
      <c r="B314">
        <v>313</v>
      </c>
      <c r="C314" t="s">
        <v>1900</v>
      </c>
    </row>
    <row r="315" spans="1:3" x14ac:dyDescent="0.2">
      <c r="A315">
        <v>721191</v>
      </c>
      <c r="B315">
        <v>314</v>
      </c>
      <c r="C315" t="s">
        <v>1901</v>
      </c>
    </row>
    <row r="316" spans="1:3" x14ac:dyDescent="0.2">
      <c r="A316">
        <v>238330</v>
      </c>
      <c r="B316">
        <v>315</v>
      </c>
      <c r="C316" t="s">
        <v>1902</v>
      </c>
    </row>
    <row r="317" spans="1:3" x14ac:dyDescent="0.2">
      <c r="A317">
        <v>624230</v>
      </c>
      <c r="B317">
        <v>316</v>
      </c>
      <c r="C317" t="s">
        <v>1903</v>
      </c>
    </row>
    <row r="318" spans="1:3" x14ac:dyDescent="0.2">
      <c r="A318">
        <v>339930</v>
      </c>
      <c r="B318">
        <v>317</v>
      </c>
      <c r="C318" t="s">
        <v>1904</v>
      </c>
    </row>
    <row r="319" spans="1:3" x14ac:dyDescent="0.2">
      <c r="A319">
        <v>441228</v>
      </c>
      <c r="B319">
        <v>318</v>
      </c>
      <c r="C319" t="s">
        <v>1905</v>
      </c>
    </row>
    <row r="320" spans="1:3" x14ac:dyDescent="0.2">
      <c r="A320">
        <v>811198</v>
      </c>
      <c r="B320">
        <v>319</v>
      </c>
      <c r="C320" t="s">
        <v>1906</v>
      </c>
    </row>
    <row r="321" spans="1:3" x14ac:dyDescent="0.2">
      <c r="A321">
        <v>445291</v>
      </c>
      <c r="B321">
        <v>320</v>
      </c>
      <c r="C321" t="s">
        <v>1907</v>
      </c>
    </row>
    <row r="322" spans="1:3" x14ac:dyDescent="0.2">
      <c r="A322">
        <v>423220</v>
      </c>
      <c r="B322">
        <v>321</v>
      </c>
      <c r="C322" t="s">
        <v>1908</v>
      </c>
    </row>
    <row r="323" spans="1:3" x14ac:dyDescent="0.2">
      <c r="A323">
        <v>221210</v>
      </c>
      <c r="B323">
        <v>322</v>
      </c>
      <c r="C323" t="s">
        <v>1909</v>
      </c>
    </row>
    <row r="324" spans="1:3" x14ac:dyDescent="0.2">
      <c r="A324">
        <v>484121</v>
      </c>
      <c r="B324">
        <v>323</v>
      </c>
      <c r="C324" t="s">
        <v>1910</v>
      </c>
    </row>
    <row r="325" spans="1:3" x14ac:dyDescent="0.2">
      <c r="A325">
        <v>484210</v>
      </c>
      <c r="B325">
        <v>324</v>
      </c>
      <c r="C325" t="s">
        <v>1911</v>
      </c>
    </row>
    <row r="326" spans="1:3" x14ac:dyDescent="0.2">
      <c r="A326">
        <v>623220</v>
      </c>
      <c r="B326">
        <v>325</v>
      </c>
      <c r="C326" t="s">
        <v>1912</v>
      </c>
    </row>
    <row r="327" spans="1:3" x14ac:dyDescent="0.2">
      <c r="A327">
        <v>621512</v>
      </c>
      <c r="B327">
        <v>326</v>
      </c>
      <c r="C327" t="s">
        <v>1913</v>
      </c>
    </row>
    <row r="328" spans="1:3" x14ac:dyDescent="0.2">
      <c r="A328">
        <v>336611</v>
      </c>
      <c r="B328">
        <v>327</v>
      </c>
      <c r="C328" t="s">
        <v>1914</v>
      </c>
    </row>
    <row r="329" spans="1:3" x14ac:dyDescent="0.2">
      <c r="A329">
        <v>423690</v>
      </c>
      <c r="B329">
        <v>328</v>
      </c>
      <c r="C329" t="s">
        <v>1915</v>
      </c>
    </row>
    <row r="330" spans="1:3" x14ac:dyDescent="0.2">
      <c r="A330">
        <v>213111</v>
      </c>
      <c r="B330">
        <v>329</v>
      </c>
      <c r="C330" t="s">
        <v>1916</v>
      </c>
    </row>
    <row r="331" spans="1:3" x14ac:dyDescent="0.2">
      <c r="A331">
        <v>525190</v>
      </c>
      <c r="B331">
        <v>330</v>
      </c>
      <c r="C331" t="s">
        <v>1917</v>
      </c>
    </row>
    <row r="332" spans="1:3" x14ac:dyDescent="0.2">
      <c r="A332">
        <v>311111</v>
      </c>
      <c r="B332">
        <v>331</v>
      </c>
      <c r="C332" t="s">
        <v>1918</v>
      </c>
    </row>
    <row r="333" spans="1:3" x14ac:dyDescent="0.2">
      <c r="A333">
        <v>424310</v>
      </c>
      <c r="B333">
        <v>332</v>
      </c>
      <c r="C333" t="s">
        <v>1919</v>
      </c>
    </row>
    <row r="334" spans="1:3" x14ac:dyDescent="0.2">
      <c r="A334">
        <v>325620</v>
      </c>
      <c r="B334">
        <v>333</v>
      </c>
      <c r="C334" t="s">
        <v>1920</v>
      </c>
    </row>
    <row r="335" spans="1:3" x14ac:dyDescent="0.2">
      <c r="A335">
        <v>541513</v>
      </c>
      <c r="B335">
        <v>334</v>
      </c>
      <c r="C335" t="s">
        <v>1921</v>
      </c>
    </row>
    <row r="336" spans="1:3" x14ac:dyDescent="0.2">
      <c r="A336">
        <v>923110</v>
      </c>
      <c r="B336">
        <v>335</v>
      </c>
      <c r="C336" t="s">
        <v>1922</v>
      </c>
    </row>
    <row r="337" spans="1:3" x14ac:dyDescent="0.2">
      <c r="A337">
        <v>517311</v>
      </c>
      <c r="B337">
        <v>336</v>
      </c>
      <c r="C337" t="s">
        <v>1923</v>
      </c>
    </row>
    <row r="338" spans="1:3" x14ac:dyDescent="0.2">
      <c r="A338">
        <v>444220</v>
      </c>
      <c r="B338">
        <v>337</v>
      </c>
      <c r="C338" t="s">
        <v>1924</v>
      </c>
    </row>
    <row r="339" spans="1:3" x14ac:dyDescent="0.2">
      <c r="A339">
        <v>561910</v>
      </c>
      <c r="B339">
        <v>338</v>
      </c>
      <c r="C339" t="s">
        <v>1925</v>
      </c>
    </row>
    <row r="340" spans="1:3" x14ac:dyDescent="0.2">
      <c r="A340">
        <v>337110</v>
      </c>
      <c r="B340">
        <v>339</v>
      </c>
      <c r="C340" t="s">
        <v>1926</v>
      </c>
    </row>
    <row r="341" spans="1:3" x14ac:dyDescent="0.2">
      <c r="A341">
        <v>451120</v>
      </c>
      <c r="B341">
        <v>340</v>
      </c>
      <c r="C341" t="s">
        <v>1927</v>
      </c>
    </row>
    <row r="342" spans="1:3" x14ac:dyDescent="0.2">
      <c r="A342">
        <v>424480</v>
      </c>
      <c r="B342">
        <v>341</v>
      </c>
      <c r="C342" t="s">
        <v>1928</v>
      </c>
    </row>
    <row r="343" spans="1:3" x14ac:dyDescent="0.2">
      <c r="A343">
        <v>424940</v>
      </c>
      <c r="B343">
        <v>342</v>
      </c>
      <c r="C343" t="s">
        <v>1929</v>
      </c>
    </row>
    <row r="344" spans="1:3" x14ac:dyDescent="0.2">
      <c r="A344">
        <v>531320</v>
      </c>
      <c r="B344">
        <v>343</v>
      </c>
      <c r="C344" t="s">
        <v>1930</v>
      </c>
    </row>
    <row r="345" spans="1:3" x14ac:dyDescent="0.2">
      <c r="A345">
        <v>325920</v>
      </c>
      <c r="B345">
        <v>344</v>
      </c>
      <c r="C345" t="s">
        <v>1931</v>
      </c>
    </row>
    <row r="346" spans="1:3" x14ac:dyDescent="0.2">
      <c r="A346">
        <v>425110</v>
      </c>
      <c r="B346">
        <v>345</v>
      </c>
      <c r="C346" t="s">
        <v>1932</v>
      </c>
    </row>
    <row r="347" spans="1:3" x14ac:dyDescent="0.2">
      <c r="A347">
        <v>334510</v>
      </c>
      <c r="B347">
        <v>346</v>
      </c>
      <c r="C347" t="s">
        <v>1933</v>
      </c>
    </row>
    <row r="348" spans="1:3" x14ac:dyDescent="0.2">
      <c r="A348">
        <v>524126</v>
      </c>
      <c r="B348">
        <v>347</v>
      </c>
      <c r="C348" t="s">
        <v>1934</v>
      </c>
    </row>
    <row r="349" spans="1:3" x14ac:dyDescent="0.2">
      <c r="A349">
        <v>522390</v>
      </c>
      <c r="B349">
        <v>348</v>
      </c>
      <c r="C349" t="s">
        <v>1935</v>
      </c>
    </row>
    <row r="350" spans="1:3" x14ac:dyDescent="0.2">
      <c r="A350">
        <v>325414</v>
      </c>
      <c r="B350">
        <v>349</v>
      </c>
      <c r="C350" t="s">
        <v>1936</v>
      </c>
    </row>
    <row r="351" spans="1:3" x14ac:dyDescent="0.2">
      <c r="A351">
        <v>424810</v>
      </c>
      <c r="B351">
        <v>350</v>
      </c>
      <c r="C351" t="s">
        <v>1937</v>
      </c>
    </row>
    <row r="352" spans="1:3" x14ac:dyDescent="0.2">
      <c r="A352">
        <v>721214</v>
      </c>
      <c r="B352">
        <v>351</v>
      </c>
      <c r="C352" t="s">
        <v>1938</v>
      </c>
    </row>
    <row r="353" spans="1:3" x14ac:dyDescent="0.2">
      <c r="A353">
        <v>325411</v>
      </c>
      <c r="B353">
        <v>352</v>
      </c>
      <c r="C353" t="s">
        <v>1939</v>
      </c>
    </row>
    <row r="354" spans="1:3" x14ac:dyDescent="0.2">
      <c r="A354">
        <v>624210</v>
      </c>
      <c r="B354">
        <v>353</v>
      </c>
      <c r="C354" t="s">
        <v>1940</v>
      </c>
    </row>
    <row r="355" spans="1:3" x14ac:dyDescent="0.2">
      <c r="A355">
        <v>621493</v>
      </c>
      <c r="B355">
        <v>354</v>
      </c>
      <c r="C355" t="s">
        <v>1941</v>
      </c>
    </row>
    <row r="356" spans="1:3" x14ac:dyDescent="0.2">
      <c r="A356">
        <v>111421</v>
      </c>
      <c r="B356">
        <v>355</v>
      </c>
      <c r="C356" t="s">
        <v>1942</v>
      </c>
    </row>
    <row r="357" spans="1:3" x14ac:dyDescent="0.2">
      <c r="A357">
        <v>238290</v>
      </c>
      <c r="B357">
        <v>356</v>
      </c>
      <c r="C357" t="s">
        <v>1943</v>
      </c>
    </row>
    <row r="358" spans="1:3" x14ac:dyDescent="0.2">
      <c r="A358">
        <v>524128</v>
      </c>
      <c r="B358">
        <v>357</v>
      </c>
      <c r="C358" t="s">
        <v>1944</v>
      </c>
    </row>
    <row r="359" spans="1:3" x14ac:dyDescent="0.2">
      <c r="A359">
        <v>561440</v>
      </c>
      <c r="B359">
        <v>358</v>
      </c>
      <c r="C359" t="s">
        <v>1945</v>
      </c>
    </row>
    <row r="360" spans="1:3" x14ac:dyDescent="0.2">
      <c r="A360">
        <v>621991</v>
      </c>
      <c r="B360">
        <v>359</v>
      </c>
      <c r="C360" t="s">
        <v>1946</v>
      </c>
    </row>
    <row r="361" spans="1:3" x14ac:dyDescent="0.2">
      <c r="A361">
        <v>711120</v>
      </c>
      <c r="B361">
        <v>360</v>
      </c>
      <c r="C361" t="s">
        <v>1947</v>
      </c>
    </row>
    <row r="362" spans="1:3" x14ac:dyDescent="0.2">
      <c r="A362">
        <v>523210</v>
      </c>
      <c r="B362">
        <v>361</v>
      </c>
      <c r="C362" t="s">
        <v>1948</v>
      </c>
    </row>
    <row r="363" spans="1:3" x14ac:dyDescent="0.2">
      <c r="A363">
        <v>326199</v>
      </c>
      <c r="B363">
        <v>362</v>
      </c>
      <c r="C363" t="s">
        <v>1949</v>
      </c>
    </row>
    <row r="364" spans="1:3" x14ac:dyDescent="0.2">
      <c r="A364">
        <v>423850</v>
      </c>
      <c r="B364">
        <v>363</v>
      </c>
      <c r="C364" t="s">
        <v>1950</v>
      </c>
    </row>
    <row r="365" spans="1:3" x14ac:dyDescent="0.2">
      <c r="A365">
        <v>446130</v>
      </c>
      <c r="B365">
        <v>364</v>
      </c>
      <c r="C365" t="s">
        <v>1951</v>
      </c>
    </row>
    <row r="366" spans="1:3" x14ac:dyDescent="0.2">
      <c r="A366">
        <v>424930</v>
      </c>
      <c r="B366">
        <v>365</v>
      </c>
      <c r="C366" t="s">
        <v>1952</v>
      </c>
    </row>
    <row r="367" spans="1:3" x14ac:dyDescent="0.2">
      <c r="A367">
        <v>611420</v>
      </c>
      <c r="B367">
        <v>366</v>
      </c>
      <c r="C367" t="s">
        <v>1953</v>
      </c>
    </row>
    <row r="368" spans="1:3" x14ac:dyDescent="0.2">
      <c r="A368">
        <v>512290</v>
      </c>
      <c r="B368">
        <v>367</v>
      </c>
      <c r="C368" t="s">
        <v>1954</v>
      </c>
    </row>
    <row r="369" spans="1:3" x14ac:dyDescent="0.2">
      <c r="A369">
        <v>541712</v>
      </c>
      <c r="B369">
        <v>368</v>
      </c>
      <c r="C369" t="s">
        <v>1955</v>
      </c>
    </row>
    <row r="370" spans="1:3" x14ac:dyDescent="0.2">
      <c r="A370">
        <v>624310</v>
      </c>
      <c r="B370">
        <v>369</v>
      </c>
      <c r="C370" t="s">
        <v>1956</v>
      </c>
    </row>
    <row r="371" spans="1:3" x14ac:dyDescent="0.2">
      <c r="A371">
        <v>339114</v>
      </c>
      <c r="B371">
        <v>370</v>
      </c>
      <c r="C371" t="s">
        <v>1957</v>
      </c>
    </row>
    <row r="372" spans="1:3" x14ac:dyDescent="0.2">
      <c r="A372">
        <v>315240</v>
      </c>
      <c r="B372">
        <v>371</v>
      </c>
      <c r="C372" t="s">
        <v>1958</v>
      </c>
    </row>
    <row r="373" spans="1:3" x14ac:dyDescent="0.2">
      <c r="A373">
        <v>532412</v>
      </c>
      <c r="B373">
        <v>372</v>
      </c>
      <c r="C373" t="s">
        <v>1959</v>
      </c>
    </row>
    <row r="374" spans="1:3" x14ac:dyDescent="0.2">
      <c r="A374">
        <v>541370</v>
      </c>
      <c r="B374">
        <v>373</v>
      </c>
      <c r="C374" t="s">
        <v>1960</v>
      </c>
    </row>
    <row r="375" spans="1:3" x14ac:dyDescent="0.2">
      <c r="A375">
        <v>541850</v>
      </c>
      <c r="B375">
        <v>374</v>
      </c>
      <c r="C375" t="s">
        <v>1961</v>
      </c>
    </row>
    <row r="376" spans="1:3" x14ac:dyDescent="0.2">
      <c r="A376">
        <v>927110</v>
      </c>
      <c r="B376">
        <v>375</v>
      </c>
      <c r="C376" t="s">
        <v>1962</v>
      </c>
    </row>
    <row r="377" spans="1:3" x14ac:dyDescent="0.2">
      <c r="A377">
        <v>677000</v>
      </c>
      <c r="B377">
        <v>376</v>
      </c>
      <c r="C377" t="s">
        <v>1963</v>
      </c>
    </row>
    <row r="378" spans="1:3" x14ac:dyDescent="0.2">
      <c r="A378">
        <v>424990</v>
      </c>
      <c r="B378">
        <v>377</v>
      </c>
      <c r="C378" t="s">
        <v>1964</v>
      </c>
    </row>
    <row r="379" spans="1:3" x14ac:dyDescent="0.2">
      <c r="A379">
        <v>335999</v>
      </c>
      <c r="B379">
        <v>378</v>
      </c>
      <c r="C379" t="s">
        <v>1965</v>
      </c>
    </row>
    <row r="380" spans="1:3" x14ac:dyDescent="0.2">
      <c r="A380">
        <v>562998</v>
      </c>
      <c r="B380">
        <v>379</v>
      </c>
      <c r="C380" t="s">
        <v>1966</v>
      </c>
    </row>
    <row r="381" spans="1:3" x14ac:dyDescent="0.2">
      <c r="A381">
        <v>444130</v>
      </c>
      <c r="B381">
        <v>380</v>
      </c>
      <c r="C381" t="s">
        <v>1967</v>
      </c>
    </row>
    <row r="382" spans="1:3" x14ac:dyDescent="0.2">
      <c r="A382">
        <v>532289</v>
      </c>
      <c r="B382">
        <v>381</v>
      </c>
      <c r="C382" t="s">
        <v>1968</v>
      </c>
    </row>
    <row r="383" spans="1:3" x14ac:dyDescent="0.2">
      <c r="A383">
        <v>523130</v>
      </c>
      <c r="B383">
        <v>382</v>
      </c>
      <c r="C383" t="s">
        <v>1969</v>
      </c>
    </row>
    <row r="384" spans="1:3" x14ac:dyDescent="0.2">
      <c r="A384">
        <v>999999</v>
      </c>
      <c r="B384">
        <v>383</v>
      </c>
      <c r="C384" t="s">
        <v>2093</v>
      </c>
    </row>
    <row r="385" spans="1:3" x14ac:dyDescent="0.2">
      <c r="A385">
        <v>611110</v>
      </c>
      <c r="B385">
        <v>384</v>
      </c>
      <c r="C385" t="s">
        <v>1335</v>
      </c>
    </row>
    <row r="386" spans="1:3" x14ac:dyDescent="0.2">
      <c r="A386">
        <v>324110</v>
      </c>
      <c r="B386">
        <v>385</v>
      </c>
      <c r="C386" t="s">
        <v>1368</v>
      </c>
    </row>
    <row r="387" spans="1:3" x14ac:dyDescent="0.2">
      <c r="A387">
        <v>325998</v>
      </c>
      <c r="B387">
        <v>386</v>
      </c>
      <c r="C387" t="s">
        <v>1381</v>
      </c>
    </row>
    <row r="388" spans="1:3" x14ac:dyDescent="0.2">
      <c r="A388">
        <v>334220</v>
      </c>
      <c r="B388">
        <v>387</v>
      </c>
      <c r="C388" t="s">
        <v>1387</v>
      </c>
    </row>
    <row r="389" spans="1:3" x14ac:dyDescent="0.2">
      <c r="A389">
        <v>325998</v>
      </c>
      <c r="B389">
        <v>388</v>
      </c>
      <c r="C389" t="s">
        <v>1402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85724"/>
  </sheetPr>
  <dimension ref="A1:I61"/>
  <sheetViews>
    <sheetView zoomScale="160" zoomScaleNormal="90" workbookViewId="0">
      <pane ySplit="1" topLeftCell="A37" activePane="bottomLeft" state="frozen"/>
      <selection pane="bottomLeft" activeCell="F61" sqref="F61"/>
    </sheetView>
  </sheetViews>
  <sheetFormatPr baseColWidth="10" defaultColWidth="11.1640625" defaultRowHeight="16" x14ac:dyDescent="0.2"/>
  <cols>
    <col min="2" max="2" width="19" customWidth="1"/>
    <col min="5" max="5" width="59.5" bestFit="1" customWidth="1"/>
  </cols>
  <sheetData>
    <row r="1" spans="1:9" s="2" customFormat="1" x14ac:dyDescent="0.2">
      <c r="A1" s="2" t="s">
        <v>0</v>
      </c>
      <c r="B1" s="2" t="s">
        <v>4</v>
      </c>
      <c r="C1" s="2" t="s">
        <v>8</v>
      </c>
      <c r="D1" s="2" t="s">
        <v>1</v>
      </c>
      <c r="E1" s="2" t="s">
        <v>1334</v>
      </c>
      <c r="F1" s="2" t="s">
        <v>2845</v>
      </c>
      <c r="G1" s="4" t="s">
        <v>12</v>
      </c>
      <c r="H1" s="4" t="s">
        <v>13</v>
      </c>
      <c r="I1" s="2" t="s">
        <v>14</v>
      </c>
    </row>
    <row r="2" spans="1:9" x14ac:dyDescent="0.2">
      <c r="A2">
        <v>1</v>
      </c>
      <c r="B2" t="s">
        <v>24</v>
      </c>
      <c r="C2">
        <v>2</v>
      </c>
      <c r="D2">
        <v>3</v>
      </c>
      <c r="E2" t="s">
        <v>1335</v>
      </c>
      <c r="F2">
        <v>58</v>
      </c>
      <c r="G2" s="1">
        <f>Client!O2</f>
        <v>44819</v>
      </c>
      <c r="H2" s="1">
        <v>73050</v>
      </c>
      <c r="I2">
        <v>1</v>
      </c>
    </row>
    <row r="3" spans="1:9" x14ac:dyDescent="0.2">
      <c r="A3">
        <v>2</v>
      </c>
      <c r="B3" t="s">
        <v>1336</v>
      </c>
      <c r="C3">
        <v>7</v>
      </c>
      <c r="E3" t="s">
        <v>1337</v>
      </c>
      <c r="F3">
        <v>77</v>
      </c>
      <c r="G3" s="1">
        <f>Client!O3</f>
        <v>44819</v>
      </c>
      <c r="H3" s="1">
        <v>73050</v>
      </c>
      <c r="I3">
        <v>1</v>
      </c>
    </row>
    <row r="4" spans="1:9" x14ac:dyDescent="0.2">
      <c r="A4">
        <v>3</v>
      </c>
      <c r="B4" t="s">
        <v>1338</v>
      </c>
      <c r="C4">
        <v>8</v>
      </c>
      <c r="E4" t="s">
        <v>1339</v>
      </c>
      <c r="F4">
        <v>48</v>
      </c>
      <c r="G4" s="1">
        <f>Client!O4</f>
        <v>31213</v>
      </c>
      <c r="H4" s="1">
        <v>73050</v>
      </c>
      <c r="I4">
        <v>1</v>
      </c>
    </row>
    <row r="5" spans="1:9" x14ac:dyDescent="0.2">
      <c r="A5">
        <v>4</v>
      </c>
      <c r="B5" t="s">
        <v>1340</v>
      </c>
      <c r="C5">
        <v>10</v>
      </c>
      <c r="E5" t="s">
        <v>1341</v>
      </c>
      <c r="F5">
        <v>175</v>
      </c>
      <c r="G5" s="1">
        <f>Client!O5</f>
        <v>36284</v>
      </c>
      <c r="H5" s="1">
        <v>73050</v>
      </c>
      <c r="I5">
        <v>1</v>
      </c>
    </row>
    <row r="6" spans="1:9" x14ac:dyDescent="0.2">
      <c r="A6">
        <v>5</v>
      </c>
      <c r="B6" t="s">
        <v>1342</v>
      </c>
      <c r="C6">
        <v>86</v>
      </c>
      <c r="E6" t="s">
        <v>1343</v>
      </c>
      <c r="F6">
        <v>372</v>
      </c>
      <c r="G6" s="6">
        <v>41688</v>
      </c>
      <c r="H6" s="1">
        <v>73050</v>
      </c>
      <c r="I6">
        <v>1</v>
      </c>
    </row>
    <row r="7" spans="1:9" x14ac:dyDescent="0.2">
      <c r="A7">
        <v>6</v>
      </c>
      <c r="B7" t="s">
        <v>1344</v>
      </c>
      <c r="C7">
        <v>111</v>
      </c>
      <c r="E7" t="s">
        <v>1345</v>
      </c>
      <c r="F7">
        <v>121</v>
      </c>
      <c r="G7" s="6">
        <v>38151</v>
      </c>
      <c r="H7" s="1">
        <v>73050</v>
      </c>
      <c r="I7">
        <v>1</v>
      </c>
    </row>
    <row r="8" spans="1:9" x14ac:dyDescent="0.2">
      <c r="A8">
        <v>7</v>
      </c>
      <c r="B8" t="s">
        <v>1346</v>
      </c>
      <c r="C8">
        <v>71</v>
      </c>
      <c r="F8">
        <v>383</v>
      </c>
      <c r="G8" s="6">
        <v>40035</v>
      </c>
      <c r="H8" s="1">
        <v>73050</v>
      </c>
      <c r="I8">
        <v>1</v>
      </c>
    </row>
    <row r="9" spans="1:9" x14ac:dyDescent="0.2">
      <c r="A9">
        <v>8</v>
      </c>
      <c r="B9" t="s">
        <v>1348</v>
      </c>
      <c r="C9">
        <v>159</v>
      </c>
      <c r="F9">
        <v>383</v>
      </c>
      <c r="G9" s="6">
        <v>37844</v>
      </c>
      <c r="H9" s="1">
        <v>73050</v>
      </c>
      <c r="I9">
        <v>1</v>
      </c>
    </row>
    <row r="10" spans="1:9" x14ac:dyDescent="0.2">
      <c r="A10">
        <v>9</v>
      </c>
      <c r="B10" t="s">
        <v>1349</v>
      </c>
      <c r="C10">
        <v>132</v>
      </c>
      <c r="E10" t="s">
        <v>1345</v>
      </c>
      <c r="F10">
        <v>121</v>
      </c>
      <c r="G10" s="6">
        <v>38025</v>
      </c>
      <c r="H10" s="1">
        <v>73050</v>
      </c>
      <c r="I10">
        <v>1</v>
      </c>
    </row>
    <row r="11" spans="1:9" x14ac:dyDescent="0.2">
      <c r="A11">
        <v>10</v>
      </c>
      <c r="B11" t="s">
        <v>1350</v>
      </c>
      <c r="C11">
        <v>122</v>
      </c>
      <c r="E11" t="s">
        <v>1351</v>
      </c>
      <c r="F11">
        <v>261</v>
      </c>
      <c r="G11" s="6">
        <v>43476</v>
      </c>
      <c r="H11" s="1">
        <v>73050</v>
      </c>
      <c r="I11">
        <v>1</v>
      </c>
    </row>
    <row r="12" spans="1:9" x14ac:dyDescent="0.2">
      <c r="A12">
        <v>11</v>
      </c>
      <c r="B12" t="s">
        <v>1352</v>
      </c>
      <c r="C12">
        <v>163</v>
      </c>
      <c r="F12">
        <v>383</v>
      </c>
      <c r="G12" s="6">
        <v>40330</v>
      </c>
      <c r="H12" s="1">
        <v>73050</v>
      </c>
      <c r="I12">
        <v>1</v>
      </c>
    </row>
    <row r="13" spans="1:9" x14ac:dyDescent="0.2">
      <c r="A13">
        <v>12</v>
      </c>
      <c r="B13" t="s">
        <v>1353</v>
      </c>
      <c r="C13">
        <v>16</v>
      </c>
      <c r="E13" t="s">
        <v>1354</v>
      </c>
      <c r="F13">
        <v>57</v>
      </c>
      <c r="G13" s="6">
        <v>43747</v>
      </c>
      <c r="H13" s="1">
        <v>73050</v>
      </c>
      <c r="I13">
        <v>1</v>
      </c>
    </row>
    <row r="14" spans="1:9" x14ac:dyDescent="0.2">
      <c r="A14">
        <v>13</v>
      </c>
      <c r="B14" t="s">
        <v>1355</v>
      </c>
      <c r="C14">
        <v>2</v>
      </c>
      <c r="E14" t="s">
        <v>1356</v>
      </c>
      <c r="F14">
        <v>29</v>
      </c>
      <c r="G14" s="6">
        <v>40779</v>
      </c>
      <c r="H14" s="1">
        <v>73050</v>
      </c>
      <c r="I14">
        <v>1</v>
      </c>
    </row>
    <row r="15" spans="1:9" x14ac:dyDescent="0.2">
      <c r="A15">
        <v>14</v>
      </c>
      <c r="B15" t="s">
        <v>1357</v>
      </c>
      <c r="C15">
        <v>77</v>
      </c>
      <c r="E15" t="s">
        <v>1358</v>
      </c>
      <c r="F15">
        <v>161</v>
      </c>
      <c r="G15" s="6">
        <v>40632</v>
      </c>
      <c r="H15" s="1">
        <v>73050</v>
      </c>
      <c r="I15">
        <v>1</v>
      </c>
    </row>
    <row r="16" spans="1:9" x14ac:dyDescent="0.2">
      <c r="A16">
        <v>15</v>
      </c>
      <c r="B16" t="s">
        <v>1359</v>
      </c>
      <c r="C16">
        <v>209</v>
      </c>
      <c r="E16" t="s">
        <v>1360</v>
      </c>
      <c r="F16">
        <v>329</v>
      </c>
      <c r="G16" s="6">
        <v>41756</v>
      </c>
      <c r="H16" s="1">
        <v>73050</v>
      </c>
      <c r="I16">
        <v>1</v>
      </c>
    </row>
    <row r="17" spans="1:9" x14ac:dyDescent="0.2">
      <c r="A17">
        <v>16</v>
      </c>
      <c r="B17" t="s">
        <v>1361</v>
      </c>
      <c r="C17">
        <v>33</v>
      </c>
      <c r="E17" t="s">
        <v>1362</v>
      </c>
      <c r="F17">
        <v>63</v>
      </c>
      <c r="G17" s="6">
        <v>38559</v>
      </c>
      <c r="H17" s="1">
        <v>73050</v>
      </c>
      <c r="I17">
        <v>1</v>
      </c>
    </row>
    <row r="18" spans="1:9" x14ac:dyDescent="0.2">
      <c r="A18">
        <v>17</v>
      </c>
      <c r="B18" t="s">
        <v>1363</v>
      </c>
      <c r="C18">
        <v>147</v>
      </c>
      <c r="E18" t="s">
        <v>1364</v>
      </c>
      <c r="F18">
        <v>244</v>
      </c>
      <c r="G18" s="6">
        <v>37815</v>
      </c>
      <c r="H18" s="1">
        <v>73050</v>
      </c>
      <c r="I18">
        <v>1</v>
      </c>
    </row>
    <row r="19" spans="1:9" x14ac:dyDescent="0.2">
      <c r="A19">
        <v>18</v>
      </c>
      <c r="B19" t="s">
        <v>1365</v>
      </c>
      <c r="C19">
        <v>65</v>
      </c>
      <c r="E19" t="s">
        <v>1366</v>
      </c>
      <c r="F19">
        <v>35</v>
      </c>
      <c r="G19" s="6">
        <v>43127</v>
      </c>
      <c r="H19" s="1">
        <v>73050</v>
      </c>
      <c r="I19">
        <v>1</v>
      </c>
    </row>
    <row r="20" spans="1:9" x14ac:dyDescent="0.2">
      <c r="A20">
        <v>19</v>
      </c>
      <c r="B20" t="s">
        <v>1367</v>
      </c>
      <c r="C20">
        <v>52</v>
      </c>
      <c r="E20" t="s">
        <v>1368</v>
      </c>
      <c r="F20">
        <v>385</v>
      </c>
      <c r="G20" s="6">
        <v>42103</v>
      </c>
      <c r="H20" s="1">
        <v>73050</v>
      </c>
      <c r="I20">
        <v>1</v>
      </c>
    </row>
    <row r="21" spans="1:9" x14ac:dyDescent="0.2">
      <c r="A21">
        <v>20</v>
      </c>
      <c r="B21" t="s">
        <v>1369</v>
      </c>
      <c r="C21">
        <v>30</v>
      </c>
      <c r="E21" t="s">
        <v>1370</v>
      </c>
      <c r="F21">
        <v>10</v>
      </c>
      <c r="G21" s="6">
        <v>41309</v>
      </c>
      <c r="H21" s="1">
        <v>73050</v>
      </c>
      <c r="I21">
        <v>1</v>
      </c>
    </row>
    <row r="22" spans="1:9" x14ac:dyDescent="0.2">
      <c r="A22">
        <v>21</v>
      </c>
      <c r="B22" t="s">
        <v>1371</v>
      </c>
      <c r="C22">
        <v>77</v>
      </c>
      <c r="E22" t="s">
        <v>1372</v>
      </c>
      <c r="F22">
        <v>2</v>
      </c>
      <c r="G22" s="6">
        <v>43296</v>
      </c>
      <c r="H22" s="1">
        <v>73050</v>
      </c>
      <c r="I22">
        <v>1</v>
      </c>
    </row>
    <row r="23" spans="1:9" x14ac:dyDescent="0.2">
      <c r="A23">
        <v>22</v>
      </c>
      <c r="B23" t="s">
        <v>1350</v>
      </c>
      <c r="C23">
        <v>170</v>
      </c>
      <c r="F23">
        <v>383</v>
      </c>
      <c r="G23" s="6">
        <v>42827</v>
      </c>
      <c r="H23" s="1">
        <v>73050</v>
      </c>
      <c r="I23">
        <v>1</v>
      </c>
    </row>
    <row r="24" spans="1:9" x14ac:dyDescent="0.2">
      <c r="A24">
        <v>23</v>
      </c>
      <c r="B24" t="s">
        <v>1373</v>
      </c>
      <c r="C24">
        <v>118</v>
      </c>
      <c r="E24" t="s">
        <v>1374</v>
      </c>
      <c r="F24">
        <v>252</v>
      </c>
      <c r="G24" s="6">
        <v>42181</v>
      </c>
      <c r="H24" s="1">
        <v>73050</v>
      </c>
      <c r="I24">
        <v>1</v>
      </c>
    </row>
    <row r="25" spans="1:9" x14ac:dyDescent="0.2">
      <c r="A25">
        <v>24</v>
      </c>
      <c r="B25" t="s">
        <v>1375</v>
      </c>
      <c r="C25">
        <v>165</v>
      </c>
      <c r="E25" t="s">
        <v>1345</v>
      </c>
      <c r="F25">
        <v>121</v>
      </c>
      <c r="G25" s="6">
        <v>40908</v>
      </c>
      <c r="H25" s="1">
        <v>73050</v>
      </c>
      <c r="I25">
        <v>1</v>
      </c>
    </row>
    <row r="26" spans="1:9" x14ac:dyDescent="0.2">
      <c r="A26">
        <v>25</v>
      </c>
      <c r="B26" t="s">
        <v>1376</v>
      </c>
      <c r="C26">
        <v>204</v>
      </c>
      <c r="E26" t="s">
        <v>1377</v>
      </c>
      <c r="F26">
        <v>286</v>
      </c>
      <c r="G26" s="6">
        <v>42576</v>
      </c>
      <c r="H26" s="1">
        <v>73050</v>
      </c>
      <c r="I26">
        <v>1</v>
      </c>
    </row>
    <row r="27" spans="1:9" x14ac:dyDescent="0.2">
      <c r="A27">
        <v>26</v>
      </c>
      <c r="B27" t="s">
        <v>1378</v>
      </c>
      <c r="C27">
        <v>43</v>
      </c>
      <c r="F27">
        <v>383</v>
      </c>
      <c r="G27" s="6">
        <v>43057</v>
      </c>
      <c r="H27" s="1">
        <v>73050</v>
      </c>
      <c r="I27">
        <v>1</v>
      </c>
    </row>
    <row r="28" spans="1:9" x14ac:dyDescent="0.2">
      <c r="A28">
        <v>27</v>
      </c>
      <c r="B28" t="s">
        <v>1379</v>
      </c>
      <c r="C28">
        <v>207</v>
      </c>
      <c r="F28">
        <v>383</v>
      </c>
      <c r="G28" s="6">
        <v>40583</v>
      </c>
      <c r="H28" s="1">
        <v>73050</v>
      </c>
      <c r="I28">
        <v>1</v>
      </c>
    </row>
    <row r="29" spans="1:9" x14ac:dyDescent="0.2">
      <c r="A29">
        <v>28</v>
      </c>
      <c r="B29" t="s">
        <v>1380</v>
      </c>
      <c r="C29">
        <v>28</v>
      </c>
      <c r="E29" t="s">
        <v>1381</v>
      </c>
      <c r="F29">
        <v>386</v>
      </c>
      <c r="G29" s="6">
        <v>39678</v>
      </c>
      <c r="H29" s="1">
        <v>73050</v>
      </c>
      <c r="I29">
        <v>1</v>
      </c>
    </row>
    <row r="30" spans="1:9" x14ac:dyDescent="0.2">
      <c r="A30">
        <v>29</v>
      </c>
      <c r="B30" t="s">
        <v>1382</v>
      </c>
      <c r="C30">
        <v>140</v>
      </c>
      <c r="E30" t="s">
        <v>1383</v>
      </c>
      <c r="F30">
        <v>303</v>
      </c>
      <c r="G30" s="6">
        <v>38302</v>
      </c>
      <c r="H30" s="1">
        <v>73050</v>
      </c>
      <c r="I30">
        <v>1</v>
      </c>
    </row>
    <row r="31" spans="1:9" x14ac:dyDescent="0.2">
      <c r="A31">
        <v>30</v>
      </c>
      <c r="B31" t="s">
        <v>1384</v>
      </c>
      <c r="C31">
        <v>45</v>
      </c>
      <c r="F31">
        <v>383</v>
      </c>
      <c r="G31" s="6">
        <v>39346</v>
      </c>
      <c r="H31" s="1">
        <v>73050</v>
      </c>
      <c r="I31">
        <v>1</v>
      </c>
    </row>
    <row r="32" spans="1:9" x14ac:dyDescent="0.2">
      <c r="A32">
        <v>31</v>
      </c>
      <c r="B32" t="s">
        <v>1361</v>
      </c>
      <c r="C32">
        <v>118</v>
      </c>
      <c r="E32" t="s">
        <v>1366</v>
      </c>
      <c r="F32">
        <v>35</v>
      </c>
      <c r="G32" s="6">
        <v>43355</v>
      </c>
      <c r="H32" s="1">
        <v>73050</v>
      </c>
      <c r="I32">
        <v>1</v>
      </c>
    </row>
    <row r="33" spans="1:9" x14ac:dyDescent="0.2">
      <c r="A33">
        <v>32</v>
      </c>
      <c r="B33" t="s">
        <v>1385</v>
      </c>
      <c r="C33">
        <v>191</v>
      </c>
      <c r="E33" t="s">
        <v>1370</v>
      </c>
      <c r="F33">
        <v>10</v>
      </c>
      <c r="G33" s="6">
        <v>38279</v>
      </c>
      <c r="H33" s="1">
        <v>73050</v>
      </c>
      <c r="I33">
        <v>1</v>
      </c>
    </row>
    <row r="34" spans="1:9" x14ac:dyDescent="0.2">
      <c r="A34">
        <v>33</v>
      </c>
      <c r="B34" t="s">
        <v>1386</v>
      </c>
      <c r="C34">
        <v>156</v>
      </c>
      <c r="E34" t="s">
        <v>1387</v>
      </c>
      <c r="F34">
        <v>387</v>
      </c>
      <c r="G34" s="6">
        <v>44169</v>
      </c>
      <c r="H34" s="1">
        <v>73050</v>
      </c>
      <c r="I34">
        <v>1</v>
      </c>
    </row>
    <row r="35" spans="1:9" x14ac:dyDescent="0.2">
      <c r="A35">
        <v>34</v>
      </c>
      <c r="B35" t="s">
        <v>1388</v>
      </c>
      <c r="C35">
        <v>198</v>
      </c>
      <c r="E35" t="s">
        <v>1389</v>
      </c>
      <c r="F35">
        <v>90</v>
      </c>
      <c r="G35" s="6">
        <v>39673</v>
      </c>
      <c r="H35" s="1">
        <v>73050</v>
      </c>
      <c r="I35">
        <v>1</v>
      </c>
    </row>
    <row r="36" spans="1:9" x14ac:dyDescent="0.2">
      <c r="A36">
        <v>35</v>
      </c>
      <c r="B36" t="s">
        <v>1390</v>
      </c>
      <c r="C36">
        <v>56</v>
      </c>
      <c r="E36" t="s">
        <v>1391</v>
      </c>
      <c r="F36">
        <v>328</v>
      </c>
      <c r="G36" s="6">
        <v>43692</v>
      </c>
      <c r="H36" s="1">
        <v>73050</v>
      </c>
      <c r="I36">
        <v>1</v>
      </c>
    </row>
    <row r="37" spans="1:9" x14ac:dyDescent="0.2">
      <c r="A37">
        <v>36</v>
      </c>
      <c r="B37" t="s">
        <v>1392</v>
      </c>
      <c r="C37">
        <v>130</v>
      </c>
      <c r="E37" t="s">
        <v>1393</v>
      </c>
      <c r="F37">
        <v>99</v>
      </c>
      <c r="G37" s="6">
        <v>42232</v>
      </c>
      <c r="H37" s="1">
        <v>73050</v>
      </c>
      <c r="I37">
        <v>1</v>
      </c>
    </row>
    <row r="38" spans="1:9" x14ac:dyDescent="0.2">
      <c r="A38">
        <v>37</v>
      </c>
      <c r="B38" t="s">
        <v>1394</v>
      </c>
      <c r="C38">
        <v>190</v>
      </c>
      <c r="E38" t="s">
        <v>1389</v>
      </c>
      <c r="F38">
        <v>90</v>
      </c>
      <c r="G38" s="6">
        <v>44682</v>
      </c>
      <c r="H38" s="1">
        <v>73050</v>
      </c>
      <c r="I38">
        <v>1</v>
      </c>
    </row>
    <row r="39" spans="1:9" x14ac:dyDescent="0.2">
      <c r="A39">
        <v>38</v>
      </c>
      <c r="B39" t="s">
        <v>1395</v>
      </c>
      <c r="C39">
        <v>152</v>
      </c>
      <c r="E39" t="s">
        <v>1345</v>
      </c>
      <c r="F39">
        <v>121</v>
      </c>
      <c r="G39" s="6">
        <v>37609</v>
      </c>
      <c r="H39" s="1">
        <v>73050</v>
      </c>
      <c r="I39">
        <v>1</v>
      </c>
    </row>
    <row r="40" spans="1:9" x14ac:dyDescent="0.2">
      <c r="A40">
        <v>39</v>
      </c>
      <c r="B40" t="s">
        <v>1396</v>
      </c>
      <c r="C40">
        <v>148</v>
      </c>
      <c r="E40" t="s">
        <v>1397</v>
      </c>
      <c r="F40">
        <v>381</v>
      </c>
      <c r="G40" s="6">
        <v>40439</v>
      </c>
      <c r="H40" s="1">
        <v>73050</v>
      </c>
      <c r="I40">
        <v>1</v>
      </c>
    </row>
    <row r="41" spans="1:9" x14ac:dyDescent="0.2">
      <c r="A41">
        <v>40</v>
      </c>
      <c r="B41" t="s">
        <v>1398</v>
      </c>
      <c r="C41">
        <v>132</v>
      </c>
      <c r="E41" t="s">
        <v>1393</v>
      </c>
      <c r="F41">
        <v>99</v>
      </c>
      <c r="G41" s="6">
        <v>42866</v>
      </c>
      <c r="H41" s="1">
        <v>73050</v>
      </c>
      <c r="I41">
        <v>1</v>
      </c>
    </row>
    <row r="42" spans="1:9" x14ac:dyDescent="0.2">
      <c r="A42">
        <v>41</v>
      </c>
      <c r="B42" t="s">
        <v>1399</v>
      </c>
      <c r="C42">
        <v>106</v>
      </c>
      <c r="E42" t="s">
        <v>1400</v>
      </c>
      <c r="F42">
        <v>236</v>
      </c>
      <c r="G42" s="6">
        <v>41731</v>
      </c>
      <c r="H42" s="1">
        <v>73050</v>
      </c>
      <c r="I42">
        <v>1</v>
      </c>
    </row>
    <row r="43" spans="1:9" x14ac:dyDescent="0.2">
      <c r="A43">
        <v>42</v>
      </c>
      <c r="B43" t="s">
        <v>1401</v>
      </c>
      <c r="C43">
        <v>139</v>
      </c>
      <c r="E43" t="s">
        <v>1402</v>
      </c>
      <c r="F43">
        <v>386</v>
      </c>
      <c r="G43" s="6">
        <v>36951</v>
      </c>
      <c r="H43" s="1">
        <v>73050</v>
      </c>
      <c r="I43">
        <v>1</v>
      </c>
    </row>
    <row r="44" spans="1:9" x14ac:dyDescent="0.2">
      <c r="A44">
        <v>43</v>
      </c>
      <c r="B44" t="s">
        <v>1403</v>
      </c>
      <c r="C44">
        <v>163</v>
      </c>
      <c r="E44" t="s">
        <v>1366</v>
      </c>
      <c r="F44">
        <v>35</v>
      </c>
      <c r="G44" s="6">
        <v>39907</v>
      </c>
      <c r="H44" s="1">
        <v>73050</v>
      </c>
      <c r="I44">
        <v>1</v>
      </c>
    </row>
    <row r="45" spans="1:9" x14ac:dyDescent="0.2">
      <c r="A45">
        <v>44</v>
      </c>
      <c r="B45" t="s">
        <v>1404</v>
      </c>
      <c r="C45">
        <v>180</v>
      </c>
      <c r="E45" t="s">
        <v>1405</v>
      </c>
      <c r="F45">
        <v>77</v>
      </c>
      <c r="G45" s="6">
        <v>42744</v>
      </c>
      <c r="H45" s="1">
        <v>73050</v>
      </c>
      <c r="I45">
        <v>1</v>
      </c>
    </row>
    <row r="46" spans="1:9" x14ac:dyDescent="0.2">
      <c r="A46">
        <v>45</v>
      </c>
      <c r="B46" t="s">
        <v>1406</v>
      </c>
      <c r="C46">
        <v>92</v>
      </c>
      <c r="E46" t="s">
        <v>1407</v>
      </c>
      <c r="F46">
        <v>347</v>
      </c>
      <c r="G46" s="6">
        <v>38691</v>
      </c>
      <c r="H46" s="1">
        <v>73050</v>
      </c>
      <c r="I46">
        <v>1</v>
      </c>
    </row>
    <row r="47" spans="1:9" x14ac:dyDescent="0.2">
      <c r="A47">
        <v>46</v>
      </c>
      <c r="B47" t="s">
        <v>1408</v>
      </c>
      <c r="C47">
        <v>78</v>
      </c>
      <c r="F47">
        <v>383</v>
      </c>
      <c r="G47" s="6">
        <v>36944</v>
      </c>
      <c r="H47" s="1">
        <v>73050</v>
      </c>
      <c r="I47">
        <v>1</v>
      </c>
    </row>
    <row r="48" spans="1:9" x14ac:dyDescent="0.2">
      <c r="A48">
        <v>47</v>
      </c>
      <c r="B48" t="s">
        <v>1409</v>
      </c>
      <c r="C48">
        <v>160</v>
      </c>
      <c r="E48" t="s">
        <v>1410</v>
      </c>
      <c r="F48">
        <v>107</v>
      </c>
      <c r="G48" s="6">
        <v>38552</v>
      </c>
      <c r="H48" s="1">
        <v>73050</v>
      </c>
      <c r="I48">
        <v>1</v>
      </c>
    </row>
    <row r="49" spans="1:9" x14ac:dyDescent="0.2">
      <c r="A49">
        <v>48</v>
      </c>
      <c r="B49" t="s">
        <v>1411</v>
      </c>
      <c r="C49">
        <v>110</v>
      </c>
      <c r="E49" t="s">
        <v>1360</v>
      </c>
      <c r="F49">
        <v>329</v>
      </c>
      <c r="G49" s="6">
        <v>38251</v>
      </c>
      <c r="H49" s="1">
        <v>73050</v>
      </c>
      <c r="I49">
        <v>1</v>
      </c>
    </row>
    <row r="50" spans="1:9" x14ac:dyDescent="0.2">
      <c r="A50">
        <v>49</v>
      </c>
      <c r="B50" t="s">
        <v>1412</v>
      </c>
      <c r="C50">
        <v>107</v>
      </c>
      <c r="E50" t="s">
        <v>1370</v>
      </c>
      <c r="F50">
        <v>10</v>
      </c>
      <c r="G50" s="6">
        <v>41202</v>
      </c>
      <c r="H50" s="1">
        <v>73050</v>
      </c>
      <c r="I50">
        <v>1</v>
      </c>
    </row>
    <row r="51" spans="1:9" x14ac:dyDescent="0.2">
      <c r="A51">
        <v>50</v>
      </c>
      <c r="B51" t="s">
        <v>1413</v>
      </c>
      <c r="C51">
        <v>147</v>
      </c>
      <c r="F51">
        <v>383</v>
      </c>
      <c r="G51" s="6">
        <v>39404</v>
      </c>
      <c r="H51" s="1">
        <v>73050</v>
      </c>
      <c r="I51">
        <v>1</v>
      </c>
    </row>
    <row r="52" spans="1:9" x14ac:dyDescent="0.2">
      <c r="A52">
        <v>51</v>
      </c>
      <c r="B52" t="s">
        <v>1414</v>
      </c>
      <c r="C52">
        <v>9</v>
      </c>
      <c r="E52" t="s">
        <v>1415</v>
      </c>
      <c r="F52">
        <v>100</v>
      </c>
      <c r="G52" s="6">
        <v>38727</v>
      </c>
      <c r="H52" s="1">
        <v>73050</v>
      </c>
      <c r="I52">
        <v>1</v>
      </c>
    </row>
    <row r="53" spans="1:9" x14ac:dyDescent="0.2">
      <c r="A53">
        <v>52</v>
      </c>
      <c r="B53" t="s">
        <v>1416</v>
      </c>
      <c r="C53">
        <v>165</v>
      </c>
      <c r="E53" t="s">
        <v>1417</v>
      </c>
      <c r="F53">
        <v>72</v>
      </c>
      <c r="G53" s="6">
        <v>39870</v>
      </c>
      <c r="H53" s="1">
        <v>73050</v>
      </c>
      <c r="I53">
        <v>1</v>
      </c>
    </row>
    <row r="54" spans="1:9" x14ac:dyDescent="0.2">
      <c r="A54">
        <v>53</v>
      </c>
      <c r="B54" t="s">
        <v>1418</v>
      </c>
      <c r="C54">
        <v>10</v>
      </c>
      <c r="F54">
        <v>383</v>
      </c>
      <c r="G54" s="6">
        <v>40331</v>
      </c>
      <c r="H54" s="1">
        <v>73050</v>
      </c>
      <c r="I54">
        <v>1</v>
      </c>
    </row>
    <row r="55" spans="1:9" x14ac:dyDescent="0.2">
      <c r="A55">
        <v>54</v>
      </c>
      <c r="B55" t="s">
        <v>1419</v>
      </c>
      <c r="C55">
        <v>200</v>
      </c>
      <c r="E55" t="s">
        <v>1366</v>
      </c>
      <c r="F55">
        <v>35</v>
      </c>
      <c r="G55" s="6">
        <v>37186</v>
      </c>
      <c r="H55" s="1">
        <v>73050</v>
      </c>
      <c r="I55">
        <v>1</v>
      </c>
    </row>
    <row r="56" spans="1:9" ht="20" x14ac:dyDescent="0.3">
      <c r="A56">
        <v>55</v>
      </c>
      <c r="B56" s="20" t="s">
        <v>2074</v>
      </c>
      <c r="C56">
        <v>212</v>
      </c>
      <c r="E56" t="s">
        <v>2081</v>
      </c>
      <c r="F56">
        <v>13</v>
      </c>
      <c r="G56" s="6">
        <v>37186</v>
      </c>
      <c r="H56" s="1">
        <v>73050</v>
      </c>
      <c r="I56">
        <v>1</v>
      </c>
    </row>
    <row r="57" spans="1:9" x14ac:dyDescent="0.2">
      <c r="A57">
        <f>A56+1</f>
        <v>56</v>
      </c>
      <c r="B57" t="s">
        <v>2312</v>
      </c>
      <c r="C57">
        <v>213</v>
      </c>
      <c r="F57">
        <v>383</v>
      </c>
      <c r="G57" s="6">
        <v>37186</v>
      </c>
      <c r="H57" s="1">
        <v>73050</v>
      </c>
      <c r="I57">
        <v>1</v>
      </c>
    </row>
    <row r="58" spans="1:9" x14ac:dyDescent="0.2">
      <c r="A58">
        <f t="shared" ref="A58:A61" si="0">A57+1</f>
        <v>57</v>
      </c>
      <c r="B58" t="s">
        <v>2313</v>
      </c>
      <c r="C58">
        <v>214</v>
      </c>
      <c r="F58">
        <v>383</v>
      </c>
      <c r="G58" s="6">
        <v>37186</v>
      </c>
      <c r="H58" s="1">
        <v>73050</v>
      </c>
      <c r="I58">
        <v>1</v>
      </c>
    </row>
    <row r="59" spans="1:9" x14ac:dyDescent="0.2">
      <c r="A59">
        <f t="shared" si="0"/>
        <v>58</v>
      </c>
      <c r="B59" t="s">
        <v>2314</v>
      </c>
      <c r="C59">
        <v>215</v>
      </c>
      <c r="F59">
        <v>383</v>
      </c>
      <c r="G59" s="6">
        <v>37186</v>
      </c>
      <c r="H59" s="1">
        <v>73050</v>
      </c>
      <c r="I59">
        <v>1</v>
      </c>
    </row>
    <row r="60" spans="1:9" x14ac:dyDescent="0.2">
      <c r="A60">
        <f t="shared" si="0"/>
        <v>59</v>
      </c>
      <c r="B60" t="s">
        <v>2310</v>
      </c>
      <c r="C60">
        <v>214</v>
      </c>
      <c r="F60">
        <v>383</v>
      </c>
      <c r="G60" s="6">
        <v>37186</v>
      </c>
      <c r="H60" s="1">
        <v>73050</v>
      </c>
      <c r="I60">
        <v>1</v>
      </c>
    </row>
    <row r="61" spans="1:9" x14ac:dyDescent="0.2">
      <c r="A61">
        <f t="shared" si="0"/>
        <v>60</v>
      </c>
      <c r="B61" t="s">
        <v>2315</v>
      </c>
      <c r="C61">
        <v>216</v>
      </c>
      <c r="F61">
        <v>383</v>
      </c>
      <c r="G61" s="6">
        <v>37186</v>
      </c>
      <c r="H61" s="1">
        <v>73050</v>
      </c>
      <c r="I61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zoomScaleNormal="100" workbookViewId="0">
      <selection activeCell="C7" sqref="C7"/>
    </sheetView>
  </sheetViews>
  <sheetFormatPr baseColWidth="10" defaultColWidth="11.1640625" defaultRowHeight="16" x14ac:dyDescent="0.2"/>
  <sheetData>
    <row r="1" spans="1:6" x14ac:dyDescent="0.2">
      <c r="A1" t="s">
        <v>0</v>
      </c>
      <c r="B1" t="s">
        <v>1420</v>
      </c>
      <c r="C1" t="s">
        <v>4</v>
      </c>
      <c r="D1" s="1" t="s">
        <v>12</v>
      </c>
      <c r="E1" s="1" t="s">
        <v>13</v>
      </c>
      <c r="F1" t="s">
        <v>14</v>
      </c>
    </row>
    <row r="2" spans="1:6" x14ac:dyDescent="0.2">
      <c r="A2">
        <v>1</v>
      </c>
      <c r="B2" t="s">
        <v>1421</v>
      </c>
      <c r="C2" t="s">
        <v>1422</v>
      </c>
      <c r="D2" s="1">
        <v>44819</v>
      </c>
      <c r="E2" s="1">
        <v>73050</v>
      </c>
      <c r="F2">
        <v>1</v>
      </c>
    </row>
    <row r="3" spans="1:6" x14ac:dyDescent="0.2">
      <c r="A3">
        <v>2</v>
      </c>
      <c r="B3" t="s">
        <v>1423</v>
      </c>
      <c r="C3" t="s">
        <v>1424</v>
      </c>
      <c r="D3" s="1">
        <v>44819</v>
      </c>
      <c r="E3" s="1">
        <v>73050</v>
      </c>
      <c r="F3">
        <v>1</v>
      </c>
    </row>
    <row r="4" spans="1:6" x14ac:dyDescent="0.2">
      <c r="A4">
        <v>3</v>
      </c>
      <c r="B4" t="s">
        <v>1423</v>
      </c>
      <c r="C4" t="s">
        <v>1425</v>
      </c>
      <c r="D4" s="1">
        <v>44819</v>
      </c>
      <c r="E4" s="1">
        <v>73050</v>
      </c>
      <c r="F4">
        <v>1</v>
      </c>
    </row>
    <row r="5" spans="1:6" x14ac:dyDescent="0.2">
      <c r="A5">
        <v>4</v>
      </c>
      <c r="B5" t="s">
        <v>1426</v>
      </c>
      <c r="C5" t="s">
        <v>1427</v>
      </c>
      <c r="D5" s="1">
        <v>44819</v>
      </c>
      <c r="E5" s="1">
        <v>73050</v>
      </c>
      <c r="F5">
        <v>1</v>
      </c>
    </row>
    <row r="6" spans="1:6" x14ac:dyDescent="0.2">
      <c r="A6">
        <v>5</v>
      </c>
      <c r="B6" t="s">
        <v>1428</v>
      </c>
      <c r="C6" t="s">
        <v>1429</v>
      </c>
      <c r="D6" s="1">
        <v>44819</v>
      </c>
      <c r="E6" s="1">
        <v>73050</v>
      </c>
      <c r="F6">
        <v>1</v>
      </c>
    </row>
    <row r="7" spans="1:6" x14ac:dyDescent="0.2">
      <c r="A7">
        <v>6</v>
      </c>
      <c r="B7" t="s">
        <v>1428</v>
      </c>
      <c r="C7" t="s">
        <v>1430</v>
      </c>
      <c r="D7" s="1">
        <v>44819</v>
      </c>
      <c r="E7" s="1">
        <v>73050</v>
      </c>
      <c r="F7">
        <v>1</v>
      </c>
    </row>
    <row r="8" spans="1:6" x14ac:dyDescent="0.2">
      <c r="A8">
        <v>7</v>
      </c>
      <c r="B8" t="s">
        <v>1423</v>
      </c>
      <c r="C8" t="s">
        <v>1431</v>
      </c>
      <c r="D8" s="1">
        <v>44819</v>
      </c>
      <c r="E8" s="1">
        <v>73050</v>
      </c>
      <c r="F8">
        <v>1</v>
      </c>
    </row>
    <row r="9" spans="1:6" x14ac:dyDescent="0.2">
      <c r="A9">
        <v>8</v>
      </c>
      <c r="B9" t="s">
        <v>1423</v>
      </c>
      <c r="C9" t="s">
        <v>1432</v>
      </c>
      <c r="D9" s="1">
        <v>44819</v>
      </c>
      <c r="E9" s="1">
        <v>73050</v>
      </c>
      <c r="F9">
        <v>1</v>
      </c>
    </row>
    <row r="10" spans="1:6" x14ac:dyDescent="0.2">
      <c r="A10">
        <v>9</v>
      </c>
      <c r="B10" t="s">
        <v>1423</v>
      </c>
      <c r="C10" t="s">
        <v>1433</v>
      </c>
      <c r="D10" s="1">
        <v>44819</v>
      </c>
      <c r="E10" s="1">
        <v>73050</v>
      </c>
      <c r="F10">
        <v>1</v>
      </c>
    </row>
    <row r="11" spans="1:6" x14ac:dyDescent="0.2">
      <c r="A11">
        <v>10</v>
      </c>
      <c r="B11" t="s">
        <v>1423</v>
      </c>
      <c r="C11" t="s">
        <v>1434</v>
      </c>
      <c r="D11" s="1">
        <v>44819</v>
      </c>
      <c r="E11" s="1">
        <v>73050</v>
      </c>
      <c r="F11">
        <v>1</v>
      </c>
    </row>
    <row r="12" spans="1:6" x14ac:dyDescent="0.2">
      <c r="A12">
        <v>11</v>
      </c>
      <c r="B12" t="s">
        <v>1421</v>
      </c>
      <c r="C12" t="s">
        <v>2326</v>
      </c>
      <c r="D12" s="1">
        <v>44819</v>
      </c>
      <c r="E12" s="1">
        <v>73050</v>
      </c>
      <c r="F12">
        <v>1</v>
      </c>
    </row>
    <row r="13" spans="1:6" x14ac:dyDescent="0.2">
      <c r="A13">
        <v>12</v>
      </c>
      <c r="B13" t="s">
        <v>1421</v>
      </c>
      <c r="C13" t="s">
        <v>2545</v>
      </c>
      <c r="D13" s="1">
        <v>44819</v>
      </c>
      <c r="E13" s="1">
        <v>73050</v>
      </c>
      <c r="F13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5724"/>
  </sheetPr>
  <dimension ref="A1:Q269"/>
  <sheetViews>
    <sheetView tabSelected="1" zoomScale="90" zoomScaleNormal="90" workbookViewId="0">
      <pane ySplit="1" topLeftCell="A2" activePane="bottomLeft" state="frozen"/>
      <selection pane="bottomLeft" activeCell="I5" sqref="I5"/>
    </sheetView>
  </sheetViews>
  <sheetFormatPr baseColWidth="10" defaultColWidth="11.1640625" defaultRowHeight="16" x14ac:dyDescent="0.2"/>
  <cols>
    <col min="5" max="5" width="30.6640625" bestFit="1" customWidth="1"/>
    <col min="6" max="6" width="19" customWidth="1"/>
    <col min="7" max="8" width="11.33203125" customWidth="1"/>
    <col min="9" max="9" width="13" customWidth="1"/>
    <col min="10" max="10" width="11.33203125" customWidth="1"/>
    <col min="12" max="12" width="12.1640625" bestFit="1" customWidth="1"/>
    <col min="14" max="16" width="10.83203125" style="1" customWidth="1"/>
  </cols>
  <sheetData>
    <row r="1" spans="1:17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2845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2075</v>
      </c>
      <c r="N1" s="2" t="s">
        <v>2092</v>
      </c>
      <c r="O1" s="4" t="s">
        <v>12</v>
      </c>
      <c r="P1" s="4" t="s">
        <v>13</v>
      </c>
      <c r="Q1" s="2" t="s">
        <v>14</v>
      </c>
    </row>
    <row r="2" spans="1:17" x14ac:dyDescent="0.2">
      <c r="A2">
        <v>1</v>
      </c>
      <c r="B2">
        <v>1</v>
      </c>
      <c r="C2">
        <v>1</v>
      </c>
      <c r="D2" t="s">
        <v>15</v>
      </c>
      <c r="E2" t="s">
        <v>16</v>
      </c>
      <c r="F2" t="s">
        <v>17</v>
      </c>
      <c r="G2" t="s">
        <v>18</v>
      </c>
      <c r="H2">
        <v>76</v>
      </c>
      <c r="I2" s="5" t="s">
        <v>19</v>
      </c>
      <c r="J2">
        <v>1</v>
      </c>
      <c r="K2">
        <v>4</v>
      </c>
      <c r="L2">
        <v>1</v>
      </c>
      <c r="N2" s="1">
        <v>44819</v>
      </c>
      <c r="O2" s="1">
        <f t="shared" ref="O2:O65" si="0">N2</f>
        <v>44819</v>
      </c>
      <c r="P2" s="1">
        <v>73050</v>
      </c>
      <c r="Q2">
        <v>1</v>
      </c>
    </row>
    <row r="3" spans="1:17" x14ac:dyDescent="0.2">
      <c r="A3">
        <v>2</v>
      </c>
      <c r="B3">
        <v>2</v>
      </c>
      <c r="C3">
        <v>1</v>
      </c>
      <c r="D3" t="s">
        <v>15</v>
      </c>
      <c r="E3" t="s">
        <v>20</v>
      </c>
      <c r="F3" t="s">
        <v>21</v>
      </c>
      <c r="G3" t="s">
        <v>18</v>
      </c>
      <c r="H3">
        <v>76</v>
      </c>
      <c r="I3" s="5" t="s">
        <v>22</v>
      </c>
      <c r="J3">
        <v>1</v>
      </c>
      <c r="K3">
        <v>4</v>
      </c>
      <c r="L3">
        <v>2</v>
      </c>
      <c r="N3" s="1">
        <v>44819</v>
      </c>
      <c r="O3" s="1">
        <f t="shared" si="0"/>
        <v>44819</v>
      </c>
      <c r="P3" s="1">
        <v>73050</v>
      </c>
      <c r="Q3">
        <v>1</v>
      </c>
    </row>
    <row r="4" spans="1:17" x14ac:dyDescent="0.2">
      <c r="A4">
        <v>3</v>
      </c>
      <c r="B4">
        <v>3</v>
      </c>
      <c r="C4">
        <v>2</v>
      </c>
      <c r="D4" t="s">
        <v>23</v>
      </c>
      <c r="E4" t="s">
        <v>24</v>
      </c>
      <c r="H4">
        <v>58</v>
      </c>
      <c r="I4" s="5" t="s">
        <v>25</v>
      </c>
      <c r="J4">
        <v>2</v>
      </c>
      <c r="K4">
        <v>1</v>
      </c>
      <c r="L4">
        <v>1</v>
      </c>
      <c r="N4" s="1">
        <v>31213</v>
      </c>
      <c r="O4" s="1">
        <f t="shared" si="0"/>
        <v>31213</v>
      </c>
      <c r="P4" s="1">
        <v>73050</v>
      </c>
      <c r="Q4">
        <v>1</v>
      </c>
    </row>
    <row r="5" spans="1:17" x14ac:dyDescent="0.2">
      <c r="A5">
        <v>4</v>
      </c>
      <c r="B5">
        <v>4</v>
      </c>
      <c r="C5">
        <v>3</v>
      </c>
      <c r="D5" t="s">
        <v>15</v>
      </c>
      <c r="E5" t="s">
        <v>26</v>
      </c>
      <c r="F5" t="s">
        <v>27</v>
      </c>
      <c r="G5" t="s">
        <v>28</v>
      </c>
      <c r="H5">
        <v>76</v>
      </c>
      <c r="I5" s="5" t="s">
        <v>29</v>
      </c>
      <c r="J5">
        <v>3</v>
      </c>
      <c r="K5">
        <v>3</v>
      </c>
      <c r="L5">
        <v>1</v>
      </c>
      <c r="N5" s="1">
        <v>36284</v>
      </c>
      <c r="O5" s="1">
        <f t="shared" si="0"/>
        <v>36284</v>
      </c>
      <c r="P5" s="1">
        <v>73050</v>
      </c>
      <c r="Q5">
        <v>1</v>
      </c>
    </row>
    <row r="6" spans="1:17" x14ac:dyDescent="0.2">
      <c r="A6">
        <v>5</v>
      </c>
      <c r="B6">
        <v>5</v>
      </c>
      <c r="C6">
        <v>4</v>
      </c>
      <c r="D6" t="s">
        <v>15</v>
      </c>
      <c r="E6" t="s">
        <v>30</v>
      </c>
      <c r="F6" t="s">
        <v>31</v>
      </c>
      <c r="G6" t="s">
        <v>32</v>
      </c>
      <c r="H6">
        <v>76</v>
      </c>
      <c r="I6" s="5" t="s">
        <v>33</v>
      </c>
      <c r="J6">
        <v>4</v>
      </c>
      <c r="K6">
        <v>2</v>
      </c>
      <c r="L6">
        <v>1</v>
      </c>
      <c r="N6" s="1">
        <v>45144</v>
      </c>
      <c r="O6" s="1">
        <f t="shared" si="0"/>
        <v>45144</v>
      </c>
      <c r="P6" s="1">
        <v>73050</v>
      </c>
      <c r="Q6">
        <v>1</v>
      </c>
    </row>
    <row r="7" spans="1:17" x14ac:dyDescent="0.2">
      <c r="A7">
        <v>6</v>
      </c>
      <c r="B7">
        <v>6</v>
      </c>
      <c r="C7">
        <v>5</v>
      </c>
      <c r="D7" t="s">
        <v>15</v>
      </c>
      <c r="E7" t="s">
        <v>34</v>
      </c>
      <c r="F7" t="s">
        <v>35</v>
      </c>
      <c r="G7" t="s">
        <v>36</v>
      </c>
      <c r="H7">
        <v>76</v>
      </c>
      <c r="I7" s="5" t="s">
        <v>37</v>
      </c>
      <c r="J7">
        <v>5</v>
      </c>
      <c r="K7">
        <v>2</v>
      </c>
      <c r="L7">
        <v>1</v>
      </c>
      <c r="N7" s="1">
        <v>44236</v>
      </c>
      <c r="O7" s="1">
        <f t="shared" si="0"/>
        <v>44236</v>
      </c>
      <c r="P7" s="1">
        <v>73050</v>
      </c>
      <c r="Q7">
        <v>1</v>
      </c>
    </row>
    <row r="8" spans="1:17" x14ac:dyDescent="0.2">
      <c r="A8">
        <v>7</v>
      </c>
      <c r="B8">
        <v>7</v>
      </c>
      <c r="C8">
        <v>3</v>
      </c>
      <c r="D8" t="s">
        <v>15</v>
      </c>
      <c r="E8" t="s">
        <v>38</v>
      </c>
      <c r="F8" t="s">
        <v>39</v>
      </c>
      <c r="G8" t="s">
        <v>28</v>
      </c>
      <c r="H8">
        <v>76</v>
      </c>
      <c r="I8" s="5" t="s">
        <v>40</v>
      </c>
      <c r="J8">
        <v>3</v>
      </c>
      <c r="K8">
        <v>3</v>
      </c>
      <c r="L8">
        <v>3</v>
      </c>
      <c r="N8" s="1">
        <v>36284</v>
      </c>
      <c r="O8" s="1">
        <f t="shared" si="0"/>
        <v>36284</v>
      </c>
      <c r="P8" s="1">
        <v>73050</v>
      </c>
      <c r="Q8">
        <v>1</v>
      </c>
    </row>
    <row r="9" spans="1:17" x14ac:dyDescent="0.2">
      <c r="A9">
        <v>8</v>
      </c>
      <c r="B9">
        <v>8</v>
      </c>
      <c r="C9">
        <v>6</v>
      </c>
      <c r="D9" t="s">
        <v>15</v>
      </c>
      <c r="E9" t="s">
        <v>41</v>
      </c>
      <c r="F9" t="s">
        <v>42</v>
      </c>
      <c r="G9" t="s">
        <v>43</v>
      </c>
      <c r="H9">
        <v>76</v>
      </c>
      <c r="I9" s="5" t="s">
        <v>44</v>
      </c>
      <c r="J9">
        <v>6</v>
      </c>
      <c r="K9">
        <v>4</v>
      </c>
      <c r="L9">
        <v>2</v>
      </c>
      <c r="N9" s="1">
        <v>38463</v>
      </c>
      <c r="O9" s="1">
        <f t="shared" si="0"/>
        <v>38463</v>
      </c>
      <c r="P9" s="1">
        <v>73050</v>
      </c>
      <c r="Q9">
        <v>1</v>
      </c>
    </row>
    <row r="10" spans="1:17" x14ac:dyDescent="0.2">
      <c r="A10">
        <v>9</v>
      </c>
      <c r="B10">
        <v>9</v>
      </c>
      <c r="C10">
        <v>7</v>
      </c>
      <c r="D10" t="s">
        <v>15</v>
      </c>
      <c r="E10" t="s">
        <v>26</v>
      </c>
      <c r="F10" t="s">
        <v>27</v>
      </c>
      <c r="G10" t="s">
        <v>28</v>
      </c>
      <c r="H10">
        <v>76</v>
      </c>
      <c r="I10" s="5" t="s">
        <v>45</v>
      </c>
      <c r="J10">
        <v>9</v>
      </c>
      <c r="K10">
        <v>1</v>
      </c>
      <c r="L10">
        <v>4</v>
      </c>
      <c r="N10" s="1">
        <v>38463</v>
      </c>
      <c r="O10" s="1">
        <f t="shared" si="0"/>
        <v>38463</v>
      </c>
      <c r="P10" s="1">
        <v>73050</v>
      </c>
      <c r="Q10">
        <v>1</v>
      </c>
    </row>
    <row r="11" spans="1:17" x14ac:dyDescent="0.2">
      <c r="A11">
        <v>10</v>
      </c>
      <c r="B11">
        <v>10</v>
      </c>
      <c r="C11">
        <v>68</v>
      </c>
      <c r="D11" t="s">
        <v>23</v>
      </c>
      <c r="E11" t="s">
        <v>46</v>
      </c>
      <c r="H11">
        <v>68</v>
      </c>
      <c r="I11" s="5" t="s">
        <v>47</v>
      </c>
      <c r="J11">
        <v>191</v>
      </c>
      <c r="K11">
        <v>29</v>
      </c>
      <c r="L11">
        <v>25</v>
      </c>
      <c r="N11" s="6">
        <v>41882</v>
      </c>
      <c r="O11" s="1">
        <f t="shared" si="0"/>
        <v>41882</v>
      </c>
      <c r="P11" s="1">
        <v>73050</v>
      </c>
      <c r="Q11">
        <v>1</v>
      </c>
    </row>
    <row r="12" spans="1:17" x14ac:dyDescent="0.2">
      <c r="A12">
        <v>11</v>
      </c>
      <c r="B12">
        <v>11</v>
      </c>
      <c r="C12">
        <v>99</v>
      </c>
      <c r="D12" t="s">
        <v>23</v>
      </c>
      <c r="E12" t="s">
        <v>48</v>
      </c>
      <c r="H12">
        <v>76</v>
      </c>
      <c r="I12" s="5" t="s">
        <v>49</v>
      </c>
      <c r="J12">
        <v>79</v>
      </c>
      <c r="K12">
        <v>1</v>
      </c>
      <c r="L12">
        <v>23</v>
      </c>
      <c r="N12" s="6">
        <v>44672</v>
      </c>
      <c r="O12" s="1">
        <f t="shared" si="0"/>
        <v>44672</v>
      </c>
      <c r="P12" s="1">
        <v>73050</v>
      </c>
      <c r="Q12">
        <v>1</v>
      </c>
    </row>
    <row r="13" spans="1:17" x14ac:dyDescent="0.2">
      <c r="A13">
        <v>12</v>
      </c>
      <c r="B13">
        <v>12</v>
      </c>
      <c r="C13">
        <v>143</v>
      </c>
      <c r="D13" t="s">
        <v>23</v>
      </c>
      <c r="E13" t="s">
        <v>50</v>
      </c>
      <c r="H13">
        <v>76</v>
      </c>
      <c r="I13" s="5" t="s">
        <v>51</v>
      </c>
      <c r="J13">
        <v>67</v>
      </c>
      <c r="K13">
        <v>17</v>
      </c>
      <c r="L13">
        <v>52</v>
      </c>
      <c r="N13" s="6">
        <v>36005</v>
      </c>
      <c r="O13" s="1">
        <f t="shared" si="0"/>
        <v>36005</v>
      </c>
      <c r="P13" s="1">
        <v>73050</v>
      </c>
      <c r="Q13">
        <v>1</v>
      </c>
    </row>
    <row r="14" spans="1:17" x14ac:dyDescent="0.2">
      <c r="A14">
        <v>13</v>
      </c>
      <c r="B14">
        <v>13</v>
      </c>
      <c r="C14">
        <v>45</v>
      </c>
      <c r="D14" t="s">
        <v>23</v>
      </c>
      <c r="E14" t="s">
        <v>52</v>
      </c>
      <c r="H14">
        <v>76</v>
      </c>
      <c r="I14" s="5" t="s">
        <v>53</v>
      </c>
      <c r="J14">
        <v>176</v>
      </c>
      <c r="K14">
        <v>5</v>
      </c>
      <c r="L14">
        <v>34</v>
      </c>
      <c r="N14" s="6">
        <v>33428</v>
      </c>
      <c r="O14" s="1">
        <f t="shared" si="0"/>
        <v>33428</v>
      </c>
      <c r="P14" s="1">
        <v>73050</v>
      </c>
      <c r="Q14">
        <v>1</v>
      </c>
    </row>
    <row r="15" spans="1:17" x14ac:dyDescent="0.2">
      <c r="A15">
        <v>14</v>
      </c>
      <c r="B15">
        <v>14</v>
      </c>
      <c r="C15">
        <v>64</v>
      </c>
      <c r="D15" t="s">
        <v>23</v>
      </c>
      <c r="E15" t="s">
        <v>54</v>
      </c>
      <c r="H15">
        <v>76</v>
      </c>
      <c r="I15" s="5" t="s">
        <v>55</v>
      </c>
      <c r="J15">
        <v>32</v>
      </c>
      <c r="K15">
        <v>46</v>
      </c>
      <c r="L15">
        <v>20</v>
      </c>
      <c r="N15" s="6">
        <v>36885</v>
      </c>
      <c r="O15" s="1">
        <f t="shared" si="0"/>
        <v>36885</v>
      </c>
      <c r="P15" s="1">
        <v>73050</v>
      </c>
      <c r="Q15">
        <v>1</v>
      </c>
    </row>
    <row r="16" spans="1:17" x14ac:dyDescent="0.2">
      <c r="A16">
        <v>15</v>
      </c>
      <c r="B16">
        <v>15</v>
      </c>
      <c r="C16">
        <v>124</v>
      </c>
      <c r="D16" t="s">
        <v>23</v>
      </c>
      <c r="E16" t="s">
        <v>56</v>
      </c>
      <c r="H16">
        <v>124</v>
      </c>
      <c r="I16" s="5" t="s">
        <v>57</v>
      </c>
      <c r="J16">
        <v>43</v>
      </c>
      <c r="K16">
        <v>12</v>
      </c>
      <c r="L16">
        <v>48</v>
      </c>
      <c r="N16" s="6">
        <v>39238</v>
      </c>
      <c r="O16" s="1">
        <f t="shared" si="0"/>
        <v>39238</v>
      </c>
      <c r="P16" s="1">
        <v>73050</v>
      </c>
      <c r="Q16">
        <v>1</v>
      </c>
    </row>
    <row r="17" spans="1:17" x14ac:dyDescent="0.2">
      <c r="A17">
        <v>16</v>
      </c>
      <c r="B17">
        <v>16</v>
      </c>
      <c r="C17">
        <v>1</v>
      </c>
      <c r="D17" t="s">
        <v>23</v>
      </c>
      <c r="E17" t="s">
        <v>58</v>
      </c>
      <c r="H17">
        <v>76</v>
      </c>
      <c r="I17" s="5" t="s">
        <v>59</v>
      </c>
      <c r="J17">
        <v>144</v>
      </c>
      <c r="K17">
        <v>44</v>
      </c>
      <c r="L17">
        <v>2</v>
      </c>
      <c r="N17" s="6">
        <v>34562</v>
      </c>
      <c r="O17" s="1">
        <f t="shared" si="0"/>
        <v>34562</v>
      </c>
      <c r="P17" s="1">
        <v>73050</v>
      </c>
      <c r="Q17">
        <v>1</v>
      </c>
    </row>
    <row r="18" spans="1:17" x14ac:dyDescent="0.2">
      <c r="A18">
        <v>17</v>
      </c>
      <c r="B18">
        <v>17</v>
      </c>
      <c r="C18">
        <v>24</v>
      </c>
      <c r="D18" t="s">
        <v>23</v>
      </c>
      <c r="E18" t="s">
        <v>60</v>
      </c>
      <c r="H18">
        <v>24</v>
      </c>
      <c r="I18" s="5" t="s">
        <v>61</v>
      </c>
      <c r="J18">
        <v>29</v>
      </c>
      <c r="K18">
        <v>53</v>
      </c>
      <c r="L18">
        <v>26</v>
      </c>
      <c r="N18" s="6">
        <v>34139</v>
      </c>
      <c r="O18" s="1">
        <f t="shared" si="0"/>
        <v>34139</v>
      </c>
      <c r="P18" s="1">
        <v>73050</v>
      </c>
      <c r="Q18">
        <v>1</v>
      </c>
    </row>
    <row r="19" spans="1:17" x14ac:dyDescent="0.2">
      <c r="A19">
        <v>18</v>
      </c>
      <c r="B19">
        <v>18</v>
      </c>
      <c r="C19">
        <v>91</v>
      </c>
      <c r="D19" t="s">
        <v>23</v>
      </c>
      <c r="E19" t="s">
        <v>62</v>
      </c>
      <c r="H19">
        <v>76</v>
      </c>
      <c r="I19" s="5" t="s">
        <v>63</v>
      </c>
      <c r="J19">
        <v>171</v>
      </c>
      <c r="K19">
        <v>36</v>
      </c>
      <c r="L19">
        <v>41</v>
      </c>
      <c r="N19" s="6">
        <v>36140</v>
      </c>
      <c r="O19" s="1">
        <f t="shared" si="0"/>
        <v>36140</v>
      </c>
      <c r="P19" s="1">
        <v>73050</v>
      </c>
      <c r="Q19">
        <v>1</v>
      </c>
    </row>
    <row r="20" spans="1:17" x14ac:dyDescent="0.2">
      <c r="A20">
        <v>19</v>
      </c>
      <c r="B20">
        <v>19</v>
      </c>
      <c r="C20">
        <v>145</v>
      </c>
      <c r="D20" t="s">
        <v>23</v>
      </c>
      <c r="E20" t="s">
        <v>64</v>
      </c>
      <c r="H20">
        <v>76</v>
      </c>
      <c r="I20" s="5" t="s">
        <v>65</v>
      </c>
      <c r="J20">
        <v>200</v>
      </c>
      <c r="K20">
        <v>41</v>
      </c>
      <c r="L20">
        <v>40</v>
      </c>
      <c r="N20" s="6">
        <v>39992</v>
      </c>
      <c r="O20" s="1">
        <f t="shared" si="0"/>
        <v>39992</v>
      </c>
      <c r="P20" s="1">
        <v>73050</v>
      </c>
      <c r="Q20">
        <v>1</v>
      </c>
    </row>
    <row r="21" spans="1:17" x14ac:dyDescent="0.2">
      <c r="A21">
        <v>20</v>
      </c>
      <c r="B21">
        <v>20</v>
      </c>
      <c r="C21">
        <v>65</v>
      </c>
      <c r="D21" t="s">
        <v>23</v>
      </c>
      <c r="E21" t="s">
        <v>66</v>
      </c>
      <c r="H21">
        <v>76</v>
      </c>
      <c r="I21" s="5" t="s">
        <v>67</v>
      </c>
      <c r="J21">
        <v>27</v>
      </c>
      <c r="K21">
        <v>43</v>
      </c>
      <c r="L21">
        <v>10</v>
      </c>
      <c r="N21" s="6">
        <v>43800</v>
      </c>
      <c r="O21" s="1">
        <f t="shared" si="0"/>
        <v>43800</v>
      </c>
      <c r="P21" s="1">
        <v>73050</v>
      </c>
      <c r="Q21">
        <v>1</v>
      </c>
    </row>
    <row r="22" spans="1:17" x14ac:dyDescent="0.2">
      <c r="A22">
        <v>21</v>
      </c>
      <c r="B22">
        <v>21</v>
      </c>
      <c r="C22">
        <v>76</v>
      </c>
      <c r="D22" t="s">
        <v>23</v>
      </c>
      <c r="E22" t="s">
        <v>68</v>
      </c>
      <c r="H22">
        <v>76</v>
      </c>
      <c r="I22" s="5" t="s">
        <v>69</v>
      </c>
      <c r="J22">
        <v>110</v>
      </c>
      <c r="K22">
        <v>10</v>
      </c>
      <c r="L22">
        <v>54</v>
      </c>
      <c r="N22" s="6">
        <v>39099</v>
      </c>
      <c r="O22" s="1">
        <f t="shared" si="0"/>
        <v>39099</v>
      </c>
      <c r="P22" s="1">
        <v>73050</v>
      </c>
      <c r="Q22">
        <v>1</v>
      </c>
    </row>
    <row r="23" spans="1:17" x14ac:dyDescent="0.2">
      <c r="A23">
        <v>22</v>
      </c>
      <c r="B23">
        <v>22</v>
      </c>
      <c r="C23">
        <v>40</v>
      </c>
      <c r="D23" t="s">
        <v>23</v>
      </c>
      <c r="E23" t="s">
        <v>70</v>
      </c>
      <c r="H23">
        <v>40</v>
      </c>
      <c r="I23" s="5" t="s">
        <v>71</v>
      </c>
      <c r="J23">
        <v>102</v>
      </c>
      <c r="K23">
        <v>49</v>
      </c>
      <c r="L23">
        <v>23</v>
      </c>
      <c r="N23" s="6">
        <v>39602</v>
      </c>
      <c r="O23" s="1">
        <f t="shared" si="0"/>
        <v>39602</v>
      </c>
      <c r="P23" s="1">
        <v>73050</v>
      </c>
      <c r="Q23">
        <v>1</v>
      </c>
    </row>
    <row r="24" spans="1:17" x14ac:dyDescent="0.2">
      <c r="A24">
        <v>23</v>
      </c>
      <c r="B24">
        <v>23</v>
      </c>
      <c r="C24">
        <v>132</v>
      </c>
      <c r="D24" t="s">
        <v>23</v>
      </c>
      <c r="E24" t="s">
        <v>72</v>
      </c>
      <c r="H24">
        <v>132</v>
      </c>
      <c r="I24" s="5" t="s">
        <v>73</v>
      </c>
      <c r="J24">
        <v>64</v>
      </c>
      <c r="K24">
        <v>13</v>
      </c>
      <c r="L24">
        <v>25</v>
      </c>
      <c r="N24" s="6">
        <v>43899</v>
      </c>
      <c r="O24" s="1">
        <f t="shared" si="0"/>
        <v>43899</v>
      </c>
      <c r="P24" s="1">
        <v>73050</v>
      </c>
      <c r="Q24">
        <v>1</v>
      </c>
    </row>
    <row r="25" spans="1:17" x14ac:dyDescent="0.2">
      <c r="A25">
        <v>24</v>
      </c>
      <c r="B25">
        <v>24</v>
      </c>
      <c r="C25">
        <v>116</v>
      </c>
      <c r="D25" t="s">
        <v>23</v>
      </c>
      <c r="E25" t="s">
        <v>74</v>
      </c>
      <c r="H25">
        <v>76</v>
      </c>
      <c r="I25" s="5" t="s">
        <v>75</v>
      </c>
      <c r="J25">
        <v>62</v>
      </c>
      <c r="K25">
        <v>36</v>
      </c>
      <c r="L25">
        <v>8</v>
      </c>
      <c r="N25" s="6">
        <v>44708</v>
      </c>
      <c r="O25" s="1">
        <f t="shared" si="0"/>
        <v>44708</v>
      </c>
      <c r="P25" s="1">
        <v>73050</v>
      </c>
      <c r="Q25">
        <v>1</v>
      </c>
    </row>
    <row r="26" spans="1:17" x14ac:dyDescent="0.2">
      <c r="A26">
        <v>25</v>
      </c>
      <c r="B26">
        <v>25</v>
      </c>
      <c r="C26">
        <v>108</v>
      </c>
      <c r="D26" t="s">
        <v>23</v>
      </c>
      <c r="E26" t="s">
        <v>76</v>
      </c>
      <c r="H26">
        <v>108</v>
      </c>
      <c r="I26" s="5" t="s">
        <v>77</v>
      </c>
      <c r="J26">
        <v>102</v>
      </c>
      <c r="K26">
        <v>31</v>
      </c>
      <c r="L26">
        <v>3</v>
      </c>
      <c r="N26" s="6">
        <v>41242</v>
      </c>
      <c r="O26" s="1">
        <f t="shared" si="0"/>
        <v>41242</v>
      </c>
      <c r="P26" s="1">
        <v>73050</v>
      </c>
      <c r="Q26">
        <v>1</v>
      </c>
    </row>
    <row r="27" spans="1:17" x14ac:dyDescent="0.2">
      <c r="A27">
        <v>26</v>
      </c>
      <c r="B27">
        <v>26</v>
      </c>
      <c r="C27">
        <v>50</v>
      </c>
      <c r="D27" t="s">
        <v>23</v>
      </c>
      <c r="E27" t="s">
        <v>78</v>
      </c>
      <c r="H27">
        <v>76</v>
      </c>
      <c r="I27" s="5" t="s">
        <v>79</v>
      </c>
      <c r="J27">
        <v>165</v>
      </c>
      <c r="K27">
        <v>38</v>
      </c>
      <c r="L27">
        <v>48</v>
      </c>
      <c r="N27" s="6">
        <v>37139</v>
      </c>
      <c r="O27" s="1">
        <f t="shared" si="0"/>
        <v>37139</v>
      </c>
      <c r="P27" s="1">
        <v>73050</v>
      </c>
      <c r="Q27">
        <v>1</v>
      </c>
    </row>
    <row r="28" spans="1:17" x14ac:dyDescent="0.2">
      <c r="A28">
        <v>27</v>
      </c>
      <c r="B28">
        <v>27</v>
      </c>
      <c r="C28">
        <v>146</v>
      </c>
      <c r="D28" t="s">
        <v>23</v>
      </c>
      <c r="E28" t="s">
        <v>80</v>
      </c>
      <c r="H28">
        <v>76</v>
      </c>
      <c r="I28" s="5" t="s">
        <v>81</v>
      </c>
      <c r="J28">
        <v>137</v>
      </c>
      <c r="K28">
        <v>16</v>
      </c>
      <c r="L28">
        <v>43</v>
      </c>
      <c r="N28" s="6">
        <v>44420</v>
      </c>
      <c r="O28" s="1">
        <f t="shared" si="0"/>
        <v>44420</v>
      </c>
      <c r="P28" s="1">
        <v>73050</v>
      </c>
      <c r="Q28">
        <v>1</v>
      </c>
    </row>
    <row r="29" spans="1:17" x14ac:dyDescent="0.2">
      <c r="A29">
        <v>28</v>
      </c>
      <c r="B29">
        <v>28</v>
      </c>
      <c r="C29">
        <v>140</v>
      </c>
      <c r="D29" t="s">
        <v>23</v>
      </c>
      <c r="E29" t="s">
        <v>82</v>
      </c>
      <c r="H29">
        <v>140</v>
      </c>
      <c r="I29" s="5" t="s">
        <v>83</v>
      </c>
      <c r="J29">
        <v>209</v>
      </c>
      <c r="K29">
        <v>14</v>
      </c>
      <c r="L29">
        <v>16</v>
      </c>
      <c r="N29" s="6">
        <v>33380</v>
      </c>
      <c r="O29" s="1">
        <f t="shared" si="0"/>
        <v>33380</v>
      </c>
      <c r="P29" s="1">
        <v>73050</v>
      </c>
      <c r="Q29">
        <v>1</v>
      </c>
    </row>
    <row r="30" spans="1:17" x14ac:dyDescent="0.2">
      <c r="A30">
        <v>29</v>
      </c>
      <c r="B30">
        <v>29</v>
      </c>
      <c r="C30">
        <v>35</v>
      </c>
      <c r="D30" t="s">
        <v>23</v>
      </c>
      <c r="E30" t="s">
        <v>84</v>
      </c>
      <c r="H30">
        <v>35</v>
      </c>
      <c r="I30" s="5" t="s">
        <v>85</v>
      </c>
      <c r="J30">
        <v>57</v>
      </c>
      <c r="K30">
        <v>26</v>
      </c>
      <c r="L30">
        <v>6</v>
      </c>
      <c r="N30" s="6">
        <v>44560</v>
      </c>
      <c r="O30" s="1">
        <f t="shared" si="0"/>
        <v>44560</v>
      </c>
      <c r="P30" s="1">
        <v>73050</v>
      </c>
      <c r="Q30">
        <v>1</v>
      </c>
    </row>
    <row r="31" spans="1:17" x14ac:dyDescent="0.2">
      <c r="A31">
        <v>30</v>
      </c>
      <c r="B31">
        <v>30</v>
      </c>
      <c r="C31">
        <v>94</v>
      </c>
      <c r="D31" t="s">
        <v>23</v>
      </c>
      <c r="E31" t="s">
        <v>86</v>
      </c>
      <c r="H31">
        <v>94</v>
      </c>
      <c r="I31" s="5" t="s">
        <v>87</v>
      </c>
      <c r="J31">
        <v>82</v>
      </c>
      <c r="K31">
        <v>27</v>
      </c>
      <c r="L31">
        <v>38</v>
      </c>
      <c r="N31" s="6">
        <v>39129</v>
      </c>
      <c r="O31" s="1">
        <f t="shared" si="0"/>
        <v>39129</v>
      </c>
      <c r="P31" s="1">
        <v>73050</v>
      </c>
      <c r="Q31">
        <v>1</v>
      </c>
    </row>
    <row r="32" spans="1:17" x14ac:dyDescent="0.2">
      <c r="A32">
        <v>31</v>
      </c>
      <c r="B32">
        <v>31</v>
      </c>
      <c r="C32">
        <v>116</v>
      </c>
      <c r="D32" t="s">
        <v>23</v>
      </c>
      <c r="E32" t="s">
        <v>88</v>
      </c>
      <c r="H32">
        <v>76</v>
      </c>
      <c r="I32" s="5" t="s">
        <v>89</v>
      </c>
      <c r="J32">
        <v>115</v>
      </c>
      <c r="K32">
        <v>19</v>
      </c>
      <c r="L32">
        <v>16</v>
      </c>
      <c r="N32" s="6">
        <v>37174</v>
      </c>
      <c r="O32" s="1">
        <f t="shared" si="0"/>
        <v>37174</v>
      </c>
      <c r="P32" s="1">
        <v>73050</v>
      </c>
      <c r="Q32">
        <v>1</v>
      </c>
    </row>
    <row r="33" spans="1:17" x14ac:dyDescent="0.2">
      <c r="A33">
        <v>32</v>
      </c>
      <c r="B33">
        <v>32</v>
      </c>
      <c r="C33">
        <v>88</v>
      </c>
      <c r="D33" t="s">
        <v>23</v>
      </c>
      <c r="E33" t="s">
        <v>90</v>
      </c>
      <c r="H33">
        <v>88</v>
      </c>
      <c r="I33" s="5" t="s">
        <v>91</v>
      </c>
      <c r="J33">
        <v>126</v>
      </c>
      <c r="K33">
        <v>25</v>
      </c>
      <c r="L33">
        <v>21</v>
      </c>
      <c r="N33" s="6">
        <v>40728</v>
      </c>
      <c r="O33" s="1">
        <f t="shared" si="0"/>
        <v>40728</v>
      </c>
      <c r="P33" s="1">
        <v>73050</v>
      </c>
      <c r="Q33">
        <v>1</v>
      </c>
    </row>
    <row r="34" spans="1:17" x14ac:dyDescent="0.2">
      <c r="A34">
        <v>33</v>
      </c>
      <c r="B34">
        <v>33</v>
      </c>
      <c r="C34">
        <v>3</v>
      </c>
      <c r="D34" t="s">
        <v>23</v>
      </c>
      <c r="E34" t="s">
        <v>92</v>
      </c>
      <c r="H34">
        <v>76</v>
      </c>
      <c r="I34" s="5" t="s">
        <v>93</v>
      </c>
      <c r="J34">
        <v>168</v>
      </c>
      <c r="K34">
        <v>8</v>
      </c>
      <c r="L34">
        <v>54</v>
      </c>
      <c r="N34" s="6">
        <v>36667</v>
      </c>
      <c r="O34" s="1">
        <f t="shared" si="0"/>
        <v>36667</v>
      </c>
      <c r="P34" s="1">
        <v>73050</v>
      </c>
      <c r="Q34">
        <v>1</v>
      </c>
    </row>
    <row r="35" spans="1:17" x14ac:dyDescent="0.2">
      <c r="A35">
        <v>34</v>
      </c>
      <c r="B35">
        <v>34</v>
      </c>
      <c r="C35">
        <v>39</v>
      </c>
      <c r="D35" t="s">
        <v>23</v>
      </c>
      <c r="E35" t="s">
        <v>94</v>
      </c>
      <c r="H35">
        <v>39</v>
      </c>
      <c r="I35" s="5" t="s">
        <v>95</v>
      </c>
      <c r="J35">
        <v>156</v>
      </c>
      <c r="K35">
        <v>9</v>
      </c>
      <c r="L35">
        <v>54</v>
      </c>
      <c r="N35" s="6">
        <v>33219</v>
      </c>
      <c r="O35" s="1">
        <f t="shared" si="0"/>
        <v>33219</v>
      </c>
      <c r="P35" s="1">
        <v>73050</v>
      </c>
      <c r="Q35">
        <v>1</v>
      </c>
    </row>
    <row r="36" spans="1:17" x14ac:dyDescent="0.2">
      <c r="A36">
        <v>35</v>
      </c>
      <c r="B36">
        <v>35</v>
      </c>
      <c r="C36">
        <v>106</v>
      </c>
      <c r="D36" t="s">
        <v>23</v>
      </c>
      <c r="E36" t="s">
        <v>96</v>
      </c>
      <c r="H36">
        <v>106</v>
      </c>
      <c r="I36" s="5" t="s">
        <v>97</v>
      </c>
      <c r="J36">
        <v>88</v>
      </c>
      <c r="K36">
        <v>33</v>
      </c>
      <c r="L36">
        <v>16</v>
      </c>
      <c r="N36" s="6">
        <v>44405</v>
      </c>
      <c r="O36" s="1">
        <f t="shared" si="0"/>
        <v>44405</v>
      </c>
      <c r="P36" s="1">
        <v>73050</v>
      </c>
      <c r="Q36">
        <v>1</v>
      </c>
    </row>
    <row r="37" spans="1:17" x14ac:dyDescent="0.2">
      <c r="A37">
        <v>36</v>
      </c>
      <c r="B37">
        <v>36</v>
      </c>
      <c r="C37">
        <v>83</v>
      </c>
      <c r="D37" t="s">
        <v>23</v>
      </c>
      <c r="E37" t="s">
        <v>98</v>
      </c>
      <c r="H37">
        <v>76</v>
      </c>
      <c r="I37" s="5" t="s">
        <v>99</v>
      </c>
      <c r="J37">
        <v>59</v>
      </c>
      <c r="K37">
        <v>4</v>
      </c>
      <c r="L37">
        <v>21</v>
      </c>
      <c r="N37" s="6">
        <v>43704</v>
      </c>
      <c r="O37" s="1">
        <f t="shared" si="0"/>
        <v>43704</v>
      </c>
      <c r="P37" s="1">
        <v>73050</v>
      </c>
      <c r="Q37">
        <v>1</v>
      </c>
    </row>
    <row r="38" spans="1:17" x14ac:dyDescent="0.2">
      <c r="A38">
        <v>37</v>
      </c>
      <c r="B38">
        <v>37</v>
      </c>
      <c r="C38">
        <v>101</v>
      </c>
      <c r="D38" t="s">
        <v>23</v>
      </c>
      <c r="E38" t="s">
        <v>100</v>
      </c>
      <c r="H38">
        <v>76</v>
      </c>
      <c r="I38" s="5" t="s">
        <v>101</v>
      </c>
      <c r="J38">
        <v>107</v>
      </c>
      <c r="K38">
        <v>34</v>
      </c>
      <c r="L38">
        <v>39</v>
      </c>
      <c r="N38" s="6">
        <v>39305</v>
      </c>
      <c r="O38" s="1">
        <f t="shared" si="0"/>
        <v>39305</v>
      </c>
      <c r="P38" s="1">
        <v>73050</v>
      </c>
      <c r="Q38">
        <v>1</v>
      </c>
    </row>
    <row r="39" spans="1:17" x14ac:dyDescent="0.2">
      <c r="A39">
        <v>38</v>
      </c>
      <c r="B39">
        <v>38</v>
      </c>
      <c r="C39">
        <v>123</v>
      </c>
      <c r="D39" t="s">
        <v>23</v>
      </c>
      <c r="E39" t="s">
        <v>102</v>
      </c>
      <c r="H39">
        <v>76</v>
      </c>
      <c r="I39" s="5" t="s">
        <v>103</v>
      </c>
      <c r="J39">
        <v>100</v>
      </c>
      <c r="K39">
        <v>40</v>
      </c>
      <c r="L39">
        <v>9</v>
      </c>
      <c r="N39" s="6">
        <v>40631</v>
      </c>
      <c r="O39" s="1">
        <f t="shared" si="0"/>
        <v>40631</v>
      </c>
      <c r="P39" s="1">
        <v>73050</v>
      </c>
      <c r="Q39">
        <v>1</v>
      </c>
    </row>
    <row r="40" spans="1:17" x14ac:dyDescent="0.2">
      <c r="A40">
        <v>39</v>
      </c>
      <c r="B40">
        <v>39</v>
      </c>
      <c r="C40">
        <v>97</v>
      </c>
      <c r="D40" t="s">
        <v>23</v>
      </c>
      <c r="E40" t="s">
        <v>104</v>
      </c>
      <c r="H40">
        <v>76</v>
      </c>
      <c r="I40" s="5" t="s">
        <v>105</v>
      </c>
      <c r="J40">
        <v>40</v>
      </c>
      <c r="K40">
        <v>52</v>
      </c>
      <c r="L40">
        <v>31</v>
      </c>
      <c r="N40" s="6">
        <v>39518</v>
      </c>
      <c r="O40" s="1">
        <f t="shared" si="0"/>
        <v>39518</v>
      </c>
      <c r="P40" s="1">
        <v>73050</v>
      </c>
      <c r="Q40">
        <v>1</v>
      </c>
    </row>
    <row r="41" spans="1:17" x14ac:dyDescent="0.2">
      <c r="A41">
        <v>40</v>
      </c>
      <c r="B41">
        <v>40</v>
      </c>
      <c r="C41">
        <v>31</v>
      </c>
      <c r="D41" t="s">
        <v>23</v>
      </c>
      <c r="E41" t="s">
        <v>106</v>
      </c>
      <c r="H41">
        <v>76</v>
      </c>
      <c r="I41" s="5" t="s">
        <v>107</v>
      </c>
      <c r="J41">
        <v>170</v>
      </c>
      <c r="K41">
        <v>54</v>
      </c>
      <c r="L41">
        <v>3</v>
      </c>
      <c r="N41" s="6">
        <v>40979</v>
      </c>
      <c r="O41" s="1">
        <f t="shared" si="0"/>
        <v>40979</v>
      </c>
      <c r="P41" s="1">
        <v>73050</v>
      </c>
      <c r="Q41">
        <v>1</v>
      </c>
    </row>
    <row r="42" spans="1:17" x14ac:dyDescent="0.2">
      <c r="A42">
        <v>41</v>
      </c>
      <c r="B42">
        <v>41</v>
      </c>
      <c r="C42">
        <v>55</v>
      </c>
      <c r="D42" t="s">
        <v>23</v>
      </c>
      <c r="E42" t="s">
        <v>108</v>
      </c>
      <c r="H42">
        <v>55</v>
      </c>
      <c r="I42" s="5" t="s">
        <v>109</v>
      </c>
      <c r="J42">
        <v>131</v>
      </c>
      <c r="K42">
        <v>32</v>
      </c>
      <c r="L42">
        <v>48</v>
      </c>
      <c r="N42" s="6">
        <v>38462</v>
      </c>
      <c r="O42" s="1">
        <f t="shared" si="0"/>
        <v>38462</v>
      </c>
      <c r="P42" s="1">
        <v>73050</v>
      </c>
      <c r="Q42">
        <v>1</v>
      </c>
    </row>
    <row r="43" spans="1:17" x14ac:dyDescent="0.2">
      <c r="A43">
        <v>42</v>
      </c>
      <c r="B43">
        <v>42</v>
      </c>
      <c r="C43">
        <v>44</v>
      </c>
      <c r="D43" t="s">
        <v>23</v>
      </c>
      <c r="E43" t="s">
        <v>110</v>
      </c>
      <c r="H43">
        <v>44</v>
      </c>
      <c r="I43" s="5" t="s">
        <v>111</v>
      </c>
      <c r="J43">
        <v>205</v>
      </c>
      <c r="K43">
        <v>20</v>
      </c>
      <c r="L43">
        <v>18</v>
      </c>
      <c r="N43" s="6">
        <v>41493</v>
      </c>
      <c r="O43" s="1">
        <f t="shared" si="0"/>
        <v>41493</v>
      </c>
      <c r="P43" s="1">
        <v>73050</v>
      </c>
      <c r="Q43">
        <v>1</v>
      </c>
    </row>
    <row r="44" spans="1:17" x14ac:dyDescent="0.2">
      <c r="A44">
        <v>43</v>
      </c>
      <c r="B44">
        <v>43</v>
      </c>
      <c r="C44">
        <v>140</v>
      </c>
      <c r="D44" t="s">
        <v>23</v>
      </c>
      <c r="E44" t="s">
        <v>112</v>
      </c>
      <c r="H44">
        <v>140</v>
      </c>
      <c r="I44" s="5" t="s">
        <v>113</v>
      </c>
      <c r="J44">
        <v>62</v>
      </c>
      <c r="K44">
        <v>20</v>
      </c>
      <c r="L44">
        <v>44</v>
      </c>
      <c r="N44" s="6">
        <v>39427</v>
      </c>
      <c r="O44" s="1">
        <f t="shared" si="0"/>
        <v>39427</v>
      </c>
      <c r="P44" s="1">
        <v>73050</v>
      </c>
      <c r="Q44">
        <v>1</v>
      </c>
    </row>
    <row r="45" spans="1:17" x14ac:dyDescent="0.2">
      <c r="A45">
        <v>44</v>
      </c>
      <c r="B45">
        <v>44</v>
      </c>
      <c r="C45">
        <v>123</v>
      </c>
      <c r="D45" t="s">
        <v>23</v>
      </c>
      <c r="E45" t="s">
        <v>114</v>
      </c>
      <c r="H45">
        <v>76</v>
      </c>
      <c r="I45" s="5" t="s">
        <v>115</v>
      </c>
      <c r="J45">
        <v>95</v>
      </c>
      <c r="K45">
        <v>25</v>
      </c>
      <c r="L45">
        <v>4</v>
      </c>
      <c r="N45" s="6">
        <v>44583</v>
      </c>
      <c r="O45" s="1">
        <f t="shared" si="0"/>
        <v>44583</v>
      </c>
      <c r="P45" s="1">
        <v>73050</v>
      </c>
      <c r="Q45">
        <v>1</v>
      </c>
    </row>
    <row r="46" spans="1:17" x14ac:dyDescent="0.2">
      <c r="A46">
        <v>45</v>
      </c>
      <c r="B46">
        <v>45</v>
      </c>
      <c r="C46">
        <v>72</v>
      </c>
      <c r="D46" t="s">
        <v>23</v>
      </c>
      <c r="E46" t="s">
        <v>116</v>
      </c>
      <c r="H46">
        <v>76</v>
      </c>
      <c r="I46" s="5" t="s">
        <v>117</v>
      </c>
      <c r="J46">
        <v>52</v>
      </c>
      <c r="K46">
        <v>47</v>
      </c>
      <c r="L46">
        <v>50</v>
      </c>
      <c r="N46" s="6">
        <v>39686</v>
      </c>
      <c r="O46" s="1">
        <f t="shared" si="0"/>
        <v>39686</v>
      </c>
      <c r="P46" s="1">
        <v>73050</v>
      </c>
      <c r="Q46">
        <v>1</v>
      </c>
    </row>
    <row r="47" spans="1:17" x14ac:dyDescent="0.2">
      <c r="A47">
        <v>46</v>
      </c>
      <c r="B47">
        <v>46</v>
      </c>
      <c r="C47">
        <v>12</v>
      </c>
      <c r="D47" t="s">
        <v>23</v>
      </c>
      <c r="E47" t="s">
        <v>118</v>
      </c>
      <c r="H47">
        <v>12</v>
      </c>
      <c r="I47" s="5" t="s">
        <v>119</v>
      </c>
      <c r="J47">
        <v>111</v>
      </c>
      <c r="K47">
        <v>6</v>
      </c>
      <c r="L47">
        <v>26</v>
      </c>
      <c r="N47" s="6">
        <v>37558</v>
      </c>
      <c r="O47" s="1">
        <f t="shared" si="0"/>
        <v>37558</v>
      </c>
      <c r="P47" s="1">
        <v>73050</v>
      </c>
      <c r="Q47">
        <v>1</v>
      </c>
    </row>
    <row r="48" spans="1:17" x14ac:dyDescent="0.2">
      <c r="A48">
        <v>47</v>
      </c>
      <c r="B48">
        <v>47</v>
      </c>
      <c r="C48">
        <v>30</v>
      </c>
      <c r="D48" t="s">
        <v>23</v>
      </c>
      <c r="E48" t="s">
        <v>120</v>
      </c>
      <c r="H48">
        <v>30</v>
      </c>
      <c r="I48" s="5" t="s">
        <v>121</v>
      </c>
      <c r="J48">
        <v>121</v>
      </c>
      <c r="K48">
        <v>15</v>
      </c>
      <c r="L48">
        <v>14</v>
      </c>
      <c r="N48" s="6">
        <v>35195</v>
      </c>
      <c r="O48" s="1">
        <f t="shared" si="0"/>
        <v>35195</v>
      </c>
      <c r="P48" s="1">
        <v>73050</v>
      </c>
      <c r="Q48">
        <v>1</v>
      </c>
    </row>
    <row r="49" spans="1:17" x14ac:dyDescent="0.2">
      <c r="A49">
        <v>48</v>
      </c>
      <c r="B49">
        <v>48</v>
      </c>
      <c r="C49">
        <v>68</v>
      </c>
      <c r="D49" t="s">
        <v>23</v>
      </c>
      <c r="E49" t="s">
        <v>122</v>
      </c>
      <c r="H49">
        <v>68</v>
      </c>
      <c r="I49" s="5" t="s">
        <v>123</v>
      </c>
      <c r="J49">
        <v>110</v>
      </c>
      <c r="K49">
        <v>20</v>
      </c>
      <c r="L49">
        <v>39</v>
      </c>
      <c r="N49" s="6">
        <v>40852</v>
      </c>
      <c r="O49" s="1">
        <f t="shared" si="0"/>
        <v>40852</v>
      </c>
      <c r="P49" s="1">
        <v>73050</v>
      </c>
      <c r="Q49">
        <v>1</v>
      </c>
    </row>
    <row r="50" spans="1:17" x14ac:dyDescent="0.2">
      <c r="A50">
        <v>49</v>
      </c>
      <c r="B50">
        <v>49</v>
      </c>
      <c r="C50">
        <v>32</v>
      </c>
      <c r="D50" t="s">
        <v>23</v>
      </c>
      <c r="E50" t="s">
        <v>124</v>
      </c>
      <c r="H50">
        <v>76</v>
      </c>
      <c r="I50" s="5" t="s">
        <v>125</v>
      </c>
      <c r="J50">
        <v>161</v>
      </c>
      <c r="K50">
        <v>36</v>
      </c>
      <c r="L50">
        <v>53</v>
      </c>
      <c r="N50" s="6">
        <v>40568</v>
      </c>
      <c r="O50" s="1">
        <f t="shared" si="0"/>
        <v>40568</v>
      </c>
      <c r="P50" s="1">
        <v>73050</v>
      </c>
      <c r="Q50">
        <v>1</v>
      </c>
    </row>
    <row r="51" spans="1:17" x14ac:dyDescent="0.2">
      <c r="A51">
        <v>50</v>
      </c>
      <c r="B51">
        <v>50</v>
      </c>
      <c r="C51">
        <v>70</v>
      </c>
      <c r="D51" t="s">
        <v>23</v>
      </c>
      <c r="E51" t="s">
        <v>126</v>
      </c>
      <c r="H51">
        <v>76</v>
      </c>
      <c r="I51" s="5" t="s">
        <v>127</v>
      </c>
      <c r="J51">
        <v>175</v>
      </c>
      <c r="K51">
        <v>32</v>
      </c>
      <c r="L51">
        <v>39</v>
      </c>
      <c r="N51" s="6">
        <v>36365</v>
      </c>
      <c r="O51" s="1">
        <f t="shared" si="0"/>
        <v>36365</v>
      </c>
      <c r="P51" s="1">
        <v>73050</v>
      </c>
      <c r="Q51">
        <v>1</v>
      </c>
    </row>
    <row r="52" spans="1:17" x14ac:dyDescent="0.2">
      <c r="A52">
        <v>51</v>
      </c>
      <c r="B52">
        <v>51</v>
      </c>
      <c r="C52">
        <v>56</v>
      </c>
      <c r="D52" t="s">
        <v>23</v>
      </c>
      <c r="E52" t="s">
        <v>128</v>
      </c>
      <c r="H52">
        <v>76</v>
      </c>
      <c r="I52" s="5" t="s">
        <v>129</v>
      </c>
      <c r="J52">
        <v>72</v>
      </c>
      <c r="K52">
        <v>47</v>
      </c>
      <c r="L52">
        <v>22</v>
      </c>
      <c r="N52" s="6">
        <v>35197</v>
      </c>
      <c r="O52" s="1">
        <f t="shared" si="0"/>
        <v>35197</v>
      </c>
      <c r="P52" s="1">
        <v>73050</v>
      </c>
      <c r="Q52">
        <v>1</v>
      </c>
    </row>
    <row r="53" spans="1:17" x14ac:dyDescent="0.2">
      <c r="A53">
        <v>52</v>
      </c>
      <c r="B53">
        <v>52</v>
      </c>
      <c r="C53">
        <v>135</v>
      </c>
      <c r="D53" t="s">
        <v>23</v>
      </c>
      <c r="E53" t="s">
        <v>130</v>
      </c>
      <c r="H53">
        <v>135</v>
      </c>
      <c r="I53" s="5" t="s">
        <v>131</v>
      </c>
      <c r="J53">
        <v>79</v>
      </c>
      <c r="K53">
        <v>40</v>
      </c>
      <c r="L53">
        <v>37</v>
      </c>
      <c r="N53" s="6">
        <v>34855</v>
      </c>
      <c r="O53" s="1">
        <f t="shared" si="0"/>
        <v>34855</v>
      </c>
      <c r="P53" s="1">
        <v>73050</v>
      </c>
      <c r="Q53">
        <v>1</v>
      </c>
    </row>
    <row r="54" spans="1:17" x14ac:dyDescent="0.2">
      <c r="A54">
        <v>53</v>
      </c>
      <c r="B54">
        <v>53</v>
      </c>
      <c r="C54">
        <v>141</v>
      </c>
      <c r="D54" t="s">
        <v>23</v>
      </c>
      <c r="E54" t="s">
        <v>132</v>
      </c>
      <c r="H54">
        <v>76</v>
      </c>
      <c r="I54" s="5" t="s">
        <v>133</v>
      </c>
      <c r="J54">
        <v>64</v>
      </c>
      <c r="K54">
        <v>16</v>
      </c>
      <c r="L54">
        <v>33</v>
      </c>
      <c r="N54" s="6">
        <v>38224</v>
      </c>
      <c r="O54" s="1">
        <f t="shared" si="0"/>
        <v>38224</v>
      </c>
      <c r="P54" s="1">
        <v>73050</v>
      </c>
      <c r="Q54">
        <v>1</v>
      </c>
    </row>
    <row r="55" spans="1:17" x14ac:dyDescent="0.2">
      <c r="A55">
        <v>54</v>
      </c>
      <c r="B55">
        <v>54</v>
      </c>
      <c r="C55">
        <v>124</v>
      </c>
      <c r="D55" t="s">
        <v>23</v>
      </c>
      <c r="E55" t="s">
        <v>134</v>
      </c>
      <c r="H55">
        <v>124</v>
      </c>
      <c r="I55" s="5" t="s">
        <v>135</v>
      </c>
      <c r="J55">
        <v>205</v>
      </c>
      <c r="K55">
        <v>25</v>
      </c>
      <c r="L55">
        <v>21</v>
      </c>
      <c r="N55" s="6">
        <v>39359</v>
      </c>
      <c r="O55" s="1">
        <f t="shared" si="0"/>
        <v>39359</v>
      </c>
      <c r="P55" s="1">
        <v>73050</v>
      </c>
      <c r="Q55">
        <v>1</v>
      </c>
    </row>
    <row r="56" spans="1:17" x14ac:dyDescent="0.2">
      <c r="A56">
        <v>55</v>
      </c>
      <c r="B56">
        <v>55</v>
      </c>
      <c r="C56">
        <v>115</v>
      </c>
      <c r="D56" t="s">
        <v>23</v>
      </c>
      <c r="E56" t="s">
        <v>136</v>
      </c>
      <c r="H56">
        <v>115</v>
      </c>
      <c r="I56" s="5" t="s">
        <v>137</v>
      </c>
      <c r="J56">
        <v>210</v>
      </c>
      <c r="K56">
        <v>24</v>
      </c>
      <c r="L56">
        <v>32</v>
      </c>
      <c r="N56" s="6">
        <v>37650</v>
      </c>
      <c r="O56" s="1">
        <f t="shared" si="0"/>
        <v>37650</v>
      </c>
      <c r="P56" s="1">
        <v>73050</v>
      </c>
      <c r="Q56">
        <v>1</v>
      </c>
    </row>
    <row r="57" spans="1:17" x14ac:dyDescent="0.2">
      <c r="A57">
        <v>56</v>
      </c>
      <c r="B57">
        <v>56</v>
      </c>
      <c r="C57">
        <v>40</v>
      </c>
      <c r="D57" t="s">
        <v>23</v>
      </c>
      <c r="E57" t="s">
        <v>138</v>
      </c>
      <c r="H57">
        <v>40</v>
      </c>
      <c r="I57" s="5" t="s">
        <v>139</v>
      </c>
      <c r="J57">
        <v>139</v>
      </c>
      <c r="K57">
        <v>45</v>
      </c>
      <c r="L57">
        <v>4</v>
      </c>
      <c r="N57" s="6">
        <v>41767</v>
      </c>
      <c r="O57" s="1">
        <f t="shared" si="0"/>
        <v>41767</v>
      </c>
      <c r="P57" s="1">
        <v>73050</v>
      </c>
      <c r="Q57">
        <v>1</v>
      </c>
    </row>
    <row r="58" spans="1:17" x14ac:dyDescent="0.2">
      <c r="A58">
        <v>57</v>
      </c>
      <c r="B58">
        <v>57</v>
      </c>
      <c r="C58">
        <v>92</v>
      </c>
      <c r="D58" t="s">
        <v>23</v>
      </c>
      <c r="E58" t="s">
        <v>140</v>
      </c>
      <c r="H58">
        <v>76</v>
      </c>
      <c r="I58" s="5" t="s">
        <v>141</v>
      </c>
      <c r="J58">
        <v>143</v>
      </c>
      <c r="K58">
        <v>18</v>
      </c>
      <c r="L58">
        <v>29</v>
      </c>
      <c r="N58" s="6">
        <v>43882</v>
      </c>
      <c r="O58" s="1">
        <f t="shared" si="0"/>
        <v>43882</v>
      </c>
      <c r="P58" s="1">
        <v>73050</v>
      </c>
      <c r="Q58">
        <v>1</v>
      </c>
    </row>
    <row r="59" spans="1:17" x14ac:dyDescent="0.2">
      <c r="A59">
        <v>58</v>
      </c>
      <c r="B59">
        <v>58</v>
      </c>
      <c r="C59">
        <v>16</v>
      </c>
      <c r="D59" t="s">
        <v>23</v>
      </c>
      <c r="E59" t="s">
        <v>142</v>
      </c>
      <c r="H59">
        <v>76</v>
      </c>
      <c r="I59" s="5" t="s">
        <v>143</v>
      </c>
      <c r="J59">
        <v>63</v>
      </c>
      <c r="K59">
        <v>11</v>
      </c>
      <c r="L59">
        <v>54</v>
      </c>
      <c r="N59" s="6">
        <v>37232</v>
      </c>
      <c r="O59" s="1">
        <f t="shared" si="0"/>
        <v>37232</v>
      </c>
      <c r="P59" s="1">
        <v>73050</v>
      </c>
      <c r="Q59">
        <v>1</v>
      </c>
    </row>
    <row r="60" spans="1:17" x14ac:dyDescent="0.2">
      <c r="A60">
        <v>59</v>
      </c>
      <c r="B60">
        <v>59</v>
      </c>
      <c r="C60">
        <v>136</v>
      </c>
      <c r="D60" t="s">
        <v>23</v>
      </c>
      <c r="E60" t="s">
        <v>144</v>
      </c>
      <c r="H60">
        <v>136</v>
      </c>
      <c r="I60" s="5" t="s">
        <v>145</v>
      </c>
      <c r="J60">
        <v>115</v>
      </c>
      <c r="K60">
        <v>23</v>
      </c>
      <c r="L60">
        <v>5</v>
      </c>
      <c r="N60" s="6">
        <v>36613</v>
      </c>
      <c r="O60" s="1">
        <f t="shared" si="0"/>
        <v>36613</v>
      </c>
      <c r="P60" s="1">
        <v>73050</v>
      </c>
      <c r="Q60">
        <v>1</v>
      </c>
    </row>
    <row r="61" spans="1:17" x14ac:dyDescent="0.2">
      <c r="A61">
        <v>60</v>
      </c>
      <c r="B61">
        <v>60</v>
      </c>
      <c r="C61">
        <v>104</v>
      </c>
      <c r="D61" t="s">
        <v>15</v>
      </c>
      <c r="E61" t="s">
        <v>146</v>
      </c>
      <c r="F61" t="s">
        <v>147</v>
      </c>
      <c r="G61" t="s">
        <v>148</v>
      </c>
      <c r="H61">
        <v>76</v>
      </c>
      <c r="I61" s="5" t="s">
        <v>149</v>
      </c>
      <c r="J61">
        <v>65</v>
      </c>
      <c r="K61">
        <v>3</v>
      </c>
      <c r="L61">
        <v>33</v>
      </c>
      <c r="N61" s="6">
        <v>43533</v>
      </c>
      <c r="O61" s="1">
        <f t="shared" si="0"/>
        <v>43533</v>
      </c>
      <c r="P61" s="1">
        <v>73050</v>
      </c>
      <c r="Q61">
        <v>1</v>
      </c>
    </row>
    <row r="62" spans="1:17" x14ac:dyDescent="0.2">
      <c r="A62">
        <v>61</v>
      </c>
      <c r="B62">
        <v>61</v>
      </c>
      <c r="C62">
        <v>9</v>
      </c>
      <c r="D62" t="s">
        <v>15</v>
      </c>
      <c r="E62" t="s">
        <v>150</v>
      </c>
      <c r="F62" t="s">
        <v>151</v>
      </c>
      <c r="G62" t="s">
        <v>152</v>
      </c>
      <c r="H62">
        <v>76</v>
      </c>
      <c r="I62" s="5" t="s">
        <v>153</v>
      </c>
      <c r="J62">
        <v>198</v>
      </c>
      <c r="K62">
        <v>44</v>
      </c>
      <c r="L62">
        <v>50</v>
      </c>
      <c r="N62" s="6">
        <v>44511</v>
      </c>
      <c r="O62" s="1">
        <f t="shared" si="0"/>
        <v>44511</v>
      </c>
      <c r="P62" s="1">
        <v>73050</v>
      </c>
      <c r="Q62">
        <v>1</v>
      </c>
    </row>
    <row r="63" spans="1:17" x14ac:dyDescent="0.2">
      <c r="A63">
        <v>62</v>
      </c>
      <c r="B63">
        <v>62</v>
      </c>
      <c r="C63">
        <v>91</v>
      </c>
      <c r="D63" t="s">
        <v>15</v>
      </c>
      <c r="E63" t="s">
        <v>154</v>
      </c>
      <c r="F63" t="s">
        <v>155</v>
      </c>
      <c r="G63" t="s">
        <v>156</v>
      </c>
      <c r="H63">
        <v>76</v>
      </c>
      <c r="I63" s="5" t="s">
        <v>157</v>
      </c>
      <c r="J63">
        <v>36</v>
      </c>
      <c r="K63">
        <v>44</v>
      </c>
      <c r="L63">
        <v>33</v>
      </c>
      <c r="N63" s="6">
        <v>40371</v>
      </c>
      <c r="O63" s="1">
        <f t="shared" si="0"/>
        <v>40371</v>
      </c>
      <c r="P63" s="1">
        <v>73050</v>
      </c>
      <c r="Q63">
        <v>1</v>
      </c>
    </row>
    <row r="64" spans="1:17" x14ac:dyDescent="0.2">
      <c r="A64">
        <v>63</v>
      </c>
      <c r="B64">
        <v>63</v>
      </c>
      <c r="C64">
        <v>91</v>
      </c>
      <c r="D64" t="s">
        <v>15</v>
      </c>
      <c r="E64" t="s">
        <v>158</v>
      </c>
      <c r="F64" t="s">
        <v>159</v>
      </c>
      <c r="G64" t="s">
        <v>160</v>
      </c>
      <c r="H64">
        <v>76</v>
      </c>
      <c r="I64" s="5" t="s">
        <v>161</v>
      </c>
      <c r="J64">
        <v>131</v>
      </c>
      <c r="K64">
        <v>37</v>
      </c>
      <c r="L64">
        <v>22</v>
      </c>
      <c r="N64" s="6">
        <v>37653</v>
      </c>
      <c r="O64" s="1">
        <f t="shared" si="0"/>
        <v>37653</v>
      </c>
      <c r="P64" s="1">
        <v>73050</v>
      </c>
      <c r="Q64">
        <v>1</v>
      </c>
    </row>
    <row r="65" spans="1:17" x14ac:dyDescent="0.2">
      <c r="A65">
        <v>64</v>
      </c>
      <c r="B65">
        <v>64</v>
      </c>
      <c r="C65">
        <v>69</v>
      </c>
      <c r="D65" t="s">
        <v>15</v>
      </c>
      <c r="E65" t="s">
        <v>162</v>
      </c>
      <c r="F65" t="s">
        <v>163</v>
      </c>
      <c r="G65" t="s">
        <v>164</v>
      </c>
      <c r="H65">
        <v>76</v>
      </c>
      <c r="I65" s="5" t="s">
        <v>165</v>
      </c>
      <c r="J65">
        <v>114</v>
      </c>
      <c r="K65">
        <v>29</v>
      </c>
      <c r="L65">
        <v>50</v>
      </c>
      <c r="N65" s="6">
        <v>41426</v>
      </c>
      <c r="O65" s="1">
        <f t="shared" si="0"/>
        <v>41426</v>
      </c>
      <c r="P65" s="1">
        <v>73050</v>
      </c>
      <c r="Q65">
        <v>1</v>
      </c>
    </row>
    <row r="66" spans="1:17" x14ac:dyDescent="0.2">
      <c r="A66">
        <v>65</v>
      </c>
      <c r="B66">
        <v>65</v>
      </c>
      <c r="C66">
        <v>82</v>
      </c>
      <c r="D66" t="s">
        <v>15</v>
      </c>
      <c r="E66" t="s">
        <v>166</v>
      </c>
      <c r="F66" t="s">
        <v>167</v>
      </c>
      <c r="G66" t="s">
        <v>168</v>
      </c>
      <c r="H66">
        <v>76</v>
      </c>
      <c r="I66" s="5" t="s">
        <v>169</v>
      </c>
      <c r="J66">
        <v>205</v>
      </c>
      <c r="K66">
        <v>9</v>
      </c>
      <c r="L66">
        <v>4</v>
      </c>
      <c r="N66" s="6">
        <v>42084</v>
      </c>
      <c r="O66" s="1">
        <f t="shared" ref="O66:O129" si="1">N66</f>
        <v>42084</v>
      </c>
      <c r="P66" s="1">
        <v>73050</v>
      </c>
      <c r="Q66">
        <v>1</v>
      </c>
    </row>
    <row r="67" spans="1:17" x14ac:dyDescent="0.2">
      <c r="A67">
        <v>66</v>
      </c>
      <c r="B67">
        <v>66</v>
      </c>
      <c r="C67">
        <v>49</v>
      </c>
      <c r="D67" t="s">
        <v>15</v>
      </c>
      <c r="E67" t="s">
        <v>170</v>
      </c>
      <c r="F67" t="s">
        <v>171</v>
      </c>
      <c r="G67" t="s">
        <v>172</v>
      </c>
      <c r="H67">
        <v>76</v>
      </c>
      <c r="I67" s="5" t="s">
        <v>173</v>
      </c>
      <c r="J67">
        <v>156</v>
      </c>
      <c r="K67">
        <v>54</v>
      </c>
      <c r="L67">
        <v>6</v>
      </c>
      <c r="N67" s="6">
        <v>42768</v>
      </c>
      <c r="O67" s="1">
        <f t="shared" si="1"/>
        <v>42768</v>
      </c>
      <c r="P67" s="1">
        <v>73050</v>
      </c>
      <c r="Q67">
        <v>1</v>
      </c>
    </row>
    <row r="68" spans="1:17" x14ac:dyDescent="0.2">
      <c r="A68">
        <v>67</v>
      </c>
      <c r="B68">
        <v>67</v>
      </c>
      <c r="C68">
        <v>110</v>
      </c>
      <c r="D68" t="s">
        <v>15</v>
      </c>
      <c r="E68" t="s">
        <v>174</v>
      </c>
      <c r="F68" t="s">
        <v>175</v>
      </c>
      <c r="G68" t="s">
        <v>176</v>
      </c>
      <c r="H68">
        <v>76</v>
      </c>
      <c r="I68" s="5" t="s">
        <v>177</v>
      </c>
      <c r="J68">
        <v>40</v>
      </c>
      <c r="K68">
        <v>19</v>
      </c>
      <c r="L68">
        <v>4</v>
      </c>
      <c r="N68" s="6">
        <v>42203</v>
      </c>
      <c r="O68" s="1">
        <f t="shared" si="1"/>
        <v>42203</v>
      </c>
      <c r="P68" s="1">
        <v>73050</v>
      </c>
      <c r="Q68">
        <v>1</v>
      </c>
    </row>
    <row r="69" spans="1:17" x14ac:dyDescent="0.2">
      <c r="A69">
        <v>68</v>
      </c>
      <c r="B69">
        <v>68</v>
      </c>
      <c r="C69">
        <v>2</v>
      </c>
      <c r="D69" t="s">
        <v>15</v>
      </c>
      <c r="E69" t="s">
        <v>178</v>
      </c>
      <c r="F69" t="s">
        <v>179</v>
      </c>
      <c r="G69" t="s">
        <v>180</v>
      </c>
      <c r="H69">
        <v>76</v>
      </c>
      <c r="I69" s="5" t="s">
        <v>181</v>
      </c>
      <c r="J69">
        <v>169</v>
      </c>
      <c r="K69">
        <v>50</v>
      </c>
      <c r="L69">
        <v>28</v>
      </c>
      <c r="N69" s="6">
        <v>36931</v>
      </c>
      <c r="O69" s="1">
        <f t="shared" si="1"/>
        <v>36931</v>
      </c>
      <c r="P69" s="1">
        <v>73050</v>
      </c>
      <c r="Q69">
        <v>1</v>
      </c>
    </row>
    <row r="70" spans="1:17" x14ac:dyDescent="0.2">
      <c r="A70">
        <v>69</v>
      </c>
      <c r="B70">
        <v>69</v>
      </c>
      <c r="C70">
        <v>65</v>
      </c>
      <c r="D70" t="s">
        <v>15</v>
      </c>
      <c r="E70" t="s">
        <v>182</v>
      </c>
      <c r="F70" t="s">
        <v>183</v>
      </c>
      <c r="G70" t="s">
        <v>184</v>
      </c>
      <c r="H70">
        <v>76</v>
      </c>
      <c r="I70" s="5" t="s">
        <v>185</v>
      </c>
      <c r="J70">
        <v>31</v>
      </c>
      <c r="K70">
        <v>8</v>
      </c>
      <c r="L70">
        <v>15</v>
      </c>
      <c r="N70" s="6">
        <v>41928</v>
      </c>
      <c r="O70" s="1">
        <f t="shared" si="1"/>
        <v>41928</v>
      </c>
      <c r="P70" s="1">
        <v>73050</v>
      </c>
      <c r="Q70">
        <v>1</v>
      </c>
    </row>
    <row r="71" spans="1:17" x14ac:dyDescent="0.2">
      <c r="A71">
        <v>70</v>
      </c>
      <c r="B71">
        <v>70</v>
      </c>
      <c r="C71">
        <v>73</v>
      </c>
      <c r="D71" t="s">
        <v>15</v>
      </c>
      <c r="E71" t="s">
        <v>186</v>
      </c>
      <c r="F71" t="s">
        <v>187</v>
      </c>
      <c r="G71" t="s">
        <v>188</v>
      </c>
      <c r="H71">
        <v>76</v>
      </c>
      <c r="I71" s="5" t="s">
        <v>189</v>
      </c>
      <c r="J71">
        <v>182</v>
      </c>
      <c r="K71">
        <v>49</v>
      </c>
      <c r="L71">
        <v>28</v>
      </c>
      <c r="N71" s="6">
        <v>36996</v>
      </c>
      <c r="O71" s="1">
        <f t="shared" si="1"/>
        <v>36996</v>
      </c>
      <c r="P71" s="1">
        <v>73050</v>
      </c>
      <c r="Q71">
        <v>1</v>
      </c>
    </row>
    <row r="72" spans="1:17" x14ac:dyDescent="0.2">
      <c r="A72">
        <v>71</v>
      </c>
      <c r="B72">
        <v>71</v>
      </c>
      <c r="C72">
        <v>16</v>
      </c>
      <c r="D72" t="s">
        <v>15</v>
      </c>
      <c r="E72" t="s">
        <v>190</v>
      </c>
      <c r="F72" t="s">
        <v>191</v>
      </c>
      <c r="G72" t="s">
        <v>192</v>
      </c>
      <c r="H72">
        <v>76</v>
      </c>
      <c r="I72" s="5" t="s">
        <v>193</v>
      </c>
      <c r="J72">
        <v>158</v>
      </c>
      <c r="K72">
        <v>45</v>
      </c>
      <c r="L72">
        <v>43</v>
      </c>
      <c r="N72" s="6">
        <v>39212</v>
      </c>
      <c r="O72" s="1">
        <f t="shared" si="1"/>
        <v>39212</v>
      </c>
      <c r="P72" s="1">
        <v>73050</v>
      </c>
      <c r="Q72">
        <v>1</v>
      </c>
    </row>
    <row r="73" spans="1:17" x14ac:dyDescent="0.2">
      <c r="A73">
        <v>72</v>
      </c>
      <c r="B73">
        <v>72</v>
      </c>
      <c r="C73">
        <v>53</v>
      </c>
      <c r="D73" t="s">
        <v>15</v>
      </c>
      <c r="E73" t="s">
        <v>194</v>
      </c>
      <c r="F73" t="s">
        <v>195</v>
      </c>
      <c r="G73" t="s">
        <v>196</v>
      </c>
      <c r="H73">
        <v>76</v>
      </c>
      <c r="I73" s="5" t="s">
        <v>197</v>
      </c>
      <c r="J73">
        <v>51</v>
      </c>
      <c r="K73">
        <v>30</v>
      </c>
      <c r="L73">
        <v>1</v>
      </c>
      <c r="N73" s="6">
        <v>37458</v>
      </c>
      <c r="O73" s="1">
        <f t="shared" si="1"/>
        <v>37458</v>
      </c>
      <c r="P73" s="1">
        <v>73050</v>
      </c>
      <c r="Q73">
        <v>1</v>
      </c>
    </row>
    <row r="74" spans="1:17" x14ac:dyDescent="0.2">
      <c r="A74">
        <v>73</v>
      </c>
      <c r="B74">
        <v>73</v>
      </c>
      <c r="C74">
        <v>123</v>
      </c>
      <c r="D74" t="s">
        <v>15</v>
      </c>
      <c r="E74" t="s">
        <v>198</v>
      </c>
      <c r="F74" t="s">
        <v>199</v>
      </c>
      <c r="G74" t="s">
        <v>200</v>
      </c>
      <c r="H74">
        <v>76</v>
      </c>
      <c r="I74" s="5" t="s">
        <v>201</v>
      </c>
      <c r="J74">
        <v>208</v>
      </c>
      <c r="K74">
        <v>22</v>
      </c>
      <c r="L74">
        <v>5</v>
      </c>
      <c r="N74" s="6">
        <v>39567</v>
      </c>
      <c r="O74" s="1">
        <f t="shared" si="1"/>
        <v>39567</v>
      </c>
      <c r="P74" s="1">
        <v>73050</v>
      </c>
      <c r="Q74">
        <v>1</v>
      </c>
    </row>
    <row r="75" spans="1:17" x14ac:dyDescent="0.2">
      <c r="A75">
        <v>74</v>
      </c>
      <c r="B75">
        <v>74</v>
      </c>
      <c r="C75">
        <v>120</v>
      </c>
      <c r="D75" t="s">
        <v>15</v>
      </c>
      <c r="E75" t="s">
        <v>202</v>
      </c>
      <c r="F75" t="s">
        <v>203</v>
      </c>
      <c r="G75" t="s">
        <v>204</v>
      </c>
      <c r="H75">
        <v>76</v>
      </c>
      <c r="I75" s="5" t="s">
        <v>205</v>
      </c>
      <c r="J75">
        <v>14</v>
      </c>
      <c r="K75">
        <v>34</v>
      </c>
      <c r="L75">
        <v>38</v>
      </c>
      <c r="N75" s="6">
        <v>42627</v>
      </c>
      <c r="O75" s="1">
        <f t="shared" si="1"/>
        <v>42627</v>
      </c>
      <c r="P75" s="1">
        <v>73050</v>
      </c>
      <c r="Q75">
        <v>1</v>
      </c>
    </row>
    <row r="76" spans="1:17" x14ac:dyDescent="0.2">
      <c r="A76">
        <v>75</v>
      </c>
      <c r="B76">
        <v>75</v>
      </c>
      <c r="C76">
        <v>89</v>
      </c>
      <c r="D76" t="s">
        <v>15</v>
      </c>
      <c r="E76" t="s">
        <v>206</v>
      </c>
      <c r="F76" t="s">
        <v>207</v>
      </c>
      <c r="G76" t="s">
        <v>208</v>
      </c>
      <c r="H76">
        <v>76</v>
      </c>
      <c r="I76" s="5" t="s">
        <v>209</v>
      </c>
      <c r="J76">
        <v>135</v>
      </c>
      <c r="K76">
        <v>26</v>
      </c>
      <c r="L76">
        <v>47</v>
      </c>
      <c r="N76" s="6">
        <v>37473</v>
      </c>
      <c r="O76" s="1">
        <f t="shared" si="1"/>
        <v>37473</v>
      </c>
      <c r="P76" s="1">
        <v>73050</v>
      </c>
      <c r="Q76">
        <v>1</v>
      </c>
    </row>
    <row r="77" spans="1:17" x14ac:dyDescent="0.2">
      <c r="A77">
        <v>76</v>
      </c>
      <c r="B77">
        <v>76</v>
      </c>
      <c r="C77">
        <v>99</v>
      </c>
      <c r="D77" t="s">
        <v>15</v>
      </c>
      <c r="E77" t="s">
        <v>210</v>
      </c>
      <c r="F77" t="s">
        <v>211</v>
      </c>
      <c r="G77" t="s">
        <v>212</v>
      </c>
      <c r="H77">
        <v>76</v>
      </c>
      <c r="I77" s="5" t="s">
        <v>213</v>
      </c>
      <c r="J77">
        <v>127</v>
      </c>
      <c r="K77">
        <v>49</v>
      </c>
      <c r="L77">
        <v>48</v>
      </c>
      <c r="N77" s="6">
        <v>40080</v>
      </c>
      <c r="O77" s="1">
        <f t="shared" si="1"/>
        <v>40080</v>
      </c>
      <c r="P77" s="1">
        <v>73050</v>
      </c>
      <c r="Q77">
        <v>1</v>
      </c>
    </row>
    <row r="78" spans="1:17" x14ac:dyDescent="0.2">
      <c r="A78">
        <v>77</v>
      </c>
      <c r="B78">
        <v>77</v>
      </c>
      <c r="C78">
        <v>22</v>
      </c>
      <c r="D78" t="s">
        <v>15</v>
      </c>
      <c r="E78" t="s">
        <v>214</v>
      </c>
      <c r="F78" t="s">
        <v>215</v>
      </c>
      <c r="G78" t="s">
        <v>216</v>
      </c>
      <c r="H78">
        <v>76</v>
      </c>
      <c r="I78" s="5" t="s">
        <v>217</v>
      </c>
      <c r="J78">
        <v>140</v>
      </c>
      <c r="K78">
        <v>30</v>
      </c>
      <c r="L78">
        <v>52</v>
      </c>
      <c r="N78" s="6">
        <v>40540</v>
      </c>
      <c r="O78" s="1">
        <f t="shared" si="1"/>
        <v>40540</v>
      </c>
      <c r="P78" s="1">
        <v>73050</v>
      </c>
      <c r="Q78">
        <v>1</v>
      </c>
    </row>
    <row r="79" spans="1:17" x14ac:dyDescent="0.2">
      <c r="A79">
        <v>78</v>
      </c>
      <c r="B79">
        <v>78</v>
      </c>
      <c r="C79">
        <v>146</v>
      </c>
      <c r="D79" t="s">
        <v>15</v>
      </c>
      <c r="E79" t="s">
        <v>218</v>
      </c>
      <c r="F79" t="s">
        <v>219</v>
      </c>
      <c r="G79" t="s">
        <v>220</v>
      </c>
      <c r="H79">
        <v>76</v>
      </c>
      <c r="I79" s="5" t="s">
        <v>221</v>
      </c>
      <c r="J79">
        <v>16</v>
      </c>
      <c r="K79">
        <v>40</v>
      </c>
      <c r="L79">
        <v>37</v>
      </c>
      <c r="N79" s="6">
        <v>44211</v>
      </c>
      <c r="O79" s="1">
        <f t="shared" si="1"/>
        <v>44211</v>
      </c>
      <c r="P79" s="1">
        <v>73050</v>
      </c>
      <c r="Q79">
        <v>1</v>
      </c>
    </row>
    <row r="80" spans="1:17" x14ac:dyDescent="0.2">
      <c r="A80">
        <v>79</v>
      </c>
      <c r="B80">
        <v>79</v>
      </c>
      <c r="C80">
        <v>128</v>
      </c>
      <c r="D80" t="s">
        <v>15</v>
      </c>
      <c r="E80" t="s">
        <v>222</v>
      </c>
      <c r="F80" t="s">
        <v>223</v>
      </c>
      <c r="G80" t="s">
        <v>224</v>
      </c>
      <c r="H80">
        <v>76</v>
      </c>
      <c r="I80" s="5" t="s">
        <v>225</v>
      </c>
      <c r="J80">
        <v>51</v>
      </c>
      <c r="K80">
        <v>35</v>
      </c>
      <c r="L80">
        <v>32</v>
      </c>
      <c r="N80" s="6">
        <v>41843</v>
      </c>
      <c r="O80" s="1">
        <f t="shared" si="1"/>
        <v>41843</v>
      </c>
      <c r="P80" s="1">
        <v>73050</v>
      </c>
      <c r="Q80">
        <v>1</v>
      </c>
    </row>
    <row r="81" spans="1:17" x14ac:dyDescent="0.2">
      <c r="A81">
        <v>80</v>
      </c>
      <c r="B81">
        <v>80</v>
      </c>
      <c r="C81">
        <v>42</v>
      </c>
      <c r="D81" t="s">
        <v>15</v>
      </c>
      <c r="E81" t="s">
        <v>226</v>
      </c>
      <c r="F81" t="s">
        <v>227</v>
      </c>
      <c r="G81" t="s">
        <v>228</v>
      </c>
      <c r="H81">
        <v>76</v>
      </c>
      <c r="I81" s="5" t="s">
        <v>229</v>
      </c>
      <c r="J81">
        <v>98</v>
      </c>
      <c r="K81">
        <v>26</v>
      </c>
      <c r="L81">
        <v>50</v>
      </c>
      <c r="N81" s="6">
        <v>40261</v>
      </c>
      <c r="O81" s="1">
        <f t="shared" si="1"/>
        <v>40261</v>
      </c>
      <c r="P81" s="1">
        <v>73050</v>
      </c>
      <c r="Q81">
        <v>1</v>
      </c>
    </row>
    <row r="82" spans="1:17" x14ac:dyDescent="0.2">
      <c r="A82">
        <v>81</v>
      </c>
      <c r="B82">
        <v>81</v>
      </c>
      <c r="C82">
        <v>134</v>
      </c>
      <c r="D82" t="s">
        <v>15</v>
      </c>
      <c r="E82" t="s">
        <v>230</v>
      </c>
      <c r="F82" t="s">
        <v>231</v>
      </c>
      <c r="G82" t="s">
        <v>232</v>
      </c>
      <c r="H82">
        <v>76</v>
      </c>
      <c r="I82" s="5" t="s">
        <v>233</v>
      </c>
      <c r="J82">
        <v>63</v>
      </c>
      <c r="K82">
        <v>13</v>
      </c>
      <c r="L82">
        <v>39</v>
      </c>
      <c r="N82" s="6">
        <v>42282</v>
      </c>
      <c r="O82" s="1">
        <f t="shared" si="1"/>
        <v>42282</v>
      </c>
      <c r="P82" s="1">
        <v>73050</v>
      </c>
      <c r="Q82">
        <v>1</v>
      </c>
    </row>
    <row r="83" spans="1:17" x14ac:dyDescent="0.2">
      <c r="A83">
        <v>82</v>
      </c>
      <c r="B83">
        <v>82</v>
      </c>
      <c r="C83">
        <v>21</v>
      </c>
      <c r="D83" t="s">
        <v>15</v>
      </c>
      <c r="E83" t="s">
        <v>234</v>
      </c>
      <c r="F83" t="s">
        <v>235</v>
      </c>
      <c r="G83" t="s">
        <v>236</v>
      </c>
      <c r="H83">
        <v>76</v>
      </c>
      <c r="I83" s="5" t="s">
        <v>237</v>
      </c>
      <c r="J83">
        <v>20</v>
      </c>
      <c r="K83">
        <v>27</v>
      </c>
      <c r="L83">
        <v>12</v>
      </c>
      <c r="N83" s="6">
        <v>40866</v>
      </c>
      <c r="O83" s="1">
        <f t="shared" si="1"/>
        <v>40866</v>
      </c>
      <c r="P83" s="1">
        <v>73050</v>
      </c>
      <c r="Q83">
        <v>1</v>
      </c>
    </row>
    <row r="84" spans="1:17" x14ac:dyDescent="0.2">
      <c r="A84">
        <v>83</v>
      </c>
      <c r="B84">
        <v>83</v>
      </c>
      <c r="C84">
        <v>26</v>
      </c>
      <c r="D84" t="s">
        <v>15</v>
      </c>
      <c r="E84" t="s">
        <v>238</v>
      </c>
      <c r="F84" t="s">
        <v>239</v>
      </c>
      <c r="G84" t="s">
        <v>240</v>
      </c>
      <c r="H84">
        <v>76</v>
      </c>
      <c r="I84" s="5" t="s">
        <v>241</v>
      </c>
      <c r="J84">
        <v>107</v>
      </c>
      <c r="K84">
        <v>52</v>
      </c>
      <c r="L84">
        <v>34</v>
      </c>
      <c r="N84" s="6">
        <v>37056</v>
      </c>
      <c r="O84" s="1">
        <f t="shared" si="1"/>
        <v>37056</v>
      </c>
      <c r="P84" s="1">
        <v>73050</v>
      </c>
      <c r="Q84">
        <v>1</v>
      </c>
    </row>
    <row r="85" spans="1:17" x14ac:dyDescent="0.2">
      <c r="A85">
        <v>84</v>
      </c>
      <c r="B85">
        <v>84</v>
      </c>
      <c r="C85">
        <v>23</v>
      </c>
      <c r="D85" t="s">
        <v>15</v>
      </c>
      <c r="E85" t="s">
        <v>242</v>
      </c>
      <c r="F85" t="s">
        <v>243</v>
      </c>
      <c r="G85" t="s">
        <v>244</v>
      </c>
      <c r="H85">
        <v>76</v>
      </c>
      <c r="I85" s="5" t="s">
        <v>245</v>
      </c>
      <c r="J85">
        <v>179</v>
      </c>
      <c r="K85">
        <v>30</v>
      </c>
      <c r="L85">
        <v>21</v>
      </c>
      <c r="N85" s="6">
        <v>40038</v>
      </c>
      <c r="O85" s="1">
        <f t="shared" si="1"/>
        <v>40038</v>
      </c>
      <c r="P85" s="1">
        <v>73050</v>
      </c>
      <c r="Q85">
        <v>1</v>
      </c>
    </row>
    <row r="86" spans="1:17" x14ac:dyDescent="0.2">
      <c r="A86">
        <v>85</v>
      </c>
      <c r="B86">
        <v>85</v>
      </c>
      <c r="C86">
        <v>129</v>
      </c>
      <c r="D86" t="s">
        <v>15</v>
      </c>
      <c r="E86" t="s">
        <v>246</v>
      </c>
      <c r="F86" t="s">
        <v>247</v>
      </c>
      <c r="G86" t="s">
        <v>248</v>
      </c>
      <c r="H86">
        <v>76</v>
      </c>
      <c r="I86" s="5" t="s">
        <v>249</v>
      </c>
      <c r="J86">
        <v>124</v>
      </c>
      <c r="K86">
        <v>37</v>
      </c>
      <c r="L86">
        <v>9</v>
      </c>
      <c r="N86" s="6">
        <v>39264</v>
      </c>
      <c r="O86" s="1">
        <f t="shared" si="1"/>
        <v>39264</v>
      </c>
      <c r="P86" s="1">
        <v>73050</v>
      </c>
      <c r="Q86">
        <v>1</v>
      </c>
    </row>
    <row r="87" spans="1:17" x14ac:dyDescent="0.2">
      <c r="A87">
        <v>86</v>
      </c>
      <c r="B87">
        <v>86</v>
      </c>
      <c r="C87">
        <v>13</v>
      </c>
      <c r="D87" t="s">
        <v>15</v>
      </c>
      <c r="E87" t="s">
        <v>250</v>
      </c>
      <c r="F87" t="s">
        <v>251</v>
      </c>
      <c r="G87" t="s">
        <v>252</v>
      </c>
      <c r="H87">
        <v>76</v>
      </c>
      <c r="I87" s="5" t="s">
        <v>253</v>
      </c>
      <c r="J87">
        <v>27</v>
      </c>
      <c r="K87">
        <v>36</v>
      </c>
      <c r="L87">
        <v>23</v>
      </c>
      <c r="N87" s="6">
        <v>43961</v>
      </c>
      <c r="O87" s="1">
        <f t="shared" si="1"/>
        <v>43961</v>
      </c>
      <c r="P87" s="1">
        <v>73050</v>
      </c>
      <c r="Q87">
        <v>1</v>
      </c>
    </row>
    <row r="88" spans="1:17" x14ac:dyDescent="0.2">
      <c r="A88">
        <v>87</v>
      </c>
      <c r="B88">
        <v>87</v>
      </c>
      <c r="C88">
        <v>70</v>
      </c>
      <c r="D88" t="s">
        <v>15</v>
      </c>
      <c r="E88" t="s">
        <v>254</v>
      </c>
      <c r="F88" t="s">
        <v>255</v>
      </c>
      <c r="G88" t="s">
        <v>256</v>
      </c>
      <c r="H88">
        <v>76</v>
      </c>
      <c r="I88" s="5" t="s">
        <v>257</v>
      </c>
      <c r="J88">
        <v>114</v>
      </c>
      <c r="K88">
        <v>24</v>
      </c>
      <c r="L88">
        <v>53</v>
      </c>
      <c r="N88" s="6">
        <v>37733</v>
      </c>
      <c r="O88" s="1">
        <f t="shared" si="1"/>
        <v>37733</v>
      </c>
      <c r="P88" s="1">
        <v>73050</v>
      </c>
      <c r="Q88">
        <v>1</v>
      </c>
    </row>
    <row r="89" spans="1:17" x14ac:dyDescent="0.2">
      <c r="A89">
        <v>88</v>
      </c>
      <c r="B89">
        <v>88</v>
      </c>
      <c r="C89">
        <v>60</v>
      </c>
      <c r="D89" t="s">
        <v>15</v>
      </c>
      <c r="E89" t="s">
        <v>258</v>
      </c>
      <c r="F89" t="s">
        <v>259</v>
      </c>
      <c r="G89" t="s">
        <v>260</v>
      </c>
      <c r="H89">
        <v>76</v>
      </c>
      <c r="I89" s="5" t="s">
        <v>261</v>
      </c>
      <c r="J89">
        <v>148</v>
      </c>
      <c r="K89">
        <v>18</v>
      </c>
      <c r="L89">
        <v>25</v>
      </c>
      <c r="N89" s="6">
        <v>38251</v>
      </c>
      <c r="O89" s="1">
        <f t="shared" si="1"/>
        <v>38251</v>
      </c>
      <c r="P89" s="1">
        <v>73050</v>
      </c>
      <c r="Q89">
        <v>1</v>
      </c>
    </row>
    <row r="90" spans="1:17" x14ac:dyDescent="0.2">
      <c r="A90">
        <v>89</v>
      </c>
      <c r="B90">
        <v>89</v>
      </c>
      <c r="C90">
        <v>127</v>
      </c>
      <c r="D90" t="s">
        <v>15</v>
      </c>
      <c r="E90" t="s">
        <v>262</v>
      </c>
      <c r="F90" t="s">
        <v>263</v>
      </c>
      <c r="G90" t="s">
        <v>264</v>
      </c>
      <c r="H90">
        <v>76</v>
      </c>
      <c r="I90" s="5" t="s">
        <v>265</v>
      </c>
      <c r="J90">
        <v>86</v>
      </c>
      <c r="K90">
        <v>18</v>
      </c>
      <c r="L90">
        <v>24</v>
      </c>
      <c r="N90" s="6">
        <v>40803</v>
      </c>
      <c r="O90" s="1">
        <f t="shared" si="1"/>
        <v>40803</v>
      </c>
      <c r="P90" s="1">
        <v>73050</v>
      </c>
      <c r="Q90">
        <v>1</v>
      </c>
    </row>
    <row r="91" spans="1:17" x14ac:dyDescent="0.2">
      <c r="A91">
        <v>90</v>
      </c>
      <c r="B91">
        <v>90</v>
      </c>
      <c r="C91">
        <v>147</v>
      </c>
      <c r="D91" t="s">
        <v>15</v>
      </c>
      <c r="E91" t="s">
        <v>266</v>
      </c>
      <c r="F91" t="s">
        <v>267</v>
      </c>
      <c r="G91" t="s">
        <v>268</v>
      </c>
      <c r="H91">
        <v>76</v>
      </c>
      <c r="I91" s="5" t="s">
        <v>269</v>
      </c>
      <c r="J91">
        <v>149</v>
      </c>
      <c r="K91">
        <v>20</v>
      </c>
      <c r="L91">
        <v>13</v>
      </c>
      <c r="N91" s="6">
        <v>38403</v>
      </c>
      <c r="O91" s="1">
        <f t="shared" si="1"/>
        <v>38403</v>
      </c>
      <c r="P91" s="1">
        <v>73050</v>
      </c>
      <c r="Q91">
        <v>1</v>
      </c>
    </row>
    <row r="92" spans="1:17" x14ac:dyDescent="0.2">
      <c r="A92">
        <v>91</v>
      </c>
      <c r="B92">
        <v>91</v>
      </c>
      <c r="C92">
        <v>100</v>
      </c>
      <c r="D92" t="s">
        <v>15</v>
      </c>
      <c r="E92" t="s">
        <v>270</v>
      </c>
      <c r="F92" t="s">
        <v>271</v>
      </c>
      <c r="G92" t="s">
        <v>272</v>
      </c>
      <c r="H92">
        <v>76</v>
      </c>
      <c r="I92" s="5" t="s">
        <v>273</v>
      </c>
      <c r="J92">
        <v>141</v>
      </c>
      <c r="K92">
        <v>5</v>
      </c>
      <c r="L92">
        <v>38</v>
      </c>
      <c r="N92" s="6">
        <v>42997</v>
      </c>
      <c r="O92" s="1">
        <f t="shared" si="1"/>
        <v>42997</v>
      </c>
      <c r="P92" s="1">
        <v>73050</v>
      </c>
      <c r="Q92">
        <v>1</v>
      </c>
    </row>
    <row r="93" spans="1:17" x14ac:dyDescent="0.2">
      <c r="A93">
        <v>92</v>
      </c>
      <c r="B93">
        <v>92</v>
      </c>
      <c r="C93">
        <v>113</v>
      </c>
      <c r="D93" t="s">
        <v>15</v>
      </c>
      <c r="E93" t="s">
        <v>274</v>
      </c>
      <c r="F93" t="s">
        <v>275</v>
      </c>
      <c r="G93" t="s">
        <v>276</v>
      </c>
      <c r="H93">
        <v>76</v>
      </c>
      <c r="I93" s="5" t="s">
        <v>277</v>
      </c>
      <c r="J93">
        <v>31</v>
      </c>
      <c r="K93">
        <v>53</v>
      </c>
      <c r="L93">
        <v>18</v>
      </c>
      <c r="N93" s="6">
        <v>36872</v>
      </c>
      <c r="O93" s="1">
        <f t="shared" si="1"/>
        <v>36872</v>
      </c>
      <c r="P93" s="1">
        <v>73050</v>
      </c>
      <c r="Q93">
        <v>1</v>
      </c>
    </row>
    <row r="94" spans="1:17" x14ac:dyDescent="0.2">
      <c r="A94">
        <v>93</v>
      </c>
      <c r="B94">
        <v>93</v>
      </c>
      <c r="C94">
        <v>105</v>
      </c>
      <c r="D94" t="s">
        <v>15</v>
      </c>
      <c r="E94" t="s">
        <v>278</v>
      </c>
      <c r="F94" t="s">
        <v>279</v>
      </c>
      <c r="G94" t="s">
        <v>280</v>
      </c>
      <c r="H94">
        <v>76</v>
      </c>
      <c r="I94" s="5" t="s">
        <v>281</v>
      </c>
      <c r="J94">
        <v>2</v>
      </c>
      <c r="K94">
        <v>52</v>
      </c>
      <c r="L94">
        <v>19</v>
      </c>
      <c r="N94" s="6">
        <v>43581</v>
      </c>
      <c r="O94" s="1">
        <f t="shared" si="1"/>
        <v>43581</v>
      </c>
      <c r="P94" s="1">
        <v>73050</v>
      </c>
      <c r="Q94">
        <v>1</v>
      </c>
    </row>
    <row r="95" spans="1:17" x14ac:dyDescent="0.2">
      <c r="A95">
        <v>94</v>
      </c>
      <c r="B95">
        <v>94</v>
      </c>
      <c r="C95">
        <v>37</v>
      </c>
      <c r="D95" t="s">
        <v>15</v>
      </c>
      <c r="E95" t="s">
        <v>282</v>
      </c>
      <c r="F95" t="s">
        <v>283</v>
      </c>
      <c r="G95" t="s">
        <v>284</v>
      </c>
      <c r="H95">
        <v>76</v>
      </c>
      <c r="I95" s="5" t="s">
        <v>285</v>
      </c>
      <c r="J95">
        <v>111</v>
      </c>
      <c r="K95">
        <v>21</v>
      </c>
      <c r="L95">
        <v>37</v>
      </c>
      <c r="N95" s="6">
        <v>44528</v>
      </c>
      <c r="O95" s="1">
        <f t="shared" si="1"/>
        <v>44528</v>
      </c>
      <c r="P95" s="1">
        <v>73050</v>
      </c>
      <c r="Q95">
        <v>1</v>
      </c>
    </row>
    <row r="96" spans="1:17" x14ac:dyDescent="0.2">
      <c r="A96">
        <v>95</v>
      </c>
      <c r="B96">
        <v>95</v>
      </c>
      <c r="C96">
        <v>22</v>
      </c>
      <c r="D96" t="s">
        <v>15</v>
      </c>
      <c r="E96" t="s">
        <v>286</v>
      </c>
      <c r="F96" t="s">
        <v>287</v>
      </c>
      <c r="G96" t="s">
        <v>288</v>
      </c>
      <c r="H96">
        <v>76</v>
      </c>
      <c r="I96" s="5" t="s">
        <v>289</v>
      </c>
      <c r="J96">
        <v>102</v>
      </c>
      <c r="K96">
        <v>39</v>
      </c>
      <c r="L96">
        <v>40</v>
      </c>
      <c r="N96" s="6">
        <v>43959</v>
      </c>
      <c r="O96" s="1">
        <f t="shared" si="1"/>
        <v>43959</v>
      </c>
      <c r="P96" s="1">
        <v>73050</v>
      </c>
      <c r="Q96">
        <v>1</v>
      </c>
    </row>
    <row r="97" spans="1:17" x14ac:dyDescent="0.2">
      <c r="A97">
        <v>96</v>
      </c>
      <c r="B97">
        <v>96</v>
      </c>
      <c r="C97">
        <v>121</v>
      </c>
      <c r="D97" t="s">
        <v>15</v>
      </c>
      <c r="E97" t="s">
        <v>290</v>
      </c>
      <c r="F97" t="s">
        <v>291</v>
      </c>
      <c r="G97" t="s">
        <v>292</v>
      </c>
      <c r="H97">
        <v>76</v>
      </c>
      <c r="I97" s="5" t="s">
        <v>293</v>
      </c>
      <c r="J97">
        <v>106</v>
      </c>
      <c r="K97">
        <v>29</v>
      </c>
      <c r="L97">
        <v>50</v>
      </c>
      <c r="N97" s="6">
        <v>37681</v>
      </c>
      <c r="O97" s="1">
        <f t="shared" si="1"/>
        <v>37681</v>
      </c>
      <c r="P97" s="1">
        <v>73050</v>
      </c>
      <c r="Q97">
        <v>1</v>
      </c>
    </row>
    <row r="98" spans="1:17" x14ac:dyDescent="0.2">
      <c r="A98">
        <v>97</v>
      </c>
      <c r="B98">
        <v>97</v>
      </c>
      <c r="C98">
        <v>144</v>
      </c>
      <c r="D98" t="s">
        <v>15</v>
      </c>
      <c r="E98" t="s">
        <v>294</v>
      </c>
      <c r="F98" t="s">
        <v>295</v>
      </c>
      <c r="G98" t="s">
        <v>296</v>
      </c>
      <c r="H98">
        <v>76</v>
      </c>
      <c r="I98" s="5" t="s">
        <v>297</v>
      </c>
      <c r="J98">
        <v>115</v>
      </c>
      <c r="K98">
        <v>48</v>
      </c>
      <c r="L98">
        <v>33</v>
      </c>
      <c r="N98" s="6">
        <v>42000</v>
      </c>
      <c r="O98" s="1">
        <f t="shared" si="1"/>
        <v>42000</v>
      </c>
      <c r="P98" s="1">
        <v>73050</v>
      </c>
      <c r="Q98">
        <v>1</v>
      </c>
    </row>
    <row r="99" spans="1:17" x14ac:dyDescent="0.2">
      <c r="A99">
        <v>98</v>
      </c>
      <c r="B99">
        <v>98</v>
      </c>
      <c r="C99">
        <v>127</v>
      </c>
      <c r="D99" t="s">
        <v>15</v>
      </c>
      <c r="E99" t="s">
        <v>298</v>
      </c>
      <c r="F99" t="s">
        <v>299</v>
      </c>
      <c r="G99" t="s">
        <v>300</v>
      </c>
      <c r="H99">
        <v>76</v>
      </c>
      <c r="I99" s="5" t="s">
        <v>301</v>
      </c>
      <c r="J99">
        <v>113</v>
      </c>
      <c r="K99">
        <v>27</v>
      </c>
      <c r="L99">
        <v>11</v>
      </c>
      <c r="N99" s="6">
        <v>44380</v>
      </c>
      <c r="O99" s="1">
        <f t="shared" si="1"/>
        <v>44380</v>
      </c>
      <c r="P99" s="1">
        <v>73050</v>
      </c>
      <c r="Q99">
        <v>1</v>
      </c>
    </row>
    <row r="100" spans="1:17" x14ac:dyDescent="0.2">
      <c r="A100">
        <v>99</v>
      </c>
      <c r="B100">
        <v>99</v>
      </c>
      <c r="C100">
        <v>41</v>
      </c>
      <c r="D100" t="s">
        <v>15</v>
      </c>
      <c r="E100" t="s">
        <v>302</v>
      </c>
      <c r="F100" t="s">
        <v>303</v>
      </c>
      <c r="G100" t="s">
        <v>304</v>
      </c>
      <c r="H100">
        <v>76</v>
      </c>
      <c r="I100" s="5" t="s">
        <v>305</v>
      </c>
      <c r="J100">
        <v>54</v>
      </c>
      <c r="K100">
        <v>21</v>
      </c>
      <c r="L100">
        <v>18</v>
      </c>
      <c r="N100" s="6">
        <v>38234</v>
      </c>
      <c r="O100" s="1">
        <f t="shared" si="1"/>
        <v>38234</v>
      </c>
      <c r="P100" s="1">
        <v>73050</v>
      </c>
      <c r="Q100">
        <v>1</v>
      </c>
    </row>
    <row r="101" spans="1:17" x14ac:dyDescent="0.2">
      <c r="A101">
        <v>100</v>
      </c>
      <c r="B101">
        <v>100</v>
      </c>
      <c r="C101">
        <v>18</v>
      </c>
      <c r="D101" t="s">
        <v>15</v>
      </c>
      <c r="E101" t="s">
        <v>306</v>
      </c>
      <c r="F101" t="s">
        <v>307</v>
      </c>
      <c r="G101" t="s">
        <v>308</v>
      </c>
      <c r="H101">
        <v>76</v>
      </c>
      <c r="I101" s="5" t="s">
        <v>309</v>
      </c>
      <c r="J101">
        <v>87</v>
      </c>
      <c r="K101">
        <v>43</v>
      </c>
      <c r="L101">
        <v>10</v>
      </c>
      <c r="N101" s="6">
        <v>41162</v>
      </c>
      <c r="O101" s="1">
        <f t="shared" si="1"/>
        <v>41162</v>
      </c>
      <c r="P101" s="1">
        <v>73050</v>
      </c>
      <c r="Q101">
        <v>1</v>
      </c>
    </row>
    <row r="102" spans="1:17" x14ac:dyDescent="0.2">
      <c r="A102">
        <v>101</v>
      </c>
      <c r="B102">
        <v>101</v>
      </c>
      <c r="C102">
        <v>85</v>
      </c>
      <c r="D102" t="s">
        <v>15</v>
      </c>
      <c r="E102" t="s">
        <v>310</v>
      </c>
      <c r="F102" t="s">
        <v>311</v>
      </c>
      <c r="G102" t="s">
        <v>312</v>
      </c>
      <c r="H102">
        <v>76</v>
      </c>
      <c r="I102" s="5" t="s">
        <v>313</v>
      </c>
      <c r="J102">
        <v>154</v>
      </c>
      <c r="K102">
        <v>2</v>
      </c>
      <c r="L102">
        <v>4</v>
      </c>
      <c r="N102" s="6">
        <v>37674</v>
      </c>
      <c r="O102" s="1">
        <f t="shared" si="1"/>
        <v>37674</v>
      </c>
      <c r="P102" s="1">
        <v>73050</v>
      </c>
      <c r="Q102">
        <v>1</v>
      </c>
    </row>
    <row r="103" spans="1:17" x14ac:dyDescent="0.2">
      <c r="A103">
        <v>102</v>
      </c>
      <c r="B103">
        <v>102</v>
      </c>
      <c r="C103">
        <v>64</v>
      </c>
      <c r="D103" t="s">
        <v>15</v>
      </c>
      <c r="E103" t="s">
        <v>314</v>
      </c>
      <c r="F103" t="s">
        <v>315</v>
      </c>
      <c r="G103" t="s">
        <v>316</v>
      </c>
      <c r="H103">
        <v>76</v>
      </c>
      <c r="I103" s="5" t="s">
        <v>317</v>
      </c>
      <c r="J103">
        <v>77</v>
      </c>
      <c r="K103">
        <v>39</v>
      </c>
      <c r="L103">
        <v>50</v>
      </c>
      <c r="N103" s="6">
        <v>44034</v>
      </c>
      <c r="O103" s="1">
        <f t="shared" si="1"/>
        <v>44034</v>
      </c>
      <c r="P103" s="1">
        <v>73050</v>
      </c>
      <c r="Q103">
        <v>1</v>
      </c>
    </row>
    <row r="104" spans="1:17" x14ac:dyDescent="0.2">
      <c r="A104">
        <v>103</v>
      </c>
      <c r="B104">
        <v>103</v>
      </c>
      <c r="C104">
        <v>125</v>
      </c>
      <c r="D104" t="s">
        <v>15</v>
      </c>
      <c r="E104" t="s">
        <v>318</v>
      </c>
      <c r="F104" t="s">
        <v>319</v>
      </c>
      <c r="G104" t="s">
        <v>320</v>
      </c>
      <c r="H104">
        <v>76</v>
      </c>
      <c r="I104" s="5" t="s">
        <v>321</v>
      </c>
      <c r="J104">
        <v>53</v>
      </c>
      <c r="K104">
        <v>11</v>
      </c>
      <c r="L104">
        <v>21</v>
      </c>
      <c r="N104" s="6">
        <v>39341</v>
      </c>
      <c r="O104" s="1">
        <f t="shared" si="1"/>
        <v>39341</v>
      </c>
      <c r="P104" s="1">
        <v>73050</v>
      </c>
      <c r="Q104">
        <v>1</v>
      </c>
    </row>
    <row r="105" spans="1:17" x14ac:dyDescent="0.2">
      <c r="A105">
        <v>104</v>
      </c>
      <c r="B105">
        <v>104</v>
      </c>
      <c r="C105">
        <v>25</v>
      </c>
      <c r="D105" t="s">
        <v>15</v>
      </c>
      <c r="E105" t="s">
        <v>322</v>
      </c>
      <c r="F105" t="s">
        <v>323</v>
      </c>
      <c r="G105" t="s">
        <v>324</v>
      </c>
      <c r="H105">
        <v>76</v>
      </c>
      <c r="I105" s="5" t="s">
        <v>325</v>
      </c>
      <c r="J105">
        <v>147</v>
      </c>
      <c r="K105">
        <v>47</v>
      </c>
      <c r="L105">
        <v>3</v>
      </c>
      <c r="N105" s="6">
        <v>43580</v>
      </c>
      <c r="O105" s="1">
        <f t="shared" si="1"/>
        <v>43580</v>
      </c>
      <c r="P105" s="1">
        <v>73050</v>
      </c>
      <c r="Q105">
        <v>1</v>
      </c>
    </row>
    <row r="106" spans="1:17" x14ac:dyDescent="0.2">
      <c r="A106">
        <v>105</v>
      </c>
      <c r="B106">
        <v>105</v>
      </c>
      <c r="C106">
        <v>52</v>
      </c>
      <c r="D106" t="s">
        <v>15</v>
      </c>
      <c r="E106" t="s">
        <v>326</v>
      </c>
      <c r="F106" t="s">
        <v>327</v>
      </c>
      <c r="G106" t="s">
        <v>328</v>
      </c>
      <c r="H106">
        <v>76</v>
      </c>
      <c r="I106" s="5" t="s">
        <v>329</v>
      </c>
      <c r="J106">
        <v>162</v>
      </c>
      <c r="K106">
        <v>13</v>
      </c>
      <c r="L106">
        <v>44</v>
      </c>
      <c r="N106" s="6">
        <v>39015</v>
      </c>
      <c r="O106" s="1">
        <f t="shared" si="1"/>
        <v>39015</v>
      </c>
      <c r="P106" s="1">
        <v>73050</v>
      </c>
      <c r="Q106">
        <v>1</v>
      </c>
    </row>
    <row r="107" spans="1:17" x14ac:dyDescent="0.2">
      <c r="A107">
        <v>106</v>
      </c>
      <c r="B107">
        <v>106</v>
      </c>
      <c r="C107">
        <v>133</v>
      </c>
      <c r="D107" t="s">
        <v>15</v>
      </c>
      <c r="E107" t="s">
        <v>330</v>
      </c>
      <c r="F107" t="s">
        <v>331</v>
      </c>
      <c r="G107" t="s">
        <v>332</v>
      </c>
      <c r="H107">
        <v>76</v>
      </c>
      <c r="I107" s="5" t="s">
        <v>333</v>
      </c>
      <c r="J107">
        <v>113</v>
      </c>
      <c r="K107">
        <v>51</v>
      </c>
      <c r="L107">
        <v>48</v>
      </c>
      <c r="N107" s="6">
        <v>42086</v>
      </c>
      <c r="O107" s="1">
        <f t="shared" si="1"/>
        <v>42086</v>
      </c>
      <c r="P107" s="1">
        <v>73050</v>
      </c>
      <c r="Q107">
        <v>1</v>
      </c>
    </row>
    <row r="108" spans="1:17" x14ac:dyDescent="0.2">
      <c r="A108">
        <v>107</v>
      </c>
      <c r="B108">
        <v>107</v>
      </c>
      <c r="C108">
        <v>134</v>
      </c>
      <c r="D108" t="s">
        <v>15</v>
      </c>
      <c r="E108" t="s">
        <v>334</v>
      </c>
      <c r="F108" t="s">
        <v>335</v>
      </c>
      <c r="G108" t="s">
        <v>336</v>
      </c>
      <c r="H108">
        <v>76</v>
      </c>
      <c r="I108" s="5" t="s">
        <v>337</v>
      </c>
      <c r="J108">
        <v>31</v>
      </c>
      <c r="K108">
        <v>15</v>
      </c>
      <c r="L108">
        <v>8</v>
      </c>
      <c r="N108" s="6">
        <v>45153</v>
      </c>
      <c r="O108" s="1">
        <f t="shared" si="1"/>
        <v>45153</v>
      </c>
      <c r="P108" s="1">
        <v>73050</v>
      </c>
      <c r="Q108">
        <v>1</v>
      </c>
    </row>
    <row r="109" spans="1:17" x14ac:dyDescent="0.2">
      <c r="A109">
        <v>108</v>
      </c>
      <c r="B109">
        <v>108</v>
      </c>
      <c r="C109">
        <v>140</v>
      </c>
      <c r="D109" t="s">
        <v>15</v>
      </c>
      <c r="E109" t="s">
        <v>338</v>
      </c>
      <c r="F109" t="s">
        <v>339</v>
      </c>
      <c r="G109" t="s">
        <v>340</v>
      </c>
      <c r="H109">
        <v>76</v>
      </c>
      <c r="I109" s="5" t="s">
        <v>341</v>
      </c>
      <c r="J109">
        <v>189</v>
      </c>
      <c r="K109">
        <v>40</v>
      </c>
      <c r="L109">
        <v>1</v>
      </c>
      <c r="N109" s="6">
        <v>41784</v>
      </c>
      <c r="O109" s="1">
        <f t="shared" si="1"/>
        <v>41784</v>
      </c>
      <c r="P109" s="1">
        <v>73050</v>
      </c>
      <c r="Q109">
        <v>1</v>
      </c>
    </row>
    <row r="110" spans="1:17" x14ac:dyDescent="0.2">
      <c r="A110">
        <v>109</v>
      </c>
      <c r="B110">
        <v>109</v>
      </c>
      <c r="C110">
        <v>117</v>
      </c>
      <c r="D110" t="s">
        <v>15</v>
      </c>
      <c r="E110" t="s">
        <v>342</v>
      </c>
      <c r="F110" t="s">
        <v>343</v>
      </c>
      <c r="G110" t="s">
        <v>344</v>
      </c>
      <c r="H110">
        <v>76</v>
      </c>
      <c r="I110" s="5" t="s">
        <v>345</v>
      </c>
      <c r="J110">
        <v>174</v>
      </c>
      <c r="K110">
        <v>49</v>
      </c>
      <c r="L110">
        <v>52</v>
      </c>
      <c r="N110" s="6">
        <v>42437</v>
      </c>
      <c r="O110" s="1">
        <f t="shared" si="1"/>
        <v>42437</v>
      </c>
      <c r="P110" s="1">
        <v>73050</v>
      </c>
      <c r="Q110">
        <v>1</v>
      </c>
    </row>
    <row r="111" spans="1:17" x14ac:dyDescent="0.2">
      <c r="A111">
        <v>110</v>
      </c>
      <c r="B111">
        <v>110</v>
      </c>
      <c r="C111">
        <v>22</v>
      </c>
      <c r="D111" t="s">
        <v>15</v>
      </c>
      <c r="E111" t="s">
        <v>346</v>
      </c>
      <c r="F111" t="s">
        <v>347</v>
      </c>
      <c r="G111" t="s">
        <v>348</v>
      </c>
      <c r="H111">
        <v>76</v>
      </c>
      <c r="I111" s="5" t="s">
        <v>349</v>
      </c>
      <c r="J111">
        <v>136</v>
      </c>
      <c r="K111">
        <v>47</v>
      </c>
      <c r="L111">
        <v>39</v>
      </c>
      <c r="N111" s="6">
        <v>43388</v>
      </c>
      <c r="O111" s="1">
        <f t="shared" si="1"/>
        <v>43388</v>
      </c>
      <c r="P111" s="1">
        <v>73050</v>
      </c>
      <c r="Q111">
        <v>1</v>
      </c>
    </row>
    <row r="112" spans="1:17" x14ac:dyDescent="0.2">
      <c r="A112">
        <v>111</v>
      </c>
      <c r="B112">
        <v>111</v>
      </c>
      <c r="C112">
        <v>10</v>
      </c>
      <c r="D112" t="s">
        <v>15</v>
      </c>
      <c r="E112" t="s">
        <v>350</v>
      </c>
      <c r="F112" t="s">
        <v>351</v>
      </c>
      <c r="G112" t="s">
        <v>352</v>
      </c>
      <c r="H112">
        <v>76</v>
      </c>
      <c r="I112" s="5" t="s">
        <v>353</v>
      </c>
      <c r="J112">
        <v>191</v>
      </c>
      <c r="K112">
        <v>5</v>
      </c>
      <c r="L112">
        <v>47</v>
      </c>
      <c r="N112" s="6">
        <v>40601</v>
      </c>
      <c r="O112" s="1">
        <f t="shared" si="1"/>
        <v>40601</v>
      </c>
      <c r="P112" s="1">
        <v>73050</v>
      </c>
      <c r="Q112">
        <v>1</v>
      </c>
    </row>
    <row r="113" spans="1:17" x14ac:dyDescent="0.2">
      <c r="A113">
        <v>112</v>
      </c>
      <c r="B113">
        <v>112</v>
      </c>
      <c r="C113">
        <v>13</v>
      </c>
      <c r="D113" t="s">
        <v>15</v>
      </c>
      <c r="E113" t="s">
        <v>354</v>
      </c>
      <c r="F113" t="s">
        <v>355</v>
      </c>
      <c r="G113" t="s">
        <v>356</v>
      </c>
      <c r="H113">
        <v>76</v>
      </c>
      <c r="I113" s="5" t="s">
        <v>357</v>
      </c>
      <c r="J113">
        <v>59</v>
      </c>
      <c r="K113">
        <v>44</v>
      </c>
      <c r="L113">
        <v>39</v>
      </c>
      <c r="N113" s="6">
        <v>39863</v>
      </c>
      <c r="O113" s="1">
        <f t="shared" si="1"/>
        <v>39863</v>
      </c>
      <c r="P113" s="1">
        <v>73050</v>
      </c>
      <c r="Q113">
        <v>1</v>
      </c>
    </row>
    <row r="114" spans="1:17" x14ac:dyDescent="0.2">
      <c r="A114">
        <v>113</v>
      </c>
      <c r="B114">
        <v>113</v>
      </c>
      <c r="C114">
        <v>29</v>
      </c>
      <c r="D114" t="s">
        <v>15</v>
      </c>
      <c r="E114" t="s">
        <v>358</v>
      </c>
      <c r="F114" t="s">
        <v>359</v>
      </c>
      <c r="G114" t="s">
        <v>360</v>
      </c>
      <c r="H114">
        <v>76</v>
      </c>
      <c r="I114" s="5" t="s">
        <v>361</v>
      </c>
      <c r="J114">
        <v>125</v>
      </c>
      <c r="K114">
        <v>11</v>
      </c>
      <c r="L114">
        <v>1</v>
      </c>
      <c r="N114" s="6">
        <v>39256</v>
      </c>
      <c r="O114" s="1">
        <f t="shared" si="1"/>
        <v>39256</v>
      </c>
      <c r="P114" s="1">
        <v>73050</v>
      </c>
      <c r="Q114">
        <v>1</v>
      </c>
    </row>
    <row r="115" spans="1:17" x14ac:dyDescent="0.2">
      <c r="A115">
        <v>114</v>
      </c>
      <c r="B115">
        <v>114</v>
      </c>
      <c r="C115">
        <v>51</v>
      </c>
      <c r="D115" t="s">
        <v>15</v>
      </c>
      <c r="E115" t="s">
        <v>362</v>
      </c>
      <c r="F115" t="s">
        <v>363</v>
      </c>
      <c r="G115" t="s">
        <v>364</v>
      </c>
      <c r="H115">
        <v>76</v>
      </c>
      <c r="I115" s="5" t="s">
        <v>365</v>
      </c>
      <c r="J115">
        <v>72</v>
      </c>
      <c r="K115">
        <v>30</v>
      </c>
      <c r="L115">
        <v>1</v>
      </c>
      <c r="N115" s="6">
        <v>43478</v>
      </c>
      <c r="O115" s="1">
        <f t="shared" si="1"/>
        <v>43478</v>
      </c>
      <c r="P115" s="1">
        <v>73050</v>
      </c>
      <c r="Q115">
        <v>1</v>
      </c>
    </row>
    <row r="116" spans="1:17" x14ac:dyDescent="0.2">
      <c r="A116">
        <v>115</v>
      </c>
      <c r="B116">
        <v>115</v>
      </c>
      <c r="C116">
        <v>138</v>
      </c>
      <c r="D116" t="s">
        <v>15</v>
      </c>
      <c r="E116" t="s">
        <v>366</v>
      </c>
      <c r="F116" t="s">
        <v>367</v>
      </c>
      <c r="G116" t="s">
        <v>368</v>
      </c>
      <c r="H116">
        <v>76</v>
      </c>
      <c r="I116" s="5" t="s">
        <v>369</v>
      </c>
      <c r="J116">
        <v>181</v>
      </c>
      <c r="K116">
        <v>35</v>
      </c>
      <c r="L116">
        <v>45</v>
      </c>
      <c r="N116" s="6">
        <v>38473</v>
      </c>
      <c r="O116" s="1">
        <f t="shared" si="1"/>
        <v>38473</v>
      </c>
      <c r="P116" s="1">
        <v>73050</v>
      </c>
      <c r="Q116">
        <v>1</v>
      </c>
    </row>
    <row r="117" spans="1:17" x14ac:dyDescent="0.2">
      <c r="A117">
        <v>116</v>
      </c>
      <c r="B117">
        <v>116</v>
      </c>
      <c r="C117">
        <v>80</v>
      </c>
      <c r="D117" t="s">
        <v>15</v>
      </c>
      <c r="E117" t="s">
        <v>370</v>
      </c>
      <c r="F117" t="s">
        <v>371</v>
      </c>
      <c r="G117" t="s">
        <v>372</v>
      </c>
      <c r="H117">
        <v>76</v>
      </c>
      <c r="I117" s="5" t="s">
        <v>373</v>
      </c>
      <c r="J117">
        <v>198</v>
      </c>
      <c r="K117">
        <v>34</v>
      </c>
      <c r="L117">
        <v>49</v>
      </c>
      <c r="N117" s="6">
        <v>37490</v>
      </c>
      <c r="O117" s="1">
        <f t="shared" si="1"/>
        <v>37490</v>
      </c>
      <c r="P117" s="1">
        <v>73050</v>
      </c>
      <c r="Q117">
        <v>1</v>
      </c>
    </row>
    <row r="118" spans="1:17" x14ac:dyDescent="0.2">
      <c r="A118">
        <v>117</v>
      </c>
      <c r="B118">
        <v>117</v>
      </c>
      <c r="C118">
        <v>86</v>
      </c>
      <c r="D118" t="s">
        <v>15</v>
      </c>
      <c r="E118" t="s">
        <v>374</v>
      </c>
      <c r="F118" t="s">
        <v>375</v>
      </c>
      <c r="G118" t="s">
        <v>376</v>
      </c>
      <c r="H118">
        <v>76</v>
      </c>
      <c r="I118" s="5" t="s">
        <v>377</v>
      </c>
      <c r="J118">
        <v>112</v>
      </c>
      <c r="K118">
        <v>44</v>
      </c>
      <c r="L118">
        <v>1</v>
      </c>
      <c r="N118" s="6">
        <v>43453</v>
      </c>
      <c r="O118" s="1">
        <f t="shared" si="1"/>
        <v>43453</v>
      </c>
      <c r="P118" s="1">
        <v>73050</v>
      </c>
      <c r="Q118">
        <v>1</v>
      </c>
    </row>
    <row r="119" spans="1:17" x14ac:dyDescent="0.2">
      <c r="A119">
        <v>118</v>
      </c>
      <c r="B119">
        <v>118</v>
      </c>
      <c r="C119">
        <v>79</v>
      </c>
      <c r="D119" t="s">
        <v>15</v>
      </c>
      <c r="E119" t="s">
        <v>378</v>
      </c>
      <c r="F119" t="s">
        <v>379</v>
      </c>
      <c r="G119" t="s">
        <v>380</v>
      </c>
      <c r="H119">
        <v>76</v>
      </c>
      <c r="I119" s="5" t="s">
        <v>381</v>
      </c>
      <c r="J119">
        <v>210</v>
      </c>
      <c r="K119">
        <v>11</v>
      </c>
      <c r="L119">
        <v>22</v>
      </c>
      <c r="N119" s="6">
        <v>37730</v>
      </c>
      <c r="O119" s="1">
        <f t="shared" si="1"/>
        <v>37730</v>
      </c>
      <c r="P119" s="1">
        <v>73050</v>
      </c>
      <c r="Q119">
        <v>1</v>
      </c>
    </row>
    <row r="120" spans="1:17" x14ac:dyDescent="0.2">
      <c r="A120">
        <v>119</v>
      </c>
      <c r="B120">
        <v>119</v>
      </c>
      <c r="C120">
        <v>84</v>
      </c>
      <c r="D120" t="s">
        <v>15</v>
      </c>
      <c r="E120" t="s">
        <v>382</v>
      </c>
      <c r="F120" t="s">
        <v>383</v>
      </c>
      <c r="G120" t="s">
        <v>384</v>
      </c>
      <c r="H120">
        <v>76</v>
      </c>
      <c r="I120" s="5" t="s">
        <v>385</v>
      </c>
      <c r="J120">
        <v>29</v>
      </c>
      <c r="K120">
        <v>8</v>
      </c>
      <c r="L120">
        <v>44</v>
      </c>
      <c r="N120" s="6">
        <v>41787</v>
      </c>
      <c r="O120" s="1">
        <f t="shared" si="1"/>
        <v>41787</v>
      </c>
      <c r="P120" s="1">
        <v>73050</v>
      </c>
      <c r="Q120">
        <v>1</v>
      </c>
    </row>
    <row r="121" spans="1:17" x14ac:dyDescent="0.2">
      <c r="A121">
        <v>120</v>
      </c>
      <c r="B121">
        <v>120</v>
      </c>
      <c r="C121">
        <v>59</v>
      </c>
      <c r="D121" t="s">
        <v>15</v>
      </c>
      <c r="E121" t="s">
        <v>386</v>
      </c>
      <c r="F121" t="s">
        <v>387</v>
      </c>
      <c r="G121" t="s">
        <v>388</v>
      </c>
      <c r="H121">
        <v>76</v>
      </c>
      <c r="I121" s="5" t="s">
        <v>389</v>
      </c>
      <c r="J121">
        <v>11</v>
      </c>
      <c r="K121">
        <v>11</v>
      </c>
      <c r="L121">
        <v>28</v>
      </c>
      <c r="N121" s="6">
        <v>43832</v>
      </c>
      <c r="O121" s="1">
        <f t="shared" si="1"/>
        <v>43832</v>
      </c>
      <c r="P121" s="1">
        <v>73050</v>
      </c>
      <c r="Q121">
        <v>1</v>
      </c>
    </row>
    <row r="122" spans="1:17" x14ac:dyDescent="0.2">
      <c r="A122">
        <v>121</v>
      </c>
      <c r="B122">
        <v>121</v>
      </c>
      <c r="C122">
        <v>52</v>
      </c>
      <c r="D122" t="s">
        <v>15</v>
      </c>
      <c r="E122" t="s">
        <v>390</v>
      </c>
      <c r="F122" t="s">
        <v>391</v>
      </c>
      <c r="G122" t="s">
        <v>392</v>
      </c>
      <c r="H122">
        <v>76</v>
      </c>
      <c r="I122" s="5" t="s">
        <v>393</v>
      </c>
      <c r="J122">
        <v>162</v>
      </c>
      <c r="K122">
        <v>11</v>
      </c>
      <c r="L122">
        <v>49</v>
      </c>
      <c r="N122" s="6">
        <v>37536</v>
      </c>
      <c r="O122" s="1">
        <f t="shared" si="1"/>
        <v>37536</v>
      </c>
      <c r="P122" s="1">
        <v>73050</v>
      </c>
      <c r="Q122">
        <v>1</v>
      </c>
    </row>
    <row r="123" spans="1:17" x14ac:dyDescent="0.2">
      <c r="A123">
        <v>122</v>
      </c>
      <c r="B123">
        <v>122</v>
      </c>
      <c r="C123">
        <v>18</v>
      </c>
      <c r="D123" t="s">
        <v>15</v>
      </c>
      <c r="E123" t="s">
        <v>394</v>
      </c>
      <c r="F123" t="s">
        <v>395</v>
      </c>
      <c r="G123" t="s">
        <v>396</v>
      </c>
      <c r="H123">
        <v>76</v>
      </c>
      <c r="I123" s="5" t="s">
        <v>397</v>
      </c>
      <c r="J123">
        <v>120</v>
      </c>
      <c r="K123">
        <v>14</v>
      </c>
      <c r="L123">
        <v>20</v>
      </c>
      <c r="N123" s="6">
        <v>39993</v>
      </c>
      <c r="O123" s="1">
        <f t="shared" si="1"/>
        <v>39993</v>
      </c>
      <c r="P123" s="1">
        <v>73050</v>
      </c>
      <c r="Q123">
        <v>1</v>
      </c>
    </row>
    <row r="124" spans="1:17" x14ac:dyDescent="0.2">
      <c r="A124">
        <v>123</v>
      </c>
      <c r="B124">
        <v>123</v>
      </c>
      <c r="C124">
        <v>38</v>
      </c>
      <c r="D124" t="s">
        <v>15</v>
      </c>
      <c r="E124" t="s">
        <v>398</v>
      </c>
      <c r="F124" t="s">
        <v>399</v>
      </c>
      <c r="G124" t="s">
        <v>400</v>
      </c>
      <c r="H124">
        <v>76</v>
      </c>
      <c r="I124" s="5" t="s">
        <v>401</v>
      </c>
      <c r="J124">
        <v>42</v>
      </c>
      <c r="K124">
        <v>22</v>
      </c>
      <c r="L124">
        <v>4</v>
      </c>
      <c r="N124" s="6">
        <v>39211</v>
      </c>
      <c r="O124" s="1">
        <f t="shared" si="1"/>
        <v>39211</v>
      </c>
      <c r="P124" s="1">
        <v>73050</v>
      </c>
      <c r="Q124">
        <v>1</v>
      </c>
    </row>
    <row r="125" spans="1:17" x14ac:dyDescent="0.2">
      <c r="A125">
        <v>124</v>
      </c>
      <c r="B125">
        <v>124</v>
      </c>
      <c r="C125">
        <v>103</v>
      </c>
      <c r="D125" t="s">
        <v>15</v>
      </c>
      <c r="E125" t="s">
        <v>402</v>
      </c>
      <c r="F125" t="s">
        <v>403</v>
      </c>
      <c r="G125" t="s">
        <v>404</v>
      </c>
      <c r="H125">
        <v>76</v>
      </c>
      <c r="I125" s="5" t="s">
        <v>405</v>
      </c>
      <c r="J125">
        <v>180</v>
      </c>
      <c r="K125">
        <v>12</v>
      </c>
      <c r="L125">
        <v>44</v>
      </c>
      <c r="N125" s="6">
        <v>42516</v>
      </c>
      <c r="O125" s="1">
        <f t="shared" si="1"/>
        <v>42516</v>
      </c>
      <c r="P125" s="1">
        <v>73050</v>
      </c>
      <c r="Q125">
        <v>1</v>
      </c>
    </row>
    <row r="126" spans="1:17" x14ac:dyDescent="0.2">
      <c r="A126">
        <v>125</v>
      </c>
      <c r="B126">
        <v>125</v>
      </c>
      <c r="C126">
        <v>81</v>
      </c>
      <c r="D126" t="s">
        <v>15</v>
      </c>
      <c r="E126" t="s">
        <v>406</v>
      </c>
      <c r="F126" t="s">
        <v>407</v>
      </c>
      <c r="G126" t="s">
        <v>408</v>
      </c>
      <c r="H126">
        <v>76</v>
      </c>
      <c r="I126" s="5" t="s">
        <v>409</v>
      </c>
      <c r="J126">
        <v>54</v>
      </c>
      <c r="K126">
        <v>50</v>
      </c>
      <c r="L126">
        <v>14</v>
      </c>
      <c r="N126" s="6">
        <v>42305</v>
      </c>
      <c r="O126" s="1">
        <f t="shared" si="1"/>
        <v>42305</v>
      </c>
      <c r="P126" s="1">
        <v>73050</v>
      </c>
      <c r="Q126">
        <v>1</v>
      </c>
    </row>
    <row r="127" spans="1:17" x14ac:dyDescent="0.2">
      <c r="A127">
        <v>126</v>
      </c>
      <c r="B127">
        <v>126</v>
      </c>
      <c r="C127">
        <v>54</v>
      </c>
      <c r="D127" t="s">
        <v>15</v>
      </c>
      <c r="E127" t="s">
        <v>410</v>
      </c>
      <c r="F127" t="s">
        <v>411</v>
      </c>
      <c r="G127" t="s">
        <v>412</v>
      </c>
      <c r="H127">
        <v>76</v>
      </c>
      <c r="I127" s="5" t="s">
        <v>413</v>
      </c>
      <c r="J127">
        <v>162</v>
      </c>
      <c r="K127">
        <v>25</v>
      </c>
      <c r="L127">
        <v>49</v>
      </c>
      <c r="N127" s="6">
        <v>36931</v>
      </c>
      <c r="O127" s="1">
        <f t="shared" si="1"/>
        <v>36931</v>
      </c>
      <c r="P127" s="1">
        <v>73050</v>
      </c>
      <c r="Q127">
        <v>1</v>
      </c>
    </row>
    <row r="128" spans="1:17" x14ac:dyDescent="0.2">
      <c r="A128">
        <v>127</v>
      </c>
      <c r="B128">
        <v>127</v>
      </c>
      <c r="C128">
        <v>48</v>
      </c>
      <c r="D128" t="s">
        <v>15</v>
      </c>
      <c r="E128" t="s">
        <v>414</v>
      </c>
      <c r="F128" t="s">
        <v>415</v>
      </c>
      <c r="G128" t="s">
        <v>416</v>
      </c>
      <c r="H128">
        <v>76</v>
      </c>
      <c r="I128" s="5" t="s">
        <v>417</v>
      </c>
      <c r="J128">
        <v>194</v>
      </c>
      <c r="K128">
        <v>8</v>
      </c>
      <c r="L128">
        <v>30</v>
      </c>
      <c r="N128" s="6">
        <v>41896</v>
      </c>
      <c r="O128" s="1">
        <f t="shared" si="1"/>
        <v>41896</v>
      </c>
      <c r="P128" s="1">
        <v>73050</v>
      </c>
      <c r="Q128">
        <v>1</v>
      </c>
    </row>
    <row r="129" spans="1:17" x14ac:dyDescent="0.2">
      <c r="A129">
        <v>128</v>
      </c>
      <c r="B129">
        <v>128</v>
      </c>
      <c r="C129">
        <v>28</v>
      </c>
      <c r="D129" t="s">
        <v>15</v>
      </c>
      <c r="E129" t="s">
        <v>418</v>
      </c>
      <c r="F129" t="s">
        <v>419</v>
      </c>
      <c r="G129" t="s">
        <v>420</v>
      </c>
      <c r="H129">
        <v>76</v>
      </c>
      <c r="I129" s="5" t="s">
        <v>421</v>
      </c>
      <c r="J129">
        <v>130</v>
      </c>
      <c r="K129">
        <v>27</v>
      </c>
      <c r="L129">
        <v>43</v>
      </c>
      <c r="N129" s="6">
        <v>41188</v>
      </c>
      <c r="O129" s="1">
        <f t="shared" si="1"/>
        <v>41188</v>
      </c>
      <c r="P129" s="1">
        <v>73050</v>
      </c>
      <c r="Q129">
        <v>1</v>
      </c>
    </row>
    <row r="130" spans="1:17" x14ac:dyDescent="0.2">
      <c r="A130">
        <v>129</v>
      </c>
      <c r="B130">
        <v>129</v>
      </c>
      <c r="C130">
        <v>62</v>
      </c>
      <c r="D130" t="s">
        <v>15</v>
      </c>
      <c r="E130" t="s">
        <v>422</v>
      </c>
      <c r="F130" t="s">
        <v>423</v>
      </c>
      <c r="G130" t="s">
        <v>424</v>
      </c>
      <c r="H130">
        <v>76</v>
      </c>
      <c r="I130" s="5" t="s">
        <v>425</v>
      </c>
      <c r="J130">
        <v>188</v>
      </c>
      <c r="K130">
        <v>36</v>
      </c>
      <c r="L130">
        <v>20</v>
      </c>
      <c r="N130" s="6">
        <v>41251</v>
      </c>
      <c r="O130" s="1">
        <f t="shared" ref="O130:O193" si="2">N130</f>
        <v>41251</v>
      </c>
      <c r="P130" s="1">
        <v>73050</v>
      </c>
      <c r="Q130">
        <v>1</v>
      </c>
    </row>
    <row r="131" spans="1:17" x14ac:dyDescent="0.2">
      <c r="A131">
        <v>130</v>
      </c>
      <c r="B131">
        <v>130</v>
      </c>
      <c r="C131">
        <v>104</v>
      </c>
      <c r="D131" t="s">
        <v>15</v>
      </c>
      <c r="E131" t="s">
        <v>426</v>
      </c>
      <c r="F131" t="s">
        <v>427</v>
      </c>
      <c r="G131" t="s">
        <v>428</v>
      </c>
      <c r="H131">
        <v>76</v>
      </c>
      <c r="I131" s="5" t="s">
        <v>429</v>
      </c>
      <c r="J131">
        <v>161</v>
      </c>
      <c r="K131">
        <v>14</v>
      </c>
      <c r="L131">
        <v>53</v>
      </c>
      <c r="N131" s="6">
        <v>42589</v>
      </c>
      <c r="O131" s="1">
        <f t="shared" si="2"/>
        <v>42589</v>
      </c>
      <c r="P131" s="1">
        <v>73050</v>
      </c>
      <c r="Q131">
        <v>1</v>
      </c>
    </row>
    <row r="132" spans="1:17" x14ac:dyDescent="0.2">
      <c r="A132">
        <v>131</v>
      </c>
      <c r="B132">
        <v>131</v>
      </c>
      <c r="C132">
        <v>27</v>
      </c>
      <c r="D132" t="s">
        <v>15</v>
      </c>
      <c r="E132" t="s">
        <v>430</v>
      </c>
      <c r="F132" t="s">
        <v>431</v>
      </c>
      <c r="G132" t="s">
        <v>432</v>
      </c>
      <c r="H132">
        <v>76</v>
      </c>
      <c r="I132" s="5" t="s">
        <v>433</v>
      </c>
      <c r="J132">
        <v>10</v>
      </c>
      <c r="K132">
        <v>53</v>
      </c>
      <c r="L132">
        <v>40</v>
      </c>
      <c r="N132" s="6">
        <v>45003</v>
      </c>
      <c r="O132" s="1">
        <f t="shared" si="2"/>
        <v>45003</v>
      </c>
      <c r="P132" s="1">
        <v>73050</v>
      </c>
      <c r="Q132">
        <v>1</v>
      </c>
    </row>
    <row r="133" spans="1:17" x14ac:dyDescent="0.2">
      <c r="A133">
        <v>132</v>
      </c>
      <c r="B133">
        <v>132</v>
      </c>
      <c r="C133">
        <v>69</v>
      </c>
      <c r="D133" t="s">
        <v>15</v>
      </c>
      <c r="E133" t="s">
        <v>434</v>
      </c>
      <c r="F133" t="s">
        <v>435</v>
      </c>
      <c r="G133" t="s">
        <v>436</v>
      </c>
      <c r="H133">
        <v>76</v>
      </c>
      <c r="I133" s="5" t="s">
        <v>437</v>
      </c>
      <c r="J133">
        <v>70</v>
      </c>
      <c r="K133">
        <v>42</v>
      </c>
      <c r="L133">
        <v>23</v>
      </c>
      <c r="N133" s="6">
        <v>38524</v>
      </c>
      <c r="O133" s="1">
        <f t="shared" si="2"/>
        <v>38524</v>
      </c>
      <c r="P133" s="1">
        <v>73050</v>
      </c>
      <c r="Q133">
        <v>1</v>
      </c>
    </row>
    <row r="134" spans="1:17" x14ac:dyDescent="0.2">
      <c r="A134">
        <v>133</v>
      </c>
      <c r="B134">
        <v>133</v>
      </c>
      <c r="C134">
        <v>60</v>
      </c>
      <c r="D134" t="s">
        <v>15</v>
      </c>
      <c r="E134" t="s">
        <v>438</v>
      </c>
      <c r="F134" t="s">
        <v>439</v>
      </c>
      <c r="G134" t="s">
        <v>440</v>
      </c>
      <c r="H134">
        <v>76</v>
      </c>
      <c r="I134" s="5" t="s">
        <v>441</v>
      </c>
      <c r="J134">
        <v>183</v>
      </c>
      <c r="K134">
        <v>33</v>
      </c>
      <c r="L134">
        <v>14</v>
      </c>
      <c r="N134" s="6">
        <v>37271</v>
      </c>
      <c r="O134" s="1">
        <f t="shared" si="2"/>
        <v>37271</v>
      </c>
      <c r="P134" s="1">
        <v>73050</v>
      </c>
      <c r="Q134">
        <v>1</v>
      </c>
    </row>
    <row r="135" spans="1:17" x14ac:dyDescent="0.2">
      <c r="A135">
        <v>134</v>
      </c>
      <c r="B135">
        <v>134</v>
      </c>
      <c r="C135">
        <v>97</v>
      </c>
      <c r="D135" t="s">
        <v>15</v>
      </c>
      <c r="E135" t="s">
        <v>442</v>
      </c>
      <c r="F135" t="s">
        <v>443</v>
      </c>
      <c r="G135" t="s">
        <v>444</v>
      </c>
      <c r="H135">
        <v>76</v>
      </c>
      <c r="I135" s="5" t="s">
        <v>445</v>
      </c>
      <c r="J135">
        <v>69</v>
      </c>
      <c r="K135">
        <v>33</v>
      </c>
      <c r="L135">
        <v>10</v>
      </c>
      <c r="N135" s="6">
        <v>38979</v>
      </c>
      <c r="O135" s="1">
        <f t="shared" si="2"/>
        <v>38979</v>
      </c>
      <c r="P135" s="1">
        <v>73050</v>
      </c>
      <c r="Q135">
        <v>1</v>
      </c>
    </row>
    <row r="136" spans="1:17" x14ac:dyDescent="0.2">
      <c r="A136">
        <v>135</v>
      </c>
      <c r="B136">
        <v>135</v>
      </c>
      <c r="C136">
        <v>56</v>
      </c>
      <c r="D136" t="s">
        <v>15</v>
      </c>
      <c r="E136" t="s">
        <v>446</v>
      </c>
      <c r="F136" t="s">
        <v>447</v>
      </c>
      <c r="G136" t="s">
        <v>448</v>
      </c>
      <c r="H136">
        <v>76</v>
      </c>
      <c r="I136" s="5" t="s">
        <v>449</v>
      </c>
      <c r="J136">
        <v>117</v>
      </c>
      <c r="K136">
        <v>11</v>
      </c>
      <c r="L136">
        <v>38</v>
      </c>
      <c r="N136" s="6">
        <v>42879</v>
      </c>
      <c r="O136" s="1">
        <f t="shared" si="2"/>
        <v>42879</v>
      </c>
      <c r="P136" s="1">
        <v>73050</v>
      </c>
      <c r="Q136">
        <v>1</v>
      </c>
    </row>
    <row r="137" spans="1:17" x14ac:dyDescent="0.2">
      <c r="A137">
        <v>136</v>
      </c>
      <c r="B137">
        <v>136</v>
      </c>
      <c r="C137">
        <v>83</v>
      </c>
      <c r="D137" t="s">
        <v>15</v>
      </c>
      <c r="E137" t="s">
        <v>450</v>
      </c>
      <c r="F137" t="s">
        <v>451</v>
      </c>
      <c r="G137" t="s">
        <v>452</v>
      </c>
      <c r="H137">
        <v>76</v>
      </c>
      <c r="I137" s="5" t="s">
        <v>453</v>
      </c>
      <c r="J137">
        <v>136</v>
      </c>
      <c r="K137">
        <v>33</v>
      </c>
      <c r="L137">
        <v>51</v>
      </c>
      <c r="N137" s="6">
        <v>41168</v>
      </c>
      <c r="O137" s="1">
        <f t="shared" si="2"/>
        <v>41168</v>
      </c>
      <c r="P137" s="1">
        <v>73050</v>
      </c>
      <c r="Q137">
        <v>1</v>
      </c>
    </row>
    <row r="138" spans="1:17" x14ac:dyDescent="0.2">
      <c r="A138">
        <v>137</v>
      </c>
      <c r="B138">
        <v>137</v>
      </c>
      <c r="C138">
        <v>100</v>
      </c>
      <c r="D138" t="s">
        <v>15</v>
      </c>
      <c r="E138" t="s">
        <v>454</v>
      </c>
      <c r="F138" t="s">
        <v>455</v>
      </c>
      <c r="G138" t="s">
        <v>456</v>
      </c>
      <c r="H138">
        <v>76</v>
      </c>
      <c r="I138" s="5" t="s">
        <v>457</v>
      </c>
      <c r="J138">
        <v>16</v>
      </c>
      <c r="K138">
        <v>18</v>
      </c>
      <c r="L138">
        <v>24</v>
      </c>
      <c r="N138" s="6">
        <v>40084</v>
      </c>
      <c r="O138" s="1">
        <f t="shared" si="2"/>
        <v>40084</v>
      </c>
      <c r="P138" s="1">
        <v>73050</v>
      </c>
      <c r="Q138">
        <v>1</v>
      </c>
    </row>
    <row r="139" spans="1:17" x14ac:dyDescent="0.2">
      <c r="A139">
        <v>138</v>
      </c>
      <c r="B139">
        <v>138</v>
      </c>
      <c r="C139">
        <v>124</v>
      </c>
      <c r="D139" t="s">
        <v>15</v>
      </c>
      <c r="E139" t="s">
        <v>458</v>
      </c>
      <c r="F139" t="s">
        <v>459</v>
      </c>
      <c r="G139" t="s">
        <v>460</v>
      </c>
      <c r="H139">
        <v>76</v>
      </c>
      <c r="I139" s="5" t="s">
        <v>461</v>
      </c>
      <c r="J139">
        <v>178</v>
      </c>
      <c r="K139">
        <v>1</v>
      </c>
      <c r="L139">
        <v>37</v>
      </c>
      <c r="N139" s="6">
        <v>39827</v>
      </c>
      <c r="O139" s="1">
        <f t="shared" si="2"/>
        <v>39827</v>
      </c>
      <c r="P139" s="1">
        <v>73050</v>
      </c>
      <c r="Q139">
        <v>1</v>
      </c>
    </row>
    <row r="140" spans="1:17" x14ac:dyDescent="0.2">
      <c r="A140">
        <v>139</v>
      </c>
      <c r="B140">
        <v>139</v>
      </c>
      <c r="C140">
        <v>131</v>
      </c>
      <c r="D140" t="s">
        <v>15</v>
      </c>
      <c r="E140" t="s">
        <v>462</v>
      </c>
      <c r="F140" t="s">
        <v>463</v>
      </c>
      <c r="G140" t="s">
        <v>464</v>
      </c>
      <c r="H140">
        <v>76</v>
      </c>
      <c r="I140" s="5" t="s">
        <v>465</v>
      </c>
      <c r="J140">
        <v>196</v>
      </c>
      <c r="K140">
        <v>21</v>
      </c>
      <c r="L140">
        <v>52</v>
      </c>
      <c r="N140" s="6">
        <v>41487</v>
      </c>
      <c r="O140" s="1">
        <f t="shared" si="2"/>
        <v>41487</v>
      </c>
      <c r="P140" s="1">
        <v>73050</v>
      </c>
      <c r="Q140">
        <v>1</v>
      </c>
    </row>
    <row r="141" spans="1:17" x14ac:dyDescent="0.2">
      <c r="A141">
        <v>140</v>
      </c>
      <c r="B141">
        <v>140</v>
      </c>
      <c r="C141">
        <v>129</v>
      </c>
      <c r="D141" t="s">
        <v>15</v>
      </c>
      <c r="E141" t="s">
        <v>466</v>
      </c>
      <c r="F141" t="s">
        <v>467</v>
      </c>
      <c r="G141" t="s">
        <v>468</v>
      </c>
      <c r="H141">
        <v>76</v>
      </c>
      <c r="I141" s="5" t="s">
        <v>469</v>
      </c>
      <c r="J141">
        <v>84</v>
      </c>
      <c r="K141">
        <v>9</v>
      </c>
      <c r="L141">
        <v>20</v>
      </c>
      <c r="N141" s="6">
        <v>38299</v>
      </c>
      <c r="O141" s="1">
        <f t="shared" si="2"/>
        <v>38299</v>
      </c>
      <c r="P141" s="1">
        <v>73050</v>
      </c>
      <c r="Q141">
        <v>1</v>
      </c>
    </row>
    <row r="142" spans="1:17" x14ac:dyDescent="0.2">
      <c r="A142">
        <v>141</v>
      </c>
      <c r="B142">
        <v>141</v>
      </c>
      <c r="C142">
        <v>36</v>
      </c>
      <c r="D142" t="s">
        <v>15</v>
      </c>
      <c r="E142" t="s">
        <v>470</v>
      </c>
      <c r="F142" t="s">
        <v>471</v>
      </c>
      <c r="G142" t="s">
        <v>472</v>
      </c>
      <c r="H142">
        <v>76</v>
      </c>
      <c r="I142" s="5" t="s">
        <v>473</v>
      </c>
      <c r="J142">
        <v>14</v>
      </c>
      <c r="K142">
        <v>30</v>
      </c>
      <c r="L142">
        <v>5</v>
      </c>
      <c r="N142" s="6">
        <v>40011</v>
      </c>
      <c r="O142" s="1">
        <f t="shared" si="2"/>
        <v>40011</v>
      </c>
      <c r="P142" s="1">
        <v>73050</v>
      </c>
      <c r="Q142">
        <v>1</v>
      </c>
    </row>
    <row r="143" spans="1:17" x14ac:dyDescent="0.2">
      <c r="A143">
        <v>142</v>
      </c>
      <c r="B143">
        <v>142</v>
      </c>
      <c r="C143">
        <v>141</v>
      </c>
      <c r="D143" t="s">
        <v>15</v>
      </c>
      <c r="E143" t="s">
        <v>474</v>
      </c>
      <c r="F143" t="s">
        <v>475</v>
      </c>
      <c r="G143" t="s">
        <v>476</v>
      </c>
      <c r="H143">
        <v>76</v>
      </c>
      <c r="I143" s="5" t="s">
        <v>477</v>
      </c>
      <c r="J143">
        <v>131</v>
      </c>
      <c r="K143">
        <v>51</v>
      </c>
      <c r="L143">
        <v>9</v>
      </c>
      <c r="N143" s="6">
        <v>44003</v>
      </c>
      <c r="O143" s="1">
        <f t="shared" si="2"/>
        <v>44003</v>
      </c>
      <c r="P143" s="1">
        <v>73050</v>
      </c>
      <c r="Q143">
        <v>1</v>
      </c>
    </row>
    <row r="144" spans="1:17" x14ac:dyDescent="0.2">
      <c r="A144">
        <v>143</v>
      </c>
      <c r="B144">
        <v>143</v>
      </c>
      <c r="C144">
        <v>74</v>
      </c>
      <c r="D144" t="s">
        <v>15</v>
      </c>
      <c r="E144" t="s">
        <v>478</v>
      </c>
      <c r="F144" t="s">
        <v>479</v>
      </c>
      <c r="G144" t="s">
        <v>480</v>
      </c>
      <c r="H144">
        <v>76</v>
      </c>
      <c r="I144" s="5" t="s">
        <v>481</v>
      </c>
      <c r="J144">
        <v>65</v>
      </c>
      <c r="K144">
        <v>51</v>
      </c>
      <c r="L144">
        <v>34</v>
      </c>
      <c r="N144" s="6">
        <v>40106</v>
      </c>
      <c r="O144" s="1">
        <f t="shared" si="2"/>
        <v>40106</v>
      </c>
      <c r="P144" s="1">
        <v>73050</v>
      </c>
      <c r="Q144">
        <v>1</v>
      </c>
    </row>
    <row r="145" spans="1:17" x14ac:dyDescent="0.2">
      <c r="A145">
        <v>144</v>
      </c>
      <c r="B145">
        <v>144</v>
      </c>
      <c r="C145">
        <v>21</v>
      </c>
      <c r="D145" t="s">
        <v>15</v>
      </c>
      <c r="E145" t="s">
        <v>482</v>
      </c>
      <c r="F145" t="s">
        <v>483</v>
      </c>
      <c r="G145" t="s">
        <v>484</v>
      </c>
      <c r="H145">
        <v>76</v>
      </c>
      <c r="I145" s="5" t="s">
        <v>485</v>
      </c>
      <c r="J145">
        <v>177</v>
      </c>
      <c r="K145">
        <v>50</v>
      </c>
      <c r="L145">
        <v>45</v>
      </c>
      <c r="N145" s="6">
        <v>38912</v>
      </c>
      <c r="O145" s="1">
        <f t="shared" si="2"/>
        <v>38912</v>
      </c>
      <c r="P145" s="1">
        <v>73050</v>
      </c>
      <c r="Q145">
        <v>1</v>
      </c>
    </row>
    <row r="146" spans="1:17" x14ac:dyDescent="0.2">
      <c r="A146">
        <v>145</v>
      </c>
      <c r="B146">
        <v>145</v>
      </c>
      <c r="C146">
        <v>137</v>
      </c>
      <c r="D146" t="s">
        <v>15</v>
      </c>
      <c r="E146" t="s">
        <v>486</v>
      </c>
      <c r="F146" t="s">
        <v>487</v>
      </c>
      <c r="G146" t="s">
        <v>488</v>
      </c>
      <c r="H146">
        <v>76</v>
      </c>
      <c r="I146" s="5" t="s">
        <v>489</v>
      </c>
      <c r="J146">
        <v>6</v>
      </c>
      <c r="K146">
        <v>37</v>
      </c>
      <c r="L146">
        <v>50</v>
      </c>
      <c r="N146" s="6">
        <v>39367</v>
      </c>
      <c r="O146" s="1">
        <f t="shared" si="2"/>
        <v>39367</v>
      </c>
      <c r="P146" s="1">
        <v>73050</v>
      </c>
      <c r="Q146">
        <v>1</v>
      </c>
    </row>
    <row r="147" spans="1:17" x14ac:dyDescent="0.2">
      <c r="A147">
        <v>146</v>
      </c>
      <c r="B147">
        <v>146</v>
      </c>
      <c r="C147">
        <v>125</v>
      </c>
      <c r="D147" t="s">
        <v>15</v>
      </c>
      <c r="E147" t="s">
        <v>490</v>
      </c>
      <c r="F147" t="s">
        <v>491</v>
      </c>
      <c r="G147" t="s">
        <v>492</v>
      </c>
      <c r="H147">
        <v>76</v>
      </c>
      <c r="I147" s="5" t="s">
        <v>493</v>
      </c>
      <c r="J147">
        <v>99</v>
      </c>
      <c r="K147">
        <v>9</v>
      </c>
      <c r="L147">
        <v>21</v>
      </c>
      <c r="N147" s="6">
        <v>37201</v>
      </c>
      <c r="O147" s="1">
        <f t="shared" si="2"/>
        <v>37201</v>
      </c>
      <c r="P147" s="1">
        <v>73050</v>
      </c>
      <c r="Q147">
        <v>1</v>
      </c>
    </row>
    <row r="148" spans="1:17" x14ac:dyDescent="0.2">
      <c r="A148">
        <v>147</v>
      </c>
      <c r="B148">
        <v>147</v>
      </c>
      <c r="C148">
        <v>109</v>
      </c>
      <c r="D148" t="s">
        <v>15</v>
      </c>
      <c r="E148" t="s">
        <v>494</v>
      </c>
      <c r="F148" t="s">
        <v>495</v>
      </c>
      <c r="G148" t="s">
        <v>496</v>
      </c>
      <c r="H148">
        <v>76</v>
      </c>
      <c r="I148" s="5" t="s">
        <v>497</v>
      </c>
      <c r="J148">
        <v>63</v>
      </c>
      <c r="K148">
        <v>25</v>
      </c>
      <c r="L148">
        <v>36</v>
      </c>
      <c r="N148" s="6">
        <v>37028</v>
      </c>
      <c r="O148" s="1">
        <f t="shared" si="2"/>
        <v>37028</v>
      </c>
      <c r="P148" s="1">
        <v>73050</v>
      </c>
      <c r="Q148">
        <v>1</v>
      </c>
    </row>
    <row r="149" spans="1:17" x14ac:dyDescent="0.2">
      <c r="A149">
        <v>148</v>
      </c>
      <c r="B149">
        <v>148</v>
      </c>
      <c r="C149">
        <v>119</v>
      </c>
      <c r="D149" t="s">
        <v>15</v>
      </c>
      <c r="E149" t="s">
        <v>498</v>
      </c>
      <c r="F149" t="s">
        <v>499</v>
      </c>
      <c r="G149" t="s">
        <v>500</v>
      </c>
      <c r="H149">
        <v>76</v>
      </c>
      <c r="I149" s="5" t="s">
        <v>501</v>
      </c>
      <c r="J149">
        <v>73</v>
      </c>
      <c r="K149">
        <v>40</v>
      </c>
      <c r="L149">
        <v>17</v>
      </c>
      <c r="N149" s="6">
        <v>42898</v>
      </c>
      <c r="O149" s="1">
        <f t="shared" si="2"/>
        <v>42898</v>
      </c>
      <c r="P149" s="1">
        <v>73050</v>
      </c>
      <c r="Q149">
        <v>1</v>
      </c>
    </row>
    <row r="150" spans="1:17" x14ac:dyDescent="0.2">
      <c r="A150">
        <v>149</v>
      </c>
      <c r="B150">
        <v>149</v>
      </c>
      <c r="C150">
        <v>71</v>
      </c>
      <c r="D150" t="s">
        <v>15</v>
      </c>
      <c r="E150" t="s">
        <v>502</v>
      </c>
      <c r="F150" t="s">
        <v>503</v>
      </c>
      <c r="G150" t="s">
        <v>504</v>
      </c>
      <c r="H150">
        <v>76</v>
      </c>
      <c r="I150" s="5" t="s">
        <v>505</v>
      </c>
      <c r="J150">
        <v>78</v>
      </c>
      <c r="K150">
        <v>14</v>
      </c>
      <c r="L150">
        <v>31</v>
      </c>
      <c r="N150" s="6">
        <v>44217</v>
      </c>
      <c r="O150" s="1">
        <f t="shared" si="2"/>
        <v>44217</v>
      </c>
      <c r="P150" s="1">
        <v>73050</v>
      </c>
      <c r="Q150">
        <v>1</v>
      </c>
    </row>
    <row r="151" spans="1:17" x14ac:dyDescent="0.2">
      <c r="A151">
        <v>150</v>
      </c>
      <c r="B151">
        <v>150</v>
      </c>
      <c r="C151">
        <v>9</v>
      </c>
      <c r="D151" t="s">
        <v>15</v>
      </c>
      <c r="E151" t="s">
        <v>506</v>
      </c>
      <c r="F151" t="s">
        <v>507</v>
      </c>
      <c r="G151" t="s">
        <v>508</v>
      </c>
      <c r="H151">
        <v>76</v>
      </c>
      <c r="I151" s="5" t="s">
        <v>509</v>
      </c>
      <c r="J151">
        <v>98</v>
      </c>
      <c r="K151">
        <v>9</v>
      </c>
      <c r="L151">
        <v>48</v>
      </c>
      <c r="N151" s="6">
        <v>38551</v>
      </c>
      <c r="O151" s="1">
        <f t="shared" si="2"/>
        <v>38551</v>
      </c>
      <c r="P151" s="1">
        <v>73050</v>
      </c>
      <c r="Q151">
        <v>1</v>
      </c>
    </row>
    <row r="152" spans="1:17" x14ac:dyDescent="0.2">
      <c r="A152">
        <v>151</v>
      </c>
      <c r="B152">
        <v>151</v>
      </c>
      <c r="C152">
        <v>38</v>
      </c>
      <c r="D152" t="s">
        <v>15</v>
      </c>
      <c r="E152" t="s">
        <v>510</v>
      </c>
      <c r="F152" t="s">
        <v>511</v>
      </c>
      <c r="G152" t="s">
        <v>512</v>
      </c>
      <c r="H152">
        <v>76</v>
      </c>
      <c r="I152" s="5" t="s">
        <v>513</v>
      </c>
      <c r="J152">
        <v>58</v>
      </c>
      <c r="K152">
        <v>44</v>
      </c>
      <c r="L152">
        <v>22</v>
      </c>
      <c r="N152" s="6">
        <v>43381</v>
      </c>
      <c r="O152" s="1">
        <f t="shared" si="2"/>
        <v>43381</v>
      </c>
      <c r="P152" s="1">
        <v>73050</v>
      </c>
      <c r="Q152">
        <v>1</v>
      </c>
    </row>
    <row r="153" spans="1:17" x14ac:dyDescent="0.2">
      <c r="A153">
        <v>152</v>
      </c>
      <c r="B153">
        <v>152</v>
      </c>
      <c r="C153">
        <v>112</v>
      </c>
      <c r="D153" t="s">
        <v>15</v>
      </c>
      <c r="E153" t="s">
        <v>514</v>
      </c>
      <c r="F153" t="s">
        <v>515</v>
      </c>
      <c r="G153" t="s">
        <v>516</v>
      </c>
      <c r="H153">
        <v>76</v>
      </c>
      <c r="I153" s="5" t="s">
        <v>517</v>
      </c>
      <c r="J153">
        <v>170</v>
      </c>
      <c r="K153">
        <v>2</v>
      </c>
      <c r="L153">
        <v>38</v>
      </c>
      <c r="N153" s="6">
        <v>36934</v>
      </c>
      <c r="O153" s="1">
        <f t="shared" si="2"/>
        <v>36934</v>
      </c>
      <c r="P153" s="1">
        <v>73050</v>
      </c>
      <c r="Q153">
        <v>1</v>
      </c>
    </row>
    <row r="154" spans="1:17" x14ac:dyDescent="0.2">
      <c r="A154">
        <v>153</v>
      </c>
      <c r="B154">
        <v>153</v>
      </c>
      <c r="C154">
        <v>18</v>
      </c>
      <c r="D154" t="s">
        <v>15</v>
      </c>
      <c r="E154" t="s">
        <v>518</v>
      </c>
      <c r="F154" t="s">
        <v>519</v>
      </c>
      <c r="G154" t="s">
        <v>520</v>
      </c>
      <c r="H154">
        <v>76</v>
      </c>
      <c r="I154" s="5" t="s">
        <v>521</v>
      </c>
      <c r="J154">
        <v>106</v>
      </c>
      <c r="K154">
        <v>17</v>
      </c>
      <c r="L154">
        <v>41</v>
      </c>
      <c r="N154" s="6">
        <v>43607</v>
      </c>
      <c r="O154" s="1">
        <f t="shared" si="2"/>
        <v>43607</v>
      </c>
      <c r="P154" s="1">
        <v>73050</v>
      </c>
      <c r="Q154">
        <v>1</v>
      </c>
    </row>
    <row r="155" spans="1:17" x14ac:dyDescent="0.2">
      <c r="A155">
        <v>154</v>
      </c>
      <c r="B155">
        <v>154</v>
      </c>
      <c r="C155">
        <v>37</v>
      </c>
      <c r="D155" t="s">
        <v>15</v>
      </c>
      <c r="E155" t="s">
        <v>522</v>
      </c>
      <c r="F155" t="s">
        <v>523</v>
      </c>
      <c r="G155" t="s">
        <v>524</v>
      </c>
      <c r="H155">
        <v>76</v>
      </c>
      <c r="I155" s="5" t="s">
        <v>525</v>
      </c>
      <c r="J155">
        <v>40</v>
      </c>
      <c r="K155">
        <v>24</v>
      </c>
      <c r="L155">
        <v>42</v>
      </c>
      <c r="N155" s="6">
        <v>41836</v>
      </c>
      <c r="O155" s="1">
        <f t="shared" si="2"/>
        <v>41836</v>
      </c>
      <c r="P155" s="1">
        <v>73050</v>
      </c>
      <c r="Q155">
        <v>1</v>
      </c>
    </row>
    <row r="156" spans="1:17" x14ac:dyDescent="0.2">
      <c r="A156">
        <v>155</v>
      </c>
      <c r="B156">
        <v>155</v>
      </c>
      <c r="C156">
        <v>120</v>
      </c>
      <c r="D156" t="s">
        <v>15</v>
      </c>
      <c r="E156" t="s">
        <v>526</v>
      </c>
      <c r="F156" t="s">
        <v>527</v>
      </c>
      <c r="G156" t="s">
        <v>528</v>
      </c>
      <c r="H156">
        <v>76</v>
      </c>
      <c r="I156" s="5" t="s">
        <v>529</v>
      </c>
      <c r="J156">
        <v>24</v>
      </c>
      <c r="K156">
        <v>50</v>
      </c>
      <c r="L156">
        <v>39</v>
      </c>
      <c r="N156" s="6">
        <v>41825</v>
      </c>
      <c r="O156" s="1">
        <f t="shared" si="2"/>
        <v>41825</v>
      </c>
      <c r="P156" s="1">
        <v>73050</v>
      </c>
      <c r="Q156">
        <v>1</v>
      </c>
    </row>
    <row r="157" spans="1:17" x14ac:dyDescent="0.2">
      <c r="A157">
        <v>156</v>
      </c>
      <c r="B157">
        <v>156</v>
      </c>
      <c r="C157">
        <v>11</v>
      </c>
      <c r="D157" t="s">
        <v>15</v>
      </c>
      <c r="E157" t="s">
        <v>530</v>
      </c>
      <c r="F157" t="s">
        <v>531</v>
      </c>
      <c r="G157" t="s">
        <v>532</v>
      </c>
      <c r="H157">
        <v>76</v>
      </c>
      <c r="I157" s="5" t="s">
        <v>533</v>
      </c>
      <c r="J157">
        <v>195</v>
      </c>
      <c r="K157">
        <v>11</v>
      </c>
      <c r="L157">
        <v>50</v>
      </c>
      <c r="N157" s="6">
        <v>40514</v>
      </c>
      <c r="O157" s="1">
        <f t="shared" si="2"/>
        <v>40514</v>
      </c>
      <c r="P157" s="1">
        <v>73050</v>
      </c>
      <c r="Q157">
        <v>1</v>
      </c>
    </row>
    <row r="158" spans="1:17" x14ac:dyDescent="0.2">
      <c r="A158">
        <v>157</v>
      </c>
      <c r="B158">
        <v>157</v>
      </c>
      <c r="C158">
        <v>19</v>
      </c>
      <c r="D158" t="s">
        <v>15</v>
      </c>
      <c r="E158" t="s">
        <v>534</v>
      </c>
      <c r="F158" t="s">
        <v>535</v>
      </c>
      <c r="G158" t="s">
        <v>536</v>
      </c>
      <c r="H158">
        <v>76</v>
      </c>
      <c r="I158" s="5" t="s">
        <v>537</v>
      </c>
      <c r="J158">
        <v>171</v>
      </c>
      <c r="K158">
        <v>12</v>
      </c>
      <c r="L158">
        <v>20</v>
      </c>
      <c r="N158" s="6">
        <v>44786</v>
      </c>
      <c r="O158" s="1">
        <f t="shared" si="2"/>
        <v>44786</v>
      </c>
      <c r="P158" s="1">
        <v>73050</v>
      </c>
      <c r="Q158">
        <v>1</v>
      </c>
    </row>
    <row r="159" spans="1:17" x14ac:dyDescent="0.2">
      <c r="A159">
        <v>158</v>
      </c>
      <c r="B159">
        <v>158</v>
      </c>
      <c r="C159">
        <v>90</v>
      </c>
      <c r="D159" t="s">
        <v>15</v>
      </c>
      <c r="E159" t="s">
        <v>538</v>
      </c>
      <c r="F159" t="s">
        <v>539</v>
      </c>
      <c r="G159" t="s">
        <v>540</v>
      </c>
      <c r="H159">
        <v>76</v>
      </c>
      <c r="I159" s="5" t="s">
        <v>541</v>
      </c>
      <c r="J159">
        <v>156</v>
      </c>
      <c r="K159">
        <v>22</v>
      </c>
      <c r="L159">
        <v>14</v>
      </c>
      <c r="N159" s="6">
        <v>39055</v>
      </c>
      <c r="O159" s="1">
        <f t="shared" si="2"/>
        <v>39055</v>
      </c>
      <c r="P159" s="1">
        <v>73050</v>
      </c>
      <c r="Q159">
        <v>1</v>
      </c>
    </row>
    <row r="160" spans="1:17" x14ac:dyDescent="0.2">
      <c r="A160">
        <v>159</v>
      </c>
      <c r="B160">
        <v>159</v>
      </c>
      <c r="C160">
        <v>142</v>
      </c>
      <c r="D160" t="s">
        <v>15</v>
      </c>
      <c r="E160" t="s">
        <v>542</v>
      </c>
      <c r="F160" t="s">
        <v>543</v>
      </c>
      <c r="G160" t="s">
        <v>544</v>
      </c>
      <c r="H160">
        <v>76</v>
      </c>
      <c r="I160" s="5" t="s">
        <v>545</v>
      </c>
      <c r="J160">
        <v>184</v>
      </c>
      <c r="K160">
        <v>42</v>
      </c>
      <c r="L160">
        <v>38</v>
      </c>
      <c r="N160" s="6">
        <v>37095</v>
      </c>
      <c r="O160" s="1">
        <f t="shared" si="2"/>
        <v>37095</v>
      </c>
      <c r="P160" s="1">
        <v>73050</v>
      </c>
      <c r="Q160">
        <v>1</v>
      </c>
    </row>
    <row r="161" spans="1:17" x14ac:dyDescent="0.2">
      <c r="A161">
        <v>160</v>
      </c>
      <c r="B161">
        <v>160</v>
      </c>
      <c r="C161">
        <v>92</v>
      </c>
      <c r="D161" t="s">
        <v>15</v>
      </c>
      <c r="E161" t="s">
        <v>546</v>
      </c>
      <c r="F161" t="s">
        <v>547</v>
      </c>
      <c r="G161" t="s">
        <v>548</v>
      </c>
      <c r="H161">
        <v>76</v>
      </c>
      <c r="I161" s="5" t="s">
        <v>549</v>
      </c>
      <c r="J161">
        <v>103</v>
      </c>
      <c r="K161">
        <v>25</v>
      </c>
      <c r="L161">
        <v>8</v>
      </c>
      <c r="N161" s="6">
        <v>38373</v>
      </c>
      <c r="O161" s="1">
        <f t="shared" si="2"/>
        <v>38373</v>
      </c>
      <c r="P161" s="1">
        <v>73050</v>
      </c>
      <c r="Q161">
        <v>1</v>
      </c>
    </row>
    <row r="162" spans="1:17" x14ac:dyDescent="0.2">
      <c r="A162">
        <v>161</v>
      </c>
      <c r="B162">
        <v>161</v>
      </c>
      <c r="C162">
        <v>51</v>
      </c>
      <c r="D162" t="s">
        <v>15</v>
      </c>
      <c r="E162" t="s">
        <v>550</v>
      </c>
      <c r="F162" t="s">
        <v>147</v>
      </c>
      <c r="G162" t="s">
        <v>551</v>
      </c>
      <c r="H162">
        <v>76</v>
      </c>
      <c r="I162" s="5" t="s">
        <v>552</v>
      </c>
      <c r="J162">
        <v>46</v>
      </c>
      <c r="K162">
        <v>14</v>
      </c>
      <c r="L162">
        <v>19</v>
      </c>
      <c r="N162" s="6">
        <v>39474</v>
      </c>
      <c r="O162" s="1">
        <f t="shared" si="2"/>
        <v>39474</v>
      </c>
      <c r="P162" s="1">
        <v>73050</v>
      </c>
      <c r="Q162">
        <v>1</v>
      </c>
    </row>
    <row r="163" spans="1:17" x14ac:dyDescent="0.2">
      <c r="A163">
        <v>162</v>
      </c>
      <c r="B163">
        <v>162</v>
      </c>
      <c r="C163">
        <v>66</v>
      </c>
      <c r="D163" t="s">
        <v>15</v>
      </c>
      <c r="E163" t="s">
        <v>553</v>
      </c>
      <c r="F163" t="s">
        <v>554</v>
      </c>
      <c r="G163" t="s">
        <v>555</v>
      </c>
      <c r="H163">
        <v>76</v>
      </c>
      <c r="I163" s="5" t="s">
        <v>556</v>
      </c>
      <c r="J163">
        <v>69</v>
      </c>
      <c r="K163">
        <v>27</v>
      </c>
      <c r="L163">
        <v>49</v>
      </c>
      <c r="N163" s="6">
        <v>41492</v>
      </c>
      <c r="O163" s="1">
        <f t="shared" si="2"/>
        <v>41492</v>
      </c>
      <c r="P163" s="1">
        <v>73050</v>
      </c>
      <c r="Q163">
        <v>1</v>
      </c>
    </row>
    <row r="164" spans="1:17" x14ac:dyDescent="0.2">
      <c r="A164">
        <v>163</v>
      </c>
      <c r="B164">
        <v>163</v>
      </c>
      <c r="C164">
        <v>55</v>
      </c>
      <c r="D164" t="s">
        <v>15</v>
      </c>
      <c r="E164" t="s">
        <v>557</v>
      </c>
      <c r="F164" t="s">
        <v>558</v>
      </c>
      <c r="G164" t="s">
        <v>559</v>
      </c>
      <c r="H164">
        <v>76</v>
      </c>
      <c r="I164" s="5" t="s">
        <v>560</v>
      </c>
      <c r="J164">
        <v>164</v>
      </c>
      <c r="K164">
        <v>30</v>
      </c>
      <c r="L164">
        <v>9</v>
      </c>
      <c r="N164" s="6">
        <v>43722</v>
      </c>
      <c r="O164" s="1">
        <f t="shared" si="2"/>
        <v>43722</v>
      </c>
      <c r="P164" s="1">
        <v>73050</v>
      </c>
      <c r="Q164">
        <v>1</v>
      </c>
    </row>
    <row r="165" spans="1:17" x14ac:dyDescent="0.2">
      <c r="A165">
        <v>164</v>
      </c>
      <c r="B165">
        <v>164</v>
      </c>
      <c r="C165">
        <v>122</v>
      </c>
      <c r="D165" t="s">
        <v>15</v>
      </c>
      <c r="E165" t="s">
        <v>561</v>
      </c>
      <c r="F165" t="s">
        <v>562</v>
      </c>
      <c r="G165" t="s">
        <v>563</v>
      </c>
      <c r="H165">
        <v>76</v>
      </c>
      <c r="I165" s="5" t="s">
        <v>564</v>
      </c>
      <c r="J165">
        <v>195</v>
      </c>
      <c r="K165">
        <v>23</v>
      </c>
      <c r="L165">
        <v>36</v>
      </c>
      <c r="N165" s="6">
        <v>43130</v>
      </c>
      <c r="O165" s="1">
        <f t="shared" si="2"/>
        <v>43130</v>
      </c>
      <c r="P165" s="1">
        <v>73050</v>
      </c>
      <c r="Q165">
        <v>1</v>
      </c>
    </row>
    <row r="166" spans="1:17" x14ac:dyDescent="0.2">
      <c r="A166">
        <v>165</v>
      </c>
      <c r="B166">
        <v>165</v>
      </c>
      <c r="C166">
        <v>36</v>
      </c>
      <c r="D166" t="s">
        <v>15</v>
      </c>
      <c r="E166" t="s">
        <v>565</v>
      </c>
      <c r="F166" t="s">
        <v>566</v>
      </c>
      <c r="G166" t="s">
        <v>567</v>
      </c>
      <c r="H166">
        <v>76</v>
      </c>
      <c r="I166" s="5" t="s">
        <v>568</v>
      </c>
      <c r="J166">
        <v>63</v>
      </c>
      <c r="K166">
        <v>32</v>
      </c>
      <c r="L166">
        <v>34</v>
      </c>
      <c r="N166" s="6">
        <v>39951</v>
      </c>
      <c r="O166" s="1">
        <f t="shared" si="2"/>
        <v>39951</v>
      </c>
      <c r="P166" s="1">
        <v>73050</v>
      </c>
      <c r="Q166">
        <v>1</v>
      </c>
    </row>
    <row r="167" spans="1:17" x14ac:dyDescent="0.2">
      <c r="A167">
        <v>166</v>
      </c>
      <c r="B167">
        <v>166</v>
      </c>
      <c r="C167">
        <v>45</v>
      </c>
      <c r="D167" t="s">
        <v>15</v>
      </c>
      <c r="E167" t="s">
        <v>569</v>
      </c>
      <c r="F167" t="s">
        <v>570</v>
      </c>
      <c r="G167" t="s">
        <v>571</v>
      </c>
      <c r="H167">
        <v>76</v>
      </c>
      <c r="I167" s="5" t="s">
        <v>572</v>
      </c>
      <c r="J167">
        <v>145</v>
      </c>
      <c r="K167">
        <v>18</v>
      </c>
      <c r="L167">
        <v>16</v>
      </c>
      <c r="N167" s="6">
        <v>38357</v>
      </c>
      <c r="O167" s="1">
        <f t="shared" si="2"/>
        <v>38357</v>
      </c>
      <c r="P167" s="1">
        <v>73050</v>
      </c>
      <c r="Q167">
        <v>1</v>
      </c>
    </row>
    <row r="168" spans="1:17" x14ac:dyDescent="0.2">
      <c r="A168">
        <v>167</v>
      </c>
      <c r="B168">
        <v>167</v>
      </c>
      <c r="C168">
        <v>57</v>
      </c>
      <c r="D168" t="s">
        <v>15</v>
      </c>
      <c r="E168" t="s">
        <v>573</v>
      </c>
      <c r="F168" t="s">
        <v>574</v>
      </c>
      <c r="G168" t="s">
        <v>575</v>
      </c>
      <c r="H168">
        <v>76</v>
      </c>
      <c r="I168" s="5" t="s">
        <v>576</v>
      </c>
      <c r="J168">
        <v>40</v>
      </c>
      <c r="K168">
        <v>19</v>
      </c>
      <c r="L168">
        <v>24</v>
      </c>
      <c r="N168" s="6">
        <v>38792</v>
      </c>
      <c r="O168" s="1">
        <f t="shared" si="2"/>
        <v>38792</v>
      </c>
      <c r="P168" s="1">
        <v>73050</v>
      </c>
      <c r="Q168">
        <v>1</v>
      </c>
    </row>
    <row r="169" spans="1:17" x14ac:dyDescent="0.2">
      <c r="A169">
        <v>168</v>
      </c>
      <c r="B169">
        <v>168</v>
      </c>
      <c r="C169">
        <v>33</v>
      </c>
      <c r="D169" t="s">
        <v>15</v>
      </c>
      <c r="E169" t="s">
        <v>577</v>
      </c>
      <c r="F169" t="s">
        <v>578</v>
      </c>
      <c r="G169" t="s">
        <v>579</v>
      </c>
      <c r="H169">
        <v>76</v>
      </c>
      <c r="I169" s="5" t="s">
        <v>580</v>
      </c>
      <c r="J169">
        <v>115</v>
      </c>
      <c r="K169">
        <v>53</v>
      </c>
      <c r="L169">
        <v>1</v>
      </c>
      <c r="N169" s="6">
        <v>38452</v>
      </c>
      <c r="O169" s="1">
        <f t="shared" si="2"/>
        <v>38452</v>
      </c>
      <c r="P169" s="1">
        <v>73050</v>
      </c>
      <c r="Q169">
        <v>1</v>
      </c>
    </row>
    <row r="170" spans="1:17" x14ac:dyDescent="0.2">
      <c r="A170">
        <v>169</v>
      </c>
      <c r="B170">
        <v>169</v>
      </c>
      <c r="C170">
        <v>113</v>
      </c>
      <c r="D170" t="s">
        <v>15</v>
      </c>
      <c r="E170" t="s">
        <v>581</v>
      </c>
      <c r="F170" t="s">
        <v>582</v>
      </c>
      <c r="G170" t="s">
        <v>583</v>
      </c>
      <c r="H170">
        <v>76</v>
      </c>
      <c r="I170" s="5" t="s">
        <v>584</v>
      </c>
      <c r="J170">
        <v>149</v>
      </c>
      <c r="K170">
        <v>1</v>
      </c>
      <c r="L170">
        <v>17</v>
      </c>
      <c r="N170" s="6">
        <v>37359</v>
      </c>
      <c r="O170" s="1">
        <f t="shared" si="2"/>
        <v>37359</v>
      </c>
      <c r="P170" s="1">
        <v>73050</v>
      </c>
      <c r="Q170">
        <v>1</v>
      </c>
    </row>
    <row r="171" spans="1:17" x14ac:dyDescent="0.2">
      <c r="A171">
        <v>170</v>
      </c>
      <c r="B171">
        <v>170</v>
      </c>
      <c r="C171">
        <v>47</v>
      </c>
      <c r="D171" t="s">
        <v>15</v>
      </c>
      <c r="E171" t="s">
        <v>585</v>
      </c>
      <c r="F171" t="s">
        <v>586</v>
      </c>
      <c r="G171" t="s">
        <v>587</v>
      </c>
      <c r="H171">
        <v>76</v>
      </c>
      <c r="I171" s="5" t="s">
        <v>588</v>
      </c>
      <c r="J171">
        <v>71</v>
      </c>
      <c r="K171">
        <v>31</v>
      </c>
      <c r="L171">
        <v>26</v>
      </c>
      <c r="N171" s="6">
        <v>40470</v>
      </c>
      <c r="O171" s="1">
        <f t="shared" si="2"/>
        <v>40470</v>
      </c>
      <c r="P171" s="1">
        <v>73050</v>
      </c>
      <c r="Q171">
        <v>1</v>
      </c>
    </row>
    <row r="172" spans="1:17" x14ac:dyDescent="0.2">
      <c r="A172">
        <v>171</v>
      </c>
      <c r="B172">
        <v>171</v>
      </c>
      <c r="C172">
        <v>77</v>
      </c>
      <c r="D172" t="s">
        <v>15</v>
      </c>
      <c r="E172" t="s">
        <v>589</v>
      </c>
      <c r="F172" t="s">
        <v>590</v>
      </c>
      <c r="G172" t="s">
        <v>591</v>
      </c>
      <c r="H172">
        <v>76</v>
      </c>
      <c r="I172" s="5" t="s">
        <v>592</v>
      </c>
      <c r="J172">
        <v>93</v>
      </c>
      <c r="K172">
        <v>19</v>
      </c>
      <c r="L172">
        <v>7</v>
      </c>
      <c r="N172" s="6">
        <v>37776</v>
      </c>
      <c r="O172" s="1">
        <f t="shared" si="2"/>
        <v>37776</v>
      </c>
      <c r="P172" s="1">
        <v>73050</v>
      </c>
      <c r="Q172">
        <v>1</v>
      </c>
    </row>
    <row r="173" spans="1:17" x14ac:dyDescent="0.2">
      <c r="A173">
        <v>172</v>
      </c>
      <c r="B173">
        <v>172</v>
      </c>
      <c r="C173">
        <v>107</v>
      </c>
      <c r="D173" t="s">
        <v>15</v>
      </c>
      <c r="E173" t="s">
        <v>593</v>
      </c>
      <c r="F173" t="s">
        <v>594</v>
      </c>
      <c r="G173" t="s">
        <v>595</v>
      </c>
      <c r="H173">
        <v>76</v>
      </c>
      <c r="I173" s="5" t="s">
        <v>596</v>
      </c>
      <c r="J173">
        <v>60</v>
      </c>
      <c r="K173">
        <v>45</v>
      </c>
      <c r="L173">
        <v>31</v>
      </c>
      <c r="N173" s="6">
        <v>44889</v>
      </c>
      <c r="O173" s="1">
        <f t="shared" si="2"/>
        <v>44889</v>
      </c>
      <c r="P173" s="1">
        <v>73050</v>
      </c>
      <c r="Q173">
        <v>1</v>
      </c>
    </row>
    <row r="174" spans="1:17" x14ac:dyDescent="0.2">
      <c r="A174">
        <v>173</v>
      </c>
      <c r="B174">
        <v>173</v>
      </c>
      <c r="C174">
        <v>58</v>
      </c>
      <c r="D174" t="s">
        <v>15</v>
      </c>
      <c r="E174" t="s">
        <v>597</v>
      </c>
      <c r="F174" t="s">
        <v>598</v>
      </c>
      <c r="G174" t="s">
        <v>599</v>
      </c>
      <c r="H174">
        <v>76</v>
      </c>
      <c r="I174" s="5" t="s">
        <v>600</v>
      </c>
      <c r="J174">
        <v>209</v>
      </c>
      <c r="K174">
        <v>21</v>
      </c>
      <c r="L174">
        <v>21</v>
      </c>
      <c r="N174" s="6">
        <v>44201</v>
      </c>
      <c r="O174" s="1">
        <f t="shared" si="2"/>
        <v>44201</v>
      </c>
      <c r="P174" s="1">
        <v>73050</v>
      </c>
      <c r="Q174">
        <v>1</v>
      </c>
    </row>
    <row r="175" spans="1:17" x14ac:dyDescent="0.2">
      <c r="A175">
        <v>174</v>
      </c>
      <c r="B175">
        <v>174</v>
      </c>
      <c r="C175">
        <v>34</v>
      </c>
      <c r="D175" t="s">
        <v>15</v>
      </c>
      <c r="E175" t="s">
        <v>601</v>
      </c>
      <c r="F175" t="s">
        <v>602</v>
      </c>
      <c r="G175" t="s">
        <v>603</v>
      </c>
      <c r="H175">
        <v>76</v>
      </c>
      <c r="I175" s="5" t="s">
        <v>604</v>
      </c>
      <c r="J175">
        <v>180</v>
      </c>
      <c r="K175">
        <v>2</v>
      </c>
      <c r="L175">
        <v>44</v>
      </c>
      <c r="N175" s="6">
        <v>44014</v>
      </c>
      <c r="O175" s="1">
        <f t="shared" si="2"/>
        <v>44014</v>
      </c>
      <c r="P175" s="1">
        <v>73050</v>
      </c>
      <c r="Q175">
        <v>1</v>
      </c>
    </row>
    <row r="176" spans="1:17" x14ac:dyDescent="0.2">
      <c r="A176">
        <v>175</v>
      </c>
      <c r="B176">
        <v>175</v>
      </c>
      <c r="C176">
        <v>111</v>
      </c>
      <c r="D176" t="s">
        <v>15</v>
      </c>
      <c r="E176" t="s">
        <v>605</v>
      </c>
      <c r="F176" t="s">
        <v>606</v>
      </c>
      <c r="G176" t="s">
        <v>607</v>
      </c>
      <c r="H176">
        <v>76</v>
      </c>
      <c r="I176" s="5" t="s">
        <v>608</v>
      </c>
      <c r="J176">
        <v>38</v>
      </c>
      <c r="K176">
        <v>44</v>
      </c>
      <c r="L176">
        <v>41</v>
      </c>
      <c r="N176" s="6">
        <v>43537</v>
      </c>
      <c r="O176" s="1">
        <f t="shared" si="2"/>
        <v>43537</v>
      </c>
      <c r="P176" s="1">
        <v>73050</v>
      </c>
      <c r="Q176">
        <v>1</v>
      </c>
    </row>
    <row r="177" spans="1:17" x14ac:dyDescent="0.2">
      <c r="A177">
        <v>176</v>
      </c>
      <c r="B177">
        <v>176</v>
      </c>
      <c r="C177">
        <v>79</v>
      </c>
      <c r="D177" t="s">
        <v>15</v>
      </c>
      <c r="E177" t="s">
        <v>609</v>
      </c>
      <c r="F177" t="s">
        <v>610</v>
      </c>
      <c r="G177" t="s">
        <v>611</v>
      </c>
      <c r="H177">
        <v>76</v>
      </c>
      <c r="I177" s="5" t="s">
        <v>612</v>
      </c>
      <c r="J177">
        <v>71</v>
      </c>
      <c r="K177">
        <v>47</v>
      </c>
      <c r="L177">
        <v>27</v>
      </c>
      <c r="N177" s="6">
        <v>37210</v>
      </c>
      <c r="O177" s="1">
        <f t="shared" si="2"/>
        <v>37210</v>
      </c>
      <c r="P177" s="1">
        <v>73050</v>
      </c>
      <c r="Q177">
        <v>1</v>
      </c>
    </row>
    <row r="178" spans="1:17" x14ac:dyDescent="0.2">
      <c r="A178">
        <v>177</v>
      </c>
      <c r="B178">
        <v>177</v>
      </c>
      <c r="C178">
        <v>90</v>
      </c>
      <c r="D178" t="s">
        <v>15</v>
      </c>
      <c r="E178" t="s">
        <v>613</v>
      </c>
      <c r="F178" t="s">
        <v>614</v>
      </c>
      <c r="G178" t="s">
        <v>615</v>
      </c>
      <c r="H178">
        <v>76</v>
      </c>
      <c r="I178" s="5" t="s">
        <v>616</v>
      </c>
      <c r="J178">
        <v>133</v>
      </c>
      <c r="K178">
        <v>16</v>
      </c>
      <c r="L178">
        <v>43</v>
      </c>
      <c r="N178" s="6">
        <v>44234</v>
      </c>
      <c r="O178" s="1">
        <f t="shared" si="2"/>
        <v>44234</v>
      </c>
      <c r="P178" s="1">
        <v>73050</v>
      </c>
      <c r="Q178">
        <v>1</v>
      </c>
    </row>
    <row r="179" spans="1:17" x14ac:dyDescent="0.2">
      <c r="A179">
        <v>178</v>
      </c>
      <c r="B179">
        <v>178</v>
      </c>
      <c r="C179">
        <v>93</v>
      </c>
      <c r="D179" t="s">
        <v>15</v>
      </c>
      <c r="E179" t="s">
        <v>617</v>
      </c>
      <c r="F179" t="s">
        <v>618</v>
      </c>
      <c r="G179" t="s">
        <v>619</v>
      </c>
      <c r="H179">
        <v>76</v>
      </c>
      <c r="I179" s="5" t="s">
        <v>620</v>
      </c>
      <c r="J179">
        <v>55</v>
      </c>
      <c r="K179">
        <v>42</v>
      </c>
      <c r="L179">
        <v>16</v>
      </c>
      <c r="N179" s="6">
        <v>40808</v>
      </c>
      <c r="O179" s="1">
        <f t="shared" si="2"/>
        <v>40808</v>
      </c>
      <c r="P179" s="1">
        <v>73050</v>
      </c>
      <c r="Q179">
        <v>1</v>
      </c>
    </row>
    <row r="180" spans="1:17" x14ac:dyDescent="0.2">
      <c r="A180">
        <v>179</v>
      </c>
      <c r="B180">
        <v>179</v>
      </c>
      <c r="C180">
        <v>114</v>
      </c>
      <c r="D180" t="s">
        <v>15</v>
      </c>
      <c r="E180" t="s">
        <v>621</v>
      </c>
      <c r="F180" t="s">
        <v>622</v>
      </c>
      <c r="G180" t="s">
        <v>623</v>
      </c>
      <c r="H180">
        <v>76</v>
      </c>
      <c r="I180" s="5" t="s">
        <v>624</v>
      </c>
      <c r="J180">
        <v>83</v>
      </c>
      <c r="K180">
        <v>44</v>
      </c>
      <c r="L180">
        <v>1</v>
      </c>
      <c r="N180" s="6">
        <v>36973</v>
      </c>
      <c r="O180" s="1">
        <f t="shared" si="2"/>
        <v>36973</v>
      </c>
      <c r="P180" s="1">
        <v>73050</v>
      </c>
      <c r="Q180">
        <v>1</v>
      </c>
    </row>
    <row r="181" spans="1:17" x14ac:dyDescent="0.2">
      <c r="A181">
        <v>180</v>
      </c>
      <c r="B181">
        <v>180</v>
      </c>
      <c r="C181">
        <v>115</v>
      </c>
      <c r="D181" t="s">
        <v>15</v>
      </c>
      <c r="E181" t="s">
        <v>625</v>
      </c>
      <c r="F181" t="s">
        <v>626</v>
      </c>
      <c r="G181" t="s">
        <v>627</v>
      </c>
      <c r="H181">
        <v>76</v>
      </c>
      <c r="I181" s="5" t="s">
        <v>628</v>
      </c>
      <c r="J181">
        <v>4</v>
      </c>
      <c r="K181">
        <v>38</v>
      </c>
      <c r="L181">
        <v>4</v>
      </c>
      <c r="N181" s="6">
        <v>37581</v>
      </c>
      <c r="O181" s="1">
        <f t="shared" si="2"/>
        <v>37581</v>
      </c>
      <c r="P181" s="1">
        <v>73050</v>
      </c>
      <c r="Q181">
        <v>1</v>
      </c>
    </row>
    <row r="182" spans="1:17" x14ac:dyDescent="0.2">
      <c r="A182">
        <v>181</v>
      </c>
      <c r="B182">
        <v>181</v>
      </c>
      <c r="C182">
        <v>44</v>
      </c>
      <c r="D182" t="s">
        <v>15</v>
      </c>
      <c r="E182" t="s">
        <v>629</v>
      </c>
      <c r="F182" t="s">
        <v>630</v>
      </c>
      <c r="G182" t="s">
        <v>631</v>
      </c>
      <c r="H182">
        <v>76</v>
      </c>
      <c r="I182" s="5" t="s">
        <v>632</v>
      </c>
      <c r="J182">
        <v>54</v>
      </c>
      <c r="K182">
        <v>32</v>
      </c>
      <c r="L182">
        <v>34</v>
      </c>
      <c r="N182" s="6">
        <v>40490</v>
      </c>
      <c r="O182" s="1">
        <f t="shared" si="2"/>
        <v>40490</v>
      </c>
      <c r="P182" s="1">
        <v>73050</v>
      </c>
      <c r="Q182">
        <v>1</v>
      </c>
    </row>
    <row r="183" spans="1:17" x14ac:dyDescent="0.2">
      <c r="A183">
        <v>182</v>
      </c>
      <c r="B183">
        <v>182</v>
      </c>
      <c r="C183">
        <v>105</v>
      </c>
      <c r="D183" t="s">
        <v>15</v>
      </c>
      <c r="E183" t="s">
        <v>633</v>
      </c>
      <c r="F183" t="s">
        <v>42</v>
      </c>
      <c r="G183" t="s">
        <v>634</v>
      </c>
      <c r="H183">
        <v>76</v>
      </c>
      <c r="I183" s="5" t="s">
        <v>635</v>
      </c>
      <c r="J183">
        <v>120</v>
      </c>
      <c r="K183">
        <v>9</v>
      </c>
      <c r="L183">
        <v>42</v>
      </c>
      <c r="N183" s="6">
        <v>37105</v>
      </c>
      <c r="O183" s="1">
        <f t="shared" si="2"/>
        <v>37105</v>
      </c>
      <c r="P183" s="1">
        <v>73050</v>
      </c>
      <c r="Q183">
        <v>1</v>
      </c>
    </row>
    <row r="184" spans="1:17" x14ac:dyDescent="0.2">
      <c r="A184">
        <v>183</v>
      </c>
      <c r="B184">
        <v>183</v>
      </c>
      <c r="C184">
        <v>75</v>
      </c>
      <c r="D184" t="s">
        <v>15</v>
      </c>
      <c r="E184" t="s">
        <v>636</v>
      </c>
      <c r="F184" t="s">
        <v>637</v>
      </c>
      <c r="G184" t="s">
        <v>638</v>
      </c>
      <c r="H184">
        <v>76</v>
      </c>
      <c r="I184" s="5" t="s">
        <v>639</v>
      </c>
      <c r="J184">
        <v>146</v>
      </c>
      <c r="K184">
        <v>42</v>
      </c>
      <c r="L184">
        <v>39</v>
      </c>
      <c r="N184" s="6">
        <v>37512</v>
      </c>
      <c r="O184" s="1">
        <f t="shared" si="2"/>
        <v>37512</v>
      </c>
      <c r="P184" s="1">
        <v>73050</v>
      </c>
      <c r="Q184">
        <v>1</v>
      </c>
    </row>
    <row r="185" spans="1:17" x14ac:dyDescent="0.2">
      <c r="A185">
        <v>184</v>
      </c>
      <c r="B185">
        <v>184</v>
      </c>
      <c r="C185">
        <v>130</v>
      </c>
      <c r="D185" t="s">
        <v>15</v>
      </c>
      <c r="E185" t="s">
        <v>640</v>
      </c>
      <c r="F185" t="s">
        <v>641</v>
      </c>
      <c r="G185" t="s">
        <v>642</v>
      </c>
      <c r="H185">
        <v>76</v>
      </c>
      <c r="I185" s="5" t="s">
        <v>643</v>
      </c>
      <c r="J185">
        <v>57</v>
      </c>
      <c r="K185">
        <v>37</v>
      </c>
      <c r="L185">
        <v>21</v>
      </c>
      <c r="N185" s="6">
        <v>39561</v>
      </c>
      <c r="O185" s="1">
        <f t="shared" si="2"/>
        <v>39561</v>
      </c>
      <c r="P185" s="1">
        <v>73050</v>
      </c>
      <c r="Q185">
        <v>1</v>
      </c>
    </row>
    <row r="186" spans="1:17" x14ac:dyDescent="0.2">
      <c r="A186">
        <v>185</v>
      </c>
      <c r="B186">
        <v>185</v>
      </c>
      <c r="C186">
        <v>87</v>
      </c>
      <c r="D186" t="s">
        <v>15</v>
      </c>
      <c r="E186" t="s">
        <v>644</v>
      </c>
      <c r="F186" t="s">
        <v>645</v>
      </c>
      <c r="G186" t="s">
        <v>646</v>
      </c>
      <c r="H186">
        <v>76</v>
      </c>
      <c r="I186" s="5" t="s">
        <v>647</v>
      </c>
      <c r="J186">
        <v>25</v>
      </c>
      <c r="K186">
        <v>36</v>
      </c>
      <c r="L186">
        <v>4</v>
      </c>
      <c r="N186" s="6">
        <v>42729</v>
      </c>
      <c r="O186" s="1">
        <f t="shared" si="2"/>
        <v>42729</v>
      </c>
      <c r="P186" s="1">
        <v>73050</v>
      </c>
      <c r="Q186">
        <v>1</v>
      </c>
    </row>
    <row r="187" spans="1:17" x14ac:dyDescent="0.2">
      <c r="A187">
        <v>186</v>
      </c>
      <c r="B187">
        <v>186</v>
      </c>
      <c r="C187">
        <v>98</v>
      </c>
      <c r="D187" t="s">
        <v>15</v>
      </c>
      <c r="E187" t="s">
        <v>648</v>
      </c>
      <c r="F187" t="s">
        <v>649</v>
      </c>
      <c r="G187" t="s">
        <v>650</v>
      </c>
      <c r="H187">
        <v>76</v>
      </c>
      <c r="I187" s="5" t="s">
        <v>651</v>
      </c>
      <c r="J187">
        <v>53</v>
      </c>
      <c r="K187">
        <v>33</v>
      </c>
      <c r="L187">
        <v>6</v>
      </c>
      <c r="N187" s="6">
        <v>40548</v>
      </c>
      <c r="O187" s="1">
        <f t="shared" si="2"/>
        <v>40548</v>
      </c>
      <c r="P187" s="1">
        <v>73050</v>
      </c>
      <c r="Q187">
        <v>1</v>
      </c>
    </row>
    <row r="188" spans="1:17" x14ac:dyDescent="0.2">
      <c r="A188">
        <v>187</v>
      </c>
      <c r="B188">
        <v>187</v>
      </c>
      <c r="C188">
        <v>65</v>
      </c>
      <c r="D188" t="s">
        <v>15</v>
      </c>
      <c r="E188" t="s">
        <v>652</v>
      </c>
      <c r="F188" t="s">
        <v>653</v>
      </c>
      <c r="G188" t="s">
        <v>654</v>
      </c>
      <c r="H188">
        <v>76</v>
      </c>
      <c r="I188" s="5" t="s">
        <v>655</v>
      </c>
      <c r="J188">
        <v>155</v>
      </c>
      <c r="K188">
        <v>9</v>
      </c>
      <c r="L188">
        <v>54</v>
      </c>
      <c r="N188" s="6">
        <v>41486</v>
      </c>
      <c r="O188" s="1">
        <f t="shared" si="2"/>
        <v>41486</v>
      </c>
      <c r="P188" s="1">
        <v>73050</v>
      </c>
      <c r="Q188">
        <v>1</v>
      </c>
    </row>
    <row r="189" spans="1:17" x14ac:dyDescent="0.2">
      <c r="A189">
        <v>188</v>
      </c>
      <c r="B189">
        <v>188</v>
      </c>
      <c r="C189">
        <v>89</v>
      </c>
      <c r="D189" t="s">
        <v>15</v>
      </c>
      <c r="E189" t="s">
        <v>656</v>
      </c>
      <c r="F189" t="s">
        <v>657</v>
      </c>
      <c r="G189" t="s">
        <v>658</v>
      </c>
      <c r="H189">
        <v>76</v>
      </c>
      <c r="I189" s="5" t="s">
        <v>659</v>
      </c>
      <c r="J189">
        <v>205</v>
      </c>
      <c r="K189">
        <v>27</v>
      </c>
      <c r="L189">
        <v>52</v>
      </c>
      <c r="N189" s="6">
        <v>44043</v>
      </c>
      <c r="O189" s="1">
        <f t="shared" si="2"/>
        <v>44043</v>
      </c>
      <c r="P189" s="1">
        <v>73050</v>
      </c>
      <c r="Q189">
        <v>1</v>
      </c>
    </row>
    <row r="190" spans="1:17" x14ac:dyDescent="0.2">
      <c r="A190">
        <v>189</v>
      </c>
      <c r="B190">
        <v>189</v>
      </c>
      <c r="C190">
        <v>88</v>
      </c>
      <c r="D190" t="s">
        <v>15</v>
      </c>
      <c r="E190" t="s">
        <v>660</v>
      </c>
      <c r="F190" t="s">
        <v>661</v>
      </c>
      <c r="G190" t="s">
        <v>662</v>
      </c>
      <c r="H190">
        <v>76</v>
      </c>
      <c r="I190" s="5" t="s">
        <v>663</v>
      </c>
      <c r="J190">
        <v>3</v>
      </c>
      <c r="K190">
        <v>30</v>
      </c>
      <c r="L190">
        <v>53</v>
      </c>
      <c r="N190" s="6">
        <v>37840</v>
      </c>
      <c r="O190" s="1">
        <f t="shared" si="2"/>
        <v>37840</v>
      </c>
      <c r="P190" s="1">
        <v>73050</v>
      </c>
      <c r="Q190">
        <v>1</v>
      </c>
    </row>
    <row r="191" spans="1:17" x14ac:dyDescent="0.2">
      <c r="A191">
        <v>190</v>
      </c>
      <c r="B191">
        <v>190</v>
      </c>
      <c r="C191">
        <v>121</v>
      </c>
      <c r="D191" t="s">
        <v>15</v>
      </c>
      <c r="E191" t="s">
        <v>664</v>
      </c>
      <c r="F191" t="s">
        <v>665</v>
      </c>
      <c r="G191" t="s">
        <v>666</v>
      </c>
      <c r="H191">
        <v>76</v>
      </c>
      <c r="I191" s="5" t="s">
        <v>667</v>
      </c>
      <c r="J191">
        <v>196</v>
      </c>
      <c r="K191">
        <v>41</v>
      </c>
      <c r="L191">
        <v>20</v>
      </c>
      <c r="N191" s="6">
        <v>42581</v>
      </c>
      <c r="O191" s="1">
        <f t="shared" si="2"/>
        <v>42581</v>
      </c>
      <c r="P191" s="1">
        <v>73050</v>
      </c>
      <c r="Q191">
        <v>1</v>
      </c>
    </row>
    <row r="192" spans="1:17" x14ac:dyDescent="0.2">
      <c r="A192">
        <v>191</v>
      </c>
      <c r="B192">
        <v>191</v>
      </c>
      <c r="C192">
        <v>102</v>
      </c>
      <c r="D192" t="s">
        <v>15</v>
      </c>
      <c r="E192" t="s">
        <v>668</v>
      </c>
      <c r="F192" t="s">
        <v>669</v>
      </c>
      <c r="G192" t="s">
        <v>670</v>
      </c>
      <c r="H192">
        <v>76</v>
      </c>
      <c r="I192" s="5" t="s">
        <v>671</v>
      </c>
      <c r="J192">
        <v>8</v>
      </c>
      <c r="K192">
        <v>53</v>
      </c>
      <c r="L192">
        <v>13</v>
      </c>
      <c r="N192" s="6">
        <v>41731</v>
      </c>
      <c r="O192" s="1">
        <f t="shared" si="2"/>
        <v>41731</v>
      </c>
      <c r="P192" s="1">
        <v>73050</v>
      </c>
      <c r="Q192">
        <v>1</v>
      </c>
    </row>
    <row r="193" spans="1:17" x14ac:dyDescent="0.2">
      <c r="A193">
        <v>192</v>
      </c>
      <c r="B193">
        <v>192</v>
      </c>
      <c r="C193">
        <v>33</v>
      </c>
      <c r="D193" t="s">
        <v>15</v>
      </c>
      <c r="E193" t="s">
        <v>672</v>
      </c>
      <c r="F193" t="s">
        <v>673</v>
      </c>
      <c r="G193" t="s">
        <v>674</v>
      </c>
      <c r="H193">
        <v>76</v>
      </c>
      <c r="I193" s="5" t="s">
        <v>675</v>
      </c>
      <c r="J193">
        <v>16</v>
      </c>
      <c r="K193">
        <v>46</v>
      </c>
      <c r="L193">
        <v>44</v>
      </c>
      <c r="N193" s="6">
        <v>44469</v>
      </c>
      <c r="O193" s="1">
        <f t="shared" si="2"/>
        <v>44469</v>
      </c>
      <c r="P193" s="1">
        <v>73050</v>
      </c>
      <c r="Q193">
        <v>1</v>
      </c>
    </row>
    <row r="194" spans="1:17" x14ac:dyDescent="0.2">
      <c r="A194">
        <v>193</v>
      </c>
      <c r="B194">
        <v>193</v>
      </c>
      <c r="C194">
        <v>20</v>
      </c>
      <c r="D194" t="s">
        <v>15</v>
      </c>
      <c r="E194" t="s">
        <v>676</v>
      </c>
      <c r="F194" t="s">
        <v>677</v>
      </c>
      <c r="G194" t="s">
        <v>678</v>
      </c>
      <c r="H194">
        <v>76</v>
      </c>
      <c r="I194" s="5" t="s">
        <v>679</v>
      </c>
      <c r="J194">
        <v>58</v>
      </c>
      <c r="K194">
        <v>29</v>
      </c>
      <c r="L194">
        <v>4</v>
      </c>
      <c r="N194" s="6">
        <v>42639</v>
      </c>
      <c r="O194" s="1">
        <f t="shared" ref="O194:O257" si="3">N194</f>
        <v>42639</v>
      </c>
      <c r="P194" s="1">
        <v>73050</v>
      </c>
      <c r="Q194">
        <v>1</v>
      </c>
    </row>
    <row r="195" spans="1:17" x14ac:dyDescent="0.2">
      <c r="A195">
        <v>194</v>
      </c>
      <c r="B195">
        <v>194</v>
      </c>
      <c r="C195">
        <v>75</v>
      </c>
      <c r="D195" t="s">
        <v>15</v>
      </c>
      <c r="E195" t="s">
        <v>680</v>
      </c>
      <c r="F195" t="s">
        <v>681</v>
      </c>
      <c r="G195" t="s">
        <v>682</v>
      </c>
      <c r="H195">
        <v>76</v>
      </c>
      <c r="I195" s="5" t="s">
        <v>683</v>
      </c>
      <c r="J195">
        <v>123</v>
      </c>
      <c r="K195">
        <v>30</v>
      </c>
      <c r="L195">
        <v>47</v>
      </c>
      <c r="N195" s="6">
        <v>38150</v>
      </c>
      <c r="O195" s="1">
        <f t="shared" si="3"/>
        <v>38150</v>
      </c>
      <c r="P195" s="1">
        <v>73050</v>
      </c>
      <c r="Q195">
        <v>1</v>
      </c>
    </row>
    <row r="196" spans="1:17" x14ac:dyDescent="0.2">
      <c r="A196">
        <v>195</v>
      </c>
      <c r="B196">
        <v>195</v>
      </c>
      <c r="C196">
        <v>46</v>
      </c>
      <c r="D196" t="s">
        <v>15</v>
      </c>
      <c r="E196" t="s">
        <v>684</v>
      </c>
      <c r="F196" t="s">
        <v>685</v>
      </c>
      <c r="G196" t="s">
        <v>686</v>
      </c>
      <c r="H196">
        <v>76</v>
      </c>
      <c r="I196" s="5" t="s">
        <v>687</v>
      </c>
      <c r="J196">
        <v>42</v>
      </c>
      <c r="K196">
        <v>31</v>
      </c>
      <c r="L196">
        <v>26</v>
      </c>
      <c r="N196" s="6">
        <v>40455</v>
      </c>
      <c r="O196" s="1">
        <f t="shared" si="3"/>
        <v>40455</v>
      </c>
      <c r="P196" s="1">
        <v>73050</v>
      </c>
      <c r="Q196">
        <v>1</v>
      </c>
    </row>
    <row r="197" spans="1:17" x14ac:dyDescent="0.2">
      <c r="A197">
        <v>196</v>
      </c>
      <c r="B197">
        <v>196</v>
      </c>
      <c r="C197">
        <v>21</v>
      </c>
      <c r="D197" t="s">
        <v>15</v>
      </c>
      <c r="E197" t="s">
        <v>688</v>
      </c>
      <c r="F197" t="s">
        <v>689</v>
      </c>
      <c r="G197" t="s">
        <v>690</v>
      </c>
      <c r="H197">
        <v>76</v>
      </c>
      <c r="I197" s="5" t="s">
        <v>691</v>
      </c>
      <c r="J197">
        <v>46</v>
      </c>
      <c r="K197">
        <v>33</v>
      </c>
      <c r="L197">
        <v>32</v>
      </c>
      <c r="N197" s="6">
        <v>38476</v>
      </c>
      <c r="O197" s="1">
        <f t="shared" si="3"/>
        <v>38476</v>
      </c>
      <c r="P197" s="1">
        <v>73050</v>
      </c>
      <c r="Q197">
        <v>1</v>
      </c>
    </row>
    <row r="198" spans="1:17" x14ac:dyDescent="0.2">
      <c r="A198">
        <v>197</v>
      </c>
      <c r="B198">
        <v>197</v>
      </c>
      <c r="C198">
        <v>23</v>
      </c>
      <c r="D198" t="s">
        <v>15</v>
      </c>
      <c r="E198" t="s">
        <v>692</v>
      </c>
      <c r="F198" t="s">
        <v>693</v>
      </c>
      <c r="G198" t="s">
        <v>694</v>
      </c>
      <c r="H198">
        <v>76</v>
      </c>
      <c r="I198" s="5" t="s">
        <v>695</v>
      </c>
      <c r="J198">
        <v>30</v>
      </c>
      <c r="K198">
        <v>2</v>
      </c>
      <c r="L198">
        <v>32</v>
      </c>
      <c r="N198" s="6">
        <v>42974</v>
      </c>
      <c r="O198" s="1">
        <f t="shared" si="3"/>
        <v>42974</v>
      </c>
      <c r="P198" s="1">
        <v>73050</v>
      </c>
      <c r="Q198">
        <v>1</v>
      </c>
    </row>
    <row r="199" spans="1:17" x14ac:dyDescent="0.2">
      <c r="A199">
        <v>198</v>
      </c>
      <c r="B199">
        <v>198</v>
      </c>
      <c r="C199">
        <v>61</v>
      </c>
      <c r="D199" t="s">
        <v>15</v>
      </c>
      <c r="E199" t="s">
        <v>696</v>
      </c>
      <c r="F199" t="s">
        <v>697</v>
      </c>
      <c r="G199" t="s">
        <v>698</v>
      </c>
      <c r="H199">
        <v>76</v>
      </c>
      <c r="I199" s="5" t="s">
        <v>699</v>
      </c>
      <c r="J199">
        <v>197</v>
      </c>
      <c r="K199">
        <v>27</v>
      </c>
      <c r="L199">
        <v>19</v>
      </c>
      <c r="N199" s="6">
        <v>40735</v>
      </c>
      <c r="O199" s="1">
        <f t="shared" si="3"/>
        <v>40735</v>
      </c>
      <c r="P199" s="1">
        <v>73050</v>
      </c>
      <c r="Q199">
        <v>1</v>
      </c>
    </row>
    <row r="200" spans="1:17" x14ac:dyDescent="0.2">
      <c r="A200">
        <v>199</v>
      </c>
      <c r="B200">
        <v>199</v>
      </c>
      <c r="C200">
        <v>58</v>
      </c>
      <c r="D200" t="s">
        <v>15</v>
      </c>
      <c r="E200" t="s">
        <v>700</v>
      </c>
      <c r="F200" t="s">
        <v>701</v>
      </c>
      <c r="G200" t="s">
        <v>702</v>
      </c>
      <c r="H200">
        <v>76</v>
      </c>
      <c r="I200" s="5" t="s">
        <v>703</v>
      </c>
      <c r="J200">
        <v>61</v>
      </c>
      <c r="K200">
        <v>2</v>
      </c>
      <c r="L200">
        <v>2</v>
      </c>
      <c r="N200" s="6">
        <v>42389</v>
      </c>
      <c r="O200" s="1">
        <f t="shared" si="3"/>
        <v>42389</v>
      </c>
      <c r="P200" s="1">
        <v>73050</v>
      </c>
      <c r="Q200">
        <v>1</v>
      </c>
    </row>
    <row r="201" spans="1:17" x14ac:dyDescent="0.2">
      <c r="A201">
        <v>200</v>
      </c>
      <c r="B201">
        <v>200</v>
      </c>
      <c r="C201">
        <v>46</v>
      </c>
      <c r="D201" t="s">
        <v>15</v>
      </c>
      <c r="E201" t="s">
        <v>704</v>
      </c>
      <c r="F201" t="s">
        <v>705</v>
      </c>
      <c r="G201" t="s">
        <v>706</v>
      </c>
      <c r="H201">
        <v>76</v>
      </c>
      <c r="I201" s="5" t="s">
        <v>707</v>
      </c>
      <c r="J201">
        <v>27</v>
      </c>
      <c r="K201">
        <v>11</v>
      </c>
      <c r="L201">
        <v>43</v>
      </c>
      <c r="N201" s="6">
        <v>38510</v>
      </c>
      <c r="O201" s="1">
        <f t="shared" si="3"/>
        <v>38510</v>
      </c>
      <c r="P201" s="1">
        <v>73050</v>
      </c>
      <c r="Q201">
        <v>1</v>
      </c>
    </row>
    <row r="202" spans="1:17" x14ac:dyDescent="0.2">
      <c r="A202">
        <v>201</v>
      </c>
      <c r="B202">
        <v>201</v>
      </c>
      <c r="C202">
        <v>12</v>
      </c>
      <c r="D202" t="s">
        <v>15</v>
      </c>
      <c r="E202" t="s">
        <v>708</v>
      </c>
      <c r="F202" t="s">
        <v>709</v>
      </c>
      <c r="G202" t="s">
        <v>710</v>
      </c>
      <c r="H202">
        <v>76</v>
      </c>
      <c r="I202" s="5" t="s">
        <v>711</v>
      </c>
      <c r="J202">
        <v>26</v>
      </c>
      <c r="K202">
        <v>15</v>
      </c>
      <c r="L202">
        <v>53</v>
      </c>
      <c r="N202" s="6">
        <v>43901</v>
      </c>
      <c r="O202" s="1">
        <f t="shared" si="3"/>
        <v>43901</v>
      </c>
      <c r="P202" s="1">
        <v>73050</v>
      </c>
      <c r="Q202">
        <v>1</v>
      </c>
    </row>
    <row r="203" spans="1:17" x14ac:dyDescent="0.2">
      <c r="A203">
        <v>202</v>
      </c>
      <c r="B203">
        <v>202</v>
      </c>
      <c r="C203">
        <v>64</v>
      </c>
      <c r="D203" t="s">
        <v>15</v>
      </c>
      <c r="E203" t="s">
        <v>712</v>
      </c>
      <c r="F203" t="s">
        <v>713</v>
      </c>
      <c r="G203" t="s">
        <v>714</v>
      </c>
      <c r="H203">
        <v>76</v>
      </c>
      <c r="I203" s="5" t="s">
        <v>715</v>
      </c>
      <c r="J203">
        <v>101</v>
      </c>
      <c r="K203">
        <v>41</v>
      </c>
      <c r="L203">
        <v>46</v>
      </c>
      <c r="N203" s="6">
        <v>41655</v>
      </c>
      <c r="O203" s="1">
        <f t="shared" si="3"/>
        <v>41655</v>
      </c>
      <c r="P203" s="1">
        <v>73050</v>
      </c>
      <c r="Q203">
        <v>1</v>
      </c>
    </row>
    <row r="204" spans="1:17" x14ac:dyDescent="0.2">
      <c r="A204">
        <v>203</v>
      </c>
      <c r="B204">
        <v>203</v>
      </c>
      <c r="C204">
        <v>95</v>
      </c>
      <c r="D204" t="s">
        <v>15</v>
      </c>
      <c r="E204" t="s">
        <v>716</v>
      </c>
      <c r="F204" t="s">
        <v>717</v>
      </c>
      <c r="G204" t="s">
        <v>718</v>
      </c>
      <c r="H204">
        <v>76</v>
      </c>
      <c r="I204" s="5" t="s">
        <v>719</v>
      </c>
      <c r="J204">
        <v>206</v>
      </c>
      <c r="K204">
        <v>33</v>
      </c>
      <c r="L204">
        <v>28</v>
      </c>
      <c r="N204" s="6">
        <v>41206</v>
      </c>
      <c r="O204" s="1">
        <f t="shared" si="3"/>
        <v>41206</v>
      </c>
      <c r="P204" s="1">
        <v>73050</v>
      </c>
      <c r="Q204">
        <v>1</v>
      </c>
    </row>
    <row r="205" spans="1:17" x14ac:dyDescent="0.2">
      <c r="A205">
        <v>204</v>
      </c>
      <c r="B205">
        <v>204</v>
      </c>
      <c r="C205">
        <v>72</v>
      </c>
      <c r="D205" t="s">
        <v>15</v>
      </c>
      <c r="E205" t="s">
        <v>720</v>
      </c>
      <c r="F205" t="s">
        <v>721</v>
      </c>
      <c r="G205" t="s">
        <v>722</v>
      </c>
      <c r="H205">
        <v>76</v>
      </c>
      <c r="I205" s="5" t="s">
        <v>723</v>
      </c>
      <c r="J205">
        <v>209</v>
      </c>
      <c r="K205">
        <v>33</v>
      </c>
      <c r="L205">
        <v>35</v>
      </c>
      <c r="N205" s="6">
        <v>38893</v>
      </c>
      <c r="O205" s="1">
        <f t="shared" si="3"/>
        <v>38893</v>
      </c>
      <c r="P205" s="1">
        <v>73050</v>
      </c>
      <c r="Q205">
        <v>1</v>
      </c>
    </row>
    <row r="206" spans="1:17" x14ac:dyDescent="0.2">
      <c r="A206">
        <v>205</v>
      </c>
      <c r="B206">
        <v>205</v>
      </c>
      <c r="C206">
        <v>109</v>
      </c>
      <c r="D206" t="s">
        <v>15</v>
      </c>
      <c r="E206" t="s">
        <v>724</v>
      </c>
      <c r="F206" t="s">
        <v>725</v>
      </c>
      <c r="G206" t="s">
        <v>726</v>
      </c>
      <c r="H206">
        <v>76</v>
      </c>
      <c r="I206" s="5" t="s">
        <v>727</v>
      </c>
      <c r="J206">
        <v>58</v>
      </c>
      <c r="K206">
        <v>20</v>
      </c>
      <c r="L206">
        <v>10</v>
      </c>
      <c r="N206" s="6">
        <v>43127</v>
      </c>
      <c r="O206" s="1">
        <f t="shared" si="3"/>
        <v>43127</v>
      </c>
      <c r="P206" s="1">
        <v>73050</v>
      </c>
      <c r="Q206">
        <v>1</v>
      </c>
    </row>
    <row r="207" spans="1:17" x14ac:dyDescent="0.2">
      <c r="A207">
        <v>206</v>
      </c>
      <c r="B207">
        <v>206</v>
      </c>
      <c r="C207">
        <v>102</v>
      </c>
      <c r="D207" t="s">
        <v>15</v>
      </c>
      <c r="E207" t="s">
        <v>728</v>
      </c>
      <c r="F207" t="s">
        <v>729</v>
      </c>
      <c r="G207" t="s">
        <v>730</v>
      </c>
      <c r="H207">
        <v>76</v>
      </c>
      <c r="I207" s="5" t="s">
        <v>731</v>
      </c>
      <c r="J207">
        <v>86</v>
      </c>
      <c r="K207">
        <v>13</v>
      </c>
      <c r="L207">
        <v>1</v>
      </c>
      <c r="N207" s="6">
        <v>44582</v>
      </c>
      <c r="O207" s="1">
        <f t="shared" si="3"/>
        <v>44582</v>
      </c>
      <c r="P207" s="1">
        <v>73050</v>
      </c>
      <c r="Q207">
        <v>1</v>
      </c>
    </row>
    <row r="208" spans="1:17" x14ac:dyDescent="0.2">
      <c r="A208">
        <v>207</v>
      </c>
      <c r="B208">
        <v>207</v>
      </c>
      <c r="C208">
        <v>134</v>
      </c>
      <c r="D208" t="s">
        <v>15</v>
      </c>
      <c r="E208" t="s">
        <v>732</v>
      </c>
      <c r="F208" t="s">
        <v>733</v>
      </c>
      <c r="G208" t="s">
        <v>734</v>
      </c>
      <c r="H208">
        <v>76</v>
      </c>
      <c r="I208" s="5" t="s">
        <v>735</v>
      </c>
      <c r="J208">
        <v>174</v>
      </c>
      <c r="K208">
        <v>11</v>
      </c>
      <c r="L208">
        <v>5</v>
      </c>
      <c r="N208" s="6">
        <v>44082</v>
      </c>
      <c r="O208" s="1">
        <f t="shared" si="3"/>
        <v>44082</v>
      </c>
      <c r="P208" s="1">
        <v>73050</v>
      </c>
      <c r="Q208">
        <v>1</v>
      </c>
    </row>
    <row r="209" spans="1:17" x14ac:dyDescent="0.2">
      <c r="A209">
        <v>208</v>
      </c>
      <c r="B209">
        <v>208</v>
      </c>
      <c r="C209">
        <v>139</v>
      </c>
      <c r="D209" t="s">
        <v>15</v>
      </c>
      <c r="E209" t="s">
        <v>736</v>
      </c>
      <c r="F209" t="s">
        <v>737</v>
      </c>
      <c r="G209" t="s">
        <v>738</v>
      </c>
      <c r="H209">
        <v>76</v>
      </c>
      <c r="I209" s="5" t="s">
        <v>739</v>
      </c>
      <c r="J209">
        <v>102</v>
      </c>
      <c r="K209">
        <v>16</v>
      </c>
      <c r="L209">
        <v>54</v>
      </c>
      <c r="N209" s="6">
        <v>37288</v>
      </c>
      <c r="O209" s="1">
        <f t="shared" si="3"/>
        <v>37288</v>
      </c>
      <c r="P209" s="1">
        <v>73050</v>
      </c>
      <c r="Q209">
        <v>1</v>
      </c>
    </row>
    <row r="210" spans="1:17" x14ac:dyDescent="0.2">
      <c r="A210">
        <v>209</v>
      </c>
      <c r="B210">
        <v>209</v>
      </c>
      <c r="C210">
        <v>103</v>
      </c>
      <c r="D210" t="s">
        <v>15</v>
      </c>
      <c r="E210" t="s">
        <v>740</v>
      </c>
      <c r="F210" t="s">
        <v>741</v>
      </c>
      <c r="G210" t="s">
        <v>742</v>
      </c>
      <c r="H210">
        <v>76</v>
      </c>
      <c r="I210" s="5" t="s">
        <v>743</v>
      </c>
      <c r="J210">
        <v>121</v>
      </c>
      <c r="K210">
        <v>34</v>
      </c>
      <c r="L210">
        <v>17</v>
      </c>
      <c r="N210" s="6">
        <v>39014</v>
      </c>
      <c r="O210" s="1">
        <f t="shared" si="3"/>
        <v>39014</v>
      </c>
      <c r="P210" s="1">
        <v>73050</v>
      </c>
      <c r="Q210">
        <v>1</v>
      </c>
    </row>
    <row r="211" spans="1:17" x14ac:dyDescent="0.2">
      <c r="A211">
        <v>210</v>
      </c>
      <c r="B211">
        <v>210</v>
      </c>
      <c r="C211">
        <v>95</v>
      </c>
      <c r="D211" t="s">
        <v>15</v>
      </c>
      <c r="E211" t="s">
        <v>744</v>
      </c>
      <c r="F211" t="s">
        <v>745</v>
      </c>
      <c r="G211" t="s">
        <v>746</v>
      </c>
      <c r="H211">
        <v>76</v>
      </c>
      <c r="I211" s="5" t="s">
        <v>747</v>
      </c>
      <c r="J211">
        <v>145</v>
      </c>
      <c r="K211">
        <v>30</v>
      </c>
      <c r="L211">
        <v>28</v>
      </c>
      <c r="N211" s="6">
        <v>44122</v>
      </c>
      <c r="O211" s="1">
        <f t="shared" si="3"/>
        <v>44122</v>
      </c>
      <c r="P211" s="1">
        <v>73050</v>
      </c>
      <c r="Q211">
        <v>1</v>
      </c>
    </row>
    <row r="212" spans="1:17" x14ac:dyDescent="0.2">
      <c r="A212">
        <v>211</v>
      </c>
      <c r="B212">
        <v>211</v>
      </c>
      <c r="C212">
        <v>80</v>
      </c>
      <c r="D212" t="s">
        <v>15</v>
      </c>
      <c r="E212" t="s">
        <v>748</v>
      </c>
      <c r="F212" t="s">
        <v>749</v>
      </c>
      <c r="G212" t="s">
        <v>750</v>
      </c>
      <c r="H212">
        <v>76</v>
      </c>
      <c r="I212" s="5" t="s">
        <v>751</v>
      </c>
      <c r="J212">
        <v>80</v>
      </c>
      <c r="K212">
        <v>16</v>
      </c>
      <c r="L212">
        <v>43</v>
      </c>
      <c r="N212" s="6">
        <v>39644</v>
      </c>
      <c r="O212" s="1">
        <f t="shared" si="3"/>
        <v>39644</v>
      </c>
      <c r="P212" s="1">
        <v>73050</v>
      </c>
      <c r="Q212">
        <v>1</v>
      </c>
    </row>
    <row r="213" spans="1:17" x14ac:dyDescent="0.2">
      <c r="A213">
        <v>212</v>
      </c>
      <c r="B213">
        <v>212</v>
      </c>
      <c r="C213">
        <v>14</v>
      </c>
      <c r="D213" t="s">
        <v>15</v>
      </c>
      <c r="E213" t="s">
        <v>752</v>
      </c>
      <c r="F213" t="s">
        <v>753</v>
      </c>
      <c r="G213" t="s">
        <v>754</v>
      </c>
      <c r="H213">
        <v>76</v>
      </c>
      <c r="I213" s="5" t="s">
        <v>755</v>
      </c>
      <c r="J213">
        <v>53</v>
      </c>
      <c r="K213">
        <v>47</v>
      </c>
      <c r="L213">
        <v>12</v>
      </c>
      <c r="N213" s="6">
        <v>40040</v>
      </c>
      <c r="O213" s="1">
        <f t="shared" si="3"/>
        <v>40040</v>
      </c>
      <c r="P213" s="1">
        <v>73050</v>
      </c>
      <c r="Q213">
        <v>1</v>
      </c>
    </row>
    <row r="214" spans="1:17" x14ac:dyDescent="0.2">
      <c r="A214">
        <v>213</v>
      </c>
      <c r="B214">
        <v>213</v>
      </c>
      <c r="C214">
        <v>139</v>
      </c>
      <c r="D214" t="s">
        <v>15</v>
      </c>
      <c r="E214" t="s">
        <v>756</v>
      </c>
      <c r="F214" t="s">
        <v>757</v>
      </c>
      <c r="G214" t="s">
        <v>758</v>
      </c>
      <c r="H214">
        <v>76</v>
      </c>
      <c r="I214" s="5" t="s">
        <v>759</v>
      </c>
      <c r="J214">
        <v>199</v>
      </c>
      <c r="K214">
        <v>38</v>
      </c>
      <c r="L214">
        <v>20</v>
      </c>
      <c r="N214" s="6">
        <v>42364</v>
      </c>
      <c r="O214" s="1">
        <f t="shared" si="3"/>
        <v>42364</v>
      </c>
      <c r="P214" s="1">
        <v>73050</v>
      </c>
      <c r="Q214">
        <v>1</v>
      </c>
    </row>
    <row r="215" spans="1:17" x14ac:dyDescent="0.2">
      <c r="A215">
        <v>214</v>
      </c>
      <c r="B215">
        <v>214</v>
      </c>
      <c r="C215">
        <v>32</v>
      </c>
      <c r="D215" t="s">
        <v>15</v>
      </c>
      <c r="E215" t="s">
        <v>760</v>
      </c>
      <c r="F215" t="s">
        <v>761</v>
      </c>
      <c r="G215" t="s">
        <v>762</v>
      </c>
      <c r="H215">
        <v>76</v>
      </c>
      <c r="I215" s="5" t="s">
        <v>763</v>
      </c>
      <c r="J215">
        <v>189</v>
      </c>
      <c r="K215">
        <v>13</v>
      </c>
      <c r="L215">
        <v>38</v>
      </c>
      <c r="N215" s="6">
        <v>38479</v>
      </c>
      <c r="O215" s="1">
        <f t="shared" si="3"/>
        <v>38479</v>
      </c>
      <c r="P215" s="1">
        <v>73050</v>
      </c>
      <c r="Q215">
        <v>1</v>
      </c>
    </row>
    <row r="216" spans="1:17" x14ac:dyDescent="0.2">
      <c r="A216">
        <v>215</v>
      </c>
      <c r="B216">
        <v>215</v>
      </c>
      <c r="C216">
        <v>121</v>
      </c>
      <c r="D216" t="s">
        <v>15</v>
      </c>
      <c r="E216" t="s">
        <v>764</v>
      </c>
      <c r="F216" t="s">
        <v>765</v>
      </c>
      <c r="G216" t="s">
        <v>766</v>
      </c>
      <c r="H216">
        <v>76</v>
      </c>
      <c r="I216" s="5" t="s">
        <v>767</v>
      </c>
      <c r="J216">
        <v>3</v>
      </c>
      <c r="K216">
        <v>29</v>
      </c>
      <c r="L216">
        <v>40</v>
      </c>
      <c r="N216" s="6">
        <v>44780</v>
      </c>
      <c r="O216" s="1">
        <f t="shared" si="3"/>
        <v>44780</v>
      </c>
      <c r="P216" s="1">
        <v>73050</v>
      </c>
      <c r="Q216">
        <v>1</v>
      </c>
    </row>
    <row r="217" spans="1:17" x14ac:dyDescent="0.2">
      <c r="A217">
        <v>216</v>
      </c>
      <c r="B217">
        <v>216</v>
      </c>
      <c r="C217">
        <v>112</v>
      </c>
      <c r="D217" t="s">
        <v>15</v>
      </c>
      <c r="E217" t="s">
        <v>768</v>
      </c>
      <c r="F217" t="s">
        <v>769</v>
      </c>
      <c r="G217" t="s">
        <v>770</v>
      </c>
      <c r="H217">
        <v>76</v>
      </c>
      <c r="I217" s="5" t="s">
        <v>771</v>
      </c>
      <c r="J217">
        <v>144</v>
      </c>
      <c r="K217">
        <v>35</v>
      </c>
      <c r="L217">
        <v>1</v>
      </c>
      <c r="N217" s="6">
        <v>42629</v>
      </c>
      <c r="O217" s="1">
        <f t="shared" si="3"/>
        <v>42629</v>
      </c>
      <c r="P217" s="1">
        <v>73050</v>
      </c>
      <c r="Q217">
        <v>1</v>
      </c>
    </row>
    <row r="218" spans="1:17" x14ac:dyDescent="0.2">
      <c r="A218">
        <v>217</v>
      </c>
      <c r="B218">
        <v>217</v>
      </c>
      <c r="C218">
        <v>67</v>
      </c>
      <c r="D218" t="s">
        <v>15</v>
      </c>
      <c r="E218" t="s">
        <v>772</v>
      </c>
      <c r="F218" t="s">
        <v>773</v>
      </c>
      <c r="G218" t="s">
        <v>774</v>
      </c>
      <c r="H218">
        <v>76</v>
      </c>
      <c r="I218" s="5" t="s">
        <v>775</v>
      </c>
      <c r="J218">
        <v>131</v>
      </c>
      <c r="K218">
        <v>28</v>
      </c>
      <c r="L218">
        <v>51</v>
      </c>
      <c r="N218" s="6">
        <v>38747</v>
      </c>
      <c r="O218" s="1">
        <f t="shared" si="3"/>
        <v>38747</v>
      </c>
      <c r="P218" s="1">
        <v>73050</v>
      </c>
      <c r="Q218">
        <v>1</v>
      </c>
    </row>
    <row r="219" spans="1:17" x14ac:dyDescent="0.2">
      <c r="A219">
        <v>218</v>
      </c>
      <c r="B219">
        <v>218</v>
      </c>
      <c r="C219">
        <v>33</v>
      </c>
      <c r="D219" t="s">
        <v>15</v>
      </c>
      <c r="E219" t="s">
        <v>776</v>
      </c>
      <c r="F219" t="s">
        <v>777</v>
      </c>
      <c r="G219" t="s">
        <v>778</v>
      </c>
      <c r="H219">
        <v>76</v>
      </c>
      <c r="I219" s="5" t="s">
        <v>779</v>
      </c>
      <c r="J219">
        <v>24</v>
      </c>
      <c r="K219">
        <v>9</v>
      </c>
      <c r="L219">
        <v>47</v>
      </c>
      <c r="N219" s="6">
        <v>43990</v>
      </c>
      <c r="O219" s="1">
        <f t="shared" si="3"/>
        <v>43990</v>
      </c>
      <c r="P219" s="1">
        <v>73050</v>
      </c>
      <c r="Q219">
        <v>1</v>
      </c>
    </row>
    <row r="220" spans="1:17" x14ac:dyDescent="0.2">
      <c r="A220">
        <v>219</v>
      </c>
      <c r="B220">
        <v>219</v>
      </c>
      <c r="C220">
        <v>67</v>
      </c>
      <c r="D220" t="s">
        <v>15</v>
      </c>
      <c r="E220" t="s">
        <v>780</v>
      </c>
      <c r="F220" t="s">
        <v>781</v>
      </c>
      <c r="G220" t="s">
        <v>782</v>
      </c>
      <c r="H220">
        <v>76</v>
      </c>
      <c r="I220" s="5" t="s">
        <v>783</v>
      </c>
      <c r="J220">
        <v>135</v>
      </c>
      <c r="K220">
        <v>28</v>
      </c>
      <c r="L220">
        <v>11</v>
      </c>
      <c r="N220" s="6">
        <v>44197</v>
      </c>
      <c r="O220" s="1">
        <f t="shared" si="3"/>
        <v>44197</v>
      </c>
      <c r="P220" s="1">
        <v>73050</v>
      </c>
      <c r="Q220">
        <v>1</v>
      </c>
    </row>
    <row r="221" spans="1:17" x14ac:dyDescent="0.2">
      <c r="A221">
        <v>220</v>
      </c>
      <c r="B221">
        <v>220</v>
      </c>
      <c r="C221">
        <v>71</v>
      </c>
      <c r="D221" t="s">
        <v>15</v>
      </c>
      <c r="E221" t="s">
        <v>784</v>
      </c>
      <c r="F221" t="s">
        <v>785</v>
      </c>
      <c r="G221" t="s">
        <v>786</v>
      </c>
      <c r="H221">
        <v>76</v>
      </c>
      <c r="I221" s="5" t="s">
        <v>787</v>
      </c>
      <c r="J221">
        <v>152</v>
      </c>
      <c r="K221">
        <v>45</v>
      </c>
      <c r="L221">
        <v>25</v>
      </c>
      <c r="N221" s="6">
        <v>40982</v>
      </c>
      <c r="O221" s="1">
        <f t="shared" si="3"/>
        <v>40982</v>
      </c>
      <c r="P221" s="1">
        <v>73050</v>
      </c>
      <c r="Q221">
        <v>1</v>
      </c>
    </row>
    <row r="222" spans="1:17" x14ac:dyDescent="0.2">
      <c r="A222">
        <v>221</v>
      </c>
      <c r="B222">
        <v>221</v>
      </c>
      <c r="C222">
        <v>16</v>
      </c>
      <c r="D222" t="s">
        <v>15</v>
      </c>
      <c r="E222" t="s">
        <v>788</v>
      </c>
      <c r="F222" t="s">
        <v>789</v>
      </c>
      <c r="G222" t="s">
        <v>790</v>
      </c>
      <c r="H222">
        <v>76</v>
      </c>
      <c r="I222" s="5" t="s">
        <v>791</v>
      </c>
      <c r="J222">
        <v>144</v>
      </c>
      <c r="K222">
        <v>29</v>
      </c>
      <c r="L222">
        <v>15</v>
      </c>
      <c r="N222" s="6">
        <v>44050</v>
      </c>
      <c r="O222" s="1">
        <f t="shared" si="3"/>
        <v>44050</v>
      </c>
      <c r="P222" s="1">
        <v>73050</v>
      </c>
      <c r="Q222">
        <v>1</v>
      </c>
    </row>
    <row r="223" spans="1:17" x14ac:dyDescent="0.2">
      <c r="A223">
        <v>222</v>
      </c>
      <c r="B223">
        <v>222</v>
      </c>
      <c r="C223">
        <v>122</v>
      </c>
      <c r="D223" t="s">
        <v>15</v>
      </c>
      <c r="E223" t="s">
        <v>792</v>
      </c>
      <c r="F223" t="s">
        <v>793</v>
      </c>
      <c r="G223" t="s">
        <v>794</v>
      </c>
      <c r="H223">
        <v>76</v>
      </c>
      <c r="I223" s="5" t="s">
        <v>795</v>
      </c>
      <c r="J223">
        <v>162</v>
      </c>
      <c r="K223">
        <v>24</v>
      </c>
      <c r="L223">
        <v>11</v>
      </c>
      <c r="N223" s="6">
        <v>37765</v>
      </c>
      <c r="O223" s="1">
        <f t="shared" si="3"/>
        <v>37765</v>
      </c>
      <c r="P223" s="1">
        <v>73050</v>
      </c>
      <c r="Q223">
        <v>1</v>
      </c>
    </row>
    <row r="224" spans="1:17" x14ac:dyDescent="0.2">
      <c r="A224">
        <v>223</v>
      </c>
      <c r="B224">
        <v>223</v>
      </c>
      <c r="C224">
        <v>60</v>
      </c>
      <c r="D224" t="s">
        <v>15</v>
      </c>
      <c r="E224" t="s">
        <v>796</v>
      </c>
      <c r="F224" t="s">
        <v>797</v>
      </c>
      <c r="G224" t="s">
        <v>798</v>
      </c>
      <c r="H224">
        <v>76</v>
      </c>
      <c r="I224" s="5" t="s">
        <v>799</v>
      </c>
      <c r="J224">
        <v>100</v>
      </c>
      <c r="K224">
        <v>20</v>
      </c>
      <c r="L224">
        <v>29</v>
      </c>
      <c r="N224" s="6">
        <v>42763</v>
      </c>
      <c r="O224" s="1">
        <f t="shared" si="3"/>
        <v>42763</v>
      </c>
      <c r="P224" s="1">
        <v>73050</v>
      </c>
      <c r="Q224">
        <v>1</v>
      </c>
    </row>
    <row r="225" spans="1:17" x14ac:dyDescent="0.2">
      <c r="A225">
        <v>224</v>
      </c>
      <c r="B225">
        <v>224</v>
      </c>
      <c r="C225">
        <v>63</v>
      </c>
      <c r="D225" t="s">
        <v>15</v>
      </c>
      <c r="E225" t="s">
        <v>800</v>
      </c>
      <c r="F225" t="s">
        <v>801</v>
      </c>
      <c r="G225" t="s">
        <v>802</v>
      </c>
      <c r="H225">
        <v>76</v>
      </c>
      <c r="I225" s="5" t="s">
        <v>803</v>
      </c>
      <c r="J225">
        <v>14</v>
      </c>
      <c r="K225">
        <v>51</v>
      </c>
      <c r="L225">
        <v>12</v>
      </c>
      <c r="N225" s="6">
        <v>37758</v>
      </c>
      <c r="O225" s="1">
        <f t="shared" si="3"/>
        <v>37758</v>
      </c>
      <c r="P225" s="1">
        <v>73050</v>
      </c>
      <c r="Q225">
        <v>1</v>
      </c>
    </row>
    <row r="226" spans="1:17" x14ac:dyDescent="0.2">
      <c r="A226">
        <v>225</v>
      </c>
      <c r="B226">
        <v>225</v>
      </c>
      <c r="C226">
        <v>143</v>
      </c>
      <c r="D226" t="s">
        <v>15</v>
      </c>
      <c r="E226" t="s">
        <v>804</v>
      </c>
      <c r="F226" t="s">
        <v>805</v>
      </c>
      <c r="G226" t="s">
        <v>806</v>
      </c>
      <c r="H226">
        <v>76</v>
      </c>
      <c r="I226" s="5" t="s">
        <v>807</v>
      </c>
      <c r="J226">
        <v>30</v>
      </c>
      <c r="K226">
        <v>24</v>
      </c>
      <c r="L226">
        <v>52</v>
      </c>
      <c r="N226" s="6">
        <v>41577</v>
      </c>
      <c r="O226" s="1">
        <f t="shared" si="3"/>
        <v>41577</v>
      </c>
      <c r="P226" s="1">
        <v>73050</v>
      </c>
      <c r="Q226">
        <v>1</v>
      </c>
    </row>
    <row r="227" spans="1:17" x14ac:dyDescent="0.2">
      <c r="A227">
        <v>226</v>
      </c>
      <c r="B227">
        <v>226</v>
      </c>
      <c r="C227">
        <v>11</v>
      </c>
      <c r="D227" t="s">
        <v>15</v>
      </c>
      <c r="E227" t="s">
        <v>808</v>
      </c>
      <c r="F227" t="s">
        <v>809</v>
      </c>
      <c r="G227" t="s">
        <v>810</v>
      </c>
      <c r="H227">
        <v>76</v>
      </c>
      <c r="I227" s="5" t="s">
        <v>811</v>
      </c>
      <c r="J227">
        <v>92</v>
      </c>
      <c r="K227">
        <v>46</v>
      </c>
      <c r="L227">
        <v>22</v>
      </c>
      <c r="N227" s="6">
        <v>38685</v>
      </c>
      <c r="O227" s="1">
        <f t="shared" si="3"/>
        <v>38685</v>
      </c>
      <c r="P227" s="1">
        <v>73050</v>
      </c>
      <c r="Q227">
        <v>1</v>
      </c>
    </row>
    <row r="228" spans="1:17" x14ac:dyDescent="0.2">
      <c r="A228">
        <v>227</v>
      </c>
      <c r="B228">
        <v>227</v>
      </c>
      <c r="C228">
        <v>136</v>
      </c>
      <c r="D228" t="s">
        <v>15</v>
      </c>
      <c r="E228" t="s">
        <v>812</v>
      </c>
      <c r="F228" t="s">
        <v>813</v>
      </c>
      <c r="G228" t="s">
        <v>814</v>
      </c>
      <c r="H228">
        <v>76</v>
      </c>
      <c r="I228" s="5" t="s">
        <v>815</v>
      </c>
      <c r="J228">
        <v>31</v>
      </c>
      <c r="K228">
        <v>46</v>
      </c>
      <c r="L228">
        <v>38</v>
      </c>
      <c r="N228" s="6">
        <v>40731</v>
      </c>
      <c r="O228" s="1">
        <f t="shared" si="3"/>
        <v>40731</v>
      </c>
      <c r="P228" s="1">
        <v>73050</v>
      </c>
      <c r="Q228">
        <v>1</v>
      </c>
    </row>
    <row r="229" spans="1:17" x14ac:dyDescent="0.2">
      <c r="A229">
        <v>228</v>
      </c>
      <c r="B229">
        <v>228</v>
      </c>
      <c r="C229">
        <v>77</v>
      </c>
      <c r="D229" t="s">
        <v>15</v>
      </c>
      <c r="E229" t="s">
        <v>816</v>
      </c>
      <c r="F229" t="s">
        <v>817</v>
      </c>
      <c r="G229" t="s">
        <v>818</v>
      </c>
      <c r="H229">
        <v>76</v>
      </c>
      <c r="I229" s="5" t="s">
        <v>819</v>
      </c>
      <c r="J229">
        <v>12</v>
      </c>
      <c r="K229">
        <v>50</v>
      </c>
      <c r="L229">
        <v>23</v>
      </c>
      <c r="N229" s="6">
        <v>43981</v>
      </c>
      <c r="O229" s="1">
        <f t="shared" si="3"/>
        <v>43981</v>
      </c>
      <c r="P229" s="1">
        <v>73050</v>
      </c>
      <c r="Q229">
        <v>1</v>
      </c>
    </row>
    <row r="230" spans="1:17" x14ac:dyDescent="0.2">
      <c r="A230">
        <v>229</v>
      </c>
      <c r="B230">
        <v>229</v>
      </c>
      <c r="C230">
        <v>17</v>
      </c>
      <c r="D230" t="s">
        <v>15</v>
      </c>
      <c r="E230" t="s">
        <v>820</v>
      </c>
      <c r="F230" t="s">
        <v>821</v>
      </c>
      <c r="G230" t="s">
        <v>822</v>
      </c>
      <c r="H230">
        <v>76</v>
      </c>
      <c r="I230" s="5" t="s">
        <v>823</v>
      </c>
      <c r="J230">
        <v>205</v>
      </c>
      <c r="K230">
        <v>38</v>
      </c>
      <c r="L230">
        <v>52</v>
      </c>
      <c r="N230" s="6">
        <v>42108</v>
      </c>
      <c r="O230" s="1">
        <f t="shared" si="3"/>
        <v>42108</v>
      </c>
      <c r="P230" s="1">
        <v>73050</v>
      </c>
      <c r="Q230">
        <v>1</v>
      </c>
    </row>
    <row r="231" spans="1:17" x14ac:dyDescent="0.2">
      <c r="A231">
        <v>230</v>
      </c>
      <c r="B231">
        <v>230</v>
      </c>
      <c r="C231">
        <v>78</v>
      </c>
      <c r="D231" t="s">
        <v>15</v>
      </c>
      <c r="E231" t="s">
        <v>824</v>
      </c>
      <c r="F231" t="s">
        <v>825</v>
      </c>
      <c r="G231" t="s">
        <v>826</v>
      </c>
      <c r="H231">
        <v>76</v>
      </c>
      <c r="I231" s="5" t="s">
        <v>827</v>
      </c>
      <c r="J231">
        <v>136</v>
      </c>
      <c r="K231">
        <v>41</v>
      </c>
      <c r="L231">
        <v>9</v>
      </c>
      <c r="N231" s="6">
        <v>39364</v>
      </c>
      <c r="O231" s="1">
        <f t="shared" si="3"/>
        <v>39364</v>
      </c>
      <c r="P231" s="1">
        <v>73050</v>
      </c>
      <c r="Q231">
        <v>1</v>
      </c>
    </row>
    <row r="232" spans="1:17" x14ac:dyDescent="0.2">
      <c r="A232">
        <v>231</v>
      </c>
      <c r="B232">
        <v>231</v>
      </c>
      <c r="C232">
        <v>84</v>
      </c>
      <c r="D232" t="s">
        <v>15</v>
      </c>
      <c r="E232" t="s">
        <v>828</v>
      </c>
      <c r="F232" t="s">
        <v>829</v>
      </c>
      <c r="G232" t="s">
        <v>830</v>
      </c>
      <c r="H232">
        <v>76</v>
      </c>
      <c r="I232" s="5" t="s">
        <v>831</v>
      </c>
      <c r="J232">
        <v>22</v>
      </c>
      <c r="K232">
        <v>6</v>
      </c>
      <c r="L232">
        <v>38</v>
      </c>
      <c r="N232" s="6">
        <v>42982</v>
      </c>
      <c r="O232" s="1">
        <f t="shared" si="3"/>
        <v>42982</v>
      </c>
      <c r="P232" s="1">
        <v>73050</v>
      </c>
      <c r="Q232">
        <v>1</v>
      </c>
    </row>
    <row r="233" spans="1:17" x14ac:dyDescent="0.2">
      <c r="A233">
        <v>232</v>
      </c>
      <c r="B233">
        <v>232</v>
      </c>
      <c r="C233">
        <v>118</v>
      </c>
      <c r="D233" t="s">
        <v>15</v>
      </c>
      <c r="E233" t="s">
        <v>832</v>
      </c>
      <c r="F233" t="s">
        <v>833</v>
      </c>
      <c r="G233" t="s">
        <v>834</v>
      </c>
      <c r="H233">
        <v>76</v>
      </c>
      <c r="I233" s="5" t="s">
        <v>835</v>
      </c>
      <c r="J233">
        <v>152</v>
      </c>
      <c r="K233">
        <v>44</v>
      </c>
      <c r="L233">
        <v>6</v>
      </c>
      <c r="N233" s="6">
        <v>39357</v>
      </c>
      <c r="O233" s="1">
        <f t="shared" si="3"/>
        <v>39357</v>
      </c>
      <c r="P233" s="1">
        <v>73050</v>
      </c>
      <c r="Q233">
        <v>1</v>
      </c>
    </row>
    <row r="234" spans="1:17" x14ac:dyDescent="0.2">
      <c r="A234">
        <v>233</v>
      </c>
      <c r="B234">
        <v>233</v>
      </c>
      <c r="C234">
        <v>28</v>
      </c>
      <c r="D234" t="s">
        <v>15</v>
      </c>
      <c r="E234" t="s">
        <v>836</v>
      </c>
      <c r="F234" t="s">
        <v>837</v>
      </c>
      <c r="G234" t="s">
        <v>838</v>
      </c>
      <c r="H234">
        <v>76</v>
      </c>
      <c r="I234" s="5" t="s">
        <v>839</v>
      </c>
      <c r="J234">
        <v>160</v>
      </c>
      <c r="K234">
        <v>50</v>
      </c>
      <c r="L234">
        <v>5</v>
      </c>
      <c r="N234" s="6">
        <v>39406</v>
      </c>
      <c r="O234" s="1">
        <f t="shared" si="3"/>
        <v>39406</v>
      </c>
      <c r="P234" s="1">
        <v>73050</v>
      </c>
      <c r="Q234">
        <v>1</v>
      </c>
    </row>
    <row r="235" spans="1:17" x14ac:dyDescent="0.2">
      <c r="A235">
        <v>234</v>
      </c>
      <c r="B235">
        <v>234</v>
      </c>
      <c r="C235">
        <v>92</v>
      </c>
      <c r="D235" t="s">
        <v>15</v>
      </c>
      <c r="E235" t="s">
        <v>840</v>
      </c>
      <c r="F235" t="s">
        <v>841</v>
      </c>
      <c r="G235" t="s">
        <v>842</v>
      </c>
      <c r="H235">
        <v>76</v>
      </c>
      <c r="I235" s="5" t="s">
        <v>843</v>
      </c>
      <c r="J235">
        <v>121</v>
      </c>
      <c r="K235">
        <v>7</v>
      </c>
      <c r="L235">
        <v>11</v>
      </c>
      <c r="N235" s="6">
        <v>42937</v>
      </c>
      <c r="O235" s="1">
        <f t="shared" si="3"/>
        <v>42937</v>
      </c>
      <c r="P235" s="1">
        <v>73050</v>
      </c>
      <c r="Q235">
        <v>1</v>
      </c>
    </row>
    <row r="236" spans="1:17" x14ac:dyDescent="0.2">
      <c r="A236">
        <v>235</v>
      </c>
      <c r="B236">
        <v>235</v>
      </c>
      <c r="C236">
        <v>15</v>
      </c>
      <c r="D236" t="s">
        <v>15</v>
      </c>
      <c r="E236" t="s">
        <v>844</v>
      </c>
      <c r="F236" t="s">
        <v>574</v>
      </c>
      <c r="G236" t="s">
        <v>845</v>
      </c>
      <c r="H236">
        <v>76</v>
      </c>
      <c r="I236" s="5" t="s">
        <v>846</v>
      </c>
      <c r="J236">
        <v>163</v>
      </c>
      <c r="K236">
        <v>52</v>
      </c>
      <c r="L236">
        <v>16</v>
      </c>
      <c r="N236" s="6">
        <v>39254</v>
      </c>
      <c r="O236" s="1">
        <f t="shared" si="3"/>
        <v>39254</v>
      </c>
      <c r="P236" s="1">
        <v>73050</v>
      </c>
      <c r="Q236">
        <v>1</v>
      </c>
    </row>
    <row r="237" spans="1:17" x14ac:dyDescent="0.2">
      <c r="A237">
        <v>236</v>
      </c>
      <c r="B237">
        <v>236</v>
      </c>
      <c r="C237">
        <v>47</v>
      </c>
      <c r="D237" t="s">
        <v>15</v>
      </c>
      <c r="E237" t="s">
        <v>847</v>
      </c>
      <c r="F237" t="s">
        <v>848</v>
      </c>
      <c r="G237" t="s">
        <v>849</v>
      </c>
      <c r="H237">
        <v>76</v>
      </c>
      <c r="I237" s="5" t="s">
        <v>850</v>
      </c>
      <c r="J237">
        <v>55</v>
      </c>
      <c r="K237">
        <v>14</v>
      </c>
      <c r="L237">
        <v>48</v>
      </c>
      <c r="N237" s="6">
        <v>38492</v>
      </c>
      <c r="O237" s="1">
        <f t="shared" si="3"/>
        <v>38492</v>
      </c>
      <c r="P237" s="1">
        <v>73050</v>
      </c>
      <c r="Q237">
        <v>1</v>
      </c>
    </row>
    <row r="238" spans="1:17" x14ac:dyDescent="0.2">
      <c r="A238">
        <v>237</v>
      </c>
      <c r="B238">
        <v>237</v>
      </c>
      <c r="C238">
        <v>126</v>
      </c>
      <c r="D238" t="s">
        <v>15</v>
      </c>
      <c r="E238" t="s">
        <v>851</v>
      </c>
      <c r="F238" t="s">
        <v>852</v>
      </c>
      <c r="G238" t="s">
        <v>853</v>
      </c>
      <c r="H238">
        <v>76</v>
      </c>
      <c r="I238" s="5" t="s">
        <v>854</v>
      </c>
      <c r="J238">
        <v>154</v>
      </c>
      <c r="K238">
        <v>33</v>
      </c>
      <c r="L238">
        <v>12</v>
      </c>
      <c r="N238" s="6">
        <v>43830</v>
      </c>
      <c r="O238" s="1">
        <f t="shared" si="3"/>
        <v>43830</v>
      </c>
      <c r="P238" s="1">
        <v>73050</v>
      </c>
      <c r="Q238">
        <v>1</v>
      </c>
    </row>
    <row r="239" spans="1:17" x14ac:dyDescent="0.2">
      <c r="A239">
        <v>238</v>
      </c>
      <c r="B239">
        <v>238</v>
      </c>
      <c r="C239">
        <v>139</v>
      </c>
      <c r="D239" t="s">
        <v>15</v>
      </c>
      <c r="E239" t="s">
        <v>855</v>
      </c>
      <c r="F239" t="s">
        <v>856</v>
      </c>
      <c r="G239" t="s">
        <v>857</v>
      </c>
      <c r="H239">
        <v>76</v>
      </c>
      <c r="I239" s="5" t="s">
        <v>858</v>
      </c>
      <c r="J239">
        <v>82</v>
      </c>
      <c r="K239">
        <v>17</v>
      </c>
      <c r="L239">
        <v>44</v>
      </c>
      <c r="N239" s="6">
        <v>45188</v>
      </c>
      <c r="O239" s="1">
        <f t="shared" si="3"/>
        <v>45188</v>
      </c>
      <c r="P239" s="1">
        <v>73050</v>
      </c>
      <c r="Q239">
        <v>1</v>
      </c>
    </row>
    <row r="240" spans="1:17" x14ac:dyDescent="0.2">
      <c r="A240">
        <v>239</v>
      </c>
      <c r="B240">
        <v>239</v>
      </c>
      <c r="C240">
        <v>34</v>
      </c>
      <c r="D240" t="s">
        <v>15</v>
      </c>
      <c r="E240" t="s">
        <v>859</v>
      </c>
      <c r="F240" t="s">
        <v>860</v>
      </c>
      <c r="G240" t="s">
        <v>861</v>
      </c>
      <c r="H240">
        <v>76</v>
      </c>
      <c r="I240" s="5" t="s">
        <v>862</v>
      </c>
      <c r="J240">
        <v>24</v>
      </c>
      <c r="K240">
        <v>2</v>
      </c>
      <c r="L240">
        <v>33</v>
      </c>
      <c r="N240" s="6">
        <v>38214</v>
      </c>
      <c r="O240" s="1">
        <f t="shared" si="3"/>
        <v>38214</v>
      </c>
      <c r="P240" s="1">
        <v>73050</v>
      </c>
      <c r="Q240">
        <v>1</v>
      </c>
    </row>
    <row r="241" spans="1:17" x14ac:dyDescent="0.2">
      <c r="A241">
        <v>240</v>
      </c>
      <c r="B241">
        <v>240</v>
      </c>
      <c r="C241">
        <v>126</v>
      </c>
      <c r="D241" t="s">
        <v>15</v>
      </c>
      <c r="E241" t="s">
        <v>863</v>
      </c>
      <c r="F241" t="s">
        <v>864</v>
      </c>
      <c r="G241" t="s">
        <v>865</v>
      </c>
      <c r="H241">
        <v>76</v>
      </c>
      <c r="I241" s="5" t="s">
        <v>866</v>
      </c>
      <c r="J241">
        <v>31</v>
      </c>
      <c r="K241">
        <v>17</v>
      </c>
      <c r="L241">
        <v>42</v>
      </c>
      <c r="N241" s="6">
        <v>43166</v>
      </c>
      <c r="O241" s="1">
        <f t="shared" si="3"/>
        <v>43166</v>
      </c>
      <c r="P241" s="1">
        <v>73050</v>
      </c>
      <c r="Q241">
        <v>1</v>
      </c>
    </row>
    <row r="242" spans="1:17" x14ac:dyDescent="0.2">
      <c r="A242">
        <v>241</v>
      </c>
      <c r="B242">
        <v>241</v>
      </c>
      <c r="C242">
        <v>72</v>
      </c>
      <c r="D242" t="s">
        <v>15</v>
      </c>
      <c r="E242" t="s">
        <v>867</v>
      </c>
      <c r="F242" t="s">
        <v>868</v>
      </c>
      <c r="G242" t="s">
        <v>869</v>
      </c>
      <c r="H242">
        <v>76</v>
      </c>
      <c r="I242" s="5" t="s">
        <v>870</v>
      </c>
      <c r="J242">
        <v>147</v>
      </c>
      <c r="K242">
        <v>7</v>
      </c>
      <c r="L242">
        <v>15</v>
      </c>
      <c r="N242" s="6">
        <v>41603</v>
      </c>
      <c r="O242" s="1">
        <f t="shared" si="3"/>
        <v>41603</v>
      </c>
      <c r="P242" s="1">
        <v>73050</v>
      </c>
      <c r="Q242">
        <v>1</v>
      </c>
    </row>
    <row r="243" spans="1:17" x14ac:dyDescent="0.2">
      <c r="A243">
        <v>242</v>
      </c>
      <c r="B243">
        <v>242</v>
      </c>
      <c r="C243">
        <v>101</v>
      </c>
      <c r="D243" t="s">
        <v>15</v>
      </c>
      <c r="E243" t="s">
        <v>871</v>
      </c>
      <c r="F243" t="s">
        <v>872</v>
      </c>
      <c r="G243" t="s">
        <v>873</v>
      </c>
      <c r="H243">
        <v>76</v>
      </c>
      <c r="I243" s="5" t="s">
        <v>874</v>
      </c>
      <c r="J243">
        <v>179</v>
      </c>
      <c r="K243">
        <v>35</v>
      </c>
      <c r="L243">
        <v>15</v>
      </c>
      <c r="N243" s="6">
        <v>43879</v>
      </c>
      <c r="O243" s="1">
        <f t="shared" si="3"/>
        <v>43879</v>
      </c>
      <c r="P243" s="1">
        <v>73050</v>
      </c>
      <c r="Q243">
        <v>1</v>
      </c>
    </row>
    <row r="244" spans="1:17" x14ac:dyDescent="0.2">
      <c r="A244">
        <v>243</v>
      </c>
      <c r="B244">
        <v>243</v>
      </c>
      <c r="C244">
        <v>36</v>
      </c>
      <c r="D244" t="s">
        <v>15</v>
      </c>
      <c r="E244" t="s">
        <v>875</v>
      </c>
      <c r="F244" t="s">
        <v>876</v>
      </c>
      <c r="G244" t="s">
        <v>877</v>
      </c>
      <c r="H244">
        <v>76</v>
      </c>
      <c r="I244" s="5" t="s">
        <v>878</v>
      </c>
      <c r="J244">
        <v>8</v>
      </c>
      <c r="K244">
        <v>51</v>
      </c>
      <c r="L244">
        <v>47</v>
      </c>
      <c r="N244" s="6">
        <v>39610</v>
      </c>
      <c r="O244" s="1">
        <f t="shared" si="3"/>
        <v>39610</v>
      </c>
      <c r="P244" s="1">
        <v>73050</v>
      </c>
      <c r="Q244">
        <v>1</v>
      </c>
    </row>
    <row r="245" spans="1:17" x14ac:dyDescent="0.2">
      <c r="A245">
        <v>244</v>
      </c>
      <c r="B245">
        <v>244</v>
      </c>
      <c r="C245">
        <v>116</v>
      </c>
      <c r="D245" t="s">
        <v>15</v>
      </c>
      <c r="E245" t="s">
        <v>879</v>
      </c>
      <c r="F245" t="s">
        <v>880</v>
      </c>
      <c r="G245" t="s">
        <v>881</v>
      </c>
      <c r="H245">
        <v>76</v>
      </c>
      <c r="I245" s="5" t="s">
        <v>882</v>
      </c>
      <c r="J245">
        <v>28</v>
      </c>
      <c r="K245">
        <v>28</v>
      </c>
      <c r="L245">
        <v>42</v>
      </c>
      <c r="N245" s="6">
        <v>40618</v>
      </c>
      <c r="O245" s="1">
        <f t="shared" si="3"/>
        <v>40618</v>
      </c>
      <c r="P245" s="1">
        <v>73050</v>
      </c>
      <c r="Q245">
        <v>1</v>
      </c>
    </row>
    <row r="246" spans="1:17" x14ac:dyDescent="0.2">
      <c r="A246">
        <v>245</v>
      </c>
      <c r="B246">
        <v>245</v>
      </c>
      <c r="C246">
        <v>43</v>
      </c>
      <c r="D246" t="s">
        <v>15</v>
      </c>
      <c r="E246" t="s">
        <v>883</v>
      </c>
      <c r="F246" t="s">
        <v>884</v>
      </c>
      <c r="G246" t="s">
        <v>885</v>
      </c>
      <c r="H246">
        <v>76</v>
      </c>
      <c r="I246" s="5" t="s">
        <v>886</v>
      </c>
      <c r="J246">
        <v>76</v>
      </c>
      <c r="K246">
        <v>45</v>
      </c>
      <c r="L246">
        <v>9</v>
      </c>
      <c r="N246" s="6">
        <v>41441</v>
      </c>
      <c r="O246" s="1">
        <f t="shared" si="3"/>
        <v>41441</v>
      </c>
      <c r="P246" s="1">
        <v>73050</v>
      </c>
      <c r="Q246">
        <v>1</v>
      </c>
    </row>
    <row r="247" spans="1:17" x14ac:dyDescent="0.2">
      <c r="A247">
        <v>246</v>
      </c>
      <c r="B247">
        <v>246</v>
      </c>
      <c r="C247">
        <v>62</v>
      </c>
      <c r="D247" t="s">
        <v>15</v>
      </c>
      <c r="E247" t="s">
        <v>887</v>
      </c>
      <c r="F247" t="s">
        <v>888</v>
      </c>
      <c r="G247" t="s">
        <v>889</v>
      </c>
      <c r="H247">
        <v>76</v>
      </c>
      <c r="I247" s="5" t="s">
        <v>890</v>
      </c>
      <c r="J247">
        <v>180</v>
      </c>
      <c r="K247">
        <v>31</v>
      </c>
      <c r="L247">
        <v>5</v>
      </c>
      <c r="N247" s="6">
        <v>42165</v>
      </c>
      <c r="O247" s="1">
        <f t="shared" si="3"/>
        <v>42165</v>
      </c>
      <c r="P247" s="1">
        <v>73050</v>
      </c>
      <c r="Q247">
        <v>1</v>
      </c>
    </row>
    <row r="248" spans="1:17" x14ac:dyDescent="0.2">
      <c r="A248">
        <v>247</v>
      </c>
      <c r="B248">
        <v>247</v>
      </c>
      <c r="C248">
        <v>88</v>
      </c>
      <c r="D248" t="s">
        <v>15</v>
      </c>
      <c r="E248" t="s">
        <v>891</v>
      </c>
      <c r="F248" t="s">
        <v>892</v>
      </c>
      <c r="G248" t="s">
        <v>893</v>
      </c>
      <c r="H248">
        <v>76</v>
      </c>
      <c r="I248" s="5" t="s">
        <v>894</v>
      </c>
      <c r="J248">
        <v>26</v>
      </c>
      <c r="K248">
        <v>26</v>
      </c>
      <c r="L248">
        <v>6</v>
      </c>
      <c r="N248" s="6">
        <v>37121</v>
      </c>
      <c r="O248" s="1">
        <f t="shared" si="3"/>
        <v>37121</v>
      </c>
      <c r="P248" s="1">
        <v>73050</v>
      </c>
      <c r="Q248">
        <v>1</v>
      </c>
    </row>
    <row r="249" spans="1:17" x14ac:dyDescent="0.2">
      <c r="A249">
        <v>248</v>
      </c>
      <c r="B249">
        <v>248</v>
      </c>
      <c r="C249">
        <v>8</v>
      </c>
      <c r="D249" t="s">
        <v>15</v>
      </c>
      <c r="E249" t="s">
        <v>895</v>
      </c>
      <c r="F249" t="s">
        <v>896</v>
      </c>
      <c r="G249" t="s">
        <v>897</v>
      </c>
      <c r="H249">
        <v>76</v>
      </c>
      <c r="I249" s="5" t="s">
        <v>898</v>
      </c>
      <c r="J249">
        <v>55</v>
      </c>
      <c r="K249">
        <v>42</v>
      </c>
      <c r="L249">
        <v>50</v>
      </c>
      <c r="N249" s="6">
        <v>39920</v>
      </c>
      <c r="O249" s="1">
        <f t="shared" si="3"/>
        <v>39920</v>
      </c>
      <c r="P249" s="1">
        <v>73050</v>
      </c>
      <c r="Q249">
        <v>1</v>
      </c>
    </row>
    <row r="250" spans="1:17" x14ac:dyDescent="0.2">
      <c r="A250">
        <v>249</v>
      </c>
      <c r="B250">
        <v>249</v>
      </c>
      <c r="C250">
        <v>147</v>
      </c>
      <c r="D250" t="s">
        <v>15</v>
      </c>
      <c r="E250" t="s">
        <v>899</v>
      </c>
      <c r="F250" t="s">
        <v>900</v>
      </c>
      <c r="G250" t="s">
        <v>901</v>
      </c>
      <c r="H250">
        <v>76</v>
      </c>
      <c r="I250" s="5" t="s">
        <v>902</v>
      </c>
      <c r="J250">
        <v>159</v>
      </c>
      <c r="K250">
        <v>1</v>
      </c>
      <c r="L250">
        <v>36</v>
      </c>
      <c r="N250" s="6">
        <v>40058</v>
      </c>
      <c r="O250" s="1">
        <f t="shared" si="3"/>
        <v>40058</v>
      </c>
      <c r="P250" s="1">
        <v>73050</v>
      </c>
      <c r="Q250">
        <v>1</v>
      </c>
    </row>
    <row r="251" spans="1:17" x14ac:dyDescent="0.2">
      <c r="A251">
        <v>250</v>
      </c>
      <c r="B251">
        <v>250</v>
      </c>
      <c r="C251">
        <v>122</v>
      </c>
      <c r="D251" t="s">
        <v>15</v>
      </c>
      <c r="E251" t="s">
        <v>903</v>
      </c>
      <c r="F251" t="s">
        <v>904</v>
      </c>
      <c r="G251" t="s">
        <v>905</v>
      </c>
      <c r="H251">
        <v>76</v>
      </c>
      <c r="I251" s="5" t="s">
        <v>906</v>
      </c>
      <c r="J251">
        <v>108</v>
      </c>
      <c r="K251">
        <v>42</v>
      </c>
      <c r="L251">
        <v>39</v>
      </c>
      <c r="N251" s="6">
        <v>37672</v>
      </c>
      <c r="O251" s="1">
        <f t="shared" si="3"/>
        <v>37672</v>
      </c>
      <c r="P251" s="1">
        <v>73050</v>
      </c>
      <c r="Q251">
        <v>1</v>
      </c>
    </row>
    <row r="252" spans="1:17" x14ac:dyDescent="0.2">
      <c r="A252">
        <v>251</v>
      </c>
      <c r="B252">
        <v>251</v>
      </c>
      <c r="C252">
        <v>50</v>
      </c>
      <c r="D252" t="s">
        <v>15</v>
      </c>
      <c r="E252" t="s">
        <v>907</v>
      </c>
      <c r="F252" t="s">
        <v>908</v>
      </c>
      <c r="G252" t="s">
        <v>909</v>
      </c>
      <c r="H252">
        <v>76</v>
      </c>
      <c r="I252" s="5" t="s">
        <v>910</v>
      </c>
      <c r="J252">
        <v>20</v>
      </c>
      <c r="K252">
        <v>39</v>
      </c>
      <c r="L252">
        <v>47</v>
      </c>
      <c r="N252" s="6">
        <v>37547</v>
      </c>
      <c r="O252" s="1">
        <f t="shared" si="3"/>
        <v>37547</v>
      </c>
      <c r="P252" s="1">
        <v>73050</v>
      </c>
      <c r="Q252">
        <v>1</v>
      </c>
    </row>
    <row r="253" spans="1:17" x14ac:dyDescent="0.2">
      <c r="A253">
        <v>252</v>
      </c>
      <c r="B253">
        <v>252</v>
      </c>
      <c r="C253">
        <v>42</v>
      </c>
      <c r="D253" t="s">
        <v>15</v>
      </c>
      <c r="E253" t="s">
        <v>911</v>
      </c>
      <c r="F253" t="s">
        <v>912</v>
      </c>
      <c r="G253" t="s">
        <v>913</v>
      </c>
      <c r="H253">
        <v>76</v>
      </c>
      <c r="I253" s="5" t="s">
        <v>914</v>
      </c>
      <c r="J253">
        <v>184</v>
      </c>
      <c r="K253">
        <v>46</v>
      </c>
      <c r="L253">
        <v>44</v>
      </c>
      <c r="N253" s="6">
        <v>42736</v>
      </c>
      <c r="O253" s="1">
        <f t="shared" si="3"/>
        <v>42736</v>
      </c>
      <c r="P253" s="1">
        <v>73050</v>
      </c>
      <c r="Q253">
        <v>1</v>
      </c>
    </row>
    <row r="254" spans="1:17" x14ac:dyDescent="0.2">
      <c r="A254">
        <v>253</v>
      </c>
      <c r="B254">
        <v>253</v>
      </c>
      <c r="C254">
        <v>15</v>
      </c>
      <c r="D254" t="s">
        <v>15</v>
      </c>
      <c r="E254" t="s">
        <v>915</v>
      </c>
      <c r="F254" t="s">
        <v>916</v>
      </c>
      <c r="G254" t="s">
        <v>917</v>
      </c>
      <c r="H254">
        <v>76</v>
      </c>
      <c r="I254" s="5" t="s">
        <v>918</v>
      </c>
      <c r="J254">
        <v>63</v>
      </c>
      <c r="K254">
        <v>10</v>
      </c>
      <c r="L254">
        <v>43</v>
      </c>
      <c r="N254" s="6">
        <v>44777</v>
      </c>
      <c r="O254" s="1">
        <f t="shared" si="3"/>
        <v>44777</v>
      </c>
      <c r="P254" s="1">
        <v>73050</v>
      </c>
      <c r="Q254">
        <v>1</v>
      </c>
    </row>
    <row r="255" spans="1:17" x14ac:dyDescent="0.2">
      <c r="A255">
        <v>254</v>
      </c>
      <c r="B255">
        <v>254</v>
      </c>
      <c r="C255">
        <v>23</v>
      </c>
      <c r="D255" t="s">
        <v>15</v>
      </c>
      <c r="E255" t="s">
        <v>919</v>
      </c>
      <c r="F255" t="s">
        <v>920</v>
      </c>
      <c r="G255" t="s">
        <v>921</v>
      </c>
      <c r="H255">
        <v>76</v>
      </c>
      <c r="I255" s="5" t="s">
        <v>922</v>
      </c>
      <c r="J255">
        <v>47</v>
      </c>
      <c r="K255">
        <v>23</v>
      </c>
      <c r="L255">
        <v>32</v>
      </c>
      <c r="N255" s="6">
        <v>41406</v>
      </c>
      <c r="O255" s="1">
        <f t="shared" si="3"/>
        <v>41406</v>
      </c>
      <c r="P255" s="1">
        <v>73050</v>
      </c>
      <c r="Q255">
        <v>1</v>
      </c>
    </row>
    <row r="256" spans="1:17" x14ac:dyDescent="0.2">
      <c r="A256">
        <v>255</v>
      </c>
      <c r="B256">
        <v>255</v>
      </c>
      <c r="C256">
        <v>130</v>
      </c>
      <c r="D256" t="s">
        <v>15</v>
      </c>
      <c r="E256" t="s">
        <v>923</v>
      </c>
      <c r="F256" t="s">
        <v>924</v>
      </c>
      <c r="G256" t="s">
        <v>925</v>
      </c>
      <c r="H256">
        <v>76</v>
      </c>
      <c r="I256" s="5" t="s">
        <v>926</v>
      </c>
      <c r="J256">
        <v>9</v>
      </c>
      <c r="K256">
        <v>54</v>
      </c>
      <c r="L256">
        <v>30</v>
      </c>
      <c r="N256" s="6">
        <v>39698</v>
      </c>
      <c r="O256" s="1">
        <f t="shared" si="3"/>
        <v>39698</v>
      </c>
      <c r="P256" s="1">
        <v>73050</v>
      </c>
      <c r="Q256">
        <v>1</v>
      </c>
    </row>
    <row r="257" spans="1:17" x14ac:dyDescent="0.2">
      <c r="A257">
        <v>256</v>
      </c>
      <c r="B257">
        <v>256</v>
      </c>
      <c r="C257">
        <v>24</v>
      </c>
      <c r="D257" t="s">
        <v>15</v>
      </c>
      <c r="E257" t="s">
        <v>927</v>
      </c>
      <c r="F257" t="s">
        <v>307</v>
      </c>
      <c r="G257" t="s">
        <v>928</v>
      </c>
      <c r="H257">
        <v>76</v>
      </c>
      <c r="I257" s="5" t="s">
        <v>929</v>
      </c>
      <c r="J257">
        <v>56</v>
      </c>
      <c r="K257">
        <v>16</v>
      </c>
      <c r="L257">
        <v>18</v>
      </c>
      <c r="N257" s="6">
        <v>41179</v>
      </c>
      <c r="O257" s="1">
        <f t="shared" si="3"/>
        <v>41179</v>
      </c>
      <c r="P257" s="1">
        <v>73050</v>
      </c>
      <c r="Q257">
        <v>1</v>
      </c>
    </row>
    <row r="258" spans="1:17" x14ac:dyDescent="0.2">
      <c r="A258">
        <v>257</v>
      </c>
      <c r="B258">
        <v>257</v>
      </c>
      <c r="C258">
        <v>145</v>
      </c>
      <c r="D258" t="s">
        <v>15</v>
      </c>
      <c r="E258" t="s">
        <v>930</v>
      </c>
      <c r="F258" t="s">
        <v>931</v>
      </c>
      <c r="G258" t="s">
        <v>932</v>
      </c>
      <c r="H258">
        <v>76</v>
      </c>
      <c r="I258" s="5" t="s">
        <v>933</v>
      </c>
      <c r="J258">
        <v>100</v>
      </c>
      <c r="K258">
        <v>22</v>
      </c>
      <c r="L258">
        <v>46</v>
      </c>
      <c r="N258" s="6">
        <v>44752</v>
      </c>
      <c r="O258" s="1">
        <f t="shared" ref="O258:O259" si="4">N258</f>
        <v>44752</v>
      </c>
      <c r="P258" s="1">
        <v>73050</v>
      </c>
      <c r="Q258">
        <v>1</v>
      </c>
    </row>
    <row r="259" spans="1:17" x14ac:dyDescent="0.2">
      <c r="A259">
        <v>258</v>
      </c>
      <c r="B259">
        <v>258</v>
      </c>
      <c r="C259">
        <v>58</v>
      </c>
      <c r="D259" t="s">
        <v>15</v>
      </c>
      <c r="E259" t="s">
        <v>934</v>
      </c>
      <c r="F259" t="s">
        <v>935</v>
      </c>
      <c r="G259" t="s">
        <v>936</v>
      </c>
      <c r="H259">
        <v>76</v>
      </c>
      <c r="I259" s="5" t="s">
        <v>937</v>
      </c>
      <c r="J259">
        <v>77</v>
      </c>
      <c r="K259">
        <v>38</v>
      </c>
      <c r="L259">
        <v>47</v>
      </c>
      <c r="N259" s="6">
        <v>42854</v>
      </c>
      <c r="O259" s="1">
        <f t="shared" si="4"/>
        <v>42854</v>
      </c>
      <c r="P259" s="1">
        <v>73050</v>
      </c>
      <c r="Q259">
        <v>1</v>
      </c>
    </row>
    <row r="260" spans="1:17" x14ac:dyDescent="0.2">
      <c r="A260">
        <v>259</v>
      </c>
      <c r="B260">
        <v>259</v>
      </c>
      <c r="C260">
        <v>148</v>
      </c>
      <c r="D260" t="s">
        <v>15</v>
      </c>
      <c r="E260" t="s">
        <v>2071</v>
      </c>
      <c r="F260" t="s">
        <v>2072</v>
      </c>
      <c r="G260" t="s">
        <v>2073</v>
      </c>
      <c r="H260">
        <v>76</v>
      </c>
      <c r="I260" s="5" t="s">
        <v>2077</v>
      </c>
      <c r="J260">
        <v>211</v>
      </c>
      <c r="K260">
        <v>56</v>
      </c>
      <c r="L260">
        <v>55</v>
      </c>
      <c r="M260" t="s">
        <v>2076</v>
      </c>
      <c r="N260" s="6">
        <v>38324</v>
      </c>
      <c r="O260" s="1">
        <f t="shared" ref="O260:O268" si="5">N260</f>
        <v>38324</v>
      </c>
      <c r="P260" s="1">
        <v>73050</v>
      </c>
      <c r="Q260">
        <v>1</v>
      </c>
    </row>
    <row r="261" spans="1:17" ht="20" x14ac:dyDescent="0.3">
      <c r="A261">
        <v>260</v>
      </c>
      <c r="B261">
        <v>260</v>
      </c>
      <c r="C261">
        <v>149</v>
      </c>
      <c r="D261" t="s">
        <v>23</v>
      </c>
      <c r="E261" s="20" t="s">
        <v>2074</v>
      </c>
      <c r="H261">
        <v>76</v>
      </c>
      <c r="I261" s="5" t="s">
        <v>2846</v>
      </c>
      <c r="J261">
        <v>212</v>
      </c>
      <c r="K261">
        <v>56</v>
      </c>
      <c r="L261">
        <v>55</v>
      </c>
      <c r="N261" s="6">
        <v>38324</v>
      </c>
      <c r="O261" s="1">
        <f t="shared" si="5"/>
        <v>38324</v>
      </c>
      <c r="P261" s="1">
        <v>73050</v>
      </c>
      <c r="Q261">
        <v>1</v>
      </c>
    </row>
    <row r="262" spans="1:17" x14ac:dyDescent="0.2">
      <c r="A262">
        <v>261</v>
      </c>
      <c r="B262">
        <v>261</v>
      </c>
      <c r="C262">
        <f>C261+1</f>
        <v>150</v>
      </c>
      <c r="D262" t="s">
        <v>15</v>
      </c>
      <c r="E262" t="s">
        <v>2281</v>
      </c>
      <c r="F262" t="s">
        <v>2279</v>
      </c>
      <c r="G262" t="s">
        <v>2280</v>
      </c>
      <c r="H262">
        <v>76</v>
      </c>
      <c r="I262" s="5" t="s">
        <v>2285</v>
      </c>
      <c r="J262">
        <v>217</v>
      </c>
      <c r="K262">
        <v>38</v>
      </c>
      <c r="L262">
        <v>56</v>
      </c>
      <c r="M262" t="s">
        <v>2302</v>
      </c>
      <c r="N262" s="6">
        <v>38324</v>
      </c>
      <c r="O262" s="1">
        <f t="shared" si="5"/>
        <v>38324</v>
      </c>
      <c r="P262" s="1">
        <v>73050</v>
      </c>
      <c r="Q262">
        <v>1</v>
      </c>
    </row>
    <row r="263" spans="1:17" x14ac:dyDescent="0.2">
      <c r="A263">
        <f>A262+1</f>
        <v>262</v>
      </c>
      <c r="B263">
        <f>B262+1</f>
        <v>262</v>
      </c>
      <c r="C263">
        <f t="shared" ref="C263:C268" si="6">C262+1</f>
        <v>151</v>
      </c>
      <c r="D263" t="s">
        <v>15</v>
      </c>
      <c r="E263" t="s">
        <v>2282</v>
      </c>
      <c r="F263" t="s">
        <v>2283</v>
      </c>
      <c r="G263" t="s">
        <v>2280</v>
      </c>
      <c r="H263">
        <v>76</v>
      </c>
      <c r="I263" s="5" t="s">
        <v>2284</v>
      </c>
      <c r="J263">
        <f>J262+1</f>
        <v>218</v>
      </c>
      <c r="K263">
        <v>41</v>
      </c>
      <c r="L263">
        <v>57</v>
      </c>
      <c r="M263" t="s">
        <v>2303</v>
      </c>
      <c r="N263" s="6">
        <v>38324</v>
      </c>
      <c r="O263" s="1">
        <f t="shared" si="5"/>
        <v>38324</v>
      </c>
      <c r="P263" s="1">
        <v>73050</v>
      </c>
      <c r="Q263">
        <v>1</v>
      </c>
    </row>
    <row r="264" spans="1:17" x14ac:dyDescent="0.2">
      <c r="A264">
        <f t="shared" ref="A264:A265" si="7">A263+1</f>
        <v>263</v>
      </c>
      <c r="B264">
        <f t="shared" ref="B264:B268" si="8">B263+1</f>
        <v>263</v>
      </c>
      <c r="C264">
        <f t="shared" si="6"/>
        <v>152</v>
      </c>
      <c r="D264" t="s">
        <v>15</v>
      </c>
      <c r="E264" t="s">
        <v>2288</v>
      </c>
      <c r="F264" t="s">
        <v>2287</v>
      </c>
      <c r="G264" t="s">
        <v>2289</v>
      </c>
      <c r="H264">
        <v>76</v>
      </c>
      <c r="I264" s="5" t="s">
        <v>2286</v>
      </c>
      <c r="J264">
        <f t="shared" ref="J264:J268" si="9">J263+1</f>
        <v>219</v>
      </c>
      <c r="K264">
        <v>6</v>
      </c>
      <c r="L264">
        <v>58</v>
      </c>
      <c r="M264" t="s">
        <v>2304</v>
      </c>
      <c r="N264" s="6">
        <v>38324</v>
      </c>
      <c r="O264" s="1">
        <f t="shared" si="5"/>
        <v>38324</v>
      </c>
      <c r="P264" s="1">
        <v>73050</v>
      </c>
      <c r="Q264">
        <v>1</v>
      </c>
    </row>
    <row r="265" spans="1:17" x14ac:dyDescent="0.2">
      <c r="A265">
        <f t="shared" si="7"/>
        <v>264</v>
      </c>
      <c r="B265">
        <f t="shared" si="8"/>
        <v>264</v>
      </c>
      <c r="C265">
        <f t="shared" si="6"/>
        <v>153</v>
      </c>
      <c r="D265" t="s">
        <v>15</v>
      </c>
      <c r="E265" t="s">
        <v>2290</v>
      </c>
      <c r="F265" t="s">
        <v>2291</v>
      </c>
      <c r="G265" t="s">
        <v>2292</v>
      </c>
      <c r="H265">
        <v>76</v>
      </c>
      <c r="I265" s="5" t="s">
        <v>2293</v>
      </c>
      <c r="J265">
        <f t="shared" si="9"/>
        <v>220</v>
      </c>
      <c r="K265">
        <v>44</v>
      </c>
      <c r="L265">
        <v>57</v>
      </c>
      <c r="M265" t="s">
        <v>2305</v>
      </c>
      <c r="N265" s="6">
        <v>38324</v>
      </c>
      <c r="O265" s="1">
        <f t="shared" si="5"/>
        <v>38324</v>
      </c>
      <c r="P265" s="1">
        <v>73050</v>
      </c>
      <c r="Q265">
        <v>1</v>
      </c>
    </row>
    <row r="266" spans="1:17" x14ac:dyDescent="0.2">
      <c r="A266">
        <f>A265+1</f>
        <v>265</v>
      </c>
      <c r="B266">
        <f t="shared" si="8"/>
        <v>265</v>
      </c>
      <c r="C266">
        <f t="shared" si="6"/>
        <v>154</v>
      </c>
      <c r="D266" t="s">
        <v>15</v>
      </c>
      <c r="E266" t="s">
        <v>2306</v>
      </c>
      <c r="F266" t="s">
        <v>2307</v>
      </c>
      <c r="G266" t="s">
        <v>2308</v>
      </c>
      <c r="H266">
        <v>76</v>
      </c>
      <c r="I266" s="5" t="s">
        <v>2309</v>
      </c>
      <c r="J266">
        <f t="shared" si="9"/>
        <v>221</v>
      </c>
      <c r="K266">
        <v>50</v>
      </c>
      <c r="L266">
        <v>59</v>
      </c>
      <c r="M266" t="s">
        <v>2310</v>
      </c>
      <c r="N266" s="6">
        <v>38324</v>
      </c>
      <c r="O266" s="1">
        <f t="shared" si="5"/>
        <v>38324</v>
      </c>
      <c r="P266" s="1">
        <v>73050</v>
      </c>
      <c r="Q266">
        <v>1</v>
      </c>
    </row>
    <row r="267" spans="1:17" x14ac:dyDescent="0.2">
      <c r="A267">
        <f t="shared" ref="A267:A268" si="10">A266+1</f>
        <v>266</v>
      </c>
      <c r="B267">
        <f t="shared" si="8"/>
        <v>266</v>
      </c>
      <c r="C267">
        <f t="shared" si="6"/>
        <v>155</v>
      </c>
      <c r="D267" t="s">
        <v>15</v>
      </c>
      <c r="E267" t="s">
        <v>2295</v>
      </c>
      <c r="F267" t="s">
        <v>2294</v>
      </c>
      <c r="G267" t="s">
        <v>2296</v>
      </c>
      <c r="H267">
        <v>76</v>
      </c>
      <c r="I267" s="5" t="s">
        <v>2297</v>
      </c>
      <c r="J267">
        <f t="shared" si="9"/>
        <v>222</v>
      </c>
      <c r="K267">
        <v>7</v>
      </c>
      <c r="L267">
        <v>60</v>
      </c>
      <c r="M267" t="s">
        <v>2302</v>
      </c>
      <c r="N267" s="6">
        <v>38324</v>
      </c>
      <c r="O267" s="1">
        <f t="shared" si="5"/>
        <v>38324</v>
      </c>
      <c r="P267" s="1">
        <v>73050</v>
      </c>
      <c r="Q267">
        <v>1</v>
      </c>
    </row>
    <row r="268" spans="1:17" x14ac:dyDescent="0.2">
      <c r="A268">
        <f t="shared" si="10"/>
        <v>267</v>
      </c>
      <c r="B268">
        <f t="shared" si="8"/>
        <v>267</v>
      </c>
      <c r="C268">
        <f t="shared" si="6"/>
        <v>156</v>
      </c>
      <c r="D268" t="s">
        <v>15</v>
      </c>
      <c r="E268" t="s">
        <v>2298</v>
      </c>
      <c r="F268" t="s">
        <v>2299</v>
      </c>
      <c r="G268" t="s">
        <v>2300</v>
      </c>
      <c r="H268">
        <v>76</v>
      </c>
      <c r="I268" s="5" t="s">
        <v>2301</v>
      </c>
      <c r="J268">
        <f t="shared" si="9"/>
        <v>223</v>
      </c>
      <c r="K268">
        <v>52</v>
      </c>
      <c r="L268">
        <v>57</v>
      </c>
      <c r="M268" t="s">
        <v>2311</v>
      </c>
      <c r="N268" s="6">
        <v>38324</v>
      </c>
      <c r="O268" s="1">
        <f t="shared" si="5"/>
        <v>38324</v>
      </c>
      <c r="P268" s="1">
        <v>73050</v>
      </c>
      <c r="Q268">
        <v>1</v>
      </c>
    </row>
    <row r="269" spans="1:17" x14ac:dyDescent="0.2">
      <c r="A269">
        <v>268</v>
      </c>
      <c r="B269">
        <v>259</v>
      </c>
      <c r="C269">
        <v>122</v>
      </c>
      <c r="D269" t="s">
        <v>15</v>
      </c>
      <c r="E269" t="s">
        <v>938</v>
      </c>
      <c r="F269" t="s">
        <v>939</v>
      </c>
      <c r="G269" t="s">
        <v>940</v>
      </c>
      <c r="H269">
        <v>76</v>
      </c>
      <c r="I269" s="5" t="s">
        <v>941</v>
      </c>
      <c r="J269">
        <v>181</v>
      </c>
      <c r="K269">
        <v>12</v>
      </c>
      <c r="L269">
        <v>24</v>
      </c>
      <c r="N269" s="6">
        <v>38324</v>
      </c>
      <c r="O269" s="1">
        <f>N269</f>
        <v>38324</v>
      </c>
      <c r="P269" s="1">
        <v>73050</v>
      </c>
      <c r="Q269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9D66-7E06-7244-8441-A031981A04CC}">
  <dimension ref="A1:K98"/>
  <sheetViews>
    <sheetView workbookViewId="0">
      <selection activeCell="B2" sqref="B2:K98"/>
    </sheetView>
  </sheetViews>
  <sheetFormatPr baseColWidth="10" defaultRowHeight="16" x14ac:dyDescent="0.2"/>
  <sheetData>
    <row r="1" spans="1:11" x14ac:dyDescent="0.2">
      <c r="B1" s="24" t="s">
        <v>1579</v>
      </c>
      <c r="C1" s="24" t="s">
        <v>1974</v>
      </c>
      <c r="D1" s="24" t="s">
        <v>1975</v>
      </c>
      <c r="E1" s="24"/>
      <c r="F1" s="24"/>
      <c r="G1" s="24"/>
      <c r="H1" s="24" t="s">
        <v>1976</v>
      </c>
      <c r="I1" s="24" t="s">
        <v>1978</v>
      </c>
      <c r="J1" s="24"/>
      <c r="K1" s="24" t="s">
        <v>1979</v>
      </c>
    </row>
    <row r="2" spans="1:11" x14ac:dyDescent="0.2">
      <c r="A2" s="24">
        <v>0</v>
      </c>
      <c r="B2">
        <v>1</v>
      </c>
      <c r="C2">
        <v>39</v>
      </c>
      <c r="D2" t="s">
        <v>1980</v>
      </c>
      <c r="H2" t="s">
        <v>2005</v>
      </c>
      <c r="I2" t="s">
        <v>2428</v>
      </c>
      <c r="J2">
        <f>I2+80000</f>
        <v>85000</v>
      </c>
      <c r="K2" t="s">
        <v>2706</v>
      </c>
    </row>
    <row r="3" spans="1:11" x14ac:dyDescent="0.2">
      <c r="A3" s="24">
        <v>1</v>
      </c>
      <c r="B3">
        <v>1</v>
      </c>
      <c r="C3">
        <v>39</v>
      </c>
      <c r="D3" t="s">
        <v>1986</v>
      </c>
      <c r="H3" t="s">
        <v>1987</v>
      </c>
      <c r="I3" t="s">
        <v>2337</v>
      </c>
      <c r="J3">
        <f>I3+J2</f>
        <v>84984.25</v>
      </c>
      <c r="K3" t="s">
        <v>2707</v>
      </c>
    </row>
    <row r="4" spans="1:11" x14ac:dyDescent="0.2">
      <c r="A4" s="24">
        <v>2</v>
      </c>
      <c r="B4">
        <v>2</v>
      </c>
      <c r="C4">
        <v>39</v>
      </c>
      <c r="D4" t="s">
        <v>1989</v>
      </c>
      <c r="H4" t="s">
        <v>1427</v>
      </c>
      <c r="I4" t="s">
        <v>2451</v>
      </c>
      <c r="J4">
        <f t="shared" ref="J4:J67" si="0">I4+J3</f>
        <v>74984.25</v>
      </c>
      <c r="K4" t="s">
        <v>2708</v>
      </c>
    </row>
    <row r="5" spans="1:11" x14ac:dyDescent="0.2">
      <c r="A5" s="24">
        <v>3</v>
      </c>
      <c r="B5">
        <v>2</v>
      </c>
      <c r="C5">
        <v>39</v>
      </c>
      <c r="D5" t="s">
        <v>2434</v>
      </c>
      <c r="H5" t="s">
        <v>1981</v>
      </c>
      <c r="I5" t="s">
        <v>2095</v>
      </c>
      <c r="J5">
        <f t="shared" si="0"/>
        <v>74864.25</v>
      </c>
      <c r="K5" t="s">
        <v>1983</v>
      </c>
    </row>
    <row r="6" spans="1:11" x14ac:dyDescent="0.2">
      <c r="A6" s="24">
        <v>4</v>
      </c>
      <c r="B6">
        <v>3</v>
      </c>
      <c r="C6">
        <v>39</v>
      </c>
      <c r="D6" t="s">
        <v>1986</v>
      </c>
      <c r="H6" t="s">
        <v>2014</v>
      </c>
      <c r="I6" t="s">
        <v>2449</v>
      </c>
      <c r="J6">
        <f t="shared" si="0"/>
        <v>74514.25</v>
      </c>
      <c r="K6" t="s">
        <v>2709</v>
      </c>
    </row>
    <row r="7" spans="1:11" x14ac:dyDescent="0.2">
      <c r="A7" s="24">
        <v>5</v>
      </c>
      <c r="B7">
        <v>3</v>
      </c>
      <c r="C7">
        <v>39</v>
      </c>
      <c r="D7" t="s">
        <v>1980</v>
      </c>
      <c r="H7" t="s">
        <v>1423</v>
      </c>
      <c r="I7" t="s">
        <v>2431</v>
      </c>
      <c r="J7">
        <f t="shared" si="0"/>
        <v>73014.25</v>
      </c>
      <c r="K7" t="s">
        <v>2710</v>
      </c>
    </row>
    <row r="8" spans="1:11" x14ac:dyDescent="0.2">
      <c r="A8" s="24">
        <v>6</v>
      </c>
      <c r="B8">
        <v>4</v>
      </c>
      <c r="C8">
        <v>39</v>
      </c>
      <c r="D8" t="s">
        <v>1984</v>
      </c>
      <c r="H8" t="s">
        <v>2457</v>
      </c>
      <c r="I8" t="s">
        <v>2466</v>
      </c>
      <c r="J8">
        <f t="shared" si="0"/>
        <v>71014.25</v>
      </c>
      <c r="K8" t="s">
        <v>2711</v>
      </c>
    </row>
    <row r="9" spans="1:11" x14ac:dyDescent="0.2">
      <c r="A9" s="24">
        <v>7</v>
      </c>
      <c r="B9">
        <v>5</v>
      </c>
      <c r="C9">
        <v>39</v>
      </c>
      <c r="D9" t="s">
        <v>1998</v>
      </c>
      <c r="H9" t="s">
        <v>1999</v>
      </c>
      <c r="I9" t="s">
        <v>2115</v>
      </c>
      <c r="J9">
        <f t="shared" si="0"/>
        <v>70764.25</v>
      </c>
      <c r="K9" t="s">
        <v>2712</v>
      </c>
    </row>
    <row r="10" spans="1:11" x14ac:dyDescent="0.2">
      <c r="A10" s="24">
        <v>8</v>
      </c>
      <c r="B10">
        <v>5</v>
      </c>
      <c r="C10">
        <v>39</v>
      </c>
      <c r="D10" t="s">
        <v>1986</v>
      </c>
      <c r="H10" t="s">
        <v>2001</v>
      </c>
      <c r="I10" t="s">
        <v>2129</v>
      </c>
      <c r="J10">
        <f t="shared" si="0"/>
        <v>70704.25</v>
      </c>
      <c r="K10" t="s">
        <v>2713</v>
      </c>
    </row>
    <row r="11" spans="1:11" x14ac:dyDescent="0.2">
      <c r="A11" s="24">
        <v>9</v>
      </c>
      <c r="B11">
        <v>6</v>
      </c>
      <c r="C11">
        <v>39</v>
      </c>
      <c r="D11" t="s">
        <v>1986</v>
      </c>
      <c r="H11" t="s">
        <v>2017</v>
      </c>
      <c r="I11" t="s">
        <v>2714</v>
      </c>
      <c r="J11">
        <f t="shared" si="0"/>
        <v>70608.75</v>
      </c>
      <c r="K11" t="s">
        <v>2715</v>
      </c>
    </row>
    <row r="12" spans="1:11" x14ac:dyDescent="0.2">
      <c r="A12" s="24">
        <v>10</v>
      </c>
      <c r="B12">
        <v>7</v>
      </c>
      <c r="C12">
        <v>39</v>
      </c>
      <c r="D12" t="s">
        <v>1980</v>
      </c>
      <c r="H12" t="s">
        <v>2010</v>
      </c>
      <c r="I12" t="s">
        <v>2098</v>
      </c>
      <c r="J12">
        <f t="shared" si="0"/>
        <v>70108.75</v>
      </c>
      <c r="K12" t="s">
        <v>2716</v>
      </c>
    </row>
    <row r="13" spans="1:11" x14ac:dyDescent="0.2">
      <c r="A13" s="24">
        <v>11</v>
      </c>
      <c r="B13">
        <v>8</v>
      </c>
      <c r="C13">
        <v>39</v>
      </c>
      <c r="D13" t="s">
        <v>1986</v>
      </c>
      <c r="H13" t="s">
        <v>1995</v>
      </c>
      <c r="I13" t="s">
        <v>2142</v>
      </c>
      <c r="J13">
        <f t="shared" si="0"/>
        <v>70028.75</v>
      </c>
      <c r="K13" t="s">
        <v>2717</v>
      </c>
    </row>
    <row r="14" spans="1:11" x14ac:dyDescent="0.2">
      <c r="A14" s="24">
        <v>12</v>
      </c>
      <c r="B14">
        <v>9</v>
      </c>
      <c r="C14">
        <v>39</v>
      </c>
      <c r="D14" t="s">
        <v>1984</v>
      </c>
      <c r="H14" t="s">
        <v>1427</v>
      </c>
      <c r="I14" t="s">
        <v>2599</v>
      </c>
      <c r="J14">
        <f t="shared" si="0"/>
        <v>85028.75</v>
      </c>
      <c r="K14" t="s">
        <v>2718</v>
      </c>
    </row>
    <row r="15" spans="1:11" x14ac:dyDescent="0.2">
      <c r="A15" s="24">
        <v>13</v>
      </c>
      <c r="B15">
        <v>10</v>
      </c>
      <c r="C15">
        <v>39</v>
      </c>
      <c r="D15" t="s">
        <v>1986</v>
      </c>
      <c r="H15" t="s">
        <v>2007</v>
      </c>
      <c r="I15" t="s">
        <v>2348</v>
      </c>
      <c r="J15">
        <f t="shared" si="0"/>
        <v>84983.75</v>
      </c>
      <c r="K15" t="s">
        <v>2719</v>
      </c>
    </row>
    <row r="16" spans="1:11" x14ac:dyDescent="0.2">
      <c r="A16" s="24">
        <v>14</v>
      </c>
      <c r="B16">
        <v>11</v>
      </c>
      <c r="C16">
        <v>39</v>
      </c>
      <c r="D16" t="s">
        <v>1980</v>
      </c>
      <c r="H16" t="s">
        <v>1992</v>
      </c>
      <c r="I16" t="s">
        <v>2720</v>
      </c>
      <c r="J16">
        <f t="shared" si="0"/>
        <v>82483.75</v>
      </c>
      <c r="K16" t="s">
        <v>2721</v>
      </c>
    </row>
    <row r="17" spans="1:11" x14ac:dyDescent="0.2">
      <c r="A17" s="24">
        <v>15</v>
      </c>
      <c r="B17">
        <v>12</v>
      </c>
      <c r="C17">
        <v>39</v>
      </c>
      <c r="D17" t="s">
        <v>1986</v>
      </c>
      <c r="H17" t="s">
        <v>2003</v>
      </c>
      <c r="I17" t="s">
        <v>2159</v>
      </c>
      <c r="J17">
        <f t="shared" si="0"/>
        <v>82303.75</v>
      </c>
      <c r="K17" t="s">
        <v>2722</v>
      </c>
    </row>
    <row r="18" spans="1:11" x14ac:dyDescent="0.2">
      <c r="A18" s="24">
        <v>16</v>
      </c>
      <c r="B18">
        <v>13</v>
      </c>
      <c r="C18">
        <v>39</v>
      </c>
      <c r="D18" t="s">
        <v>1984</v>
      </c>
      <c r="H18" t="s">
        <v>1427</v>
      </c>
      <c r="I18" t="s">
        <v>2441</v>
      </c>
      <c r="J18">
        <f t="shared" si="0"/>
        <v>77303.75</v>
      </c>
      <c r="K18" t="s">
        <v>2723</v>
      </c>
    </row>
    <row r="19" spans="1:11" x14ac:dyDescent="0.2">
      <c r="A19" s="24">
        <v>17</v>
      </c>
      <c r="B19">
        <v>14</v>
      </c>
      <c r="C19">
        <v>39</v>
      </c>
      <c r="D19" t="s">
        <v>1986</v>
      </c>
      <c r="H19" t="s">
        <v>1987</v>
      </c>
      <c r="I19" t="s">
        <v>2169</v>
      </c>
      <c r="J19">
        <f t="shared" si="0"/>
        <v>77273.75</v>
      </c>
      <c r="K19" t="s">
        <v>2013</v>
      </c>
    </row>
    <row r="20" spans="1:11" x14ac:dyDescent="0.2">
      <c r="A20" s="24">
        <v>18</v>
      </c>
      <c r="B20">
        <v>15</v>
      </c>
      <c r="C20">
        <v>39</v>
      </c>
      <c r="D20" t="s">
        <v>1980</v>
      </c>
      <c r="H20" t="s">
        <v>1981</v>
      </c>
      <c r="I20" t="s">
        <v>2115</v>
      </c>
      <c r="J20">
        <f t="shared" si="0"/>
        <v>77023.75</v>
      </c>
      <c r="K20" t="s">
        <v>2724</v>
      </c>
    </row>
    <row r="21" spans="1:11" x14ac:dyDescent="0.2">
      <c r="A21" s="24">
        <v>19</v>
      </c>
      <c r="B21">
        <v>16</v>
      </c>
      <c r="C21">
        <v>39</v>
      </c>
      <c r="D21" t="s">
        <v>1986</v>
      </c>
      <c r="H21" t="s">
        <v>2014</v>
      </c>
      <c r="I21" t="s">
        <v>2095</v>
      </c>
      <c r="J21">
        <f t="shared" si="0"/>
        <v>76903.75</v>
      </c>
      <c r="K21" t="s">
        <v>2725</v>
      </c>
    </row>
    <row r="22" spans="1:11" x14ac:dyDescent="0.2">
      <c r="A22" s="24">
        <v>20</v>
      </c>
      <c r="B22">
        <v>17</v>
      </c>
      <c r="C22">
        <v>39</v>
      </c>
      <c r="D22" t="s">
        <v>1989</v>
      </c>
      <c r="H22" t="s">
        <v>1393</v>
      </c>
      <c r="I22" t="s">
        <v>2454</v>
      </c>
      <c r="J22">
        <f t="shared" si="0"/>
        <v>73903.75</v>
      </c>
      <c r="K22" t="s">
        <v>2726</v>
      </c>
    </row>
    <row r="23" spans="1:11" x14ac:dyDescent="0.2">
      <c r="A23" s="24">
        <v>21</v>
      </c>
      <c r="B23">
        <v>18</v>
      </c>
      <c r="C23">
        <v>39</v>
      </c>
      <c r="D23" t="s">
        <v>1986</v>
      </c>
      <c r="H23" t="s">
        <v>1995</v>
      </c>
      <c r="I23" t="s">
        <v>2124</v>
      </c>
      <c r="J23">
        <f t="shared" si="0"/>
        <v>73853.75</v>
      </c>
      <c r="K23" t="s">
        <v>2727</v>
      </c>
    </row>
    <row r="24" spans="1:11" x14ac:dyDescent="0.2">
      <c r="A24" s="24">
        <v>22</v>
      </c>
      <c r="B24">
        <v>19</v>
      </c>
      <c r="C24">
        <v>39</v>
      </c>
      <c r="D24" t="s">
        <v>1984</v>
      </c>
      <c r="H24" t="s">
        <v>1427</v>
      </c>
      <c r="I24" t="s">
        <v>2451</v>
      </c>
      <c r="J24">
        <f t="shared" si="0"/>
        <v>63853.75</v>
      </c>
      <c r="K24" t="s">
        <v>2463</v>
      </c>
    </row>
    <row r="25" spans="1:11" x14ac:dyDescent="0.2">
      <c r="A25" s="24">
        <v>23</v>
      </c>
      <c r="B25">
        <v>20</v>
      </c>
      <c r="C25">
        <v>39</v>
      </c>
      <c r="D25" t="s">
        <v>1986</v>
      </c>
      <c r="H25" t="s">
        <v>2001</v>
      </c>
      <c r="I25" t="s">
        <v>2167</v>
      </c>
      <c r="J25">
        <f t="shared" si="0"/>
        <v>63778.75</v>
      </c>
      <c r="K25" t="s">
        <v>2728</v>
      </c>
    </row>
    <row r="26" spans="1:11" x14ac:dyDescent="0.2">
      <c r="A26" s="24">
        <v>24</v>
      </c>
      <c r="B26">
        <v>21</v>
      </c>
      <c r="C26">
        <v>39</v>
      </c>
      <c r="D26" t="s">
        <v>1980</v>
      </c>
      <c r="H26" t="s">
        <v>1335</v>
      </c>
      <c r="I26" t="s">
        <v>2466</v>
      </c>
      <c r="J26">
        <f t="shared" si="0"/>
        <v>61778.75</v>
      </c>
      <c r="K26" t="s">
        <v>2729</v>
      </c>
    </row>
    <row r="27" spans="1:11" x14ac:dyDescent="0.2">
      <c r="A27" s="24">
        <v>25</v>
      </c>
      <c r="B27">
        <v>22</v>
      </c>
      <c r="C27">
        <v>39</v>
      </c>
      <c r="D27" t="s">
        <v>1986</v>
      </c>
      <c r="H27" t="s">
        <v>2003</v>
      </c>
      <c r="I27" t="s">
        <v>2115</v>
      </c>
      <c r="J27">
        <f t="shared" si="0"/>
        <v>61528.75</v>
      </c>
      <c r="K27" t="s">
        <v>2730</v>
      </c>
    </row>
    <row r="28" spans="1:11" x14ac:dyDescent="0.2">
      <c r="A28" s="24">
        <v>26</v>
      </c>
      <c r="B28">
        <v>23</v>
      </c>
      <c r="C28">
        <v>39</v>
      </c>
      <c r="D28" t="s">
        <v>1984</v>
      </c>
      <c r="H28" t="s">
        <v>1423</v>
      </c>
      <c r="I28" t="s">
        <v>2431</v>
      </c>
      <c r="J28">
        <f t="shared" si="0"/>
        <v>60028.75</v>
      </c>
      <c r="K28" t="s">
        <v>2731</v>
      </c>
    </row>
    <row r="29" spans="1:11" x14ac:dyDescent="0.2">
      <c r="A29" s="24">
        <v>27</v>
      </c>
      <c r="B29">
        <v>24</v>
      </c>
      <c r="C29">
        <v>39</v>
      </c>
      <c r="D29" t="s">
        <v>1986</v>
      </c>
      <c r="H29" t="s">
        <v>1987</v>
      </c>
      <c r="I29" t="s">
        <v>2386</v>
      </c>
      <c r="J29">
        <f t="shared" si="0"/>
        <v>60008.75</v>
      </c>
      <c r="K29" t="s">
        <v>2013</v>
      </c>
    </row>
    <row r="30" spans="1:11" x14ac:dyDescent="0.2">
      <c r="A30" s="24">
        <v>28</v>
      </c>
      <c r="B30">
        <v>25</v>
      </c>
      <c r="C30">
        <v>39</v>
      </c>
      <c r="D30" t="s">
        <v>1980</v>
      </c>
      <c r="H30" t="s">
        <v>2005</v>
      </c>
      <c r="I30" t="s">
        <v>2428</v>
      </c>
      <c r="J30">
        <f t="shared" si="0"/>
        <v>65008.75</v>
      </c>
      <c r="K30" t="s">
        <v>2706</v>
      </c>
    </row>
    <row r="31" spans="1:11" x14ac:dyDescent="0.2">
      <c r="A31" s="24">
        <v>29</v>
      </c>
      <c r="B31">
        <v>26</v>
      </c>
      <c r="C31">
        <v>39</v>
      </c>
      <c r="D31" t="s">
        <v>1986</v>
      </c>
      <c r="H31" t="s">
        <v>2017</v>
      </c>
      <c r="I31" t="s">
        <v>2480</v>
      </c>
      <c r="J31">
        <f t="shared" si="0"/>
        <v>64898.75</v>
      </c>
      <c r="K31" t="s">
        <v>2732</v>
      </c>
    </row>
    <row r="32" spans="1:11" x14ac:dyDescent="0.2">
      <c r="A32" s="24">
        <v>30</v>
      </c>
      <c r="B32">
        <v>27</v>
      </c>
      <c r="C32">
        <v>39</v>
      </c>
      <c r="D32" t="s">
        <v>1986</v>
      </c>
      <c r="H32" t="s">
        <v>2007</v>
      </c>
      <c r="I32" t="s">
        <v>2129</v>
      </c>
      <c r="J32">
        <f t="shared" si="0"/>
        <v>64838.75</v>
      </c>
      <c r="K32" t="s">
        <v>2733</v>
      </c>
    </row>
    <row r="33" spans="1:11" x14ac:dyDescent="0.2">
      <c r="A33" s="24">
        <v>31</v>
      </c>
      <c r="B33">
        <v>28</v>
      </c>
      <c r="C33">
        <v>39</v>
      </c>
      <c r="D33" t="s">
        <v>1984</v>
      </c>
      <c r="H33" t="s">
        <v>1427</v>
      </c>
      <c r="I33" t="s">
        <v>2734</v>
      </c>
      <c r="J33">
        <f t="shared" si="0"/>
        <v>57338.75</v>
      </c>
      <c r="K33" t="s">
        <v>2735</v>
      </c>
    </row>
    <row r="34" spans="1:11" x14ac:dyDescent="0.2">
      <c r="A34" s="24">
        <v>32</v>
      </c>
      <c r="B34">
        <v>29</v>
      </c>
      <c r="C34">
        <v>39</v>
      </c>
      <c r="D34" t="s">
        <v>1986</v>
      </c>
      <c r="H34" t="s">
        <v>1995</v>
      </c>
      <c r="I34" t="s">
        <v>2151</v>
      </c>
      <c r="J34">
        <f t="shared" si="0"/>
        <v>57323.75</v>
      </c>
      <c r="K34" t="s">
        <v>2736</v>
      </c>
    </row>
    <row r="35" spans="1:11" x14ac:dyDescent="0.2">
      <c r="A35" s="24">
        <v>33</v>
      </c>
      <c r="B35">
        <v>30</v>
      </c>
      <c r="C35">
        <v>39</v>
      </c>
      <c r="D35" t="s">
        <v>1980</v>
      </c>
      <c r="H35" t="s">
        <v>1981</v>
      </c>
      <c r="I35" t="s">
        <v>2357</v>
      </c>
      <c r="J35">
        <f t="shared" si="0"/>
        <v>57193.75</v>
      </c>
      <c r="K35" t="s">
        <v>2737</v>
      </c>
    </row>
    <row r="36" spans="1:11" x14ac:dyDescent="0.2">
      <c r="A36" s="24">
        <v>34</v>
      </c>
      <c r="B36">
        <v>31</v>
      </c>
      <c r="C36">
        <v>39</v>
      </c>
      <c r="D36" t="s">
        <v>1986</v>
      </c>
      <c r="H36" t="s">
        <v>2014</v>
      </c>
      <c r="I36" t="s">
        <v>2380</v>
      </c>
      <c r="J36">
        <f t="shared" si="0"/>
        <v>57108.75</v>
      </c>
      <c r="K36" t="s">
        <v>2738</v>
      </c>
    </row>
    <row r="37" spans="1:11" x14ac:dyDescent="0.2">
      <c r="A37" s="24">
        <v>35</v>
      </c>
      <c r="B37">
        <v>32</v>
      </c>
      <c r="C37">
        <v>39</v>
      </c>
      <c r="D37" t="s">
        <v>1989</v>
      </c>
      <c r="H37" t="s">
        <v>1427</v>
      </c>
      <c r="I37" t="s">
        <v>2451</v>
      </c>
      <c r="J37">
        <f t="shared" si="0"/>
        <v>47108.75</v>
      </c>
      <c r="K37" t="s">
        <v>2739</v>
      </c>
    </row>
    <row r="38" spans="1:11" x14ac:dyDescent="0.2">
      <c r="A38" s="24">
        <v>36</v>
      </c>
      <c r="B38">
        <v>33</v>
      </c>
      <c r="C38">
        <v>39</v>
      </c>
      <c r="D38" t="s">
        <v>1986</v>
      </c>
      <c r="H38" t="s">
        <v>1987</v>
      </c>
      <c r="I38" t="s">
        <v>2139</v>
      </c>
      <c r="J38">
        <f t="shared" si="0"/>
        <v>47068.75</v>
      </c>
      <c r="K38" t="s">
        <v>2013</v>
      </c>
    </row>
    <row r="39" spans="1:11" x14ac:dyDescent="0.2">
      <c r="A39" s="24">
        <v>37</v>
      </c>
      <c r="B39">
        <v>34</v>
      </c>
      <c r="C39">
        <v>39</v>
      </c>
      <c r="D39" t="s">
        <v>1980</v>
      </c>
      <c r="H39" t="s">
        <v>1423</v>
      </c>
      <c r="I39" t="s">
        <v>2431</v>
      </c>
      <c r="J39">
        <f t="shared" si="0"/>
        <v>45568.75</v>
      </c>
      <c r="K39" t="s">
        <v>2710</v>
      </c>
    </row>
    <row r="40" spans="1:11" x14ac:dyDescent="0.2">
      <c r="A40" s="24">
        <v>38</v>
      </c>
      <c r="B40">
        <v>35</v>
      </c>
      <c r="C40">
        <v>39</v>
      </c>
      <c r="D40" t="s">
        <v>1984</v>
      </c>
      <c r="H40" t="s">
        <v>2457</v>
      </c>
      <c r="I40" t="s">
        <v>2466</v>
      </c>
      <c r="J40">
        <f t="shared" si="0"/>
        <v>43568.75</v>
      </c>
      <c r="K40" t="s">
        <v>2711</v>
      </c>
    </row>
    <row r="41" spans="1:11" x14ac:dyDescent="0.2">
      <c r="A41" s="24">
        <v>39</v>
      </c>
      <c r="B41">
        <v>36</v>
      </c>
      <c r="C41">
        <v>39</v>
      </c>
      <c r="D41" t="s">
        <v>1998</v>
      </c>
      <c r="H41" t="s">
        <v>1999</v>
      </c>
      <c r="I41" t="s">
        <v>2106</v>
      </c>
      <c r="J41">
        <f t="shared" si="0"/>
        <v>43268.75</v>
      </c>
      <c r="K41" t="s">
        <v>2740</v>
      </c>
    </row>
    <row r="42" spans="1:11" x14ac:dyDescent="0.2">
      <c r="A42" s="24">
        <v>40</v>
      </c>
      <c r="B42">
        <v>37</v>
      </c>
      <c r="C42">
        <v>39</v>
      </c>
      <c r="D42" t="s">
        <v>1986</v>
      </c>
      <c r="H42" t="s">
        <v>2001</v>
      </c>
      <c r="I42" t="s">
        <v>2112</v>
      </c>
      <c r="J42">
        <f t="shared" si="0"/>
        <v>43203.75</v>
      </c>
      <c r="K42" t="s">
        <v>2741</v>
      </c>
    </row>
    <row r="43" spans="1:11" x14ac:dyDescent="0.2">
      <c r="A43" s="24">
        <v>41</v>
      </c>
      <c r="B43">
        <v>38</v>
      </c>
      <c r="C43">
        <v>39</v>
      </c>
      <c r="D43" t="s">
        <v>1986</v>
      </c>
      <c r="H43" t="s">
        <v>2017</v>
      </c>
      <c r="I43" t="s">
        <v>2164</v>
      </c>
      <c r="J43">
        <f t="shared" si="0"/>
        <v>43103.75</v>
      </c>
      <c r="K43" t="s">
        <v>2707</v>
      </c>
    </row>
    <row r="44" spans="1:11" x14ac:dyDescent="0.2">
      <c r="A44" s="24">
        <v>42</v>
      </c>
      <c r="B44">
        <v>39</v>
      </c>
      <c r="C44">
        <v>39</v>
      </c>
      <c r="D44" t="s">
        <v>1980</v>
      </c>
      <c r="H44" t="s">
        <v>2010</v>
      </c>
      <c r="I44" t="s">
        <v>2507</v>
      </c>
      <c r="J44">
        <f t="shared" si="0"/>
        <v>42553.75</v>
      </c>
      <c r="K44" t="s">
        <v>2742</v>
      </c>
    </row>
    <row r="45" spans="1:11" x14ac:dyDescent="0.2">
      <c r="A45" s="24">
        <v>43</v>
      </c>
      <c r="B45">
        <v>40</v>
      </c>
      <c r="C45">
        <v>39</v>
      </c>
      <c r="D45" t="s">
        <v>1986</v>
      </c>
      <c r="H45" t="s">
        <v>1995</v>
      </c>
      <c r="I45" t="s">
        <v>2409</v>
      </c>
      <c r="J45">
        <f t="shared" si="0"/>
        <v>42463.75</v>
      </c>
      <c r="K45" t="s">
        <v>2743</v>
      </c>
    </row>
    <row r="46" spans="1:11" x14ac:dyDescent="0.2">
      <c r="A46" s="24">
        <v>44</v>
      </c>
      <c r="B46">
        <v>41</v>
      </c>
      <c r="C46">
        <v>39</v>
      </c>
      <c r="D46" t="s">
        <v>1984</v>
      </c>
      <c r="H46" t="s">
        <v>1427</v>
      </c>
      <c r="I46" t="s">
        <v>2744</v>
      </c>
      <c r="J46">
        <f t="shared" si="0"/>
        <v>62463.75</v>
      </c>
      <c r="K46" t="s">
        <v>2745</v>
      </c>
    </row>
    <row r="47" spans="1:11" x14ac:dyDescent="0.2">
      <c r="A47" s="24">
        <v>45</v>
      </c>
      <c r="B47">
        <v>42</v>
      </c>
      <c r="C47">
        <v>39</v>
      </c>
      <c r="D47" t="s">
        <v>1986</v>
      </c>
      <c r="H47" t="s">
        <v>2007</v>
      </c>
      <c r="I47" t="s">
        <v>2124</v>
      </c>
      <c r="J47">
        <f t="shared" si="0"/>
        <v>62413.75</v>
      </c>
      <c r="K47" t="s">
        <v>2746</v>
      </c>
    </row>
    <row r="48" spans="1:11" x14ac:dyDescent="0.2">
      <c r="A48" s="24">
        <v>46</v>
      </c>
      <c r="B48">
        <v>43</v>
      </c>
      <c r="C48">
        <v>39</v>
      </c>
      <c r="D48" t="s">
        <v>1980</v>
      </c>
      <c r="H48" t="s">
        <v>1992</v>
      </c>
      <c r="I48" t="s">
        <v>2747</v>
      </c>
      <c r="J48">
        <f t="shared" si="0"/>
        <v>59813.75</v>
      </c>
      <c r="K48" t="s">
        <v>2721</v>
      </c>
    </row>
    <row r="49" spans="1:11" x14ac:dyDescent="0.2">
      <c r="A49" s="24">
        <v>47</v>
      </c>
      <c r="B49">
        <v>44</v>
      </c>
      <c r="C49">
        <v>39</v>
      </c>
      <c r="D49" t="s">
        <v>1986</v>
      </c>
      <c r="H49" t="s">
        <v>2003</v>
      </c>
      <c r="I49" t="s">
        <v>2497</v>
      </c>
      <c r="J49">
        <f t="shared" si="0"/>
        <v>59623.75</v>
      </c>
      <c r="K49" t="s">
        <v>2748</v>
      </c>
    </row>
    <row r="50" spans="1:11" x14ac:dyDescent="0.2">
      <c r="A50" s="24">
        <v>48</v>
      </c>
      <c r="B50">
        <v>45</v>
      </c>
      <c r="C50">
        <v>39</v>
      </c>
      <c r="D50" t="s">
        <v>1984</v>
      </c>
      <c r="H50" t="s">
        <v>1427</v>
      </c>
      <c r="I50" t="s">
        <v>2749</v>
      </c>
      <c r="J50">
        <f t="shared" si="0"/>
        <v>54123.75</v>
      </c>
      <c r="K50" t="s">
        <v>2501</v>
      </c>
    </row>
    <row r="51" spans="1:11" x14ac:dyDescent="0.2">
      <c r="A51" s="24">
        <v>49</v>
      </c>
      <c r="B51">
        <v>46</v>
      </c>
      <c r="C51">
        <v>39</v>
      </c>
      <c r="D51" t="s">
        <v>1986</v>
      </c>
      <c r="H51" t="s">
        <v>1987</v>
      </c>
      <c r="I51" t="s">
        <v>2660</v>
      </c>
      <c r="J51">
        <f t="shared" si="0"/>
        <v>54088.75</v>
      </c>
      <c r="K51" t="s">
        <v>2013</v>
      </c>
    </row>
    <row r="52" spans="1:11" x14ac:dyDescent="0.2">
      <c r="A52" s="24">
        <v>50</v>
      </c>
      <c r="B52">
        <v>47</v>
      </c>
      <c r="C52">
        <v>39</v>
      </c>
      <c r="D52" t="s">
        <v>1980</v>
      </c>
      <c r="H52" t="s">
        <v>1981</v>
      </c>
      <c r="I52" t="s">
        <v>2385</v>
      </c>
      <c r="J52">
        <f t="shared" si="0"/>
        <v>53828.75</v>
      </c>
      <c r="K52" t="s">
        <v>2750</v>
      </c>
    </row>
    <row r="53" spans="1:11" x14ac:dyDescent="0.2">
      <c r="A53" s="24">
        <v>51</v>
      </c>
      <c r="B53">
        <v>48</v>
      </c>
      <c r="C53">
        <v>39</v>
      </c>
      <c r="D53" t="s">
        <v>1986</v>
      </c>
      <c r="H53" t="s">
        <v>2014</v>
      </c>
      <c r="I53" t="s">
        <v>2357</v>
      </c>
      <c r="J53">
        <f t="shared" si="0"/>
        <v>53698.75</v>
      </c>
      <c r="K53" t="s">
        <v>2751</v>
      </c>
    </row>
    <row r="54" spans="1:11" x14ac:dyDescent="0.2">
      <c r="A54" s="24">
        <v>52</v>
      </c>
      <c r="B54">
        <v>49</v>
      </c>
      <c r="C54">
        <v>39</v>
      </c>
      <c r="D54" t="s">
        <v>1989</v>
      </c>
      <c r="H54" t="s">
        <v>1393</v>
      </c>
      <c r="I54" t="s">
        <v>2493</v>
      </c>
      <c r="J54">
        <f t="shared" si="0"/>
        <v>50498.75</v>
      </c>
      <c r="K54" t="s">
        <v>2752</v>
      </c>
    </row>
    <row r="55" spans="1:11" x14ac:dyDescent="0.2">
      <c r="A55" s="24">
        <v>53</v>
      </c>
      <c r="B55">
        <v>50</v>
      </c>
      <c r="C55">
        <v>39</v>
      </c>
      <c r="D55" t="s">
        <v>1986</v>
      </c>
      <c r="H55" t="s">
        <v>1995</v>
      </c>
      <c r="I55" t="s">
        <v>2371</v>
      </c>
      <c r="J55">
        <f t="shared" si="0"/>
        <v>50443.75</v>
      </c>
      <c r="K55" t="s">
        <v>2753</v>
      </c>
    </row>
    <row r="56" spans="1:11" x14ac:dyDescent="0.2">
      <c r="A56" s="24">
        <v>54</v>
      </c>
      <c r="B56">
        <v>51</v>
      </c>
      <c r="C56">
        <v>39</v>
      </c>
      <c r="D56" t="s">
        <v>1984</v>
      </c>
      <c r="H56" t="s">
        <v>1427</v>
      </c>
      <c r="I56" t="s">
        <v>2489</v>
      </c>
      <c r="J56">
        <f t="shared" si="0"/>
        <v>39943.75</v>
      </c>
      <c r="K56" t="s">
        <v>2516</v>
      </c>
    </row>
    <row r="57" spans="1:11" x14ac:dyDescent="0.2">
      <c r="A57" s="24">
        <v>55</v>
      </c>
      <c r="B57">
        <v>52</v>
      </c>
      <c r="C57">
        <v>39</v>
      </c>
      <c r="D57" t="s">
        <v>1986</v>
      </c>
      <c r="H57" t="s">
        <v>2001</v>
      </c>
      <c r="I57" t="s">
        <v>2142</v>
      </c>
      <c r="J57">
        <f t="shared" si="0"/>
        <v>39863.75</v>
      </c>
      <c r="K57" t="s">
        <v>2754</v>
      </c>
    </row>
    <row r="58" spans="1:11" x14ac:dyDescent="0.2">
      <c r="A58" s="24">
        <v>56</v>
      </c>
      <c r="B58">
        <v>53</v>
      </c>
      <c r="C58">
        <v>39</v>
      </c>
      <c r="D58" t="s">
        <v>1980</v>
      </c>
      <c r="H58" t="s">
        <v>1335</v>
      </c>
      <c r="I58" t="s">
        <v>2504</v>
      </c>
      <c r="J58">
        <f t="shared" si="0"/>
        <v>37763.75</v>
      </c>
      <c r="K58" t="s">
        <v>2755</v>
      </c>
    </row>
    <row r="59" spans="1:11" x14ac:dyDescent="0.2">
      <c r="A59" s="24">
        <v>57</v>
      </c>
      <c r="B59">
        <v>54</v>
      </c>
      <c r="C59">
        <v>39</v>
      </c>
      <c r="D59" t="s">
        <v>1986</v>
      </c>
      <c r="H59" t="s">
        <v>2003</v>
      </c>
      <c r="I59" t="s">
        <v>2385</v>
      </c>
      <c r="J59">
        <f t="shared" si="0"/>
        <v>37503.75</v>
      </c>
      <c r="K59" t="s">
        <v>2756</v>
      </c>
    </row>
    <row r="60" spans="1:11" x14ac:dyDescent="0.2">
      <c r="A60" s="24">
        <v>58</v>
      </c>
      <c r="B60">
        <v>55</v>
      </c>
      <c r="C60">
        <v>39</v>
      </c>
      <c r="D60" t="s">
        <v>1984</v>
      </c>
      <c r="H60" t="s">
        <v>1423</v>
      </c>
      <c r="I60" t="s">
        <v>2757</v>
      </c>
      <c r="J60">
        <f t="shared" si="0"/>
        <v>35953.75</v>
      </c>
      <c r="K60" t="s">
        <v>2758</v>
      </c>
    </row>
    <row r="61" spans="1:11" x14ac:dyDescent="0.2">
      <c r="A61" s="24">
        <v>59</v>
      </c>
      <c r="B61">
        <v>56</v>
      </c>
      <c r="C61">
        <v>39</v>
      </c>
      <c r="D61" t="s">
        <v>1986</v>
      </c>
      <c r="H61" t="s">
        <v>1987</v>
      </c>
      <c r="I61" t="s">
        <v>2145</v>
      </c>
      <c r="J61">
        <f t="shared" si="0"/>
        <v>35928.75</v>
      </c>
      <c r="K61" t="s">
        <v>2013</v>
      </c>
    </row>
    <row r="62" spans="1:11" x14ac:dyDescent="0.2">
      <c r="A62" s="24">
        <v>60</v>
      </c>
      <c r="B62">
        <v>57</v>
      </c>
      <c r="C62">
        <v>39</v>
      </c>
      <c r="D62" t="s">
        <v>1980</v>
      </c>
      <c r="H62" t="s">
        <v>2005</v>
      </c>
      <c r="I62" t="s">
        <v>2759</v>
      </c>
      <c r="J62">
        <f t="shared" si="0"/>
        <v>41128.75</v>
      </c>
      <c r="K62" t="s">
        <v>2706</v>
      </c>
    </row>
    <row r="63" spans="1:11" x14ac:dyDescent="0.2">
      <c r="A63" s="24">
        <v>61</v>
      </c>
      <c r="B63">
        <v>58</v>
      </c>
      <c r="C63">
        <v>39</v>
      </c>
      <c r="D63" t="s">
        <v>1986</v>
      </c>
      <c r="H63" t="s">
        <v>2017</v>
      </c>
      <c r="I63" t="s">
        <v>2518</v>
      </c>
      <c r="J63">
        <f t="shared" si="0"/>
        <v>41013.75</v>
      </c>
      <c r="K63" t="s">
        <v>2760</v>
      </c>
    </row>
    <row r="64" spans="1:11" x14ac:dyDescent="0.2">
      <c r="A64" s="24">
        <v>62</v>
      </c>
      <c r="B64">
        <v>59</v>
      </c>
      <c r="C64">
        <v>39</v>
      </c>
      <c r="D64" t="s">
        <v>1986</v>
      </c>
      <c r="H64" t="s">
        <v>2007</v>
      </c>
      <c r="I64" t="s">
        <v>2112</v>
      </c>
      <c r="J64">
        <f t="shared" si="0"/>
        <v>40948.75</v>
      </c>
      <c r="K64" t="s">
        <v>2719</v>
      </c>
    </row>
    <row r="65" spans="1:11" x14ac:dyDescent="0.2">
      <c r="A65" s="24">
        <v>63</v>
      </c>
      <c r="B65">
        <v>60</v>
      </c>
      <c r="C65">
        <v>39</v>
      </c>
      <c r="D65" t="s">
        <v>1984</v>
      </c>
      <c r="H65" t="s">
        <v>1427</v>
      </c>
      <c r="I65" t="s">
        <v>2761</v>
      </c>
      <c r="J65">
        <f t="shared" si="0"/>
        <v>33148.75</v>
      </c>
      <c r="K65" t="s">
        <v>2762</v>
      </c>
    </row>
    <row r="66" spans="1:11" x14ac:dyDescent="0.2">
      <c r="A66" s="24">
        <v>64</v>
      </c>
      <c r="B66">
        <v>61</v>
      </c>
      <c r="C66">
        <v>39</v>
      </c>
      <c r="D66" t="s">
        <v>1986</v>
      </c>
      <c r="H66" t="s">
        <v>1995</v>
      </c>
      <c r="I66" t="s">
        <v>2353</v>
      </c>
      <c r="J66">
        <f t="shared" si="0"/>
        <v>33130.75</v>
      </c>
      <c r="K66" t="s">
        <v>2763</v>
      </c>
    </row>
    <row r="67" spans="1:11" x14ac:dyDescent="0.2">
      <c r="A67" s="24">
        <v>65</v>
      </c>
      <c r="B67">
        <v>62</v>
      </c>
      <c r="C67">
        <v>39</v>
      </c>
      <c r="D67" t="s">
        <v>1980</v>
      </c>
      <c r="H67" t="s">
        <v>1981</v>
      </c>
      <c r="I67" t="s">
        <v>2764</v>
      </c>
      <c r="J67">
        <f t="shared" si="0"/>
        <v>32995.75</v>
      </c>
      <c r="K67" t="s">
        <v>2765</v>
      </c>
    </row>
    <row r="68" spans="1:11" x14ac:dyDescent="0.2">
      <c r="A68" s="24">
        <v>66</v>
      </c>
      <c r="B68">
        <v>63</v>
      </c>
      <c r="C68">
        <v>39</v>
      </c>
      <c r="D68" t="s">
        <v>1986</v>
      </c>
      <c r="H68" t="s">
        <v>2014</v>
      </c>
      <c r="I68" t="s">
        <v>2766</v>
      </c>
      <c r="J68">
        <f t="shared" ref="J68:J98" si="1">I68+J67</f>
        <v>32907.75</v>
      </c>
      <c r="K68" t="s">
        <v>2767</v>
      </c>
    </row>
    <row r="69" spans="1:11" x14ac:dyDescent="0.2">
      <c r="A69" s="24">
        <v>67</v>
      </c>
      <c r="B69">
        <v>64</v>
      </c>
      <c r="C69">
        <v>39</v>
      </c>
      <c r="D69" t="s">
        <v>1989</v>
      </c>
      <c r="H69" t="s">
        <v>1427</v>
      </c>
      <c r="I69" t="s">
        <v>2768</v>
      </c>
      <c r="J69">
        <f t="shared" si="1"/>
        <v>22707.75</v>
      </c>
      <c r="K69" t="s">
        <v>2769</v>
      </c>
    </row>
    <row r="70" spans="1:11" x14ac:dyDescent="0.2">
      <c r="A70" s="24">
        <v>68</v>
      </c>
      <c r="B70">
        <v>65</v>
      </c>
      <c r="C70">
        <v>39</v>
      </c>
      <c r="D70" t="s">
        <v>1986</v>
      </c>
      <c r="H70" t="s">
        <v>1987</v>
      </c>
      <c r="I70" t="s">
        <v>2348</v>
      </c>
      <c r="J70">
        <f t="shared" si="1"/>
        <v>22662.75</v>
      </c>
      <c r="K70" t="s">
        <v>2013</v>
      </c>
    </row>
    <row r="71" spans="1:11" x14ac:dyDescent="0.2">
      <c r="A71" s="24">
        <v>69</v>
      </c>
      <c r="B71">
        <v>66</v>
      </c>
      <c r="C71">
        <v>39</v>
      </c>
      <c r="D71" t="s">
        <v>1980</v>
      </c>
      <c r="H71" t="s">
        <v>1423</v>
      </c>
      <c r="I71" t="s">
        <v>2757</v>
      </c>
      <c r="J71">
        <f t="shared" si="1"/>
        <v>21112.75</v>
      </c>
      <c r="K71" t="s">
        <v>2710</v>
      </c>
    </row>
    <row r="72" spans="1:11" x14ac:dyDescent="0.2">
      <c r="A72" s="24">
        <v>70</v>
      </c>
      <c r="B72">
        <v>67</v>
      </c>
      <c r="C72">
        <v>39</v>
      </c>
      <c r="D72" t="s">
        <v>1984</v>
      </c>
      <c r="H72" t="s">
        <v>2457</v>
      </c>
      <c r="I72" t="s">
        <v>2635</v>
      </c>
      <c r="J72">
        <f t="shared" si="1"/>
        <v>19062.75</v>
      </c>
      <c r="K72" t="s">
        <v>2711</v>
      </c>
    </row>
    <row r="73" spans="1:11" x14ac:dyDescent="0.2">
      <c r="A73" s="24">
        <v>71</v>
      </c>
      <c r="B73">
        <v>68</v>
      </c>
      <c r="C73">
        <v>39</v>
      </c>
      <c r="D73" t="s">
        <v>1998</v>
      </c>
      <c r="H73" t="s">
        <v>1999</v>
      </c>
      <c r="I73" t="s">
        <v>2376</v>
      </c>
      <c r="J73">
        <f t="shared" si="1"/>
        <v>18742.75</v>
      </c>
      <c r="K73" t="s">
        <v>2770</v>
      </c>
    </row>
    <row r="74" spans="1:11" x14ac:dyDescent="0.2">
      <c r="A74" s="24">
        <v>72</v>
      </c>
      <c r="B74">
        <v>69</v>
      </c>
      <c r="C74">
        <v>39</v>
      </c>
      <c r="D74" t="s">
        <v>1986</v>
      </c>
      <c r="H74" t="s">
        <v>2001</v>
      </c>
      <c r="I74" t="s">
        <v>2154</v>
      </c>
      <c r="J74">
        <f t="shared" si="1"/>
        <v>18672.75</v>
      </c>
      <c r="K74" t="s">
        <v>2771</v>
      </c>
    </row>
    <row r="75" spans="1:11" x14ac:dyDescent="0.2">
      <c r="A75" s="24">
        <v>73</v>
      </c>
      <c r="B75">
        <v>70</v>
      </c>
      <c r="C75">
        <v>39</v>
      </c>
      <c r="D75" t="s">
        <v>1986</v>
      </c>
      <c r="H75" t="s">
        <v>2017</v>
      </c>
      <c r="I75" t="s">
        <v>2423</v>
      </c>
      <c r="J75">
        <f t="shared" si="1"/>
        <v>18567.75</v>
      </c>
      <c r="K75" t="s">
        <v>2772</v>
      </c>
    </row>
    <row r="76" spans="1:11" x14ac:dyDescent="0.2">
      <c r="A76" s="24">
        <v>74</v>
      </c>
      <c r="B76">
        <v>71</v>
      </c>
      <c r="C76">
        <v>39</v>
      </c>
      <c r="D76" t="s">
        <v>1980</v>
      </c>
      <c r="H76" t="s">
        <v>2010</v>
      </c>
      <c r="I76" t="s">
        <v>2773</v>
      </c>
      <c r="J76">
        <f t="shared" si="1"/>
        <v>17997.75</v>
      </c>
      <c r="K76" t="s">
        <v>2774</v>
      </c>
    </row>
    <row r="77" spans="1:11" x14ac:dyDescent="0.2">
      <c r="A77" s="24">
        <v>75</v>
      </c>
      <c r="B77">
        <v>72</v>
      </c>
      <c r="C77">
        <v>39</v>
      </c>
      <c r="D77" t="s">
        <v>1986</v>
      </c>
      <c r="H77" t="s">
        <v>1995</v>
      </c>
      <c r="I77" t="s">
        <v>2359</v>
      </c>
      <c r="J77">
        <f t="shared" si="1"/>
        <v>17902.75</v>
      </c>
      <c r="K77" t="s">
        <v>2775</v>
      </c>
    </row>
    <row r="78" spans="1:11" x14ac:dyDescent="0.2">
      <c r="A78" s="24">
        <v>76</v>
      </c>
      <c r="B78">
        <v>73</v>
      </c>
      <c r="C78">
        <v>39</v>
      </c>
      <c r="D78" t="s">
        <v>1984</v>
      </c>
      <c r="H78" t="s">
        <v>1427</v>
      </c>
      <c r="I78" t="s">
        <v>2776</v>
      </c>
      <c r="J78">
        <f t="shared" si="1"/>
        <v>38402.75</v>
      </c>
      <c r="K78" t="s">
        <v>2777</v>
      </c>
    </row>
    <row r="79" spans="1:11" x14ac:dyDescent="0.2">
      <c r="A79" s="24">
        <v>77</v>
      </c>
      <c r="B79">
        <v>74</v>
      </c>
      <c r="C79">
        <v>39</v>
      </c>
      <c r="D79" t="s">
        <v>1986</v>
      </c>
      <c r="H79" t="s">
        <v>2007</v>
      </c>
      <c r="I79" t="s">
        <v>2371</v>
      </c>
      <c r="J79">
        <f t="shared" si="1"/>
        <v>38347.75</v>
      </c>
      <c r="K79" t="s">
        <v>2778</v>
      </c>
    </row>
    <row r="80" spans="1:11" x14ac:dyDescent="0.2">
      <c r="A80" s="24">
        <v>78</v>
      </c>
      <c r="B80">
        <v>75</v>
      </c>
      <c r="C80">
        <v>39</v>
      </c>
      <c r="D80" t="s">
        <v>1980</v>
      </c>
      <c r="H80" t="s">
        <v>1992</v>
      </c>
      <c r="I80" t="s">
        <v>2779</v>
      </c>
      <c r="J80">
        <f t="shared" si="1"/>
        <v>35647.75</v>
      </c>
      <c r="K80" t="s">
        <v>2721</v>
      </c>
    </row>
    <row r="81" spans="1:11" x14ac:dyDescent="0.2">
      <c r="A81" s="24">
        <v>79</v>
      </c>
      <c r="B81">
        <v>76</v>
      </c>
      <c r="C81">
        <v>39</v>
      </c>
      <c r="D81" t="s">
        <v>1986</v>
      </c>
      <c r="H81" t="s">
        <v>2003</v>
      </c>
      <c r="I81" t="s">
        <v>2365</v>
      </c>
      <c r="J81">
        <f t="shared" si="1"/>
        <v>35447.75</v>
      </c>
      <c r="K81" t="s">
        <v>2780</v>
      </c>
    </row>
    <row r="82" spans="1:11" x14ac:dyDescent="0.2">
      <c r="A82" s="24">
        <v>80</v>
      </c>
      <c r="B82">
        <v>77</v>
      </c>
      <c r="C82">
        <v>39</v>
      </c>
      <c r="D82" t="s">
        <v>1984</v>
      </c>
      <c r="H82" t="s">
        <v>1427</v>
      </c>
      <c r="I82" t="s">
        <v>2781</v>
      </c>
      <c r="J82">
        <f t="shared" si="1"/>
        <v>29847.75</v>
      </c>
      <c r="K82" t="s">
        <v>2782</v>
      </c>
    </row>
    <row r="83" spans="1:11" x14ac:dyDescent="0.2">
      <c r="A83" s="24">
        <v>81</v>
      </c>
      <c r="B83">
        <v>78</v>
      </c>
      <c r="C83">
        <v>39</v>
      </c>
      <c r="D83" t="s">
        <v>1986</v>
      </c>
      <c r="H83" t="s">
        <v>1987</v>
      </c>
      <c r="I83" t="s">
        <v>2139</v>
      </c>
      <c r="J83">
        <f t="shared" si="1"/>
        <v>29807.75</v>
      </c>
      <c r="K83" t="s">
        <v>2013</v>
      </c>
    </row>
    <row r="84" spans="1:11" x14ac:dyDescent="0.2">
      <c r="A84" s="24">
        <v>82</v>
      </c>
      <c r="B84">
        <v>79</v>
      </c>
      <c r="C84">
        <v>39</v>
      </c>
      <c r="D84" t="s">
        <v>1980</v>
      </c>
      <c r="H84" t="s">
        <v>1981</v>
      </c>
      <c r="I84" t="s">
        <v>2415</v>
      </c>
      <c r="J84">
        <f t="shared" si="1"/>
        <v>29537.75</v>
      </c>
      <c r="K84" t="s">
        <v>2783</v>
      </c>
    </row>
    <row r="85" spans="1:11" x14ac:dyDescent="0.2">
      <c r="A85" s="24">
        <v>83</v>
      </c>
      <c r="B85">
        <v>80</v>
      </c>
      <c r="C85">
        <v>39</v>
      </c>
      <c r="D85" t="s">
        <v>1986</v>
      </c>
      <c r="H85" t="s">
        <v>2014</v>
      </c>
      <c r="I85" t="s">
        <v>2764</v>
      </c>
      <c r="J85">
        <f t="shared" si="1"/>
        <v>29402.75</v>
      </c>
      <c r="K85" t="s">
        <v>2784</v>
      </c>
    </row>
    <row r="86" spans="1:11" x14ac:dyDescent="0.2">
      <c r="A86" s="24">
        <v>84</v>
      </c>
      <c r="B86">
        <v>81</v>
      </c>
      <c r="C86">
        <v>39</v>
      </c>
      <c r="D86" t="s">
        <v>1989</v>
      </c>
      <c r="H86" t="s">
        <v>1393</v>
      </c>
      <c r="I86" t="s">
        <v>2532</v>
      </c>
      <c r="J86">
        <f t="shared" si="1"/>
        <v>26002.75</v>
      </c>
      <c r="K86" t="s">
        <v>2785</v>
      </c>
    </row>
    <row r="87" spans="1:11" x14ac:dyDescent="0.2">
      <c r="A87" s="24">
        <v>85</v>
      </c>
      <c r="B87">
        <v>82</v>
      </c>
      <c r="C87">
        <v>39</v>
      </c>
      <c r="D87" t="s">
        <v>1986</v>
      </c>
      <c r="H87" t="s">
        <v>1995</v>
      </c>
      <c r="I87" t="s">
        <v>2129</v>
      </c>
      <c r="J87">
        <f t="shared" si="1"/>
        <v>25942.75</v>
      </c>
      <c r="K87" t="s">
        <v>2786</v>
      </c>
    </row>
    <row r="88" spans="1:11" x14ac:dyDescent="0.2">
      <c r="A88" s="24">
        <v>86</v>
      </c>
      <c r="B88">
        <v>83</v>
      </c>
      <c r="C88">
        <v>39</v>
      </c>
      <c r="D88" t="s">
        <v>1984</v>
      </c>
      <c r="H88" t="s">
        <v>1427</v>
      </c>
      <c r="I88" t="s">
        <v>2529</v>
      </c>
      <c r="J88">
        <f t="shared" si="1"/>
        <v>14942.75</v>
      </c>
      <c r="K88" t="s">
        <v>2787</v>
      </c>
    </row>
    <row r="89" spans="1:11" x14ac:dyDescent="0.2">
      <c r="A89" s="24">
        <v>87</v>
      </c>
      <c r="B89">
        <v>84</v>
      </c>
      <c r="C89">
        <v>39</v>
      </c>
      <c r="D89" t="s">
        <v>1986</v>
      </c>
      <c r="H89" t="s">
        <v>2001</v>
      </c>
      <c r="I89" t="s">
        <v>2380</v>
      </c>
      <c r="J89">
        <f t="shared" si="1"/>
        <v>14857.75</v>
      </c>
      <c r="K89" t="s">
        <v>2788</v>
      </c>
    </row>
    <row r="90" spans="1:11" x14ac:dyDescent="0.2">
      <c r="A90" s="24">
        <v>88</v>
      </c>
      <c r="B90">
        <v>85</v>
      </c>
      <c r="C90">
        <v>39</v>
      </c>
      <c r="D90" t="s">
        <v>1980</v>
      </c>
      <c r="H90" t="s">
        <v>1335</v>
      </c>
      <c r="I90" t="s">
        <v>2541</v>
      </c>
      <c r="J90">
        <f t="shared" si="1"/>
        <v>12657.75</v>
      </c>
      <c r="K90" t="s">
        <v>2789</v>
      </c>
    </row>
    <row r="91" spans="1:11" x14ac:dyDescent="0.2">
      <c r="A91" s="24">
        <v>89</v>
      </c>
      <c r="B91">
        <v>86</v>
      </c>
      <c r="C91">
        <v>39</v>
      </c>
      <c r="D91" t="s">
        <v>1986</v>
      </c>
      <c r="H91" t="s">
        <v>2003</v>
      </c>
      <c r="I91" t="s">
        <v>2525</v>
      </c>
      <c r="J91">
        <f t="shared" si="1"/>
        <v>12382.75</v>
      </c>
      <c r="K91" t="s">
        <v>2790</v>
      </c>
    </row>
    <row r="92" spans="1:11" x14ac:dyDescent="0.2">
      <c r="A92" s="24">
        <v>90</v>
      </c>
      <c r="B92">
        <v>87</v>
      </c>
      <c r="C92">
        <v>39</v>
      </c>
      <c r="D92" t="s">
        <v>1984</v>
      </c>
      <c r="H92" t="s">
        <v>1423</v>
      </c>
      <c r="I92" t="s">
        <v>2491</v>
      </c>
      <c r="J92">
        <f t="shared" si="1"/>
        <v>10782.75</v>
      </c>
      <c r="K92" t="s">
        <v>2791</v>
      </c>
    </row>
    <row r="93" spans="1:11" x14ac:dyDescent="0.2">
      <c r="A93" s="24">
        <v>91</v>
      </c>
      <c r="B93">
        <v>88</v>
      </c>
      <c r="C93">
        <v>39</v>
      </c>
      <c r="D93" t="s">
        <v>1986</v>
      </c>
      <c r="H93" t="s">
        <v>1987</v>
      </c>
      <c r="I93" t="s">
        <v>2792</v>
      </c>
      <c r="J93">
        <f t="shared" si="1"/>
        <v>10754.75</v>
      </c>
      <c r="K93" t="s">
        <v>2013</v>
      </c>
    </row>
    <row r="94" spans="1:11" x14ac:dyDescent="0.2">
      <c r="A94" s="24">
        <v>92</v>
      </c>
      <c r="B94">
        <v>89</v>
      </c>
      <c r="C94">
        <v>39</v>
      </c>
      <c r="D94" t="s">
        <v>1980</v>
      </c>
      <c r="H94" t="s">
        <v>2005</v>
      </c>
      <c r="I94" t="s">
        <v>2793</v>
      </c>
      <c r="J94">
        <f t="shared" si="1"/>
        <v>16154.75</v>
      </c>
      <c r="K94" t="s">
        <v>2706</v>
      </c>
    </row>
    <row r="95" spans="1:11" x14ac:dyDescent="0.2">
      <c r="A95" s="24">
        <v>93</v>
      </c>
      <c r="B95">
        <v>90</v>
      </c>
      <c r="C95">
        <v>39</v>
      </c>
      <c r="D95" t="s">
        <v>1986</v>
      </c>
      <c r="H95" t="s">
        <v>2017</v>
      </c>
      <c r="I95" t="s">
        <v>2095</v>
      </c>
      <c r="J95">
        <f t="shared" si="1"/>
        <v>16034.75</v>
      </c>
      <c r="K95" t="s">
        <v>2794</v>
      </c>
    </row>
    <row r="96" spans="1:11" x14ac:dyDescent="0.2">
      <c r="A96" s="24">
        <v>94</v>
      </c>
      <c r="B96">
        <v>91</v>
      </c>
      <c r="C96">
        <v>39</v>
      </c>
      <c r="D96" t="s">
        <v>1986</v>
      </c>
      <c r="H96" t="s">
        <v>2007</v>
      </c>
      <c r="I96" t="s">
        <v>2154</v>
      </c>
      <c r="J96">
        <f t="shared" si="1"/>
        <v>15964.75</v>
      </c>
      <c r="K96" t="s">
        <v>2795</v>
      </c>
    </row>
    <row r="97" spans="1:11" x14ac:dyDescent="0.2">
      <c r="A97" s="24">
        <v>95</v>
      </c>
      <c r="B97">
        <v>92</v>
      </c>
      <c r="C97">
        <v>39</v>
      </c>
      <c r="D97" t="s">
        <v>1984</v>
      </c>
      <c r="H97" t="s">
        <v>1427</v>
      </c>
      <c r="I97" t="s">
        <v>2796</v>
      </c>
      <c r="J97">
        <f t="shared" si="1"/>
        <v>7964.75</v>
      </c>
      <c r="K97" t="s">
        <v>2797</v>
      </c>
    </row>
    <row r="98" spans="1:11" x14ac:dyDescent="0.2">
      <c r="A98" s="24">
        <v>96</v>
      </c>
      <c r="B98">
        <v>93</v>
      </c>
      <c r="C98">
        <v>39</v>
      </c>
      <c r="D98" t="s">
        <v>1980</v>
      </c>
      <c r="H98" t="s">
        <v>1981</v>
      </c>
      <c r="I98" t="s">
        <v>2390</v>
      </c>
      <c r="J98">
        <f t="shared" si="1"/>
        <v>7824.75</v>
      </c>
      <c r="K98" t="s">
        <v>2798</v>
      </c>
    </row>
  </sheetData>
  <autoFilter ref="A1:K98" xr:uid="{41FF9D66-7E06-7244-8441-A031981A04CC}"/>
  <sortState xmlns:xlrd2="http://schemas.microsoft.com/office/spreadsheetml/2017/richdata2" ref="A2:K98">
    <sortCondition ref="B2:B9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5C39-64E0-4848-B6E9-50752FA18A4F}">
  <dimension ref="A1:K99"/>
  <sheetViews>
    <sheetView workbookViewId="0">
      <selection activeCell="B2" sqref="B2:K99"/>
    </sheetView>
  </sheetViews>
  <sheetFormatPr baseColWidth="10" defaultColWidth="8.83203125" defaultRowHeight="16" x14ac:dyDescent="0.2"/>
  <cols>
    <col min="1" max="1" width="3.1640625" bestFit="1" customWidth="1"/>
    <col min="2" max="2" width="10.5" bestFit="1" customWidth="1"/>
    <col min="3" max="3" width="14.83203125" bestFit="1" customWidth="1"/>
    <col min="4" max="4" width="14.5" bestFit="1" customWidth="1"/>
    <col min="5" max="7" width="14.5" customWidth="1"/>
    <col min="8" max="9" width="17.33203125" bestFit="1" customWidth="1"/>
    <col min="10" max="10" width="17.33203125" customWidth="1"/>
    <col min="11" max="11" width="55.1640625" bestFit="1" customWidth="1"/>
  </cols>
  <sheetData>
    <row r="1" spans="1:11" x14ac:dyDescent="0.2">
      <c r="B1" s="24" t="s">
        <v>1579</v>
      </c>
      <c r="C1" s="24" t="s">
        <v>1974</v>
      </c>
      <c r="D1" s="24" t="s">
        <v>1975</v>
      </c>
      <c r="E1" s="24"/>
      <c r="F1" s="24"/>
      <c r="G1" s="24"/>
      <c r="H1" s="24" t="s">
        <v>1976</v>
      </c>
      <c r="I1" s="24" t="s">
        <v>1978</v>
      </c>
      <c r="J1" s="24"/>
      <c r="K1" s="24" t="s">
        <v>1979</v>
      </c>
    </row>
    <row r="2" spans="1:11" x14ac:dyDescent="0.2">
      <c r="A2" s="24">
        <v>0</v>
      </c>
      <c r="B2">
        <v>1</v>
      </c>
      <c r="C2">
        <v>38</v>
      </c>
      <c r="D2" t="s">
        <v>1980</v>
      </c>
      <c r="H2" t="s">
        <v>2005</v>
      </c>
      <c r="I2" t="s">
        <v>2428</v>
      </c>
      <c r="J2">
        <f>210000+I2</f>
        <v>215000</v>
      </c>
      <c r="K2" t="s">
        <v>2585</v>
      </c>
    </row>
    <row r="3" spans="1:11" x14ac:dyDescent="0.2">
      <c r="A3" s="24">
        <v>1</v>
      </c>
      <c r="B3">
        <v>1</v>
      </c>
      <c r="C3">
        <v>38</v>
      </c>
      <c r="D3" t="s">
        <v>1984</v>
      </c>
      <c r="H3" t="s">
        <v>1427</v>
      </c>
      <c r="I3" t="s">
        <v>2451</v>
      </c>
      <c r="J3">
        <f>J2+I3</f>
        <v>205000</v>
      </c>
      <c r="K3" t="s">
        <v>2433</v>
      </c>
    </row>
    <row r="4" spans="1:11" x14ac:dyDescent="0.2">
      <c r="A4" s="24">
        <v>2</v>
      </c>
      <c r="B4">
        <v>2</v>
      </c>
      <c r="C4">
        <v>38</v>
      </c>
      <c r="D4" t="s">
        <v>1986</v>
      </c>
      <c r="H4" t="s">
        <v>1987</v>
      </c>
      <c r="I4" t="s">
        <v>2586</v>
      </c>
      <c r="J4">
        <f t="shared" ref="J4:J67" si="0">J3+I4</f>
        <v>204879.55</v>
      </c>
      <c r="K4" t="s">
        <v>2587</v>
      </c>
    </row>
    <row r="5" spans="1:11" x14ac:dyDescent="0.2">
      <c r="A5" s="24">
        <v>3</v>
      </c>
      <c r="B5">
        <v>2</v>
      </c>
      <c r="C5">
        <v>38</v>
      </c>
      <c r="D5" t="s">
        <v>1986</v>
      </c>
      <c r="H5" t="s">
        <v>1995</v>
      </c>
      <c r="I5" t="s">
        <v>2365</v>
      </c>
      <c r="J5">
        <f t="shared" si="0"/>
        <v>204679.55</v>
      </c>
      <c r="K5" t="s">
        <v>2588</v>
      </c>
    </row>
    <row r="6" spans="1:11" x14ac:dyDescent="0.2">
      <c r="A6" s="24">
        <v>4</v>
      </c>
      <c r="B6">
        <v>3</v>
      </c>
      <c r="C6">
        <v>38</v>
      </c>
      <c r="D6" t="s">
        <v>2434</v>
      </c>
      <c r="H6" t="s">
        <v>1981</v>
      </c>
      <c r="I6" t="s">
        <v>2132</v>
      </c>
      <c r="J6">
        <f t="shared" si="0"/>
        <v>204529.55</v>
      </c>
      <c r="K6" t="s">
        <v>2514</v>
      </c>
    </row>
    <row r="7" spans="1:11" x14ac:dyDescent="0.2">
      <c r="A7" s="24">
        <v>5</v>
      </c>
      <c r="B7">
        <v>3</v>
      </c>
      <c r="C7">
        <v>38</v>
      </c>
      <c r="D7" t="s">
        <v>1998</v>
      </c>
      <c r="H7" t="s">
        <v>2437</v>
      </c>
      <c r="I7" t="s">
        <v>2438</v>
      </c>
      <c r="J7">
        <f t="shared" si="0"/>
        <v>205529.55</v>
      </c>
      <c r="K7" t="s">
        <v>2589</v>
      </c>
    </row>
    <row r="8" spans="1:11" x14ac:dyDescent="0.2">
      <c r="A8" s="24">
        <v>6</v>
      </c>
      <c r="B8">
        <v>4</v>
      </c>
      <c r="C8">
        <v>38</v>
      </c>
      <c r="D8" t="s">
        <v>1989</v>
      </c>
      <c r="H8" t="s">
        <v>2440</v>
      </c>
      <c r="I8" t="s">
        <v>2590</v>
      </c>
      <c r="J8">
        <f t="shared" si="0"/>
        <v>155529.54999999999</v>
      </c>
      <c r="K8" t="s">
        <v>2591</v>
      </c>
    </row>
    <row r="9" spans="1:11" x14ac:dyDescent="0.2">
      <c r="A9" s="24">
        <v>7</v>
      </c>
      <c r="B9">
        <v>5</v>
      </c>
      <c r="C9">
        <v>38</v>
      </c>
      <c r="D9" t="s">
        <v>1986</v>
      </c>
      <c r="H9" t="s">
        <v>2001</v>
      </c>
      <c r="I9" t="s">
        <v>2592</v>
      </c>
      <c r="J9">
        <f t="shared" si="0"/>
        <v>155454.25</v>
      </c>
      <c r="K9" t="s">
        <v>2593</v>
      </c>
    </row>
    <row r="10" spans="1:11" x14ac:dyDescent="0.2">
      <c r="A10" s="24">
        <v>8</v>
      </c>
      <c r="B10">
        <v>5</v>
      </c>
      <c r="C10">
        <v>38</v>
      </c>
      <c r="D10" t="s">
        <v>1986</v>
      </c>
      <c r="H10" t="s">
        <v>2003</v>
      </c>
      <c r="I10" t="s">
        <v>2464</v>
      </c>
      <c r="J10">
        <f t="shared" si="0"/>
        <v>155004.25</v>
      </c>
      <c r="K10" t="s">
        <v>2594</v>
      </c>
    </row>
    <row r="11" spans="1:11" x14ac:dyDescent="0.2">
      <c r="A11" s="24">
        <v>9</v>
      </c>
      <c r="B11">
        <v>6</v>
      </c>
      <c r="C11">
        <v>38</v>
      </c>
      <c r="D11" t="s">
        <v>1980</v>
      </c>
      <c r="H11" t="s">
        <v>1423</v>
      </c>
      <c r="I11" t="s">
        <v>2466</v>
      </c>
      <c r="J11">
        <f t="shared" si="0"/>
        <v>153004.25</v>
      </c>
      <c r="K11" t="s">
        <v>2595</v>
      </c>
    </row>
    <row r="12" spans="1:11" x14ac:dyDescent="0.2">
      <c r="A12" s="24">
        <v>10</v>
      </c>
      <c r="B12">
        <v>7</v>
      </c>
      <c r="C12">
        <v>38</v>
      </c>
      <c r="D12" t="s">
        <v>1984</v>
      </c>
      <c r="H12" t="s">
        <v>1999</v>
      </c>
      <c r="I12" t="s">
        <v>2106</v>
      </c>
      <c r="J12">
        <f t="shared" si="0"/>
        <v>152704.25</v>
      </c>
      <c r="K12" t="s">
        <v>2596</v>
      </c>
    </row>
    <row r="13" spans="1:11" x14ac:dyDescent="0.2">
      <c r="A13" s="24">
        <v>11</v>
      </c>
      <c r="B13">
        <v>8</v>
      </c>
      <c r="C13">
        <v>38</v>
      </c>
      <c r="D13" t="s">
        <v>1986</v>
      </c>
      <c r="H13" t="s">
        <v>1987</v>
      </c>
      <c r="I13" t="s">
        <v>2337</v>
      </c>
      <c r="J13">
        <f t="shared" si="0"/>
        <v>152688.5</v>
      </c>
      <c r="K13" t="s">
        <v>2597</v>
      </c>
    </row>
    <row r="14" spans="1:11" x14ac:dyDescent="0.2">
      <c r="A14" s="24">
        <v>12</v>
      </c>
      <c r="B14">
        <v>8</v>
      </c>
      <c r="C14">
        <v>38</v>
      </c>
      <c r="D14" t="s">
        <v>1986</v>
      </c>
      <c r="H14" t="s">
        <v>2014</v>
      </c>
      <c r="I14" t="s">
        <v>2106</v>
      </c>
      <c r="J14">
        <f t="shared" si="0"/>
        <v>152388.5</v>
      </c>
      <c r="K14" t="s">
        <v>2598</v>
      </c>
    </row>
    <row r="15" spans="1:11" x14ac:dyDescent="0.2">
      <c r="A15" s="24">
        <v>13</v>
      </c>
      <c r="B15">
        <v>9</v>
      </c>
      <c r="C15">
        <v>38</v>
      </c>
      <c r="D15" t="s">
        <v>1980</v>
      </c>
      <c r="H15" t="s">
        <v>1992</v>
      </c>
      <c r="I15" t="s">
        <v>2599</v>
      </c>
      <c r="J15">
        <f t="shared" si="0"/>
        <v>167388.5</v>
      </c>
      <c r="K15" t="s">
        <v>2600</v>
      </c>
    </row>
    <row r="16" spans="1:11" x14ac:dyDescent="0.2">
      <c r="A16" s="24">
        <v>14</v>
      </c>
      <c r="B16">
        <v>10</v>
      </c>
      <c r="C16">
        <v>38</v>
      </c>
      <c r="D16" t="s">
        <v>1986</v>
      </c>
      <c r="H16" t="s">
        <v>2007</v>
      </c>
      <c r="I16" t="s">
        <v>2129</v>
      </c>
      <c r="J16">
        <f t="shared" si="0"/>
        <v>167328.5</v>
      </c>
      <c r="K16" t="s">
        <v>2601</v>
      </c>
    </row>
    <row r="17" spans="1:11" x14ac:dyDescent="0.2">
      <c r="A17" s="24">
        <v>15</v>
      </c>
      <c r="B17">
        <v>11</v>
      </c>
      <c r="C17">
        <v>38</v>
      </c>
      <c r="D17" t="s">
        <v>1980</v>
      </c>
      <c r="H17" t="s">
        <v>1981</v>
      </c>
      <c r="I17" t="s">
        <v>2115</v>
      </c>
      <c r="J17">
        <f t="shared" si="0"/>
        <v>167078.5</v>
      </c>
      <c r="K17" t="s">
        <v>2602</v>
      </c>
    </row>
    <row r="18" spans="1:11" x14ac:dyDescent="0.2">
      <c r="A18" s="24">
        <v>16</v>
      </c>
      <c r="B18">
        <v>12</v>
      </c>
      <c r="C18">
        <v>38</v>
      </c>
      <c r="D18" t="s">
        <v>1986</v>
      </c>
      <c r="H18" t="s">
        <v>2603</v>
      </c>
      <c r="I18" t="s">
        <v>2103</v>
      </c>
      <c r="J18">
        <f t="shared" si="0"/>
        <v>166868</v>
      </c>
      <c r="K18" t="s">
        <v>2604</v>
      </c>
    </row>
    <row r="19" spans="1:11" x14ac:dyDescent="0.2">
      <c r="A19" s="24">
        <v>17</v>
      </c>
      <c r="B19">
        <v>13</v>
      </c>
      <c r="C19">
        <v>38</v>
      </c>
      <c r="D19" t="s">
        <v>1984</v>
      </c>
      <c r="H19" t="s">
        <v>2440</v>
      </c>
      <c r="I19" t="s">
        <v>2121</v>
      </c>
      <c r="J19">
        <f t="shared" si="0"/>
        <v>165868</v>
      </c>
      <c r="K19" t="s">
        <v>2605</v>
      </c>
    </row>
    <row r="20" spans="1:11" x14ac:dyDescent="0.2">
      <c r="A20" s="24">
        <v>18</v>
      </c>
      <c r="B20">
        <v>14</v>
      </c>
      <c r="C20">
        <v>38</v>
      </c>
      <c r="D20" t="s">
        <v>1986</v>
      </c>
      <c r="H20" t="s">
        <v>1995</v>
      </c>
      <c r="I20" t="s">
        <v>2449</v>
      </c>
      <c r="J20">
        <f t="shared" si="0"/>
        <v>165518</v>
      </c>
      <c r="K20" t="s">
        <v>2606</v>
      </c>
    </row>
    <row r="21" spans="1:11" x14ac:dyDescent="0.2">
      <c r="A21" s="24">
        <v>19</v>
      </c>
      <c r="B21">
        <v>15</v>
      </c>
      <c r="C21">
        <v>38</v>
      </c>
      <c r="D21" t="s">
        <v>1986</v>
      </c>
      <c r="H21" t="s">
        <v>2014</v>
      </c>
      <c r="I21" t="s">
        <v>2095</v>
      </c>
      <c r="J21">
        <f t="shared" si="0"/>
        <v>165398</v>
      </c>
      <c r="K21" t="s">
        <v>2607</v>
      </c>
    </row>
    <row r="22" spans="1:11" x14ac:dyDescent="0.2">
      <c r="A22" s="24">
        <v>20</v>
      </c>
      <c r="B22">
        <v>16</v>
      </c>
      <c r="C22">
        <v>38</v>
      </c>
      <c r="D22" t="s">
        <v>1980</v>
      </c>
      <c r="H22" t="s">
        <v>2005</v>
      </c>
      <c r="I22" t="s">
        <v>2608</v>
      </c>
      <c r="J22">
        <f t="shared" si="0"/>
        <v>172898</v>
      </c>
      <c r="K22" t="s">
        <v>2609</v>
      </c>
    </row>
    <row r="23" spans="1:11" x14ac:dyDescent="0.2">
      <c r="A23" s="24">
        <v>21</v>
      </c>
      <c r="B23">
        <v>17</v>
      </c>
      <c r="C23">
        <v>38</v>
      </c>
      <c r="D23" t="s">
        <v>1986</v>
      </c>
      <c r="H23" t="s">
        <v>1987</v>
      </c>
      <c r="I23" t="s">
        <v>2380</v>
      </c>
      <c r="J23">
        <f t="shared" si="0"/>
        <v>172813</v>
      </c>
      <c r="K23" t="s">
        <v>2610</v>
      </c>
    </row>
    <row r="24" spans="1:11" x14ac:dyDescent="0.2">
      <c r="A24" s="24">
        <v>22</v>
      </c>
      <c r="B24">
        <v>18</v>
      </c>
      <c r="C24">
        <v>38</v>
      </c>
      <c r="D24" t="s">
        <v>1986</v>
      </c>
      <c r="H24" t="s">
        <v>2003</v>
      </c>
      <c r="I24" t="s">
        <v>2611</v>
      </c>
      <c r="J24">
        <f t="shared" si="0"/>
        <v>172163</v>
      </c>
      <c r="K24" t="s">
        <v>2612</v>
      </c>
    </row>
    <row r="25" spans="1:11" x14ac:dyDescent="0.2">
      <c r="A25" s="24">
        <v>23</v>
      </c>
      <c r="B25">
        <v>19</v>
      </c>
      <c r="C25">
        <v>38</v>
      </c>
      <c r="D25" t="s">
        <v>1984</v>
      </c>
      <c r="H25" t="s">
        <v>1427</v>
      </c>
      <c r="I25" t="s">
        <v>2441</v>
      </c>
      <c r="J25">
        <f t="shared" si="0"/>
        <v>167163</v>
      </c>
      <c r="K25" t="s">
        <v>2463</v>
      </c>
    </row>
    <row r="26" spans="1:11" x14ac:dyDescent="0.2">
      <c r="A26" s="24">
        <v>24</v>
      </c>
      <c r="B26">
        <v>20</v>
      </c>
      <c r="C26">
        <v>38</v>
      </c>
      <c r="D26" t="s">
        <v>1986</v>
      </c>
      <c r="H26" t="s">
        <v>2001</v>
      </c>
      <c r="I26" t="s">
        <v>2142</v>
      </c>
      <c r="J26">
        <f t="shared" si="0"/>
        <v>167083</v>
      </c>
      <c r="K26" t="s">
        <v>2613</v>
      </c>
    </row>
    <row r="27" spans="1:11" x14ac:dyDescent="0.2">
      <c r="A27" s="24">
        <v>25</v>
      </c>
      <c r="B27">
        <v>21</v>
      </c>
      <c r="C27">
        <v>38</v>
      </c>
      <c r="D27" t="s">
        <v>1986</v>
      </c>
      <c r="H27" t="s">
        <v>2003</v>
      </c>
      <c r="I27" t="s">
        <v>2614</v>
      </c>
      <c r="J27">
        <f t="shared" si="0"/>
        <v>166683</v>
      </c>
      <c r="K27" t="s">
        <v>2615</v>
      </c>
    </row>
    <row r="28" spans="1:11" x14ac:dyDescent="0.2">
      <c r="A28" s="24">
        <v>26</v>
      </c>
      <c r="B28">
        <v>22</v>
      </c>
      <c r="C28">
        <v>38</v>
      </c>
      <c r="D28" t="s">
        <v>1980</v>
      </c>
      <c r="H28" t="s">
        <v>2440</v>
      </c>
      <c r="I28" t="s">
        <v>2616</v>
      </c>
      <c r="J28">
        <f t="shared" si="0"/>
        <v>151683</v>
      </c>
      <c r="K28" t="s">
        <v>2617</v>
      </c>
    </row>
    <row r="29" spans="1:11" x14ac:dyDescent="0.2">
      <c r="A29" s="24">
        <v>27</v>
      </c>
      <c r="B29">
        <v>23</v>
      </c>
      <c r="C29">
        <v>38</v>
      </c>
      <c r="D29" t="s">
        <v>1986</v>
      </c>
      <c r="H29" t="s">
        <v>1987</v>
      </c>
      <c r="I29" t="s">
        <v>2169</v>
      </c>
      <c r="J29">
        <f t="shared" si="0"/>
        <v>151653</v>
      </c>
      <c r="K29" t="s">
        <v>2618</v>
      </c>
    </row>
    <row r="30" spans="1:11" x14ac:dyDescent="0.2">
      <c r="A30" s="24">
        <v>28</v>
      </c>
      <c r="B30">
        <v>24</v>
      </c>
      <c r="C30">
        <v>38</v>
      </c>
      <c r="D30" t="s">
        <v>1986</v>
      </c>
      <c r="H30" t="s">
        <v>1995</v>
      </c>
      <c r="I30" t="s">
        <v>2115</v>
      </c>
      <c r="J30">
        <f t="shared" si="0"/>
        <v>151403</v>
      </c>
      <c r="K30" t="s">
        <v>2619</v>
      </c>
    </row>
    <row r="31" spans="1:11" x14ac:dyDescent="0.2">
      <c r="A31" s="24">
        <v>29</v>
      </c>
      <c r="B31">
        <v>25</v>
      </c>
      <c r="C31">
        <v>38</v>
      </c>
      <c r="D31" t="s">
        <v>1980</v>
      </c>
      <c r="H31" t="s">
        <v>1981</v>
      </c>
      <c r="I31" t="s">
        <v>2159</v>
      </c>
      <c r="J31">
        <f t="shared" si="0"/>
        <v>151223</v>
      </c>
      <c r="K31" t="s">
        <v>2620</v>
      </c>
    </row>
    <row r="32" spans="1:11" x14ac:dyDescent="0.2">
      <c r="A32" s="24">
        <v>30</v>
      </c>
      <c r="B32">
        <v>26</v>
      </c>
      <c r="C32">
        <v>38</v>
      </c>
      <c r="D32" t="s">
        <v>1986</v>
      </c>
      <c r="H32" t="s">
        <v>2603</v>
      </c>
      <c r="I32" t="s">
        <v>2621</v>
      </c>
      <c r="J32">
        <f t="shared" si="0"/>
        <v>151027.25</v>
      </c>
      <c r="K32" t="s">
        <v>2622</v>
      </c>
    </row>
    <row r="33" spans="1:11" x14ac:dyDescent="0.2">
      <c r="A33" s="24">
        <v>31</v>
      </c>
      <c r="B33">
        <v>27</v>
      </c>
      <c r="C33">
        <v>38</v>
      </c>
      <c r="D33" t="s">
        <v>1984</v>
      </c>
      <c r="H33" t="s">
        <v>1999</v>
      </c>
      <c r="I33" t="s">
        <v>2098</v>
      </c>
      <c r="J33">
        <f t="shared" si="0"/>
        <v>150527.25</v>
      </c>
      <c r="K33" t="s">
        <v>2596</v>
      </c>
    </row>
    <row r="34" spans="1:11" x14ac:dyDescent="0.2">
      <c r="A34" s="24">
        <v>32</v>
      </c>
      <c r="B34">
        <v>28</v>
      </c>
      <c r="C34">
        <v>38</v>
      </c>
      <c r="D34" t="s">
        <v>1986</v>
      </c>
      <c r="H34" t="s">
        <v>2014</v>
      </c>
      <c r="I34" t="s">
        <v>2115</v>
      </c>
      <c r="J34">
        <f t="shared" si="0"/>
        <v>150277.25</v>
      </c>
      <c r="K34" t="s">
        <v>2623</v>
      </c>
    </row>
    <row r="35" spans="1:11" x14ac:dyDescent="0.2">
      <c r="A35" s="24">
        <v>33</v>
      </c>
      <c r="B35">
        <v>29</v>
      </c>
      <c r="C35">
        <v>38</v>
      </c>
      <c r="D35" t="s">
        <v>1980</v>
      </c>
      <c r="H35" t="s">
        <v>1992</v>
      </c>
      <c r="I35" t="s">
        <v>2599</v>
      </c>
      <c r="J35">
        <f t="shared" si="0"/>
        <v>165277.25</v>
      </c>
      <c r="K35" t="s">
        <v>2600</v>
      </c>
    </row>
    <row r="36" spans="1:11" x14ac:dyDescent="0.2">
      <c r="A36" s="24">
        <v>34</v>
      </c>
      <c r="B36">
        <v>30</v>
      </c>
      <c r="C36">
        <v>38</v>
      </c>
      <c r="D36" t="s">
        <v>1986</v>
      </c>
      <c r="H36" t="s">
        <v>2007</v>
      </c>
      <c r="I36" t="s">
        <v>2164</v>
      </c>
      <c r="J36">
        <f t="shared" si="0"/>
        <v>165177.25</v>
      </c>
      <c r="K36" t="s">
        <v>2624</v>
      </c>
    </row>
    <row r="37" spans="1:11" x14ac:dyDescent="0.2">
      <c r="A37" s="24">
        <v>35</v>
      </c>
      <c r="B37">
        <v>31</v>
      </c>
      <c r="C37">
        <v>38</v>
      </c>
      <c r="D37" t="s">
        <v>1980</v>
      </c>
      <c r="H37" t="s">
        <v>1981</v>
      </c>
      <c r="I37" t="s">
        <v>2106</v>
      </c>
      <c r="J37">
        <f t="shared" si="0"/>
        <v>164877.25</v>
      </c>
      <c r="K37" t="s">
        <v>2625</v>
      </c>
    </row>
    <row r="38" spans="1:11" x14ac:dyDescent="0.2">
      <c r="A38" s="24">
        <v>36</v>
      </c>
      <c r="B38">
        <v>32</v>
      </c>
      <c r="C38">
        <v>38</v>
      </c>
      <c r="D38" t="s">
        <v>1984</v>
      </c>
      <c r="H38" t="s">
        <v>1427</v>
      </c>
      <c r="I38" t="s">
        <v>2451</v>
      </c>
      <c r="J38">
        <f t="shared" si="0"/>
        <v>154877.25</v>
      </c>
      <c r="K38" t="s">
        <v>2433</v>
      </c>
    </row>
    <row r="39" spans="1:11" x14ac:dyDescent="0.2">
      <c r="A39" s="24">
        <v>37</v>
      </c>
      <c r="B39">
        <v>33</v>
      </c>
      <c r="C39">
        <v>38</v>
      </c>
      <c r="D39" t="s">
        <v>1986</v>
      </c>
      <c r="H39" t="s">
        <v>1987</v>
      </c>
      <c r="I39" t="s">
        <v>2626</v>
      </c>
      <c r="J39">
        <f t="shared" si="0"/>
        <v>154746.75</v>
      </c>
      <c r="K39" t="s">
        <v>2627</v>
      </c>
    </row>
    <row r="40" spans="1:11" x14ac:dyDescent="0.2">
      <c r="A40" s="24">
        <v>38</v>
      </c>
      <c r="B40">
        <v>34</v>
      </c>
      <c r="C40">
        <v>38</v>
      </c>
      <c r="D40" t="s">
        <v>2434</v>
      </c>
      <c r="H40" t="s">
        <v>1981</v>
      </c>
      <c r="I40" t="s">
        <v>2628</v>
      </c>
      <c r="J40">
        <f t="shared" si="0"/>
        <v>154586.75</v>
      </c>
      <c r="K40" t="s">
        <v>2629</v>
      </c>
    </row>
    <row r="41" spans="1:11" x14ac:dyDescent="0.2">
      <c r="A41" s="24">
        <v>39</v>
      </c>
      <c r="B41">
        <v>35</v>
      </c>
      <c r="C41">
        <v>38</v>
      </c>
      <c r="D41" t="s">
        <v>1998</v>
      </c>
      <c r="H41" t="s">
        <v>2437</v>
      </c>
      <c r="I41" t="s">
        <v>2100</v>
      </c>
      <c r="J41">
        <f t="shared" si="0"/>
        <v>156086.75</v>
      </c>
      <c r="K41" t="s">
        <v>2589</v>
      </c>
    </row>
    <row r="42" spans="1:11" x14ac:dyDescent="0.2">
      <c r="A42" s="24">
        <v>40</v>
      </c>
      <c r="B42">
        <v>36</v>
      </c>
      <c r="C42">
        <v>38</v>
      </c>
      <c r="D42" t="s">
        <v>1989</v>
      </c>
      <c r="H42" t="s">
        <v>2440</v>
      </c>
      <c r="I42" t="s">
        <v>2630</v>
      </c>
      <c r="J42">
        <f t="shared" si="0"/>
        <v>101086.75</v>
      </c>
      <c r="K42" t="s">
        <v>2631</v>
      </c>
    </row>
    <row r="43" spans="1:11" x14ac:dyDescent="0.2">
      <c r="A43" s="24">
        <v>41</v>
      </c>
      <c r="B43">
        <v>37</v>
      </c>
      <c r="C43">
        <v>38</v>
      </c>
      <c r="D43" t="s">
        <v>1986</v>
      </c>
      <c r="H43" t="s">
        <v>2001</v>
      </c>
      <c r="I43" t="s">
        <v>2632</v>
      </c>
      <c r="J43">
        <f t="shared" si="0"/>
        <v>101008.55</v>
      </c>
      <c r="K43" t="s">
        <v>2633</v>
      </c>
    </row>
    <row r="44" spans="1:11" x14ac:dyDescent="0.2">
      <c r="A44" s="24">
        <v>42</v>
      </c>
      <c r="B44">
        <v>38</v>
      </c>
      <c r="C44">
        <v>38</v>
      </c>
      <c r="D44" t="s">
        <v>1986</v>
      </c>
      <c r="H44" t="s">
        <v>2003</v>
      </c>
      <c r="I44" t="s">
        <v>2502</v>
      </c>
      <c r="J44">
        <f t="shared" si="0"/>
        <v>100528.55</v>
      </c>
      <c r="K44" t="s">
        <v>2634</v>
      </c>
    </row>
    <row r="45" spans="1:11" x14ac:dyDescent="0.2">
      <c r="A45" s="24">
        <v>43</v>
      </c>
      <c r="B45">
        <v>39</v>
      </c>
      <c r="C45">
        <v>38</v>
      </c>
      <c r="D45" t="s">
        <v>1980</v>
      </c>
      <c r="H45" t="s">
        <v>1423</v>
      </c>
      <c r="I45" t="s">
        <v>2635</v>
      </c>
      <c r="J45">
        <f t="shared" si="0"/>
        <v>98478.55</v>
      </c>
      <c r="K45" t="s">
        <v>2636</v>
      </c>
    </row>
    <row r="46" spans="1:11" x14ac:dyDescent="0.2">
      <c r="A46" s="24">
        <v>44</v>
      </c>
      <c r="B46">
        <v>40</v>
      </c>
      <c r="C46">
        <v>38</v>
      </c>
      <c r="D46" t="s">
        <v>1984</v>
      </c>
      <c r="H46" t="s">
        <v>1999</v>
      </c>
      <c r="I46" t="s">
        <v>2376</v>
      </c>
      <c r="J46">
        <f t="shared" si="0"/>
        <v>98158.55</v>
      </c>
      <c r="K46" t="s">
        <v>2596</v>
      </c>
    </row>
    <row r="47" spans="1:11" x14ac:dyDescent="0.2">
      <c r="A47" s="24">
        <v>45</v>
      </c>
      <c r="B47">
        <v>41</v>
      </c>
      <c r="C47">
        <v>38</v>
      </c>
      <c r="D47" t="s">
        <v>1986</v>
      </c>
      <c r="H47" t="s">
        <v>1987</v>
      </c>
      <c r="I47" t="s">
        <v>2353</v>
      </c>
      <c r="J47">
        <f t="shared" si="0"/>
        <v>98140.55</v>
      </c>
      <c r="K47" t="s">
        <v>2637</v>
      </c>
    </row>
    <row r="48" spans="1:11" x14ac:dyDescent="0.2">
      <c r="A48" s="24">
        <v>46</v>
      </c>
      <c r="B48">
        <v>42</v>
      </c>
      <c r="C48">
        <v>38</v>
      </c>
      <c r="D48" t="s">
        <v>1986</v>
      </c>
      <c r="H48" t="s">
        <v>2014</v>
      </c>
      <c r="I48" t="s">
        <v>2376</v>
      </c>
      <c r="J48">
        <f t="shared" si="0"/>
        <v>97820.55</v>
      </c>
      <c r="K48" t="s">
        <v>2638</v>
      </c>
    </row>
    <row r="49" spans="1:11" x14ac:dyDescent="0.2">
      <c r="A49" s="24">
        <v>47</v>
      </c>
      <c r="B49">
        <v>43</v>
      </c>
      <c r="C49">
        <v>38</v>
      </c>
      <c r="D49" t="s">
        <v>1980</v>
      </c>
      <c r="H49" t="s">
        <v>1992</v>
      </c>
      <c r="I49" t="s">
        <v>2639</v>
      </c>
      <c r="J49">
        <f t="shared" si="0"/>
        <v>113320.55</v>
      </c>
      <c r="K49" t="s">
        <v>2600</v>
      </c>
    </row>
    <row r="50" spans="1:11" x14ac:dyDescent="0.2">
      <c r="A50" s="24">
        <v>48</v>
      </c>
      <c r="B50">
        <v>44</v>
      </c>
      <c r="C50">
        <v>38</v>
      </c>
      <c r="D50" t="s">
        <v>1986</v>
      </c>
      <c r="H50" t="s">
        <v>2007</v>
      </c>
      <c r="I50" t="s">
        <v>2112</v>
      </c>
      <c r="J50">
        <f t="shared" si="0"/>
        <v>113255.55</v>
      </c>
      <c r="K50" t="s">
        <v>2640</v>
      </c>
    </row>
    <row r="51" spans="1:11" x14ac:dyDescent="0.2">
      <c r="A51" s="24">
        <v>49</v>
      </c>
      <c r="B51">
        <v>45</v>
      </c>
      <c r="C51">
        <v>38</v>
      </c>
      <c r="D51" t="s">
        <v>1980</v>
      </c>
      <c r="H51" t="s">
        <v>1981</v>
      </c>
      <c r="I51" t="s">
        <v>2385</v>
      </c>
      <c r="J51">
        <f t="shared" si="0"/>
        <v>112995.55</v>
      </c>
      <c r="K51" t="s">
        <v>2641</v>
      </c>
    </row>
    <row r="52" spans="1:11" x14ac:dyDescent="0.2">
      <c r="A52" s="24">
        <v>50</v>
      </c>
      <c r="B52">
        <v>46</v>
      </c>
      <c r="C52">
        <v>38</v>
      </c>
      <c r="D52" t="s">
        <v>1986</v>
      </c>
      <c r="H52" t="s">
        <v>2603</v>
      </c>
      <c r="I52" t="s">
        <v>2642</v>
      </c>
      <c r="J52">
        <f t="shared" si="0"/>
        <v>112774.95</v>
      </c>
      <c r="K52" t="s">
        <v>2643</v>
      </c>
    </row>
    <row r="53" spans="1:11" x14ac:dyDescent="0.2">
      <c r="A53" s="24">
        <v>51</v>
      </c>
      <c r="B53">
        <v>47</v>
      </c>
      <c r="C53">
        <v>38</v>
      </c>
      <c r="D53" t="s">
        <v>1984</v>
      </c>
      <c r="H53" t="s">
        <v>2440</v>
      </c>
      <c r="I53" t="s">
        <v>2644</v>
      </c>
      <c r="J53">
        <f t="shared" si="0"/>
        <v>111724.95</v>
      </c>
      <c r="K53" t="s">
        <v>2645</v>
      </c>
    </row>
    <row r="54" spans="1:11" x14ac:dyDescent="0.2">
      <c r="A54" s="24">
        <v>52</v>
      </c>
      <c r="B54">
        <v>48</v>
      </c>
      <c r="C54">
        <v>38</v>
      </c>
      <c r="D54" t="s">
        <v>1986</v>
      </c>
      <c r="H54" t="s">
        <v>1995</v>
      </c>
      <c r="I54" t="s">
        <v>2487</v>
      </c>
      <c r="J54">
        <f t="shared" si="0"/>
        <v>111364.95</v>
      </c>
      <c r="K54" t="s">
        <v>2646</v>
      </c>
    </row>
    <row r="55" spans="1:11" x14ac:dyDescent="0.2">
      <c r="A55" s="24">
        <v>53</v>
      </c>
      <c r="B55">
        <v>49</v>
      </c>
      <c r="C55">
        <v>38</v>
      </c>
      <c r="D55" t="s">
        <v>1986</v>
      </c>
      <c r="H55" t="s">
        <v>2014</v>
      </c>
      <c r="I55" t="s">
        <v>2378</v>
      </c>
      <c r="J55">
        <f t="shared" si="0"/>
        <v>111239.95</v>
      </c>
      <c r="K55" t="s">
        <v>2647</v>
      </c>
    </row>
    <row r="56" spans="1:11" x14ac:dyDescent="0.2">
      <c r="A56" s="24">
        <v>54</v>
      </c>
      <c r="B56">
        <v>50</v>
      </c>
      <c r="C56">
        <v>38</v>
      </c>
      <c r="D56" t="s">
        <v>1980</v>
      </c>
      <c r="H56" t="s">
        <v>2005</v>
      </c>
      <c r="I56" t="s">
        <v>2648</v>
      </c>
      <c r="J56">
        <f t="shared" si="0"/>
        <v>118939.95</v>
      </c>
      <c r="K56" t="s">
        <v>2649</v>
      </c>
    </row>
    <row r="57" spans="1:11" x14ac:dyDescent="0.2">
      <c r="A57" s="24">
        <v>55</v>
      </c>
      <c r="B57">
        <v>51</v>
      </c>
      <c r="C57">
        <v>38</v>
      </c>
      <c r="D57" t="s">
        <v>1986</v>
      </c>
      <c r="H57" t="s">
        <v>1987</v>
      </c>
      <c r="I57" t="s">
        <v>2409</v>
      </c>
      <c r="J57">
        <f t="shared" si="0"/>
        <v>118849.95</v>
      </c>
      <c r="K57" t="s">
        <v>2650</v>
      </c>
    </row>
    <row r="58" spans="1:11" x14ac:dyDescent="0.2">
      <c r="A58" s="24">
        <v>56</v>
      </c>
      <c r="B58">
        <v>52</v>
      </c>
      <c r="C58">
        <v>38</v>
      </c>
      <c r="D58" t="s">
        <v>1986</v>
      </c>
      <c r="H58" t="s">
        <v>2003</v>
      </c>
      <c r="I58" t="s">
        <v>2651</v>
      </c>
      <c r="J58">
        <f t="shared" si="0"/>
        <v>118179.95</v>
      </c>
      <c r="K58" t="s">
        <v>2652</v>
      </c>
    </row>
    <row r="59" spans="1:11" x14ac:dyDescent="0.2">
      <c r="A59" s="24">
        <v>57</v>
      </c>
      <c r="B59">
        <v>53</v>
      </c>
      <c r="C59">
        <v>38</v>
      </c>
      <c r="D59" t="s">
        <v>1984</v>
      </c>
      <c r="H59" t="s">
        <v>1427</v>
      </c>
      <c r="I59" t="s">
        <v>2653</v>
      </c>
      <c r="J59">
        <f t="shared" si="0"/>
        <v>112979.95</v>
      </c>
      <c r="K59" t="s">
        <v>2478</v>
      </c>
    </row>
    <row r="60" spans="1:11" x14ac:dyDescent="0.2">
      <c r="A60" s="24">
        <v>58</v>
      </c>
      <c r="B60">
        <v>54</v>
      </c>
      <c r="C60">
        <v>38</v>
      </c>
      <c r="D60" t="s">
        <v>1986</v>
      </c>
      <c r="H60" t="s">
        <v>2001</v>
      </c>
      <c r="I60" t="s">
        <v>2654</v>
      </c>
      <c r="J60">
        <f t="shared" si="0"/>
        <v>112897.95</v>
      </c>
      <c r="K60" t="s">
        <v>2655</v>
      </c>
    </row>
    <row r="61" spans="1:11" x14ac:dyDescent="0.2">
      <c r="A61" s="24">
        <v>59</v>
      </c>
      <c r="B61">
        <v>55</v>
      </c>
      <c r="C61">
        <v>38</v>
      </c>
      <c r="D61" t="s">
        <v>1986</v>
      </c>
      <c r="H61" t="s">
        <v>2003</v>
      </c>
      <c r="I61" t="s">
        <v>2656</v>
      </c>
      <c r="J61">
        <f t="shared" si="0"/>
        <v>112477.95</v>
      </c>
      <c r="K61" t="s">
        <v>2657</v>
      </c>
    </row>
    <row r="62" spans="1:11" x14ac:dyDescent="0.2">
      <c r="A62" s="24">
        <v>60</v>
      </c>
      <c r="B62">
        <v>56</v>
      </c>
      <c r="C62">
        <v>38</v>
      </c>
      <c r="D62" t="s">
        <v>1980</v>
      </c>
      <c r="H62" t="s">
        <v>2440</v>
      </c>
      <c r="I62" t="s">
        <v>2658</v>
      </c>
      <c r="J62">
        <f t="shared" si="0"/>
        <v>96977.95</v>
      </c>
      <c r="K62" t="s">
        <v>2659</v>
      </c>
    </row>
    <row r="63" spans="1:11" x14ac:dyDescent="0.2">
      <c r="A63" s="24">
        <v>61</v>
      </c>
      <c r="B63">
        <v>57</v>
      </c>
      <c r="C63">
        <v>38</v>
      </c>
      <c r="D63" t="s">
        <v>1986</v>
      </c>
      <c r="H63" t="s">
        <v>1987</v>
      </c>
      <c r="I63" t="s">
        <v>2660</v>
      </c>
      <c r="J63">
        <f t="shared" si="0"/>
        <v>96942.95</v>
      </c>
      <c r="K63" t="s">
        <v>2661</v>
      </c>
    </row>
    <row r="64" spans="1:11" x14ac:dyDescent="0.2">
      <c r="A64" s="24">
        <v>62</v>
      </c>
      <c r="B64">
        <v>58</v>
      </c>
      <c r="C64">
        <v>38</v>
      </c>
      <c r="D64" t="s">
        <v>1986</v>
      </c>
      <c r="H64" t="s">
        <v>1995</v>
      </c>
      <c r="I64" t="s">
        <v>2385</v>
      </c>
      <c r="J64">
        <f t="shared" si="0"/>
        <v>96682.95</v>
      </c>
      <c r="K64" t="s">
        <v>2662</v>
      </c>
    </row>
    <row r="65" spans="1:11" x14ac:dyDescent="0.2">
      <c r="A65" s="24">
        <v>63</v>
      </c>
      <c r="B65">
        <v>59</v>
      </c>
      <c r="C65">
        <v>38</v>
      </c>
      <c r="D65" t="s">
        <v>1980</v>
      </c>
      <c r="H65" t="s">
        <v>1981</v>
      </c>
      <c r="I65" t="s">
        <v>2497</v>
      </c>
      <c r="J65">
        <f t="shared" si="0"/>
        <v>96492.95</v>
      </c>
      <c r="K65" t="s">
        <v>2663</v>
      </c>
    </row>
    <row r="66" spans="1:11" x14ac:dyDescent="0.2">
      <c r="A66" s="24">
        <v>64</v>
      </c>
      <c r="B66">
        <v>60</v>
      </c>
      <c r="C66">
        <v>38</v>
      </c>
      <c r="D66" t="s">
        <v>1986</v>
      </c>
      <c r="H66" t="s">
        <v>2603</v>
      </c>
      <c r="I66" t="s">
        <v>2664</v>
      </c>
      <c r="J66">
        <f t="shared" si="0"/>
        <v>96292.099999999991</v>
      </c>
      <c r="K66" t="s">
        <v>2665</v>
      </c>
    </row>
    <row r="67" spans="1:11" x14ac:dyDescent="0.2">
      <c r="A67" s="24">
        <v>65</v>
      </c>
      <c r="B67">
        <v>61</v>
      </c>
      <c r="C67">
        <v>38</v>
      </c>
      <c r="D67" t="s">
        <v>1984</v>
      </c>
      <c r="H67" t="s">
        <v>1999</v>
      </c>
      <c r="I67" t="s">
        <v>2507</v>
      </c>
      <c r="J67">
        <f t="shared" si="0"/>
        <v>95742.099999999991</v>
      </c>
      <c r="K67" t="s">
        <v>2596</v>
      </c>
    </row>
    <row r="68" spans="1:11" x14ac:dyDescent="0.2">
      <c r="A68" s="24">
        <v>66</v>
      </c>
      <c r="B68">
        <v>62</v>
      </c>
      <c r="C68">
        <v>38</v>
      </c>
      <c r="D68" t="s">
        <v>1980</v>
      </c>
      <c r="H68" t="s">
        <v>1981</v>
      </c>
      <c r="I68" t="s">
        <v>2376</v>
      </c>
      <c r="J68">
        <f t="shared" ref="J68:J99" si="1">J67+I68</f>
        <v>95422.099999999991</v>
      </c>
      <c r="K68" t="s">
        <v>2625</v>
      </c>
    </row>
    <row r="69" spans="1:11" x14ac:dyDescent="0.2">
      <c r="A69" s="24">
        <v>67</v>
      </c>
      <c r="B69">
        <v>63</v>
      </c>
      <c r="C69">
        <v>38</v>
      </c>
      <c r="D69" t="s">
        <v>1986</v>
      </c>
      <c r="H69" t="s">
        <v>1987</v>
      </c>
      <c r="I69" t="s">
        <v>2666</v>
      </c>
      <c r="J69">
        <f t="shared" si="1"/>
        <v>95281.549999999988</v>
      </c>
      <c r="K69" t="s">
        <v>2667</v>
      </c>
    </row>
    <row r="70" spans="1:11" x14ac:dyDescent="0.2">
      <c r="A70" s="24">
        <v>68</v>
      </c>
      <c r="B70">
        <v>64</v>
      </c>
      <c r="C70">
        <v>38</v>
      </c>
      <c r="D70" t="s">
        <v>2434</v>
      </c>
      <c r="H70" t="s">
        <v>1981</v>
      </c>
      <c r="I70" t="s">
        <v>2668</v>
      </c>
      <c r="J70">
        <f t="shared" si="1"/>
        <v>95111.549999999988</v>
      </c>
      <c r="K70" t="s">
        <v>2669</v>
      </c>
    </row>
    <row r="71" spans="1:11" x14ac:dyDescent="0.2">
      <c r="A71" s="24">
        <v>69</v>
      </c>
      <c r="B71">
        <v>65</v>
      </c>
      <c r="C71">
        <v>38</v>
      </c>
      <c r="D71" t="s">
        <v>1998</v>
      </c>
      <c r="H71" t="s">
        <v>2437</v>
      </c>
      <c r="I71" t="s">
        <v>2520</v>
      </c>
      <c r="J71">
        <f t="shared" si="1"/>
        <v>97111.549999999988</v>
      </c>
      <c r="K71" t="s">
        <v>2589</v>
      </c>
    </row>
    <row r="72" spans="1:11" x14ac:dyDescent="0.2">
      <c r="A72" s="24">
        <v>70</v>
      </c>
      <c r="B72">
        <v>66</v>
      </c>
      <c r="C72">
        <v>38</v>
      </c>
      <c r="D72" t="s">
        <v>1989</v>
      </c>
      <c r="H72" t="s">
        <v>2440</v>
      </c>
      <c r="I72" t="s">
        <v>2670</v>
      </c>
      <c r="J72">
        <f t="shared" si="1"/>
        <v>37111.549999999988</v>
      </c>
      <c r="K72" t="s">
        <v>2671</v>
      </c>
    </row>
    <row r="73" spans="1:11" x14ac:dyDescent="0.2">
      <c r="A73" s="24">
        <v>71</v>
      </c>
      <c r="B73">
        <v>67</v>
      </c>
      <c r="C73">
        <v>38</v>
      </c>
      <c r="D73" t="s">
        <v>1986</v>
      </c>
      <c r="H73" t="s">
        <v>2001</v>
      </c>
      <c r="I73" t="s">
        <v>2672</v>
      </c>
      <c r="J73">
        <f t="shared" si="1"/>
        <v>37030.44999999999</v>
      </c>
      <c r="K73" t="s">
        <v>2673</v>
      </c>
    </row>
    <row r="74" spans="1:11" x14ac:dyDescent="0.2">
      <c r="A74" s="24">
        <v>72</v>
      </c>
      <c r="B74">
        <v>68</v>
      </c>
      <c r="C74">
        <v>38</v>
      </c>
      <c r="D74" t="s">
        <v>1986</v>
      </c>
      <c r="H74" t="s">
        <v>2003</v>
      </c>
      <c r="I74" t="s">
        <v>2674</v>
      </c>
      <c r="J74">
        <f t="shared" si="1"/>
        <v>36520.44999999999</v>
      </c>
      <c r="K74" t="s">
        <v>2675</v>
      </c>
    </row>
    <row r="75" spans="1:11" x14ac:dyDescent="0.2">
      <c r="A75" s="24">
        <v>73</v>
      </c>
      <c r="B75">
        <v>69</v>
      </c>
      <c r="C75">
        <v>38</v>
      </c>
      <c r="D75" t="s">
        <v>1980</v>
      </c>
      <c r="H75" t="s">
        <v>1423</v>
      </c>
      <c r="I75" t="s">
        <v>2504</v>
      </c>
      <c r="J75">
        <f t="shared" si="1"/>
        <v>34420.44999999999</v>
      </c>
      <c r="K75" t="s">
        <v>2676</v>
      </c>
    </row>
    <row r="76" spans="1:11" x14ac:dyDescent="0.2">
      <c r="A76" s="24">
        <v>74</v>
      </c>
      <c r="B76">
        <v>70</v>
      </c>
      <c r="C76">
        <v>38</v>
      </c>
      <c r="D76" t="s">
        <v>1984</v>
      </c>
      <c r="H76" t="s">
        <v>1999</v>
      </c>
      <c r="I76" t="s">
        <v>2406</v>
      </c>
      <c r="J76">
        <f t="shared" si="1"/>
        <v>34080.44999999999</v>
      </c>
      <c r="K76" t="s">
        <v>2596</v>
      </c>
    </row>
    <row r="77" spans="1:11" x14ac:dyDescent="0.2">
      <c r="A77" s="24">
        <v>75</v>
      </c>
      <c r="B77">
        <v>71</v>
      </c>
      <c r="C77">
        <v>38</v>
      </c>
      <c r="D77" t="s">
        <v>1986</v>
      </c>
      <c r="H77" t="s">
        <v>1987</v>
      </c>
      <c r="I77" t="s">
        <v>2677</v>
      </c>
      <c r="J77">
        <f t="shared" si="1"/>
        <v>34060.19999999999</v>
      </c>
      <c r="K77" t="s">
        <v>2678</v>
      </c>
    </row>
    <row r="78" spans="1:11" x14ac:dyDescent="0.2">
      <c r="A78" s="24">
        <v>76</v>
      </c>
      <c r="B78">
        <v>72</v>
      </c>
      <c r="C78">
        <v>38</v>
      </c>
      <c r="D78" t="s">
        <v>1986</v>
      </c>
      <c r="H78" t="s">
        <v>2014</v>
      </c>
      <c r="I78" t="s">
        <v>2406</v>
      </c>
      <c r="J78">
        <f t="shared" si="1"/>
        <v>33720.19999999999</v>
      </c>
      <c r="K78" t="s">
        <v>2679</v>
      </c>
    </row>
    <row r="79" spans="1:11" x14ac:dyDescent="0.2">
      <c r="A79" s="24">
        <v>77</v>
      </c>
      <c r="B79">
        <v>73</v>
      </c>
      <c r="C79">
        <v>38</v>
      </c>
      <c r="D79" t="s">
        <v>1980</v>
      </c>
      <c r="H79" t="s">
        <v>1992</v>
      </c>
      <c r="I79" t="s">
        <v>2680</v>
      </c>
      <c r="J79">
        <f t="shared" si="1"/>
        <v>49720.19999999999</v>
      </c>
      <c r="K79" t="s">
        <v>2600</v>
      </c>
    </row>
    <row r="80" spans="1:11" x14ac:dyDescent="0.2">
      <c r="A80" s="24">
        <v>78</v>
      </c>
      <c r="B80">
        <v>74</v>
      </c>
      <c r="C80">
        <v>38</v>
      </c>
      <c r="D80" t="s">
        <v>1986</v>
      </c>
      <c r="H80" t="s">
        <v>2007</v>
      </c>
      <c r="I80" t="s">
        <v>2154</v>
      </c>
      <c r="J80">
        <f t="shared" si="1"/>
        <v>49650.19999999999</v>
      </c>
      <c r="K80" t="s">
        <v>2681</v>
      </c>
    </row>
    <row r="81" spans="1:11" x14ac:dyDescent="0.2">
      <c r="A81" s="24">
        <v>79</v>
      </c>
      <c r="B81">
        <v>75</v>
      </c>
      <c r="C81">
        <v>38</v>
      </c>
      <c r="D81" t="s">
        <v>1980</v>
      </c>
      <c r="H81" t="s">
        <v>1981</v>
      </c>
      <c r="I81" t="s">
        <v>2415</v>
      </c>
      <c r="J81">
        <f t="shared" si="1"/>
        <v>49380.19999999999</v>
      </c>
      <c r="K81" t="s">
        <v>2602</v>
      </c>
    </row>
    <row r="82" spans="1:11" x14ac:dyDescent="0.2">
      <c r="A82" s="24">
        <v>80</v>
      </c>
      <c r="B82">
        <v>76</v>
      </c>
      <c r="C82">
        <v>38</v>
      </c>
      <c r="D82" t="s">
        <v>1986</v>
      </c>
      <c r="H82" t="s">
        <v>2603</v>
      </c>
      <c r="I82" t="s">
        <v>2682</v>
      </c>
      <c r="J82">
        <f t="shared" si="1"/>
        <v>49149.499999999993</v>
      </c>
      <c r="K82" t="s">
        <v>2683</v>
      </c>
    </row>
    <row r="83" spans="1:11" x14ac:dyDescent="0.2">
      <c r="A83" s="24">
        <v>81</v>
      </c>
      <c r="B83">
        <v>77</v>
      </c>
      <c r="C83">
        <v>38</v>
      </c>
      <c r="D83" t="s">
        <v>1984</v>
      </c>
      <c r="H83" t="s">
        <v>2440</v>
      </c>
      <c r="I83" t="s">
        <v>2684</v>
      </c>
      <c r="J83">
        <f t="shared" si="1"/>
        <v>48049.499999999993</v>
      </c>
      <c r="K83" t="s">
        <v>2685</v>
      </c>
    </row>
    <row r="84" spans="1:11" x14ac:dyDescent="0.2">
      <c r="A84" s="24">
        <v>82</v>
      </c>
      <c r="B84">
        <v>78</v>
      </c>
      <c r="C84">
        <v>38</v>
      </c>
      <c r="D84" t="s">
        <v>1986</v>
      </c>
      <c r="H84" t="s">
        <v>1995</v>
      </c>
      <c r="I84" t="s">
        <v>2527</v>
      </c>
      <c r="J84">
        <f t="shared" si="1"/>
        <v>47679.499999999993</v>
      </c>
      <c r="K84" t="s">
        <v>2686</v>
      </c>
    </row>
    <row r="85" spans="1:11" x14ac:dyDescent="0.2">
      <c r="A85" s="24">
        <v>83</v>
      </c>
      <c r="B85">
        <v>79</v>
      </c>
      <c r="C85">
        <v>38</v>
      </c>
      <c r="D85" t="s">
        <v>1986</v>
      </c>
      <c r="H85" t="s">
        <v>2014</v>
      </c>
      <c r="I85" t="s">
        <v>2357</v>
      </c>
      <c r="J85">
        <f t="shared" si="1"/>
        <v>47549.499999999993</v>
      </c>
      <c r="K85" t="s">
        <v>2687</v>
      </c>
    </row>
    <row r="86" spans="1:11" x14ac:dyDescent="0.2">
      <c r="A86" s="24">
        <v>84</v>
      </c>
      <c r="B86">
        <v>80</v>
      </c>
      <c r="C86">
        <v>38</v>
      </c>
      <c r="D86" t="s">
        <v>1980</v>
      </c>
      <c r="H86" t="s">
        <v>2005</v>
      </c>
      <c r="I86" t="s">
        <v>2688</v>
      </c>
      <c r="J86">
        <f t="shared" si="1"/>
        <v>55449.499999999993</v>
      </c>
      <c r="K86" t="s">
        <v>2689</v>
      </c>
    </row>
    <row r="87" spans="1:11" x14ac:dyDescent="0.2">
      <c r="A87" s="24">
        <v>85</v>
      </c>
      <c r="B87">
        <v>81</v>
      </c>
      <c r="C87">
        <v>38</v>
      </c>
      <c r="D87" t="s">
        <v>1986</v>
      </c>
      <c r="H87" t="s">
        <v>1987</v>
      </c>
      <c r="I87" t="s">
        <v>2359</v>
      </c>
      <c r="J87">
        <f t="shared" si="1"/>
        <v>55354.499999999993</v>
      </c>
      <c r="K87" t="s">
        <v>2690</v>
      </c>
    </row>
    <row r="88" spans="1:11" x14ac:dyDescent="0.2">
      <c r="A88" s="24">
        <v>86</v>
      </c>
      <c r="B88">
        <v>82</v>
      </c>
      <c r="C88">
        <v>38</v>
      </c>
      <c r="D88" t="s">
        <v>1986</v>
      </c>
      <c r="H88" t="s">
        <v>2003</v>
      </c>
      <c r="I88" t="s">
        <v>2691</v>
      </c>
      <c r="J88">
        <f t="shared" si="1"/>
        <v>54664.499999999993</v>
      </c>
      <c r="K88" t="s">
        <v>2692</v>
      </c>
    </row>
    <row r="89" spans="1:11" x14ac:dyDescent="0.2">
      <c r="A89" s="24">
        <v>87</v>
      </c>
      <c r="B89">
        <v>83</v>
      </c>
      <c r="C89">
        <v>38</v>
      </c>
      <c r="D89" t="s">
        <v>1984</v>
      </c>
      <c r="H89" t="s">
        <v>1427</v>
      </c>
      <c r="I89" t="s">
        <v>2693</v>
      </c>
      <c r="J89">
        <f t="shared" si="1"/>
        <v>49264.499999999993</v>
      </c>
      <c r="K89" t="s">
        <v>2501</v>
      </c>
    </row>
    <row r="90" spans="1:11" x14ac:dyDescent="0.2">
      <c r="A90" s="24">
        <v>88</v>
      </c>
      <c r="B90">
        <v>84</v>
      </c>
      <c r="C90">
        <v>38</v>
      </c>
      <c r="D90" t="s">
        <v>1986</v>
      </c>
      <c r="H90" t="s">
        <v>2001</v>
      </c>
      <c r="I90" t="s">
        <v>2694</v>
      </c>
      <c r="J90">
        <f t="shared" si="1"/>
        <v>49180.499999999993</v>
      </c>
      <c r="K90" t="s">
        <v>2695</v>
      </c>
    </row>
    <row r="91" spans="1:11" x14ac:dyDescent="0.2">
      <c r="A91" s="24">
        <v>89</v>
      </c>
      <c r="B91">
        <v>85</v>
      </c>
      <c r="C91">
        <v>38</v>
      </c>
      <c r="D91" t="s">
        <v>1986</v>
      </c>
      <c r="H91" t="s">
        <v>2003</v>
      </c>
      <c r="I91" t="s">
        <v>2696</v>
      </c>
      <c r="J91">
        <f t="shared" si="1"/>
        <v>48740.499999999993</v>
      </c>
      <c r="K91" t="s">
        <v>2697</v>
      </c>
    </row>
    <row r="92" spans="1:11" x14ac:dyDescent="0.2">
      <c r="A92" s="24">
        <v>90</v>
      </c>
      <c r="B92">
        <v>86</v>
      </c>
      <c r="C92">
        <v>38</v>
      </c>
      <c r="D92" t="s">
        <v>1980</v>
      </c>
      <c r="H92" t="s">
        <v>2440</v>
      </c>
      <c r="I92" t="s">
        <v>2698</v>
      </c>
      <c r="J92">
        <f t="shared" si="1"/>
        <v>32740.499999999993</v>
      </c>
      <c r="K92" t="s">
        <v>2699</v>
      </c>
    </row>
    <row r="93" spans="1:11" x14ac:dyDescent="0.2">
      <c r="A93" s="24">
        <v>91</v>
      </c>
      <c r="B93">
        <v>87</v>
      </c>
      <c r="C93">
        <v>38</v>
      </c>
      <c r="D93" t="s">
        <v>1986</v>
      </c>
      <c r="H93" t="s">
        <v>1987</v>
      </c>
      <c r="I93" t="s">
        <v>2139</v>
      </c>
      <c r="J93">
        <f t="shared" si="1"/>
        <v>32700.499999999993</v>
      </c>
      <c r="K93" t="s">
        <v>2700</v>
      </c>
    </row>
    <row r="94" spans="1:11" x14ac:dyDescent="0.2">
      <c r="A94" s="24">
        <v>92</v>
      </c>
      <c r="B94">
        <v>88</v>
      </c>
      <c r="C94">
        <v>38</v>
      </c>
      <c r="D94" t="s">
        <v>1986</v>
      </c>
      <c r="H94" t="s">
        <v>1995</v>
      </c>
      <c r="I94" t="s">
        <v>2415</v>
      </c>
      <c r="J94">
        <f t="shared" si="1"/>
        <v>32430.499999999993</v>
      </c>
      <c r="K94" t="s">
        <v>2701</v>
      </c>
    </row>
    <row r="95" spans="1:11" x14ac:dyDescent="0.2">
      <c r="A95" s="24">
        <v>93</v>
      </c>
      <c r="B95">
        <v>89</v>
      </c>
      <c r="C95">
        <v>38</v>
      </c>
      <c r="D95" t="s">
        <v>1980</v>
      </c>
      <c r="H95" t="s">
        <v>1981</v>
      </c>
      <c r="I95" t="s">
        <v>2365</v>
      </c>
      <c r="J95">
        <f t="shared" si="1"/>
        <v>32230.499999999993</v>
      </c>
      <c r="K95" t="s">
        <v>2620</v>
      </c>
    </row>
    <row r="96" spans="1:11" x14ac:dyDescent="0.2">
      <c r="A96" s="24">
        <v>94</v>
      </c>
      <c r="B96">
        <v>90</v>
      </c>
      <c r="C96">
        <v>38</v>
      </c>
      <c r="D96" t="s">
        <v>1986</v>
      </c>
      <c r="H96" t="s">
        <v>2603</v>
      </c>
      <c r="I96" t="s">
        <v>2702</v>
      </c>
      <c r="J96">
        <f t="shared" si="1"/>
        <v>32024.549999999992</v>
      </c>
      <c r="K96" t="s">
        <v>2703</v>
      </c>
    </row>
    <row r="97" spans="1:11" x14ac:dyDescent="0.2">
      <c r="A97" s="24">
        <v>95</v>
      </c>
      <c r="B97">
        <v>91</v>
      </c>
      <c r="C97">
        <v>38</v>
      </c>
      <c r="D97" t="s">
        <v>1984</v>
      </c>
      <c r="H97" t="s">
        <v>1999</v>
      </c>
      <c r="I97" t="s">
        <v>2704</v>
      </c>
      <c r="J97">
        <f t="shared" si="1"/>
        <v>31444.549999999992</v>
      </c>
      <c r="K97" t="s">
        <v>2596</v>
      </c>
    </row>
    <row r="98" spans="1:11" x14ac:dyDescent="0.2">
      <c r="A98" s="24">
        <v>96</v>
      </c>
      <c r="B98">
        <v>92</v>
      </c>
      <c r="C98">
        <v>38</v>
      </c>
      <c r="D98" t="s">
        <v>1980</v>
      </c>
      <c r="H98" t="s">
        <v>1981</v>
      </c>
      <c r="I98" t="s">
        <v>2406</v>
      </c>
      <c r="J98">
        <f t="shared" si="1"/>
        <v>31104.549999999992</v>
      </c>
      <c r="K98" t="s">
        <v>2625</v>
      </c>
    </row>
    <row r="99" spans="1:11" x14ac:dyDescent="0.2">
      <c r="A99" s="24">
        <v>97</v>
      </c>
      <c r="B99">
        <v>93</v>
      </c>
      <c r="C99">
        <v>38</v>
      </c>
      <c r="D99" t="s">
        <v>1984</v>
      </c>
      <c r="H99" t="s">
        <v>1427</v>
      </c>
      <c r="I99" t="s">
        <v>2451</v>
      </c>
      <c r="J99">
        <f t="shared" si="1"/>
        <v>21104.549999999992</v>
      </c>
      <c r="K99" t="s">
        <v>2433</v>
      </c>
    </row>
  </sheetData>
  <autoFilter ref="C1:C99" xr:uid="{69335C39-64E0-4848-B6E9-50752FA18A4F}"/>
  <sortState xmlns:xlrd2="http://schemas.microsoft.com/office/spreadsheetml/2017/richdata2" ref="A2:K99">
    <sortCondition ref="B2:B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HH</vt:lpstr>
      <vt:lpstr>Address</vt:lpstr>
      <vt:lpstr>NAICS</vt:lpstr>
      <vt:lpstr>NAICS_VL</vt:lpstr>
      <vt:lpstr>Employer</vt:lpstr>
      <vt:lpstr>Product</vt:lpstr>
      <vt:lpstr>Client</vt:lpstr>
      <vt:lpstr>Mariann Avocado</vt:lpstr>
      <vt:lpstr>Jerry Smith</vt:lpstr>
      <vt:lpstr>Transactions</vt:lpstr>
      <vt:lpstr>Transactions_1</vt:lpstr>
      <vt:lpstr>Balance</vt:lpstr>
      <vt:lpstr>Velvet Throat</vt:lpstr>
      <vt:lpstr>Account</vt:lpstr>
      <vt:lpstr>Relationship</vt:lpstr>
      <vt:lpstr>Dates - Calc</vt:lpstr>
      <vt:lpstr>Jared</vt:lpstr>
      <vt:lpstr>Deposit_Transactions-Calc</vt:lpstr>
      <vt:lpstr>Hanna Smith</vt:lpstr>
      <vt:lpstr>HELEN TROY</vt:lpstr>
      <vt:lpstr>Banker</vt:lpstr>
      <vt:lpstr>Date</vt:lpstr>
      <vt:lpstr>Sheet3</vt:lpstr>
      <vt:lpstr>Sheet4</vt:lpstr>
      <vt:lpstr>aphrodite</vt:lpstr>
      <vt:lpstr>Balance -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Dov Cohen</dc:creator>
  <dc:description/>
  <cp:lastModifiedBy>Dov Cohen</cp:lastModifiedBy>
  <cp:revision>1</cp:revision>
  <dcterms:created xsi:type="dcterms:W3CDTF">2023-09-08T21:36:19Z</dcterms:created>
  <dcterms:modified xsi:type="dcterms:W3CDTF">2023-12-02T03:02:11Z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HIDDEN_GRID_QUERY_LIST_4F35BF76-6C0D-4D9B-82B2-816C12CF3733">
    <vt:lpwstr>empty_477D106A-C0D6-4607-AEBD-E2C9D60EA279</vt:lpwstr>
  </property>
  <property fmtid="{D5CDD505-2E9C-101B-9397-08002B2CF9AE}" pid="3" name="SV_QUERY_LIST_4F35BF76-6C0D-4D9B-82B2-816C12CF3733">
    <vt:lpwstr>empty_477D106A-C0D6-4607-AEBD-E2C9D60EA279</vt:lpwstr>
  </property>
</Properties>
</file>