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Contabil\indicadores\"/>
    </mc:Choice>
  </mc:AlternateContent>
  <xr:revisionPtr revIDLastSave="0" documentId="13_ncr:1_{20093548-2B75-41D6-99B1-A2735EF251BC}" xr6:coauthVersionLast="47" xr6:coauthVersionMax="47" xr10:uidLastSave="{00000000-0000-0000-0000-000000000000}"/>
  <bookViews>
    <workbookView xWindow="-120" yWindow="-120" windowWidth="29040" windowHeight="15720" firstSheet="11" activeTab="18" xr2:uid="{4BEA0F44-3590-4173-81A4-79516E39B5D7}"/>
  </bookViews>
  <sheets>
    <sheet name="Instruções" sheetId="12" r:id="rId1"/>
    <sheet name="BAL_DESP" sheetId="3" r:id="rId2"/>
    <sheet name="tce_4111" sheetId="4" r:id="rId3"/>
    <sheet name="EMPENHO" sheetId="5" r:id="rId4"/>
    <sheet name="BAL_VER" sheetId="11" r:id="rId5"/>
    <sheet name="Capa" sheetId="2" r:id="rId6"/>
    <sheet name="Dados" sheetId="19" r:id="rId7"/>
    <sheet name="Resultado Orçamentário" sheetId="1" r:id="rId8"/>
    <sheet name="ResultadoOrcamentario" sheetId="13" r:id="rId9"/>
    <sheet name="Gasto Total" sheetId="6" r:id="rId10"/>
    <sheet name="GastoTotal" sheetId="14" r:id="rId11"/>
    <sheet name="Gasto Folha" sheetId="7" r:id="rId12"/>
    <sheet name="GastoFolha" sheetId="15" r:id="rId13"/>
    <sheet name="Pessoal LRF" sheetId="8" r:id="rId14"/>
    <sheet name="PessoalLRF" sheetId="16" r:id="rId15"/>
    <sheet name="Suplementação" sheetId="9" r:id="rId16"/>
    <sheet name="LimiteSuplementacao" sheetId="17" r:id="rId17"/>
    <sheet name="Financeiro" sheetId="10" r:id="rId18"/>
    <sheet name="SaldoFinanceiro" sheetId="18" r:id="rId19"/>
  </sheets>
  <definedNames>
    <definedName name="_xlnm.Print_Area" localSheetId="5">Capa!$A$5:$D$53</definedName>
    <definedName name="_xlnm.Print_Area" localSheetId="17">Financeiro!$A$10:$M$10</definedName>
    <definedName name="_xlnm.Print_Area" localSheetId="11">'Gasto Folha'!#REF!</definedName>
    <definedName name="_xlnm.Print_Area" localSheetId="9">'Gasto Total'!$A$17:$M$23</definedName>
    <definedName name="_xlnm.Print_Area" localSheetId="13">'Pessoal LRF'!$A$5:$M$6</definedName>
    <definedName name="_xlnm.Print_Area" localSheetId="7">'Resultado Orçamentário'!$A$21:$M$25</definedName>
    <definedName name="_xlnm.Print_Area" localSheetId="15">Suplementação!#REF!</definedName>
    <definedName name="DadosExternos_1" localSheetId="1" hidden="1">BAL_DESP!$A$1:$AI$34</definedName>
    <definedName name="DadosExternos_1" localSheetId="4" hidden="1">BAL_VER!$A$1:$Z$117</definedName>
    <definedName name="DadosExternos_1" localSheetId="3" hidden="1">EMPENHO!$A$1:$Q$292</definedName>
    <definedName name="DadosExternos_1" localSheetId="2" hidden="1">tce_4111!$A$1:$J$7499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K4823" i="4"/>
  <c r="K4824" i="4"/>
  <c r="K4825" i="4"/>
  <c r="K4826" i="4"/>
  <c r="K4827" i="4"/>
  <c r="K4828" i="4"/>
  <c r="K4829" i="4"/>
  <c r="K4830" i="4"/>
  <c r="K4831" i="4"/>
  <c r="K4832" i="4"/>
  <c r="K4833" i="4"/>
  <c r="K4834" i="4"/>
  <c r="K4835" i="4"/>
  <c r="K4836" i="4"/>
  <c r="K4837" i="4"/>
  <c r="K4838" i="4"/>
  <c r="K4839" i="4"/>
  <c r="K4840" i="4"/>
  <c r="K4841" i="4"/>
  <c r="K4842" i="4"/>
  <c r="K4843" i="4"/>
  <c r="K4844" i="4"/>
  <c r="K4845" i="4"/>
  <c r="K4846" i="4"/>
  <c r="K4847" i="4"/>
  <c r="K4848" i="4"/>
  <c r="K4849" i="4"/>
  <c r="K4850" i="4"/>
  <c r="K4851" i="4"/>
  <c r="K4852" i="4"/>
  <c r="K4853" i="4"/>
  <c r="K4854" i="4"/>
  <c r="K4855" i="4"/>
  <c r="K4856" i="4"/>
  <c r="K4857" i="4"/>
  <c r="K4858" i="4"/>
  <c r="K4859" i="4"/>
  <c r="K4860" i="4"/>
  <c r="K4861" i="4"/>
  <c r="K4862" i="4"/>
  <c r="K4863" i="4"/>
  <c r="K4864" i="4"/>
  <c r="K4865" i="4"/>
  <c r="K4866" i="4"/>
  <c r="K4867" i="4"/>
  <c r="K4868" i="4"/>
  <c r="K4869" i="4"/>
  <c r="K4870" i="4"/>
  <c r="K4871" i="4"/>
  <c r="K4872" i="4"/>
  <c r="K4873" i="4"/>
  <c r="K4874" i="4"/>
  <c r="K4875" i="4"/>
  <c r="K4876" i="4"/>
  <c r="K4877" i="4"/>
  <c r="K4878" i="4"/>
  <c r="K4879" i="4"/>
  <c r="K4880" i="4"/>
  <c r="K4881" i="4"/>
  <c r="K4882" i="4"/>
  <c r="K4883" i="4"/>
  <c r="K4884" i="4"/>
  <c r="K4885" i="4"/>
  <c r="K4886" i="4"/>
  <c r="K4887" i="4"/>
  <c r="K4888" i="4"/>
  <c r="K4889" i="4"/>
  <c r="K4890" i="4"/>
  <c r="K4891" i="4"/>
  <c r="K4892" i="4"/>
  <c r="K4893" i="4"/>
  <c r="K4894" i="4"/>
  <c r="K4895" i="4"/>
  <c r="K4896" i="4"/>
  <c r="K4897" i="4"/>
  <c r="K4898" i="4"/>
  <c r="K4899" i="4"/>
  <c r="K4900" i="4"/>
  <c r="K4901" i="4"/>
  <c r="K4902" i="4"/>
  <c r="K4903" i="4"/>
  <c r="K4904" i="4"/>
  <c r="K4905" i="4"/>
  <c r="K4906" i="4"/>
  <c r="K4907" i="4"/>
  <c r="K4908" i="4"/>
  <c r="K4909" i="4"/>
  <c r="K4910" i="4"/>
  <c r="K4911" i="4"/>
  <c r="K4912" i="4"/>
  <c r="K4913" i="4"/>
  <c r="K4914" i="4"/>
  <c r="K4915" i="4"/>
  <c r="K4916" i="4"/>
  <c r="K4917" i="4"/>
  <c r="K4918" i="4"/>
  <c r="K4919" i="4"/>
  <c r="K4920" i="4"/>
  <c r="K4921" i="4"/>
  <c r="K4922" i="4"/>
  <c r="K4923" i="4"/>
  <c r="K4924" i="4"/>
  <c r="K4925" i="4"/>
  <c r="K4926" i="4"/>
  <c r="K4927" i="4"/>
  <c r="K4928" i="4"/>
  <c r="K4929" i="4"/>
  <c r="K4930" i="4"/>
  <c r="K4931" i="4"/>
  <c r="K4932" i="4"/>
  <c r="K4933" i="4"/>
  <c r="K4934" i="4"/>
  <c r="K4935" i="4"/>
  <c r="K4936" i="4"/>
  <c r="K4937" i="4"/>
  <c r="K4938" i="4"/>
  <c r="K4939" i="4"/>
  <c r="K4940" i="4"/>
  <c r="K4941" i="4"/>
  <c r="K4942" i="4"/>
  <c r="K4943" i="4"/>
  <c r="K4944" i="4"/>
  <c r="K4945" i="4"/>
  <c r="K4946" i="4"/>
  <c r="K4947" i="4"/>
  <c r="K4948" i="4"/>
  <c r="K4949" i="4"/>
  <c r="K4950" i="4"/>
  <c r="K4951" i="4"/>
  <c r="K4952" i="4"/>
  <c r="K4953" i="4"/>
  <c r="K4954" i="4"/>
  <c r="K4955" i="4"/>
  <c r="K4956" i="4"/>
  <c r="K4957" i="4"/>
  <c r="K4958" i="4"/>
  <c r="K4959" i="4"/>
  <c r="K4960" i="4"/>
  <c r="K4961" i="4"/>
  <c r="K4962" i="4"/>
  <c r="K4963" i="4"/>
  <c r="K4964" i="4"/>
  <c r="K4965" i="4"/>
  <c r="K4966" i="4"/>
  <c r="K4967" i="4"/>
  <c r="K4968" i="4"/>
  <c r="K4969" i="4"/>
  <c r="K4970" i="4"/>
  <c r="K4971" i="4"/>
  <c r="K4972" i="4"/>
  <c r="K4973" i="4"/>
  <c r="K4974" i="4"/>
  <c r="K4975" i="4"/>
  <c r="K4976" i="4"/>
  <c r="K4977" i="4"/>
  <c r="K4978" i="4"/>
  <c r="K4979" i="4"/>
  <c r="K4980" i="4"/>
  <c r="K4981" i="4"/>
  <c r="K4982" i="4"/>
  <c r="K4983" i="4"/>
  <c r="K4984" i="4"/>
  <c r="K4985" i="4"/>
  <c r="K4986" i="4"/>
  <c r="K4987" i="4"/>
  <c r="K4988" i="4"/>
  <c r="K4989" i="4"/>
  <c r="K4990" i="4"/>
  <c r="K4991" i="4"/>
  <c r="K4992" i="4"/>
  <c r="K4993" i="4"/>
  <c r="K4994" i="4"/>
  <c r="K4995" i="4"/>
  <c r="K4996" i="4"/>
  <c r="K4997" i="4"/>
  <c r="K4998" i="4"/>
  <c r="K4999" i="4"/>
  <c r="K5000" i="4"/>
  <c r="K5001" i="4"/>
  <c r="K5002" i="4"/>
  <c r="K5003" i="4"/>
  <c r="K5004" i="4"/>
  <c r="K5005" i="4"/>
  <c r="K5006" i="4"/>
  <c r="K5007" i="4"/>
  <c r="K5008" i="4"/>
  <c r="K5009" i="4"/>
  <c r="K5010" i="4"/>
  <c r="K5011" i="4"/>
  <c r="K5012" i="4"/>
  <c r="K5013" i="4"/>
  <c r="K5014" i="4"/>
  <c r="K5015" i="4"/>
  <c r="K5016" i="4"/>
  <c r="K5017" i="4"/>
  <c r="K5018" i="4"/>
  <c r="K5019" i="4"/>
  <c r="K5020" i="4"/>
  <c r="K5021" i="4"/>
  <c r="K5022" i="4"/>
  <c r="K5023" i="4"/>
  <c r="K5024" i="4"/>
  <c r="K5025" i="4"/>
  <c r="K5026" i="4"/>
  <c r="K5027" i="4"/>
  <c r="K5028" i="4"/>
  <c r="K5029" i="4"/>
  <c r="K5030" i="4"/>
  <c r="K5031" i="4"/>
  <c r="K5032" i="4"/>
  <c r="K5033" i="4"/>
  <c r="K5034" i="4"/>
  <c r="K5035" i="4"/>
  <c r="K5036" i="4"/>
  <c r="K5037" i="4"/>
  <c r="K5038" i="4"/>
  <c r="K5039" i="4"/>
  <c r="K5040" i="4"/>
  <c r="K5041" i="4"/>
  <c r="K5042" i="4"/>
  <c r="K5043" i="4"/>
  <c r="K5044" i="4"/>
  <c r="K5045" i="4"/>
  <c r="K5046" i="4"/>
  <c r="K5047" i="4"/>
  <c r="K5048" i="4"/>
  <c r="K5049" i="4"/>
  <c r="K5050" i="4"/>
  <c r="K5051" i="4"/>
  <c r="K5052" i="4"/>
  <c r="K5053" i="4"/>
  <c r="K5054" i="4"/>
  <c r="K5055" i="4"/>
  <c r="K5056" i="4"/>
  <c r="K5057" i="4"/>
  <c r="K5058" i="4"/>
  <c r="K5059" i="4"/>
  <c r="K5060" i="4"/>
  <c r="K5061" i="4"/>
  <c r="K5062" i="4"/>
  <c r="K5063" i="4"/>
  <c r="K5064" i="4"/>
  <c r="K5065" i="4"/>
  <c r="K5066" i="4"/>
  <c r="K5067" i="4"/>
  <c r="K5068" i="4"/>
  <c r="K5069" i="4"/>
  <c r="K5070" i="4"/>
  <c r="K5071" i="4"/>
  <c r="K5072" i="4"/>
  <c r="K5073" i="4"/>
  <c r="K5074" i="4"/>
  <c r="K5075" i="4"/>
  <c r="K5076" i="4"/>
  <c r="K5077" i="4"/>
  <c r="K5078" i="4"/>
  <c r="K5079" i="4"/>
  <c r="K5080" i="4"/>
  <c r="K5081" i="4"/>
  <c r="K5082" i="4"/>
  <c r="K5083" i="4"/>
  <c r="K5084" i="4"/>
  <c r="K5085" i="4"/>
  <c r="K5086" i="4"/>
  <c r="K5087" i="4"/>
  <c r="K5088" i="4"/>
  <c r="K5089" i="4"/>
  <c r="K5090" i="4"/>
  <c r="K5091" i="4"/>
  <c r="K5092" i="4"/>
  <c r="K5093" i="4"/>
  <c r="K5094" i="4"/>
  <c r="K5095" i="4"/>
  <c r="K5096" i="4"/>
  <c r="K5097" i="4"/>
  <c r="K5098" i="4"/>
  <c r="K5099" i="4"/>
  <c r="K5100" i="4"/>
  <c r="K5101" i="4"/>
  <c r="K5102" i="4"/>
  <c r="K5103" i="4"/>
  <c r="K5104" i="4"/>
  <c r="K5105" i="4"/>
  <c r="K5106" i="4"/>
  <c r="K5107" i="4"/>
  <c r="K5108" i="4"/>
  <c r="K5109" i="4"/>
  <c r="K5110" i="4"/>
  <c r="K5111" i="4"/>
  <c r="K5112" i="4"/>
  <c r="K5113" i="4"/>
  <c r="K5114" i="4"/>
  <c r="K5115" i="4"/>
  <c r="K5116" i="4"/>
  <c r="K5117" i="4"/>
  <c r="K5118" i="4"/>
  <c r="K5119" i="4"/>
  <c r="K5120" i="4"/>
  <c r="K5121" i="4"/>
  <c r="K5122" i="4"/>
  <c r="K5123" i="4"/>
  <c r="K5124" i="4"/>
  <c r="K5125" i="4"/>
  <c r="K5126" i="4"/>
  <c r="K5127" i="4"/>
  <c r="K5128" i="4"/>
  <c r="K5129" i="4"/>
  <c r="K5130" i="4"/>
  <c r="K5131" i="4"/>
  <c r="K5132" i="4"/>
  <c r="K5133" i="4"/>
  <c r="K5134" i="4"/>
  <c r="K5135" i="4"/>
  <c r="K5136" i="4"/>
  <c r="K5137" i="4"/>
  <c r="K5138" i="4"/>
  <c r="K5139" i="4"/>
  <c r="K5140" i="4"/>
  <c r="K5141" i="4"/>
  <c r="K5142" i="4"/>
  <c r="K5143" i="4"/>
  <c r="K5144" i="4"/>
  <c r="K5145" i="4"/>
  <c r="K5146" i="4"/>
  <c r="K5147" i="4"/>
  <c r="K5148" i="4"/>
  <c r="K5149" i="4"/>
  <c r="K5150" i="4"/>
  <c r="K5151" i="4"/>
  <c r="K5152" i="4"/>
  <c r="K5153" i="4"/>
  <c r="K5154" i="4"/>
  <c r="K5155" i="4"/>
  <c r="K5156" i="4"/>
  <c r="K5157" i="4"/>
  <c r="K5158" i="4"/>
  <c r="K5159" i="4"/>
  <c r="K5160" i="4"/>
  <c r="K5161" i="4"/>
  <c r="K5162" i="4"/>
  <c r="K5163" i="4"/>
  <c r="K5164" i="4"/>
  <c r="K5165" i="4"/>
  <c r="K5166" i="4"/>
  <c r="K5167" i="4"/>
  <c r="K5168" i="4"/>
  <c r="K5169" i="4"/>
  <c r="K5170" i="4"/>
  <c r="K5171" i="4"/>
  <c r="K5172" i="4"/>
  <c r="K5173" i="4"/>
  <c r="K5174" i="4"/>
  <c r="K5175" i="4"/>
  <c r="K5176" i="4"/>
  <c r="K5177" i="4"/>
  <c r="K5178" i="4"/>
  <c r="K5179" i="4"/>
  <c r="K5180" i="4"/>
  <c r="K5181" i="4"/>
  <c r="K5182" i="4"/>
  <c r="K5183" i="4"/>
  <c r="K5184" i="4"/>
  <c r="K5185" i="4"/>
  <c r="K5186" i="4"/>
  <c r="K5187" i="4"/>
  <c r="K5188" i="4"/>
  <c r="K5189" i="4"/>
  <c r="K5190" i="4"/>
  <c r="K5191" i="4"/>
  <c r="K5192" i="4"/>
  <c r="K5193" i="4"/>
  <c r="K5194" i="4"/>
  <c r="K5195" i="4"/>
  <c r="K5196" i="4"/>
  <c r="K5197" i="4"/>
  <c r="K5198" i="4"/>
  <c r="K5199" i="4"/>
  <c r="K5200" i="4"/>
  <c r="K5201" i="4"/>
  <c r="K5202" i="4"/>
  <c r="K5203" i="4"/>
  <c r="K5204" i="4"/>
  <c r="K5205" i="4"/>
  <c r="K5206" i="4"/>
  <c r="K5207" i="4"/>
  <c r="K5208" i="4"/>
  <c r="K5209" i="4"/>
  <c r="K5210" i="4"/>
  <c r="K5211" i="4"/>
  <c r="K5212" i="4"/>
  <c r="K5213" i="4"/>
  <c r="K5214" i="4"/>
  <c r="K5215" i="4"/>
  <c r="K5216" i="4"/>
  <c r="K5217" i="4"/>
  <c r="K5218" i="4"/>
  <c r="K5219" i="4"/>
  <c r="K5220" i="4"/>
  <c r="K5221" i="4"/>
  <c r="K5222" i="4"/>
  <c r="K5223" i="4"/>
  <c r="K5224" i="4"/>
  <c r="K5225" i="4"/>
  <c r="K5226" i="4"/>
  <c r="K5227" i="4"/>
  <c r="K5228" i="4"/>
  <c r="K5229" i="4"/>
  <c r="K5230" i="4"/>
  <c r="K5231" i="4"/>
  <c r="K5232" i="4"/>
  <c r="K5233" i="4"/>
  <c r="K5234" i="4"/>
  <c r="K5235" i="4"/>
  <c r="K5236" i="4"/>
  <c r="K5237" i="4"/>
  <c r="K5238" i="4"/>
  <c r="K5239" i="4"/>
  <c r="K5240" i="4"/>
  <c r="K5241" i="4"/>
  <c r="K5242" i="4"/>
  <c r="K5243" i="4"/>
  <c r="K5244" i="4"/>
  <c r="K5245" i="4"/>
  <c r="K5246" i="4"/>
  <c r="K5247" i="4"/>
  <c r="K5248" i="4"/>
  <c r="K5249" i="4"/>
  <c r="K5250" i="4"/>
  <c r="K5251" i="4"/>
  <c r="K5252" i="4"/>
  <c r="K5253" i="4"/>
  <c r="K5254" i="4"/>
  <c r="K5255" i="4"/>
  <c r="K5256" i="4"/>
  <c r="K5257" i="4"/>
  <c r="K5258" i="4"/>
  <c r="K5259" i="4"/>
  <c r="K5260" i="4"/>
  <c r="K5261" i="4"/>
  <c r="K5262" i="4"/>
  <c r="K5263" i="4"/>
  <c r="K5264" i="4"/>
  <c r="K5265" i="4"/>
  <c r="K5266" i="4"/>
  <c r="K5267" i="4"/>
  <c r="K5268" i="4"/>
  <c r="K5269" i="4"/>
  <c r="K5270" i="4"/>
  <c r="K5271" i="4"/>
  <c r="K5272" i="4"/>
  <c r="K5273" i="4"/>
  <c r="K5274" i="4"/>
  <c r="K5275" i="4"/>
  <c r="K5276" i="4"/>
  <c r="K5277" i="4"/>
  <c r="K5278" i="4"/>
  <c r="K5279" i="4"/>
  <c r="K5280" i="4"/>
  <c r="K5281" i="4"/>
  <c r="K5282" i="4"/>
  <c r="K5283" i="4"/>
  <c r="K5284" i="4"/>
  <c r="K5285" i="4"/>
  <c r="K5286" i="4"/>
  <c r="K5287" i="4"/>
  <c r="K5288" i="4"/>
  <c r="K5289" i="4"/>
  <c r="K5290" i="4"/>
  <c r="K5291" i="4"/>
  <c r="K5292" i="4"/>
  <c r="K5293" i="4"/>
  <c r="K5294" i="4"/>
  <c r="K5295" i="4"/>
  <c r="K5296" i="4"/>
  <c r="K5297" i="4"/>
  <c r="K5298" i="4"/>
  <c r="K5299" i="4"/>
  <c r="K5300" i="4"/>
  <c r="K5301" i="4"/>
  <c r="K5302" i="4"/>
  <c r="K5303" i="4"/>
  <c r="K5304" i="4"/>
  <c r="K5305" i="4"/>
  <c r="K5306" i="4"/>
  <c r="K5307" i="4"/>
  <c r="K5308" i="4"/>
  <c r="K5309" i="4"/>
  <c r="K5310" i="4"/>
  <c r="K5311" i="4"/>
  <c r="K5312" i="4"/>
  <c r="K5313" i="4"/>
  <c r="K5314" i="4"/>
  <c r="K5315" i="4"/>
  <c r="K5316" i="4"/>
  <c r="K5317" i="4"/>
  <c r="K5318" i="4"/>
  <c r="K5319" i="4"/>
  <c r="K5320" i="4"/>
  <c r="K5321" i="4"/>
  <c r="K5322" i="4"/>
  <c r="K5323" i="4"/>
  <c r="K5324" i="4"/>
  <c r="K5325" i="4"/>
  <c r="K5326" i="4"/>
  <c r="K5327" i="4"/>
  <c r="K5328" i="4"/>
  <c r="K5329" i="4"/>
  <c r="K5330" i="4"/>
  <c r="K5331" i="4"/>
  <c r="K5332" i="4"/>
  <c r="K5333" i="4"/>
  <c r="K5334" i="4"/>
  <c r="K5335" i="4"/>
  <c r="K5336" i="4"/>
  <c r="K5337" i="4"/>
  <c r="K5338" i="4"/>
  <c r="K5339" i="4"/>
  <c r="K5340" i="4"/>
  <c r="K5341" i="4"/>
  <c r="K5342" i="4"/>
  <c r="K5343" i="4"/>
  <c r="K5344" i="4"/>
  <c r="K5345" i="4"/>
  <c r="K5346" i="4"/>
  <c r="K5347" i="4"/>
  <c r="K5348" i="4"/>
  <c r="K5349" i="4"/>
  <c r="K5350" i="4"/>
  <c r="K5351" i="4"/>
  <c r="K5352" i="4"/>
  <c r="K5353" i="4"/>
  <c r="K5354" i="4"/>
  <c r="K5355" i="4"/>
  <c r="K5356" i="4"/>
  <c r="K5357" i="4"/>
  <c r="K5358" i="4"/>
  <c r="K5359" i="4"/>
  <c r="K5360" i="4"/>
  <c r="K5361" i="4"/>
  <c r="K5362" i="4"/>
  <c r="K5363" i="4"/>
  <c r="K5364" i="4"/>
  <c r="K5365" i="4"/>
  <c r="K5366" i="4"/>
  <c r="K5367" i="4"/>
  <c r="K5368" i="4"/>
  <c r="K5369" i="4"/>
  <c r="K5370" i="4"/>
  <c r="K5371" i="4"/>
  <c r="K5372" i="4"/>
  <c r="K5373" i="4"/>
  <c r="K5374" i="4"/>
  <c r="K5375" i="4"/>
  <c r="K5376" i="4"/>
  <c r="K5377" i="4"/>
  <c r="K5378" i="4"/>
  <c r="K5379" i="4"/>
  <c r="K5380" i="4"/>
  <c r="K5381" i="4"/>
  <c r="K5382" i="4"/>
  <c r="K5383" i="4"/>
  <c r="K5384" i="4"/>
  <c r="K5385" i="4"/>
  <c r="K5386" i="4"/>
  <c r="K5387" i="4"/>
  <c r="K5388" i="4"/>
  <c r="K5389" i="4"/>
  <c r="K5390" i="4"/>
  <c r="K5391" i="4"/>
  <c r="K5392" i="4"/>
  <c r="K5393" i="4"/>
  <c r="K5394" i="4"/>
  <c r="K5395" i="4"/>
  <c r="K5396" i="4"/>
  <c r="K5397" i="4"/>
  <c r="K5398" i="4"/>
  <c r="K5399" i="4"/>
  <c r="K5400" i="4"/>
  <c r="K5401" i="4"/>
  <c r="K5402" i="4"/>
  <c r="K5403" i="4"/>
  <c r="K5404" i="4"/>
  <c r="K5405" i="4"/>
  <c r="K5406" i="4"/>
  <c r="K5407" i="4"/>
  <c r="K5408" i="4"/>
  <c r="K5409" i="4"/>
  <c r="K5410" i="4"/>
  <c r="K5411" i="4"/>
  <c r="K5412" i="4"/>
  <c r="K5413" i="4"/>
  <c r="K5414" i="4"/>
  <c r="K5415" i="4"/>
  <c r="K5416" i="4"/>
  <c r="K5417" i="4"/>
  <c r="K5418" i="4"/>
  <c r="K5419" i="4"/>
  <c r="K5420" i="4"/>
  <c r="K5421" i="4"/>
  <c r="K5422" i="4"/>
  <c r="K5423" i="4"/>
  <c r="K5424" i="4"/>
  <c r="K5425" i="4"/>
  <c r="K5426" i="4"/>
  <c r="K5427" i="4"/>
  <c r="K5428" i="4"/>
  <c r="K5429" i="4"/>
  <c r="K5430" i="4"/>
  <c r="K5431" i="4"/>
  <c r="K5432" i="4"/>
  <c r="K5433" i="4"/>
  <c r="K5434" i="4"/>
  <c r="K5435" i="4"/>
  <c r="K5436" i="4"/>
  <c r="K5437" i="4"/>
  <c r="K5438" i="4"/>
  <c r="K5439" i="4"/>
  <c r="K5440" i="4"/>
  <c r="K5441" i="4"/>
  <c r="K5442" i="4"/>
  <c r="K5443" i="4"/>
  <c r="K5444" i="4"/>
  <c r="K5445" i="4"/>
  <c r="K5446" i="4"/>
  <c r="K5447" i="4"/>
  <c r="K5448" i="4"/>
  <c r="K5449" i="4"/>
  <c r="K5450" i="4"/>
  <c r="K5451" i="4"/>
  <c r="K5452" i="4"/>
  <c r="K5453" i="4"/>
  <c r="K5454" i="4"/>
  <c r="K5455" i="4"/>
  <c r="K5456" i="4"/>
  <c r="K5457" i="4"/>
  <c r="K5458" i="4"/>
  <c r="K5459" i="4"/>
  <c r="K5460" i="4"/>
  <c r="K5461" i="4"/>
  <c r="K5462" i="4"/>
  <c r="K5463" i="4"/>
  <c r="K5464" i="4"/>
  <c r="K5465" i="4"/>
  <c r="K5466" i="4"/>
  <c r="K5467" i="4"/>
  <c r="K5468" i="4"/>
  <c r="K5469" i="4"/>
  <c r="K5470" i="4"/>
  <c r="K5471" i="4"/>
  <c r="K5472" i="4"/>
  <c r="K5473" i="4"/>
  <c r="K5474" i="4"/>
  <c r="K5475" i="4"/>
  <c r="K5476" i="4"/>
  <c r="K5477" i="4"/>
  <c r="K5478" i="4"/>
  <c r="K5479" i="4"/>
  <c r="K5480" i="4"/>
  <c r="K5481" i="4"/>
  <c r="K5482" i="4"/>
  <c r="K5483" i="4"/>
  <c r="K5484" i="4"/>
  <c r="K5485" i="4"/>
  <c r="K5486" i="4"/>
  <c r="K5487" i="4"/>
  <c r="K5488" i="4"/>
  <c r="K5489" i="4"/>
  <c r="K5490" i="4"/>
  <c r="K5491" i="4"/>
  <c r="K5492" i="4"/>
  <c r="K5493" i="4"/>
  <c r="K5494" i="4"/>
  <c r="K5495" i="4"/>
  <c r="K5496" i="4"/>
  <c r="K5497" i="4"/>
  <c r="K5498" i="4"/>
  <c r="K5499" i="4"/>
  <c r="K5500" i="4"/>
  <c r="K5501" i="4"/>
  <c r="K5502" i="4"/>
  <c r="K5503" i="4"/>
  <c r="K5504" i="4"/>
  <c r="K5505" i="4"/>
  <c r="K5506" i="4"/>
  <c r="K5507" i="4"/>
  <c r="K5508" i="4"/>
  <c r="K5509" i="4"/>
  <c r="K5510" i="4"/>
  <c r="K5511" i="4"/>
  <c r="K5512" i="4"/>
  <c r="K5513" i="4"/>
  <c r="K5514" i="4"/>
  <c r="K5515" i="4"/>
  <c r="K5516" i="4"/>
  <c r="K5517" i="4"/>
  <c r="K5518" i="4"/>
  <c r="K5519" i="4"/>
  <c r="K5520" i="4"/>
  <c r="K5521" i="4"/>
  <c r="K5522" i="4"/>
  <c r="K5523" i="4"/>
  <c r="K5524" i="4"/>
  <c r="K5525" i="4"/>
  <c r="K5526" i="4"/>
  <c r="K5527" i="4"/>
  <c r="K5528" i="4"/>
  <c r="K5529" i="4"/>
  <c r="K5530" i="4"/>
  <c r="K5531" i="4"/>
  <c r="K5532" i="4"/>
  <c r="K5533" i="4"/>
  <c r="K5534" i="4"/>
  <c r="K5535" i="4"/>
  <c r="K5536" i="4"/>
  <c r="K5537" i="4"/>
  <c r="K5538" i="4"/>
  <c r="K5539" i="4"/>
  <c r="K5540" i="4"/>
  <c r="K5541" i="4"/>
  <c r="K5542" i="4"/>
  <c r="K5543" i="4"/>
  <c r="K5544" i="4"/>
  <c r="K5545" i="4"/>
  <c r="K5546" i="4"/>
  <c r="K5547" i="4"/>
  <c r="K5548" i="4"/>
  <c r="K5549" i="4"/>
  <c r="K5550" i="4"/>
  <c r="K5551" i="4"/>
  <c r="K5552" i="4"/>
  <c r="K5553" i="4"/>
  <c r="K5554" i="4"/>
  <c r="K5555" i="4"/>
  <c r="K5556" i="4"/>
  <c r="K5557" i="4"/>
  <c r="K5558" i="4"/>
  <c r="K5559" i="4"/>
  <c r="K5560" i="4"/>
  <c r="K5561" i="4"/>
  <c r="K5562" i="4"/>
  <c r="K5563" i="4"/>
  <c r="K5564" i="4"/>
  <c r="K5565" i="4"/>
  <c r="K5566" i="4"/>
  <c r="K5567" i="4"/>
  <c r="K5568" i="4"/>
  <c r="K5569" i="4"/>
  <c r="K5570" i="4"/>
  <c r="K5571" i="4"/>
  <c r="K5572" i="4"/>
  <c r="K5573" i="4"/>
  <c r="K5574" i="4"/>
  <c r="K5575" i="4"/>
  <c r="K5576" i="4"/>
  <c r="K5577" i="4"/>
  <c r="K5578" i="4"/>
  <c r="K5579" i="4"/>
  <c r="K5580" i="4"/>
  <c r="K5581" i="4"/>
  <c r="K5582" i="4"/>
  <c r="K5583" i="4"/>
  <c r="K5584" i="4"/>
  <c r="K5585" i="4"/>
  <c r="K5586" i="4"/>
  <c r="K5587" i="4"/>
  <c r="K5588" i="4"/>
  <c r="K5589" i="4"/>
  <c r="K5590" i="4"/>
  <c r="K5591" i="4"/>
  <c r="K5592" i="4"/>
  <c r="K5593" i="4"/>
  <c r="K5594" i="4"/>
  <c r="K5595" i="4"/>
  <c r="K5596" i="4"/>
  <c r="K5597" i="4"/>
  <c r="K5598" i="4"/>
  <c r="K5599" i="4"/>
  <c r="K5600" i="4"/>
  <c r="K5601" i="4"/>
  <c r="K5602" i="4"/>
  <c r="K5603" i="4"/>
  <c r="K5604" i="4"/>
  <c r="K5605" i="4"/>
  <c r="K5606" i="4"/>
  <c r="K5607" i="4"/>
  <c r="K5608" i="4"/>
  <c r="K5609" i="4"/>
  <c r="K5610" i="4"/>
  <c r="K5611" i="4"/>
  <c r="K5612" i="4"/>
  <c r="K5613" i="4"/>
  <c r="K5614" i="4"/>
  <c r="K5615" i="4"/>
  <c r="K5616" i="4"/>
  <c r="K5617" i="4"/>
  <c r="K5618" i="4"/>
  <c r="K5619" i="4"/>
  <c r="K5620" i="4"/>
  <c r="K5621" i="4"/>
  <c r="K5622" i="4"/>
  <c r="K5623" i="4"/>
  <c r="K5624" i="4"/>
  <c r="K5625" i="4"/>
  <c r="K5626" i="4"/>
  <c r="K5627" i="4"/>
  <c r="K5628" i="4"/>
  <c r="K5629" i="4"/>
  <c r="K5630" i="4"/>
  <c r="K5631" i="4"/>
  <c r="K5632" i="4"/>
  <c r="K5633" i="4"/>
  <c r="K5634" i="4"/>
  <c r="K5635" i="4"/>
  <c r="K5636" i="4"/>
  <c r="K5637" i="4"/>
  <c r="K5638" i="4"/>
  <c r="K5639" i="4"/>
  <c r="K5640" i="4"/>
  <c r="K5641" i="4"/>
  <c r="K5642" i="4"/>
  <c r="K5643" i="4"/>
  <c r="K5644" i="4"/>
  <c r="K5645" i="4"/>
  <c r="K5646" i="4"/>
  <c r="K5647" i="4"/>
  <c r="K5648" i="4"/>
  <c r="K5649" i="4"/>
  <c r="K5650" i="4"/>
  <c r="K5651" i="4"/>
  <c r="K5652" i="4"/>
  <c r="K5653" i="4"/>
  <c r="K5654" i="4"/>
  <c r="K5655" i="4"/>
  <c r="K5656" i="4"/>
  <c r="K5657" i="4"/>
  <c r="K5658" i="4"/>
  <c r="K5659" i="4"/>
  <c r="K5660" i="4"/>
  <c r="K5661" i="4"/>
  <c r="K5662" i="4"/>
  <c r="K5663" i="4"/>
  <c r="K5664" i="4"/>
  <c r="K5665" i="4"/>
  <c r="K5666" i="4"/>
  <c r="K5667" i="4"/>
  <c r="K5668" i="4"/>
  <c r="K5669" i="4"/>
  <c r="K5670" i="4"/>
  <c r="K5671" i="4"/>
  <c r="K5672" i="4"/>
  <c r="K5673" i="4"/>
  <c r="K5674" i="4"/>
  <c r="K5675" i="4"/>
  <c r="K5676" i="4"/>
  <c r="K5677" i="4"/>
  <c r="K5678" i="4"/>
  <c r="K5679" i="4"/>
  <c r="K5680" i="4"/>
  <c r="K5681" i="4"/>
  <c r="K5682" i="4"/>
  <c r="K5683" i="4"/>
  <c r="K5684" i="4"/>
  <c r="K5685" i="4"/>
  <c r="K5686" i="4"/>
  <c r="K5687" i="4"/>
  <c r="K5688" i="4"/>
  <c r="K5689" i="4"/>
  <c r="K5690" i="4"/>
  <c r="K5691" i="4"/>
  <c r="K5692" i="4"/>
  <c r="K5693" i="4"/>
  <c r="K5694" i="4"/>
  <c r="K5695" i="4"/>
  <c r="K5696" i="4"/>
  <c r="K5697" i="4"/>
  <c r="K5698" i="4"/>
  <c r="K5699" i="4"/>
  <c r="K5700" i="4"/>
  <c r="K5701" i="4"/>
  <c r="K5702" i="4"/>
  <c r="K5703" i="4"/>
  <c r="K5704" i="4"/>
  <c r="K5705" i="4"/>
  <c r="K5706" i="4"/>
  <c r="K5707" i="4"/>
  <c r="K5708" i="4"/>
  <c r="K5709" i="4"/>
  <c r="K5710" i="4"/>
  <c r="K5711" i="4"/>
  <c r="K5712" i="4"/>
  <c r="K5713" i="4"/>
  <c r="K5714" i="4"/>
  <c r="K5715" i="4"/>
  <c r="K5716" i="4"/>
  <c r="K5717" i="4"/>
  <c r="K5718" i="4"/>
  <c r="K5719" i="4"/>
  <c r="K5720" i="4"/>
  <c r="K5721" i="4"/>
  <c r="K5722" i="4"/>
  <c r="K5723" i="4"/>
  <c r="K5724" i="4"/>
  <c r="K5725" i="4"/>
  <c r="K5726" i="4"/>
  <c r="K5727" i="4"/>
  <c r="K5728" i="4"/>
  <c r="K5729" i="4"/>
  <c r="K5730" i="4"/>
  <c r="K5731" i="4"/>
  <c r="K5732" i="4"/>
  <c r="K5733" i="4"/>
  <c r="K5734" i="4"/>
  <c r="K5735" i="4"/>
  <c r="K5736" i="4"/>
  <c r="K5737" i="4"/>
  <c r="K5738" i="4"/>
  <c r="K5739" i="4"/>
  <c r="K5740" i="4"/>
  <c r="K5741" i="4"/>
  <c r="K5742" i="4"/>
  <c r="K5743" i="4"/>
  <c r="K5744" i="4"/>
  <c r="K5745" i="4"/>
  <c r="K5746" i="4"/>
  <c r="K5747" i="4"/>
  <c r="K5748" i="4"/>
  <c r="K5749" i="4"/>
  <c r="K5750" i="4"/>
  <c r="K5751" i="4"/>
  <c r="K5752" i="4"/>
  <c r="K5753" i="4"/>
  <c r="K5754" i="4"/>
  <c r="K5755" i="4"/>
  <c r="K5756" i="4"/>
  <c r="K5757" i="4"/>
  <c r="K5758" i="4"/>
  <c r="K5759" i="4"/>
  <c r="K5760" i="4"/>
  <c r="K5761" i="4"/>
  <c r="K5762" i="4"/>
  <c r="K5763" i="4"/>
  <c r="K5764" i="4"/>
  <c r="K5765" i="4"/>
  <c r="K5766" i="4"/>
  <c r="K5767" i="4"/>
  <c r="K5768" i="4"/>
  <c r="K5769" i="4"/>
  <c r="K5770" i="4"/>
  <c r="K5771" i="4"/>
  <c r="K5772" i="4"/>
  <c r="K5773" i="4"/>
  <c r="K5774" i="4"/>
  <c r="K5775" i="4"/>
  <c r="K5776" i="4"/>
  <c r="K5777" i="4"/>
  <c r="K5778" i="4"/>
  <c r="K5779" i="4"/>
  <c r="K5780" i="4"/>
  <c r="K5781" i="4"/>
  <c r="K5782" i="4"/>
  <c r="K5783" i="4"/>
  <c r="K5784" i="4"/>
  <c r="K5785" i="4"/>
  <c r="K5786" i="4"/>
  <c r="K5787" i="4"/>
  <c r="K5788" i="4"/>
  <c r="K5789" i="4"/>
  <c r="K5790" i="4"/>
  <c r="K5791" i="4"/>
  <c r="K5792" i="4"/>
  <c r="K5793" i="4"/>
  <c r="K5794" i="4"/>
  <c r="K5795" i="4"/>
  <c r="K5796" i="4"/>
  <c r="K5797" i="4"/>
  <c r="K5798" i="4"/>
  <c r="K5799" i="4"/>
  <c r="K5800" i="4"/>
  <c r="K5801" i="4"/>
  <c r="K5802" i="4"/>
  <c r="K5803" i="4"/>
  <c r="K5804" i="4"/>
  <c r="K5805" i="4"/>
  <c r="K5806" i="4"/>
  <c r="K5807" i="4"/>
  <c r="K5808" i="4"/>
  <c r="K5809" i="4"/>
  <c r="K5810" i="4"/>
  <c r="K5811" i="4"/>
  <c r="K5812" i="4"/>
  <c r="K5813" i="4"/>
  <c r="K5814" i="4"/>
  <c r="K5815" i="4"/>
  <c r="K5816" i="4"/>
  <c r="K5817" i="4"/>
  <c r="K5818" i="4"/>
  <c r="K5819" i="4"/>
  <c r="K5820" i="4"/>
  <c r="K5821" i="4"/>
  <c r="K5822" i="4"/>
  <c r="K5823" i="4"/>
  <c r="K5824" i="4"/>
  <c r="K5825" i="4"/>
  <c r="K5826" i="4"/>
  <c r="K5827" i="4"/>
  <c r="K5828" i="4"/>
  <c r="K5829" i="4"/>
  <c r="K5830" i="4"/>
  <c r="K5831" i="4"/>
  <c r="K5832" i="4"/>
  <c r="K5833" i="4"/>
  <c r="K5834" i="4"/>
  <c r="K5835" i="4"/>
  <c r="K5836" i="4"/>
  <c r="K5837" i="4"/>
  <c r="K5838" i="4"/>
  <c r="K5839" i="4"/>
  <c r="K5840" i="4"/>
  <c r="K5841" i="4"/>
  <c r="K5842" i="4"/>
  <c r="K5843" i="4"/>
  <c r="K5844" i="4"/>
  <c r="K5845" i="4"/>
  <c r="K5846" i="4"/>
  <c r="K5847" i="4"/>
  <c r="K5848" i="4"/>
  <c r="K5849" i="4"/>
  <c r="K5850" i="4"/>
  <c r="K5851" i="4"/>
  <c r="K5852" i="4"/>
  <c r="K5853" i="4"/>
  <c r="K5854" i="4"/>
  <c r="K5855" i="4"/>
  <c r="K5856" i="4"/>
  <c r="K5857" i="4"/>
  <c r="K5858" i="4"/>
  <c r="K5859" i="4"/>
  <c r="K5860" i="4"/>
  <c r="K5861" i="4"/>
  <c r="K5862" i="4"/>
  <c r="K5863" i="4"/>
  <c r="K5864" i="4"/>
  <c r="K5865" i="4"/>
  <c r="K5866" i="4"/>
  <c r="K5867" i="4"/>
  <c r="K5868" i="4"/>
  <c r="K5869" i="4"/>
  <c r="K5870" i="4"/>
  <c r="K5871" i="4"/>
  <c r="K5872" i="4"/>
  <c r="K5873" i="4"/>
  <c r="K5874" i="4"/>
  <c r="K5875" i="4"/>
  <c r="K5876" i="4"/>
  <c r="K5877" i="4"/>
  <c r="K5878" i="4"/>
  <c r="K5879" i="4"/>
  <c r="K5880" i="4"/>
  <c r="K5881" i="4"/>
  <c r="K5882" i="4"/>
  <c r="K5883" i="4"/>
  <c r="K5884" i="4"/>
  <c r="K5885" i="4"/>
  <c r="K5886" i="4"/>
  <c r="K5887" i="4"/>
  <c r="K5888" i="4"/>
  <c r="K5889" i="4"/>
  <c r="K5890" i="4"/>
  <c r="K5891" i="4"/>
  <c r="K5892" i="4"/>
  <c r="K5893" i="4"/>
  <c r="K5894" i="4"/>
  <c r="K5895" i="4"/>
  <c r="K5896" i="4"/>
  <c r="K5897" i="4"/>
  <c r="K5898" i="4"/>
  <c r="K5899" i="4"/>
  <c r="K5900" i="4"/>
  <c r="K5901" i="4"/>
  <c r="K5902" i="4"/>
  <c r="K5903" i="4"/>
  <c r="K5904" i="4"/>
  <c r="K5905" i="4"/>
  <c r="K5906" i="4"/>
  <c r="K5907" i="4"/>
  <c r="K5908" i="4"/>
  <c r="K5909" i="4"/>
  <c r="K5910" i="4"/>
  <c r="K5911" i="4"/>
  <c r="K5912" i="4"/>
  <c r="K5913" i="4"/>
  <c r="K5914" i="4"/>
  <c r="K5915" i="4"/>
  <c r="K5916" i="4"/>
  <c r="K5917" i="4"/>
  <c r="K5918" i="4"/>
  <c r="K5919" i="4"/>
  <c r="K5920" i="4"/>
  <c r="K5921" i="4"/>
  <c r="K5922" i="4"/>
  <c r="K5923" i="4"/>
  <c r="K5924" i="4"/>
  <c r="K5925" i="4"/>
  <c r="K5926" i="4"/>
  <c r="K5927" i="4"/>
  <c r="K5928" i="4"/>
  <c r="K5929" i="4"/>
  <c r="K5930" i="4"/>
  <c r="K5931" i="4"/>
  <c r="K5932" i="4"/>
  <c r="K5933" i="4"/>
  <c r="K5934" i="4"/>
  <c r="K5935" i="4"/>
  <c r="K5936" i="4"/>
  <c r="K5937" i="4"/>
  <c r="K5938" i="4"/>
  <c r="K5939" i="4"/>
  <c r="K5940" i="4"/>
  <c r="K5941" i="4"/>
  <c r="K5942" i="4"/>
  <c r="K5943" i="4"/>
  <c r="K5944" i="4"/>
  <c r="K5945" i="4"/>
  <c r="K5946" i="4"/>
  <c r="K5947" i="4"/>
  <c r="K5948" i="4"/>
  <c r="K5949" i="4"/>
  <c r="K5950" i="4"/>
  <c r="K5951" i="4"/>
  <c r="K5952" i="4"/>
  <c r="K5953" i="4"/>
  <c r="K5954" i="4"/>
  <c r="K5955" i="4"/>
  <c r="K5956" i="4"/>
  <c r="K5957" i="4"/>
  <c r="K5958" i="4"/>
  <c r="K5959" i="4"/>
  <c r="K5960" i="4"/>
  <c r="K5961" i="4"/>
  <c r="K5962" i="4"/>
  <c r="K5963" i="4"/>
  <c r="K5964" i="4"/>
  <c r="K5965" i="4"/>
  <c r="K5966" i="4"/>
  <c r="K5967" i="4"/>
  <c r="K5968" i="4"/>
  <c r="K5969" i="4"/>
  <c r="K5970" i="4"/>
  <c r="K5971" i="4"/>
  <c r="K5972" i="4"/>
  <c r="K5973" i="4"/>
  <c r="K5974" i="4"/>
  <c r="K5975" i="4"/>
  <c r="K5976" i="4"/>
  <c r="K5977" i="4"/>
  <c r="K5978" i="4"/>
  <c r="K5979" i="4"/>
  <c r="K5980" i="4"/>
  <c r="K5981" i="4"/>
  <c r="K5982" i="4"/>
  <c r="K5983" i="4"/>
  <c r="K5984" i="4"/>
  <c r="K5985" i="4"/>
  <c r="K5986" i="4"/>
  <c r="K5987" i="4"/>
  <c r="K5988" i="4"/>
  <c r="K5989" i="4"/>
  <c r="K5990" i="4"/>
  <c r="K5991" i="4"/>
  <c r="K5992" i="4"/>
  <c r="K5993" i="4"/>
  <c r="K5994" i="4"/>
  <c r="K5995" i="4"/>
  <c r="K5996" i="4"/>
  <c r="K5997" i="4"/>
  <c r="K5998" i="4"/>
  <c r="K5999" i="4"/>
  <c r="K6000" i="4"/>
  <c r="K6001" i="4"/>
  <c r="K6002" i="4"/>
  <c r="K6003" i="4"/>
  <c r="K6004" i="4"/>
  <c r="K6005" i="4"/>
  <c r="K6006" i="4"/>
  <c r="K6007" i="4"/>
  <c r="K6008" i="4"/>
  <c r="K6009" i="4"/>
  <c r="K6010" i="4"/>
  <c r="K6011" i="4"/>
  <c r="K6012" i="4"/>
  <c r="K6013" i="4"/>
  <c r="K6014" i="4"/>
  <c r="K6015" i="4"/>
  <c r="K6016" i="4"/>
  <c r="K6017" i="4"/>
  <c r="K6018" i="4"/>
  <c r="K6019" i="4"/>
  <c r="K6020" i="4"/>
  <c r="K6021" i="4"/>
  <c r="K6022" i="4"/>
  <c r="K6023" i="4"/>
  <c r="K6024" i="4"/>
  <c r="K6025" i="4"/>
  <c r="K6026" i="4"/>
  <c r="K6027" i="4"/>
  <c r="K6028" i="4"/>
  <c r="K6029" i="4"/>
  <c r="K6030" i="4"/>
  <c r="K6031" i="4"/>
  <c r="K6032" i="4"/>
  <c r="K6033" i="4"/>
  <c r="K6034" i="4"/>
  <c r="K6035" i="4"/>
  <c r="K6036" i="4"/>
  <c r="K6037" i="4"/>
  <c r="K6038" i="4"/>
  <c r="K6039" i="4"/>
  <c r="K6040" i="4"/>
  <c r="K6041" i="4"/>
  <c r="K6042" i="4"/>
  <c r="K6043" i="4"/>
  <c r="K6044" i="4"/>
  <c r="K6045" i="4"/>
  <c r="K6046" i="4"/>
  <c r="K6047" i="4"/>
  <c r="K6048" i="4"/>
  <c r="K6049" i="4"/>
  <c r="K6050" i="4"/>
  <c r="K6051" i="4"/>
  <c r="K6052" i="4"/>
  <c r="K6053" i="4"/>
  <c r="K6054" i="4"/>
  <c r="K6055" i="4"/>
  <c r="K6056" i="4"/>
  <c r="K6057" i="4"/>
  <c r="K6058" i="4"/>
  <c r="K6059" i="4"/>
  <c r="K6060" i="4"/>
  <c r="K6061" i="4"/>
  <c r="K6062" i="4"/>
  <c r="K6063" i="4"/>
  <c r="K6064" i="4"/>
  <c r="K6065" i="4"/>
  <c r="K6066" i="4"/>
  <c r="K6067" i="4"/>
  <c r="K6068" i="4"/>
  <c r="K6069" i="4"/>
  <c r="K6070" i="4"/>
  <c r="K6071" i="4"/>
  <c r="K6072" i="4"/>
  <c r="K6073" i="4"/>
  <c r="K6074" i="4"/>
  <c r="K6075" i="4"/>
  <c r="K6076" i="4"/>
  <c r="K6077" i="4"/>
  <c r="K6078" i="4"/>
  <c r="K6079" i="4"/>
  <c r="K6080" i="4"/>
  <c r="K6081" i="4"/>
  <c r="K6082" i="4"/>
  <c r="K6083" i="4"/>
  <c r="K6084" i="4"/>
  <c r="K6085" i="4"/>
  <c r="K6086" i="4"/>
  <c r="K6087" i="4"/>
  <c r="K6088" i="4"/>
  <c r="K6089" i="4"/>
  <c r="K6090" i="4"/>
  <c r="K6091" i="4"/>
  <c r="K6092" i="4"/>
  <c r="K6093" i="4"/>
  <c r="K6094" i="4"/>
  <c r="K6095" i="4"/>
  <c r="K6096" i="4"/>
  <c r="K6097" i="4"/>
  <c r="K6098" i="4"/>
  <c r="K6099" i="4"/>
  <c r="K6100" i="4"/>
  <c r="K6101" i="4"/>
  <c r="K6102" i="4"/>
  <c r="K6103" i="4"/>
  <c r="K6104" i="4"/>
  <c r="K6105" i="4"/>
  <c r="K6106" i="4"/>
  <c r="K6107" i="4"/>
  <c r="K6108" i="4"/>
  <c r="K6109" i="4"/>
  <c r="K6110" i="4"/>
  <c r="K6111" i="4"/>
  <c r="K6112" i="4"/>
  <c r="K6113" i="4"/>
  <c r="K6114" i="4"/>
  <c r="K6115" i="4"/>
  <c r="K6116" i="4"/>
  <c r="K6117" i="4"/>
  <c r="K6118" i="4"/>
  <c r="K6119" i="4"/>
  <c r="K6120" i="4"/>
  <c r="K6121" i="4"/>
  <c r="K6122" i="4"/>
  <c r="K6123" i="4"/>
  <c r="K6124" i="4"/>
  <c r="K6125" i="4"/>
  <c r="K6126" i="4"/>
  <c r="K6127" i="4"/>
  <c r="K6128" i="4"/>
  <c r="K6129" i="4"/>
  <c r="K6130" i="4"/>
  <c r="K6131" i="4"/>
  <c r="K6132" i="4"/>
  <c r="K6133" i="4"/>
  <c r="K6134" i="4"/>
  <c r="K6135" i="4"/>
  <c r="K6136" i="4"/>
  <c r="K6137" i="4"/>
  <c r="K6138" i="4"/>
  <c r="K6139" i="4"/>
  <c r="K6140" i="4"/>
  <c r="K6141" i="4"/>
  <c r="K6142" i="4"/>
  <c r="K6143" i="4"/>
  <c r="K6144" i="4"/>
  <c r="K6145" i="4"/>
  <c r="K6146" i="4"/>
  <c r="K6147" i="4"/>
  <c r="K6148" i="4"/>
  <c r="K6149" i="4"/>
  <c r="K6150" i="4"/>
  <c r="K6151" i="4"/>
  <c r="K6152" i="4"/>
  <c r="K6153" i="4"/>
  <c r="K6154" i="4"/>
  <c r="K6155" i="4"/>
  <c r="K6156" i="4"/>
  <c r="K6157" i="4"/>
  <c r="K6158" i="4"/>
  <c r="K6159" i="4"/>
  <c r="K6160" i="4"/>
  <c r="K6161" i="4"/>
  <c r="K6162" i="4"/>
  <c r="K6163" i="4"/>
  <c r="K6164" i="4"/>
  <c r="K6165" i="4"/>
  <c r="K6166" i="4"/>
  <c r="K6167" i="4"/>
  <c r="K6168" i="4"/>
  <c r="K6169" i="4"/>
  <c r="K6170" i="4"/>
  <c r="K6171" i="4"/>
  <c r="K6172" i="4"/>
  <c r="K6173" i="4"/>
  <c r="K6174" i="4"/>
  <c r="K6175" i="4"/>
  <c r="K6176" i="4"/>
  <c r="K6177" i="4"/>
  <c r="K6178" i="4"/>
  <c r="K6179" i="4"/>
  <c r="K6180" i="4"/>
  <c r="K6181" i="4"/>
  <c r="K6182" i="4"/>
  <c r="K6183" i="4"/>
  <c r="K6184" i="4"/>
  <c r="K6185" i="4"/>
  <c r="K6186" i="4"/>
  <c r="K6187" i="4"/>
  <c r="K6188" i="4"/>
  <c r="K6189" i="4"/>
  <c r="K6190" i="4"/>
  <c r="K6191" i="4"/>
  <c r="K6192" i="4"/>
  <c r="K6193" i="4"/>
  <c r="K6194" i="4"/>
  <c r="K6195" i="4"/>
  <c r="K6196" i="4"/>
  <c r="K6197" i="4"/>
  <c r="K6198" i="4"/>
  <c r="K6199" i="4"/>
  <c r="K6200" i="4"/>
  <c r="K6201" i="4"/>
  <c r="K6202" i="4"/>
  <c r="K6203" i="4"/>
  <c r="K6204" i="4"/>
  <c r="K6205" i="4"/>
  <c r="K6206" i="4"/>
  <c r="K6207" i="4"/>
  <c r="K6208" i="4"/>
  <c r="K6209" i="4"/>
  <c r="K6210" i="4"/>
  <c r="K6211" i="4"/>
  <c r="K6212" i="4"/>
  <c r="K6213" i="4"/>
  <c r="K6214" i="4"/>
  <c r="K6215" i="4"/>
  <c r="K6216" i="4"/>
  <c r="K6217" i="4"/>
  <c r="K6218" i="4"/>
  <c r="K6219" i="4"/>
  <c r="K6220" i="4"/>
  <c r="K6221" i="4"/>
  <c r="K6222" i="4"/>
  <c r="K6223" i="4"/>
  <c r="K6224" i="4"/>
  <c r="K6225" i="4"/>
  <c r="K6226" i="4"/>
  <c r="K6227" i="4"/>
  <c r="K6228" i="4"/>
  <c r="K6229" i="4"/>
  <c r="K6230" i="4"/>
  <c r="K6231" i="4"/>
  <c r="K6232" i="4"/>
  <c r="K6233" i="4"/>
  <c r="K6234" i="4"/>
  <c r="K6235" i="4"/>
  <c r="K6236" i="4"/>
  <c r="K6237" i="4"/>
  <c r="K6238" i="4"/>
  <c r="K6239" i="4"/>
  <c r="K6240" i="4"/>
  <c r="K6241" i="4"/>
  <c r="K6242" i="4"/>
  <c r="K6243" i="4"/>
  <c r="K6244" i="4"/>
  <c r="K6245" i="4"/>
  <c r="K6246" i="4"/>
  <c r="K6247" i="4"/>
  <c r="K6248" i="4"/>
  <c r="K6249" i="4"/>
  <c r="K6250" i="4"/>
  <c r="K6251" i="4"/>
  <c r="K6252" i="4"/>
  <c r="K6253" i="4"/>
  <c r="K6254" i="4"/>
  <c r="K6255" i="4"/>
  <c r="K6256" i="4"/>
  <c r="K6257" i="4"/>
  <c r="K6258" i="4"/>
  <c r="K6259" i="4"/>
  <c r="K6260" i="4"/>
  <c r="K6261" i="4"/>
  <c r="K6262" i="4"/>
  <c r="K6263" i="4"/>
  <c r="K6264" i="4"/>
  <c r="K6265" i="4"/>
  <c r="K6266" i="4"/>
  <c r="K6267" i="4"/>
  <c r="K6268" i="4"/>
  <c r="K6269" i="4"/>
  <c r="K6270" i="4"/>
  <c r="K6271" i="4"/>
  <c r="K6272" i="4"/>
  <c r="K6273" i="4"/>
  <c r="K6274" i="4"/>
  <c r="K6275" i="4"/>
  <c r="K6276" i="4"/>
  <c r="K6277" i="4"/>
  <c r="K6278" i="4"/>
  <c r="K6279" i="4"/>
  <c r="K6280" i="4"/>
  <c r="K6281" i="4"/>
  <c r="K6282" i="4"/>
  <c r="K6283" i="4"/>
  <c r="K6284" i="4"/>
  <c r="K6285" i="4"/>
  <c r="K6286" i="4"/>
  <c r="K6287" i="4"/>
  <c r="K6288" i="4"/>
  <c r="K6289" i="4"/>
  <c r="K6290" i="4"/>
  <c r="K6291" i="4"/>
  <c r="K6292" i="4"/>
  <c r="K6293" i="4"/>
  <c r="K6294" i="4"/>
  <c r="K6295" i="4"/>
  <c r="K6296" i="4"/>
  <c r="K6297" i="4"/>
  <c r="K6298" i="4"/>
  <c r="K6299" i="4"/>
  <c r="K6300" i="4"/>
  <c r="K6301" i="4"/>
  <c r="K6302" i="4"/>
  <c r="K6303" i="4"/>
  <c r="K6304" i="4"/>
  <c r="K6305" i="4"/>
  <c r="K6306" i="4"/>
  <c r="K6307" i="4"/>
  <c r="K6308" i="4"/>
  <c r="K6309" i="4"/>
  <c r="K6310" i="4"/>
  <c r="K6311" i="4"/>
  <c r="K6312" i="4"/>
  <c r="K6313" i="4"/>
  <c r="K6314" i="4"/>
  <c r="K6315" i="4"/>
  <c r="K6316" i="4"/>
  <c r="K6317" i="4"/>
  <c r="K6318" i="4"/>
  <c r="K6319" i="4"/>
  <c r="K6320" i="4"/>
  <c r="K6321" i="4"/>
  <c r="K6322" i="4"/>
  <c r="K6323" i="4"/>
  <c r="K6324" i="4"/>
  <c r="K6325" i="4"/>
  <c r="K6326" i="4"/>
  <c r="K6327" i="4"/>
  <c r="K6328" i="4"/>
  <c r="K6329" i="4"/>
  <c r="K6330" i="4"/>
  <c r="K6331" i="4"/>
  <c r="K6332" i="4"/>
  <c r="K6333" i="4"/>
  <c r="K6334" i="4"/>
  <c r="K6335" i="4"/>
  <c r="K6336" i="4"/>
  <c r="K6337" i="4"/>
  <c r="K6338" i="4"/>
  <c r="K6339" i="4"/>
  <c r="K6340" i="4"/>
  <c r="K6341" i="4"/>
  <c r="K6342" i="4"/>
  <c r="K6343" i="4"/>
  <c r="K6344" i="4"/>
  <c r="K6345" i="4"/>
  <c r="K6346" i="4"/>
  <c r="K6347" i="4"/>
  <c r="K6348" i="4"/>
  <c r="K6349" i="4"/>
  <c r="K6350" i="4"/>
  <c r="K6351" i="4"/>
  <c r="K6352" i="4"/>
  <c r="K6353" i="4"/>
  <c r="K6354" i="4"/>
  <c r="K6355" i="4"/>
  <c r="K6356" i="4"/>
  <c r="K6357" i="4"/>
  <c r="K6358" i="4"/>
  <c r="K6359" i="4"/>
  <c r="K6360" i="4"/>
  <c r="K6361" i="4"/>
  <c r="K6362" i="4"/>
  <c r="K6363" i="4"/>
  <c r="K6364" i="4"/>
  <c r="K6365" i="4"/>
  <c r="K6366" i="4"/>
  <c r="K6367" i="4"/>
  <c r="K6368" i="4"/>
  <c r="K6369" i="4"/>
  <c r="K6370" i="4"/>
  <c r="K6371" i="4"/>
  <c r="K6372" i="4"/>
  <c r="K6373" i="4"/>
  <c r="K6374" i="4"/>
  <c r="K6375" i="4"/>
  <c r="K6376" i="4"/>
  <c r="K6377" i="4"/>
  <c r="K6378" i="4"/>
  <c r="K6379" i="4"/>
  <c r="K6380" i="4"/>
  <c r="K6381" i="4"/>
  <c r="K6382" i="4"/>
  <c r="K6383" i="4"/>
  <c r="K6384" i="4"/>
  <c r="K6385" i="4"/>
  <c r="K6386" i="4"/>
  <c r="K6387" i="4"/>
  <c r="K6388" i="4"/>
  <c r="K6389" i="4"/>
  <c r="K6390" i="4"/>
  <c r="K6391" i="4"/>
  <c r="K6392" i="4"/>
  <c r="K6393" i="4"/>
  <c r="K6394" i="4"/>
  <c r="K6395" i="4"/>
  <c r="K6396" i="4"/>
  <c r="K6397" i="4"/>
  <c r="K6398" i="4"/>
  <c r="K6399" i="4"/>
  <c r="K6400" i="4"/>
  <c r="K6401" i="4"/>
  <c r="K6402" i="4"/>
  <c r="K6403" i="4"/>
  <c r="K6404" i="4"/>
  <c r="K6405" i="4"/>
  <c r="K6406" i="4"/>
  <c r="K6407" i="4"/>
  <c r="K6408" i="4"/>
  <c r="K6409" i="4"/>
  <c r="K6410" i="4"/>
  <c r="K6411" i="4"/>
  <c r="K6412" i="4"/>
  <c r="K6413" i="4"/>
  <c r="K6414" i="4"/>
  <c r="K6415" i="4"/>
  <c r="K6416" i="4"/>
  <c r="K6417" i="4"/>
  <c r="K6418" i="4"/>
  <c r="K6419" i="4"/>
  <c r="K6420" i="4"/>
  <c r="K6421" i="4"/>
  <c r="K6422" i="4"/>
  <c r="K6423" i="4"/>
  <c r="K6424" i="4"/>
  <c r="K6425" i="4"/>
  <c r="K6426" i="4"/>
  <c r="K6427" i="4"/>
  <c r="K6428" i="4"/>
  <c r="K6429" i="4"/>
  <c r="K6430" i="4"/>
  <c r="K6431" i="4"/>
  <c r="K6432" i="4"/>
  <c r="K6433" i="4"/>
  <c r="K6434" i="4"/>
  <c r="K6435" i="4"/>
  <c r="K6436" i="4"/>
  <c r="K6437" i="4"/>
  <c r="K6438" i="4"/>
  <c r="K6439" i="4"/>
  <c r="K6440" i="4"/>
  <c r="K6441" i="4"/>
  <c r="K6442" i="4"/>
  <c r="K6443" i="4"/>
  <c r="K6444" i="4"/>
  <c r="K6445" i="4"/>
  <c r="K6446" i="4"/>
  <c r="K6447" i="4"/>
  <c r="K6448" i="4"/>
  <c r="K6449" i="4"/>
  <c r="K6450" i="4"/>
  <c r="K6451" i="4"/>
  <c r="K6452" i="4"/>
  <c r="K6453" i="4"/>
  <c r="K6454" i="4"/>
  <c r="K6455" i="4"/>
  <c r="K6456" i="4"/>
  <c r="K6457" i="4"/>
  <c r="K6458" i="4"/>
  <c r="K6459" i="4"/>
  <c r="K6460" i="4"/>
  <c r="K6461" i="4"/>
  <c r="K6462" i="4"/>
  <c r="K6463" i="4"/>
  <c r="K6464" i="4"/>
  <c r="K6465" i="4"/>
  <c r="K6466" i="4"/>
  <c r="K6467" i="4"/>
  <c r="K6468" i="4"/>
  <c r="K6469" i="4"/>
  <c r="K6470" i="4"/>
  <c r="K6471" i="4"/>
  <c r="K6472" i="4"/>
  <c r="K6473" i="4"/>
  <c r="K6474" i="4"/>
  <c r="K6475" i="4"/>
  <c r="K6476" i="4"/>
  <c r="K6477" i="4"/>
  <c r="K6478" i="4"/>
  <c r="K6479" i="4"/>
  <c r="K6480" i="4"/>
  <c r="K6481" i="4"/>
  <c r="K6482" i="4"/>
  <c r="K6483" i="4"/>
  <c r="K6484" i="4"/>
  <c r="K6485" i="4"/>
  <c r="K6486" i="4"/>
  <c r="K6487" i="4"/>
  <c r="K6488" i="4"/>
  <c r="K6489" i="4"/>
  <c r="K6490" i="4"/>
  <c r="K6491" i="4"/>
  <c r="K6492" i="4"/>
  <c r="K6493" i="4"/>
  <c r="K6494" i="4"/>
  <c r="K6495" i="4"/>
  <c r="K6496" i="4"/>
  <c r="K6497" i="4"/>
  <c r="K6498" i="4"/>
  <c r="K6499" i="4"/>
  <c r="K6500" i="4"/>
  <c r="K6501" i="4"/>
  <c r="K6502" i="4"/>
  <c r="K6503" i="4"/>
  <c r="K6504" i="4"/>
  <c r="K6505" i="4"/>
  <c r="K6506" i="4"/>
  <c r="K6507" i="4"/>
  <c r="K6508" i="4"/>
  <c r="K6509" i="4"/>
  <c r="K6510" i="4"/>
  <c r="K6511" i="4"/>
  <c r="K6512" i="4"/>
  <c r="K6513" i="4"/>
  <c r="K6514" i="4"/>
  <c r="K6515" i="4"/>
  <c r="K6516" i="4"/>
  <c r="K6517" i="4"/>
  <c r="K6518" i="4"/>
  <c r="K6519" i="4"/>
  <c r="K6520" i="4"/>
  <c r="K6521" i="4"/>
  <c r="K6522" i="4"/>
  <c r="K6523" i="4"/>
  <c r="K6524" i="4"/>
  <c r="K6525" i="4"/>
  <c r="K6526" i="4"/>
  <c r="K6527" i="4"/>
  <c r="K6528" i="4"/>
  <c r="K6529" i="4"/>
  <c r="K6530" i="4"/>
  <c r="K6531" i="4"/>
  <c r="K6532" i="4"/>
  <c r="K6533" i="4"/>
  <c r="K6534" i="4"/>
  <c r="K6535" i="4"/>
  <c r="K6536" i="4"/>
  <c r="K6537" i="4"/>
  <c r="K6538" i="4"/>
  <c r="K6539" i="4"/>
  <c r="K6540" i="4"/>
  <c r="K6541" i="4"/>
  <c r="K6542" i="4"/>
  <c r="K6543" i="4"/>
  <c r="K6544" i="4"/>
  <c r="K6545" i="4"/>
  <c r="K6546" i="4"/>
  <c r="K6547" i="4"/>
  <c r="K6548" i="4"/>
  <c r="K6549" i="4"/>
  <c r="K6550" i="4"/>
  <c r="K6551" i="4"/>
  <c r="K6552" i="4"/>
  <c r="K6553" i="4"/>
  <c r="K6554" i="4"/>
  <c r="K6555" i="4"/>
  <c r="K6556" i="4"/>
  <c r="K6557" i="4"/>
  <c r="K6558" i="4"/>
  <c r="K6559" i="4"/>
  <c r="K6560" i="4"/>
  <c r="K6561" i="4"/>
  <c r="K6562" i="4"/>
  <c r="K6563" i="4"/>
  <c r="K6564" i="4"/>
  <c r="K6565" i="4"/>
  <c r="K6566" i="4"/>
  <c r="K6567" i="4"/>
  <c r="K6568" i="4"/>
  <c r="K6569" i="4"/>
  <c r="K6570" i="4"/>
  <c r="K6571" i="4"/>
  <c r="K6572" i="4"/>
  <c r="K6573" i="4"/>
  <c r="K6574" i="4"/>
  <c r="K6575" i="4"/>
  <c r="K6576" i="4"/>
  <c r="K6577" i="4"/>
  <c r="K6578" i="4"/>
  <c r="K6579" i="4"/>
  <c r="K6580" i="4"/>
  <c r="K6581" i="4"/>
  <c r="K6582" i="4"/>
  <c r="K6583" i="4"/>
  <c r="K6584" i="4"/>
  <c r="K6585" i="4"/>
  <c r="K6586" i="4"/>
  <c r="K6587" i="4"/>
  <c r="K6588" i="4"/>
  <c r="K6589" i="4"/>
  <c r="K6590" i="4"/>
  <c r="K6591" i="4"/>
  <c r="K6592" i="4"/>
  <c r="K6593" i="4"/>
  <c r="K6594" i="4"/>
  <c r="K6595" i="4"/>
  <c r="K6596" i="4"/>
  <c r="K6597" i="4"/>
  <c r="K6598" i="4"/>
  <c r="K6599" i="4"/>
  <c r="K6600" i="4"/>
  <c r="K6601" i="4"/>
  <c r="K6602" i="4"/>
  <c r="K6603" i="4"/>
  <c r="K6604" i="4"/>
  <c r="K6605" i="4"/>
  <c r="K6606" i="4"/>
  <c r="K6607" i="4"/>
  <c r="K6608" i="4"/>
  <c r="K6609" i="4"/>
  <c r="K6610" i="4"/>
  <c r="K6611" i="4"/>
  <c r="K6612" i="4"/>
  <c r="K6613" i="4"/>
  <c r="K6614" i="4"/>
  <c r="K6615" i="4"/>
  <c r="K6616" i="4"/>
  <c r="K6617" i="4"/>
  <c r="K6618" i="4"/>
  <c r="K6619" i="4"/>
  <c r="K6620" i="4"/>
  <c r="K6621" i="4"/>
  <c r="K6622" i="4"/>
  <c r="K6623" i="4"/>
  <c r="K6624" i="4"/>
  <c r="K6625" i="4"/>
  <c r="K6626" i="4"/>
  <c r="K6627" i="4"/>
  <c r="K6628" i="4"/>
  <c r="K6629" i="4"/>
  <c r="K6630" i="4"/>
  <c r="K6631" i="4"/>
  <c r="K6632" i="4"/>
  <c r="K6633" i="4"/>
  <c r="K6634" i="4"/>
  <c r="K6635" i="4"/>
  <c r="K6636" i="4"/>
  <c r="K6637" i="4"/>
  <c r="K6638" i="4"/>
  <c r="K6639" i="4"/>
  <c r="K6640" i="4"/>
  <c r="K6641" i="4"/>
  <c r="K6642" i="4"/>
  <c r="K6643" i="4"/>
  <c r="K6644" i="4"/>
  <c r="K6645" i="4"/>
  <c r="K6646" i="4"/>
  <c r="K6647" i="4"/>
  <c r="K6648" i="4"/>
  <c r="K6649" i="4"/>
  <c r="K6650" i="4"/>
  <c r="K6651" i="4"/>
  <c r="K6652" i="4"/>
  <c r="K6653" i="4"/>
  <c r="K6654" i="4"/>
  <c r="K6655" i="4"/>
  <c r="K6656" i="4"/>
  <c r="K6657" i="4"/>
  <c r="K6658" i="4"/>
  <c r="K6659" i="4"/>
  <c r="K6660" i="4"/>
  <c r="K6661" i="4"/>
  <c r="K6662" i="4"/>
  <c r="K6663" i="4"/>
  <c r="K6664" i="4"/>
  <c r="K6665" i="4"/>
  <c r="K6666" i="4"/>
  <c r="K6667" i="4"/>
  <c r="K6668" i="4"/>
  <c r="K6669" i="4"/>
  <c r="K6670" i="4"/>
  <c r="K6671" i="4"/>
  <c r="K6672" i="4"/>
  <c r="K6673" i="4"/>
  <c r="K6674" i="4"/>
  <c r="K6675" i="4"/>
  <c r="K6676" i="4"/>
  <c r="K6677" i="4"/>
  <c r="K6678" i="4"/>
  <c r="K6679" i="4"/>
  <c r="K6680" i="4"/>
  <c r="K6681" i="4"/>
  <c r="K6682" i="4"/>
  <c r="K6683" i="4"/>
  <c r="K6684" i="4"/>
  <c r="K6685" i="4"/>
  <c r="K6686" i="4"/>
  <c r="K6687" i="4"/>
  <c r="K6688" i="4"/>
  <c r="K6689" i="4"/>
  <c r="K6690" i="4"/>
  <c r="K6691" i="4"/>
  <c r="K6692" i="4"/>
  <c r="K6693" i="4"/>
  <c r="K6694" i="4"/>
  <c r="K6695" i="4"/>
  <c r="K6696" i="4"/>
  <c r="K6697" i="4"/>
  <c r="K6698" i="4"/>
  <c r="K6699" i="4"/>
  <c r="K6700" i="4"/>
  <c r="K6701" i="4"/>
  <c r="K6702" i="4"/>
  <c r="K6703" i="4"/>
  <c r="K6704" i="4"/>
  <c r="K6705" i="4"/>
  <c r="K6706" i="4"/>
  <c r="K6707" i="4"/>
  <c r="K6708" i="4"/>
  <c r="K6709" i="4"/>
  <c r="K6710" i="4"/>
  <c r="K6711" i="4"/>
  <c r="K6712" i="4"/>
  <c r="K6713" i="4"/>
  <c r="K6714" i="4"/>
  <c r="K6715" i="4"/>
  <c r="K6716" i="4"/>
  <c r="K6717" i="4"/>
  <c r="K6718" i="4"/>
  <c r="K6719" i="4"/>
  <c r="K6720" i="4"/>
  <c r="K6721" i="4"/>
  <c r="K6722" i="4"/>
  <c r="K6723" i="4"/>
  <c r="K6724" i="4"/>
  <c r="K6725" i="4"/>
  <c r="K6726" i="4"/>
  <c r="K6727" i="4"/>
  <c r="K6728" i="4"/>
  <c r="K6729" i="4"/>
  <c r="K6730" i="4"/>
  <c r="K6731" i="4"/>
  <c r="K6732" i="4"/>
  <c r="K6733" i="4"/>
  <c r="K6734" i="4"/>
  <c r="K6735" i="4"/>
  <c r="K6736" i="4"/>
  <c r="K6737" i="4"/>
  <c r="K6738" i="4"/>
  <c r="K6739" i="4"/>
  <c r="K6740" i="4"/>
  <c r="K6741" i="4"/>
  <c r="K6742" i="4"/>
  <c r="K6743" i="4"/>
  <c r="K6744" i="4"/>
  <c r="K6745" i="4"/>
  <c r="K6746" i="4"/>
  <c r="K6747" i="4"/>
  <c r="K6748" i="4"/>
  <c r="K6749" i="4"/>
  <c r="K6750" i="4"/>
  <c r="K6751" i="4"/>
  <c r="K6752" i="4"/>
  <c r="K6753" i="4"/>
  <c r="K6754" i="4"/>
  <c r="K6755" i="4"/>
  <c r="K6756" i="4"/>
  <c r="K6757" i="4"/>
  <c r="K6758" i="4"/>
  <c r="K6759" i="4"/>
  <c r="K6760" i="4"/>
  <c r="K6761" i="4"/>
  <c r="K6762" i="4"/>
  <c r="K6763" i="4"/>
  <c r="K6764" i="4"/>
  <c r="K6765" i="4"/>
  <c r="K6766" i="4"/>
  <c r="K6767" i="4"/>
  <c r="K6768" i="4"/>
  <c r="K6769" i="4"/>
  <c r="K6770" i="4"/>
  <c r="K6771" i="4"/>
  <c r="K6772" i="4"/>
  <c r="K6773" i="4"/>
  <c r="K6774" i="4"/>
  <c r="K6775" i="4"/>
  <c r="K6776" i="4"/>
  <c r="K6777" i="4"/>
  <c r="K6778" i="4"/>
  <c r="K6779" i="4"/>
  <c r="K6780" i="4"/>
  <c r="K6781" i="4"/>
  <c r="K6782" i="4"/>
  <c r="K6783" i="4"/>
  <c r="K6784" i="4"/>
  <c r="K6785" i="4"/>
  <c r="K6786" i="4"/>
  <c r="K6787" i="4"/>
  <c r="K6788" i="4"/>
  <c r="K6789" i="4"/>
  <c r="K6790" i="4"/>
  <c r="K6791" i="4"/>
  <c r="K6792" i="4"/>
  <c r="K6793" i="4"/>
  <c r="K6794" i="4"/>
  <c r="K6795" i="4"/>
  <c r="K6796" i="4"/>
  <c r="K6797" i="4"/>
  <c r="K6798" i="4"/>
  <c r="K6799" i="4"/>
  <c r="K6800" i="4"/>
  <c r="K6801" i="4"/>
  <c r="K6802" i="4"/>
  <c r="K6803" i="4"/>
  <c r="K6804" i="4"/>
  <c r="K6805" i="4"/>
  <c r="K6806" i="4"/>
  <c r="K6807" i="4"/>
  <c r="K6808" i="4"/>
  <c r="K6809" i="4"/>
  <c r="K6810" i="4"/>
  <c r="K6811" i="4"/>
  <c r="K6812" i="4"/>
  <c r="K6813" i="4"/>
  <c r="K6814" i="4"/>
  <c r="K6815" i="4"/>
  <c r="K6816" i="4"/>
  <c r="K6817" i="4"/>
  <c r="K6818" i="4"/>
  <c r="K6819" i="4"/>
  <c r="K6820" i="4"/>
  <c r="K6821" i="4"/>
  <c r="K6822" i="4"/>
  <c r="K6823" i="4"/>
  <c r="K6824" i="4"/>
  <c r="K6825" i="4"/>
  <c r="K6826" i="4"/>
  <c r="K6827" i="4"/>
  <c r="K6828" i="4"/>
  <c r="K6829" i="4"/>
  <c r="K6830" i="4"/>
  <c r="K6831" i="4"/>
  <c r="K6832" i="4"/>
  <c r="K6833" i="4"/>
  <c r="K6834" i="4"/>
  <c r="K6835" i="4"/>
  <c r="K6836" i="4"/>
  <c r="K6837" i="4"/>
  <c r="K6838" i="4"/>
  <c r="K6839" i="4"/>
  <c r="K6840" i="4"/>
  <c r="K6841" i="4"/>
  <c r="K6842" i="4"/>
  <c r="K6843" i="4"/>
  <c r="K6844" i="4"/>
  <c r="K6845" i="4"/>
  <c r="K6846" i="4"/>
  <c r="K6847" i="4"/>
  <c r="K6848" i="4"/>
  <c r="K6849" i="4"/>
  <c r="K6850" i="4"/>
  <c r="K6851" i="4"/>
  <c r="K6852" i="4"/>
  <c r="K6853" i="4"/>
  <c r="K6854" i="4"/>
  <c r="K6855" i="4"/>
  <c r="K6856" i="4"/>
  <c r="K6857" i="4"/>
  <c r="K6858" i="4"/>
  <c r="K6859" i="4"/>
  <c r="K6860" i="4"/>
  <c r="K6861" i="4"/>
  <c r="K6862" i="4"/>
  <c r="K6863" i="4"/>
  <c r="K6864" i="4"/>
  <c r="K6865" i="4"/>
  <c r="K6866" i="4"/>
  <c r="K6867" i="4"/>
  <c r="K6868" i="4"/>
  <c r="K6869" i="4"/>
  <c r="K6870" i="4"/>
  <c r="K6871" i="4"/>
  <c r="K6872" i="4"/>
  <c r="K6873" i="4"/>
  <c r="K6874" i="4"/>
  <c r="K6875" i="4"/>
  <c r="K6876" i="4"/>
  <c r="K6877" i="4"/>
  <c r="K6878" i="4"/>
  <c r="K6879" i="4"/>
  <c r="K6880" i="4"/>
  <c r="K6881" i="4"/>
  <c r="K6882" i="4"/>
  <c r="K6883" i="4"/>
  <c r="K6884" i="4"/>
  <c r="K6885" i="4"/>
  <c r="K6886" i="4"/>
  <c r="K6887" i="4"/>
  <c r="K6888" i="4"/>
  <c r="K6889" i="4"/>
  <c r="K6890" i="4"/>
  <c r="K6891" i="4"/>
  <c r="K6892" i="4"/>
  <c r="K6893" i="4"/>
  <c r="K6894" i="4"/>
  <c r="K6895" i="4"/>
  <c r="K6896" i="4"/>
  <c r="K6897" i="4"/>
  <c r="K6898" i="4"/>
  <c r="K6899" i="4"/>
  <c r="K6900" i="4"/>
  <c r="K6901" i="4"/>
  <c r="K6902" i="4"/>
  <c r="K6903" i="4"/>
  <c r="K6904" i="4"/>
  <c r="K6905" i="4"/>
  <c r="K6906" i="4"/>
  <c r="K6907" i="4"/>
  <c r="K6908" i="4"/>
  <c r="K6909" i="4"/>
  <c r="K6910" i="4"/>
  <c r="K6911" i="4"/>
  <c r="K6912" i="4"/>
  <c r="K6913" i="4"/>
  <c r="K6914" i="4"/>
  <c r="K6915" i="4"/>
  <c r="K6916" i="4"/>
  <c r="K6917" i="4"/>
  <c r="K6918" i="4"/>
  <c r="K6919" i="4"/>
  <c r="K6920" i="4"/>
  <c r="K6921" i="4"/>
  <c r="K6922" i="4"/>
  <c r="K6923" i="4"/>
  <c r="K6924" i="4"/>
  <c r="K6925" i="4"/>
  <c r="K6926" i="4"/>
  <c r="K6927" i="4"/>
  <c r="K6928" i="4"/>
  <c r="K6929" i="4"/>
  <c r="K6930" i="4"/>
  <c r="K6931" i="4"/>
  <c r="K6932" i="4"/>
  <c r="K6933" i="4"/>
  <c r="K6934" i="4"/>
  <c r="K6935" i="4"/>
  <c r="K6936" i="4"/>
  <c r="K6937" i="4"/>
  <c r="K6938" i="4"/>
  <c r="K6939" i="4"/>
  <c r="K6940" i="4"/>
  <c r="K6941" i="4"/>
  <c r="K6942" i="4"/>
  <c r="K6943" i="4"/>
  <c r="K6944" i="4"/>
  <c r="K6945" i="4"/>
  <c r="K6946" i="4"/>
  <c r="K6947" i="4"/>
  <c r="K6948" i="4"/>
  <c r="K6949" i="4"/>
  <c r="K6950" i="4"/>
  <c r="K6951" i="4"/>
  <c r="K6952" i="4"/>
  <c r="K6953" i="4"/>
  <c r="K6954" i="4"/>
  <c r="K6955" i="4"/>
  <c r="K6956" i="4"/>
  <c r="K6957" i="4"/>
  <c r="K6958" i="4"/>
  <c r="K6959" i="4"/>
  <c r="K6960" i="4"/>
  <c r="K6961" i="4"/>
  <c r="K6962" i="4"/>
  <c r="K6963" i="4"/>
  <c r="K6964" i="4"/>
  <c r="K6965" i="4"/>
  <c r="K6966" i="4"/>
  <c r="K6967" i="4"/>
  <c r="K6968" i="4"/>
  <c r="K6969" i="4"/>
  <c r="K6970" i="4"/>
  <c r="K6971" i="4"/>
  <c r="K6972" i="4"/>
  <c r="K6973" i="4"/>
  <c r="K6974" i="4"/>
  <c r="K6975" i="4"/>
  <c r="K6976" i="4"/>
  <c r="K6977" i="4"/>
  <c r="K6978" i="4"/>
  <c r="K6979" i="4"/>
  <c r="K6980" i="4"/>
  <c r="K6981" i="4"/>
  <c r="K6982" i="4"/>
  <c r="K6983" i="4"/>
  <c r="K6984" i="4"/>
  <c r="K6985" i="4"/>
  <c r="K6986" i="4"/>
  <c r="K6987" i="4"/>
  <c r="K6988" i="4"/>
  <c r="K6989" i="4"/>
  <c r="K6990" i="4"/>
  <c r="K6991" i="4"/>
  <c r="K6992" i="4"/>
  <c r="K6993" i="4"/>
  <c r="K6994" i="4"/>
  <c r="K6995" i="4"/>
  <c r="K6996" i="4"/>
  <c r="K6997" i="4"/>
  <c r="K6998" i="4"/>
  <c r="K6999" i="4"/>
  <c r="K7000" i="4"/>
  <c r="K7001" i="4"/>
  <c r="K7002" i="4"/>
  <c r="K7003" i="4"/>
  <c r="K7004" i="4"/>
  <c r="K7005" i="4"/>
  <c r="K7006" i="4"/>
  <c r="K7007" i="4"/>
  <c r="K7008" i="4"/>
  <c r="K7009" i="4"/>
  <c r="K7010" i="4"/>
  <c r="K7011" i="4"/>
  <c r="K7012" i="4"/>
  <c r="K7013" i="4"/>
  <c r="K7014" i="4"/>
  <c r="K7015" i="4"/>
  <c r="K7016" i="4"/>
  <c r="K7017" i="4"/>
  <c r="K7018" i="4"/>
  <c r="K7019" i="4"/>
  <c r="K7020" i="4"/>
  <c r="K7021" i="4"/>
  <c r="K7022" i="4"/>
  <c r="K7023" i="4"/>
  <c r="K7024" i="4"/>
  <c r="K7025" i="4"/>
  <c r="K7026" i="4"/>
  <c r="K7027" i="4"/>
  <c r="K7028" i="4"/>
  <c r="K7029" i="4"/>
  <c r="K7030" i="4"/>
  <c r="K7031" i="4"/>
  <c r="K7032" i="4"/>
  <c r="K7033" i="4"/>
  <c r="K7034" i="4"/>
  <c r="K7035" i="4"/>
  <c r="K7036" i="4"/>
  <c r="K7037" i="4"/>
  <c r="K7038" i="4"/>
  <c r="K7039" i="4"/>
  <c r="K7040" i="4"/>
  <c r="K7041" i="4"/>
  <c r="K7042" i="4"/>
  <c r="K7043" i="4"/>
  <c r="K7044" i="4"/>
  <c r="K7045" i="4"/>
  <c r="K7046" i="4"/>
  <c r="K7047" i="4"/>
  <c r="K7048" i="4"/>
  <c r="K7049" i="4"/>
  <c r="K7050" i="4"/>
  <c r="K7051" i="4"/>
  <c r="K7052" i="4"/>
  <c r="K7053" i="4"/>
  <c r="K7054" i="4"/>
  <c r="K7055" i="4"/>
  <c r="K7056" i="4"/>
  <c r="K7057" i="4"/>
  <c r="K7058" i="4"/>
  <c r="K7059" i="4"/>
  <c r="K7060" i="4"/>
  <c r="K7061" i="4"/>
  <c r="K7062" i="4"/>
  <c r="K7063" i="4"/>
  <c r="K7064" i="4"/>
  <c r="K7065" i="4"/>
  <c r="K7066" i="4"/>
  <c r="K7067" i="4"/>
  <c r="K7068" i="4"/>
  <c r="K7069" i="4"/>
  <c r="K7070" i="4"/>
  <c r="K7071" i="4"/>
  <c r="K7072" i="4"/>
  <c r="K7073" i="4"/>
  <c r="K7074" i="4"/>
  <c r="K7075" i="4"/>
  <c r="K7076" i="4"/>
  <c r="K7077" i="4"/>
  <c r="K7078" i="4"/>
  <c r="K7079" i="4"/>
  <c r="K7080" i="4"/>
  <c r="K7081" i="4"/>
  <c r="K7082" i="4"/>
  <c r="K7083" i="4"/>
  <c r="K7084" i="4"/>
  <c r="K7085" i="4"/>
  <c r="K7086" i="4"/>
  <c r="K7087" i="4"/>
  <c r="K7088" i="4"/>
  <c r="K7089" i="4"/>
  <c r="K7090" i="4"/>
  <c r="K7091" i="4"/>
  <c r="K7092" i="4"/>
  <c r="K7093" i="4"/>
  <c r="K7094" i="4"/>
  <c r="K7095" i="4"/>
  <c r="K7096" i="4"/>
  <c r="K7097" i="4"/>
  <c r="K7098" i="4"/>
  <c r="K7099" i="4"/>
  <c r="K7100" i="4"/>
  <c r="K7101" i="4"/>
  <c r="K7102" i="4"/>
  <c r="K7103" i="4"/>
  <c r="K7104" i="4"/>
  <c r="K7105" i="4"/>
  <c r="K7106" i="4"/>
  <c r="K7107" i="4"/>
  <c r="K7108" i="4"/>
  <c r="K7109" i="4"/>
  <c r="K7110" i="4"/>
  <c r="K7111" i="4"/>
  <c r="K7112" i="4"/>
  <c r="K7113" i="4"/>
  <c r="K7114" i="4"/>
  <c r="K7115" i="4"/>
  <c r="K7116" i="4"/>
  <c r="K7117" i="4"/>
  <c r="K7118" i="4"/>
  <c r="K7119" i="4"/>
  <c r="K7120" i="4"/>
  <c r="K7121" i="4"/>
  <c r="K7122" i="4"/>
  <c r="K7123" i="4"/>
  <c r="K7124" i="4"/>
  <c r="K7125" i="4"/>
  <c r="K7126" i="4"/>
  <c r="K7127" i="4"/>
  <c r="K7128" i="4"/>
  <c r="K7129" i="4"/>
  <c r="K7130" i="4"/>
  <c r="K7131" i="4"/>
  <c r="K7132" i="4"/>
  <c r="K7133" i="4"/>
  <c r="K7134" i="4"/>
  <c r="K7135" i="4"/>
  <c r="K7136" i="4"/>
  <c r="K7137" i="4"/>
  <c r="K7138" i="4"/>
  <c r="K7139" i="4"/>
  <c r="K7140" i="4"/>
  <c r="K7141" i="4"/>
  <c r="K7142" i="4"/>
  <c r="K7143" i="4"/>
  <c r="K7144" i="4"/>
  <c r="K7145" i="4"/>
  <c r="K7146" i="4"/>
  <c r="K7147" i="4"/>
  <c r="K7148" i="4"/>
  <c r="K7149" i="4"/>
  <c r="K7150" i="4"/>
  <c r="K7151" i="4"/>
  <c r="K7152" i="4"/>
  <c r="K7153" i="4"/>
  <c r="K7154" i="4"/>
  <c r="K7155" i="4"/>
  <c r="K7156" i="4"/>
  <c r="K7157" i="4"/>
  <c r="K7158" i="4"/>
  <c r="K7159" i="4"/>
  <c r="K7160" i="4"/>
  <c r="K7161" i="4"/>
  <c r="K7162" i="4"/>
  <c r="K7163" i="4"/>
  <c r="K7164" i="4"/>
  <c r="K7165" i="4"/>
  <c r="K7166" i="4"/>
  <c r="K7167" i="4"/>
  <c r="K7168" i="4"/>
  <c r="K7169" i="4"/>
  <c r="K7170" i="4"/>
  <c r="K7171" i="4"/>
  <c r="K7172" i="4"/>
  <c r="K7173" i="4"/>
  <c r="K7174" i="4"/>
  <c r="K7175" i="4"/>
  <c r="K7176" i="4"/>
  <c r="K7177" i="4"/>
  <c r="K7178" i="4"/>
  <c r="K7179" i="4"/>
  <c r="K7180" i="4"/>
  <c r="K7181" i="4"/>
  <c r="K7182" i="4"/>
  <c r="K7183" i="4"/>
  <c r="K7184" i="4"/>
  <c r="K7185" i="4"/>
  <c r="K7186" i="4"/>
  <c r="K7187" i="4"/>
  <c r="K7188" i="4"/>
  <c r="K7189" i="4"/>
  <c r="K7190" i="4"/>
  <c r="K7191" i="4"/>
  <c r="K7192" i="4"/>
  <c r="K7193" i="4"/>
  <c r="K7194" i="4"/>
  <c r="K7195" i="4"/>
  <c r="K7196" i="4"/>
  <c r="K7197" i="4"/>
  <c r="K7198" i="4"/>
  <c r="K7199" i="4"/>
  <c r="K7200" i="4"/>
  <c r="K7201" i="4"/>
  <c r="K7202" i="4"/>
  <c r="K7203" i="4"/>
  <c r="K7204" i="4"/>
  <c r="K7205" i="4"/>
  <c r="K7206" i="4"/>
  <c r="K7207" i="4"/>
  <c r="K7208" i="4"/>
  <c r="K7209" i="4"/>
  <c r="K7210" i="4"/>
  <c r="K7211" i="4"/>
  <c r="K7212" i="4"/>
  <c r="K7213" i="4"/>
  <c r="K7214" i="4"/>
  <c r="K7215" i="4"/>
  <c r="K7216" i="4"/>
  <c r="K7217" i="4"/>
  <c r="K7218" i="4"/>
  <c r="K7219" i="4"/>
  <c r="K7220" i="4"/>
  <c r="K7221" i="4"/>
  <c r="K7222" i="4"/>
  <c r="K7223" i="4"/>
  <c r="K7224" i="4"/>
  <c r="K7225" i="4"/>
  <c r="K7226" i="4"/>
  <c r="K7227" i="4"/>
  <c r="K7228" i="4"/>
  <c r="K7229" i="4"/>
  <c r="K7230" i="4"/>
  <c r="K7231" i="4"/>
  <c r="K7232" i="4"/>
  <c r="K7233" i="4"/>
  <c r="K7234" i="4"/>
  <c r="K7235" i="4"/>
  <c r="K7236" i="4"/>
  <c r="K7237" i="4"/>
  <c r="K7238" i="4"/>
  <c r="K7239" i="4"/>
  <c r="K7240" i="4"/>
  <c r="K7241" i="4"/>
  <c r="K7242" i="4"/>
  <c r="K7243" i="4"/>
  <c r="K7244" i="4"/>
  <c r="K7245" i="4"/>
  <c r="K7246" i="4"/>
  <c r="K7247" i="4"/>
  <c r="K7248" i="4"/>
  <c r="K7249" i="4"/>
  <c r="K7250" i="4"/>
  <c r="K7251" i="4"/>
  <c r="K7252" i="4"/>
  <c r="K7253" i="4"/>
  <c r="K7254" i="4"/>
  <c r="K7255" i="4"/>
  <c r="K7256" i="4"/>
  <c r="K7257" i="4"/>
  <c r="K7258" i="4"/>
  <c r="K7259" i="4"/>
  <c r="K7260" i="4"/>
  <c r="K7261" i="4"/>
  <c r="K7262" i="4"/>
  <c r="K7263" i="4"/>
  <c r="K7264" i="4"/>
  <c r="K7265" i="4"/>
  <c r="K7266" i="4"/>
  <c r="K7267" i="4"/>
  <c r="K7268" i="4"/>
  <c r="K7269" i="4"/>
  <c r="K7270" i="4"/>
  <c r="K7271" i="4"/>
  <c r="K7272" i="4"/>
  <c r="K7273" i="4"/>
  <c r="K7274" i="4"/>
  <c r="K7275" i="4"/>
  <c r="K7276" i="4"/>
  <c r="K7277" i="4"/>
  <c r="K7278" i="4"/>
  <c r="K7279" i="4"/>
  <c r="K7280" i="4"/>
  <c r="K7281" i="4"/>
  <c r="K7282" i="4"/>
  <c r="K7283" i="4"/>
  <c r="K7284" i="4"/>
  <c r="K7285" i="4"/>
  <c r="K7286" i="4"/>
  <c r="K7287" i="4"/>
  <c r="K7288" i="4"/>
  <c r="K7289" i="4"/>
  <c r="K7290" i="4"/>
  <c r="K7291" i="4"/>
  <c r="K7292" i="4"/>
  <c r="K7293" i="4"/>
  <c r="K7294" i="4"/>
  <c r="K7295" i="4"/>
  <c r="K7296" i="4"/>
  <c r="K7297" i="4"/>
  <c r="K7298" i="4"/>
  <c r="K7299" i="4"/>
  <c r="K7300" i="4"/>
  <c r="K7301" i="4"/>
  <c r="K7302" i="4"/>
  <c r="K7303" i="4"/>
  <c r="K7304" i="4"/>
  <c r="K7305" i="4"/>
  <c r="K7306" i="4"/>
  <c r="K7307" i="4"/>
  <c r="K7308" i="4"/>
  <c r="K7309" i="4"/>
  <c r="K7310" i="4"/>
  <c r="K7311" i="4"/>
  <c r="K7312" i="4"/>
  <c r="K7313" i="4"/>
  <c r="K7314" i="4"/>
  <c r="K7315" i="4"/>
  <c r="K7316" i="4"/>
  <c r="K7317" i="4"/>
  <c r="K7318" i="4"/>
  <c r="K7319" i="4"/>
  <c r="K7320" i="4"/>
  <c r="K7321" i="4"/>
  <c r="K7322" i="4"/>
  <c r="K7323" i="4"/>
  <c r="K7324" i="4"/>
  <c r="K7325" i="4"/>
  <c r="K7326" i="4"/>
  <c r="K7327" i="4"/>
  <c r="K7328" i="4"/>
  <c r="K7329" i="4"/>
  <c r="K7330" i="4"/>
  <c r="K7331" i="4"/>
  <c r="K7332" i="4"/>
  <c r="K7333" i="4"/>
  <c r="K7334" i="4"/>
  <c r="K7335" i="4"/>
  <c r="K7336" i="4"/>
  <c r="K7337" i="4"/>
  <c r="K7338" i="4"/>
  <c r="K7339" i="4"/>
  <c r="K7340" i="4"/>
  <c r="K7341" i="4"/>
  <c r="K7342" i="4"/>
  <c r="K7343" i="4"/>
  <c r="K7344" i="4"/>
  <c r="K7345" i="4"/>
  <c r="K7346" i="4"/>
  <c r="K7347" i="4"/>
  <c r="K7348" i="4"/>
  <c r="K7349" i="4"/>
  <c r="K7350" i="4"/>
  <c r="K7351" i="4"/>
  <c r="K7352" i="4"/>
  <c r="K7353" i="4"/>
  <c r="K7354" i="4"/>
  <c r="K7355" i="4"/>
  <c r="K7356" i="4"/>
  <c r="K7357" i="4"/>
  <c r="K7358" i="4"/>
  <c r="K7359" i="4"/>
  <c r="K7360" i="4"/>
  <c r="K7361" i="4"/>
  <c r="K7362" i="4"/>
  <c r="K7363" i="4"/>
  <c r="K7364" i="4"/>
  <c r="K7365" i="4"/>
  <c r="K7366" i="4"/>
  <c r="K7367" i="4"/>
  <c r="K7368" i="4"/>
  <c r="K7369" i="4"/>
  <c r="K7370" i="4"/>
  <c r="K7371" i="4"/>
  <c r="K7372" i="4"/>
  <c r="K7373" i="4"/>
  <c r="K7374" i="4"/>
  <c r="K7375" i="4"/>
  <c r="K7376" i="4"/>
  <c r="K7377" i="4"/>
  <c r="K7378" i="4"/>
  <c r="K7379" i="4"/>
  <c r="K7380" i="4"/>
  <c r="K7381" i="4"/>
  <c r="K7382" i="4"/>
  <c r="K7383" i="4"/>
  <c r="K7384" i="4"/>
  <c r="K7385" i="4"/>
  <c r="K7386" i="4"/>
  <c r="K7387" i="4"/>
  <c r="K7388" i="4"/>
  <c r="K7389" i="4"/>
  <c r="K7390" i="4"/>
  <c r="K7391" i="4"/>
  <c r="K7392" i="4"/>
  <c r="K7393" i="4"/>
  <c r="K7394" i="4"/>
  <c r="K7395" i="4"/>
  <c r="K7396" i="4"/>
  <c r="K7397" i="4"/>
  <c r="K7398" i="4"/>
  <c r="K7399" i="4"/>
  <c r="K7400" i="4"/>
  <c r="K7401" i="4"/>
  <c r="K7402" i="4"/>
  <c r="K7403" i="4"/>
  <c r="K7404" i="4"/>
  <c r="K7405" i="4"/>
  <c r="K7406" i="4"/>
  <c r="K7407" i="4"/>
  <c r="K7408" i="4"/>
  <c r="K7409" i="4"/>
  <c r="K7410" i="4"/>
  <c r="K7411" i="4"/>
  <c r="K7412" i="4"/>
  <c r="K7413" i="4"/>
  <c r="K7414" i="4"/>
  <c r="K7415" i="4"/>
  <c r="K7416" i="4"/>
  <c r="K7417" i="4"/>
  <c r="K7418" i="4"/>
  <c r="K7419" i="4"/>
  <c r="K7420" i="4"/>
  <c r="K7421" i="4"/>
  <c r="K7422" i="4"/>
  <c r="K7423" i="4"/>
  <c r="K7424" i="4"/>
  <c r="K7425" i="4"/>
  <c r="K7426" i="4"/>
  <c r="K7427" i="4"/>
  <c r="K7428" i="4"/>
  <c r="K7429" i="4"/>
  <c r="K7430" i="4"/>
  <c r="K7431" i="4"/>
  <c r="K7432" i="4"/>
  <c r="K7433" i="4"/>
  <c r="K7434" i="4"/>
  <c r="K7435" i="4"/>
  <c r="K7436" i="4"/>
  <c r="K7437" i="4"/>
  <c r="K7438" i="4"/>
  <c r="K7439" i="4"/>
  <c r="K7440" i="4"/>
  <c r="K7441" i="4"/>
  <c r="K7442" i="4"/>
  <c r="K7443" i="4"/>
  <c r="K7444" i="4"/>
  <c r="K7445" i="4"/>
  <c r="K7446" i="4"/>
  <c r="K7447" i="4"/>
  <c r="K7448" i="4"/>
  <c r="K7449" i="4"/>
  <c r="K7450" i="4"/>
  <c r="K7451" i="4"/>
  <c r="K7452" i="4"/>
  <c r="K7453" i="4"/>
  <c r="K7454" i="4"/>
  <c r="K7455" i="4"/>
  <c r="K7456" i="4"/>
  <c r="K7457" i="4"/>
  <c r="K7458" i="4"/>
  <c r="K7459" i="4"/>
  <c r="K7460" i="4"/>
  <c r="K7461" i="4"/>
  <c r="K7462" i="4"/>
  <c r="K7463" i="4"/>
  <c r="K7464" i="4"/>
  <c r="K7465" i="4"/>
  <c r="K7466" i="4"/>
  <c r="K7467" i="4"/>
  <c r="K7468" i="4"/>
  <c r="K7469" i="4"/>
  <c r="K7470" i="4"/>
  <c r="K7471" i="4"/>
  <c r="K7472" i="4"/>
  <c r="K7473" i="4"/>
  <c r="K7474" i="4"/>
  <c r="K7475" i="4"/>
  <c r="K7476" i="4"/>
  <c r="K7477" i="4"/>
  <c r="K7478" i="4"/>
  <c r="K7479" i="4"/>
  <c r="K7480" i="4"/>
  <c r="K7481" i="4"/>
  <c r="K7482" i="4"/>
  <c r="K7483" i="4"/>
  <c r="K7484" i="4"/>
  <c r="K7485" i="4"/>
  <c r="K7486" i="4"/>
  <c r="K7487" i="4"/>
  <c r="K7488" i="4"/>
  <c r="K7489" i="4"/>
  <c r="K7490" i="4"/>
  <c r="K7491" i="4"/>
  <c r="K7492" i="4"/>
  <c r="K7493" i="4"/>
  <c r="K7494" i="4"/>
  <c r="K7495" i="4"/>
  <c r="K7496" i="4"/>
  <c r="K7497" i="4"/>
  <c r="K7498" i="4"/>
  <c r="K7499" i="4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B2" i="17" a="1"/>
  <c r="B2" i="17" s="1"/>
  <c r="E2" i="16" a="1"/>
  <c r="E2" i="16" s="1"/>
  <c r="D2" i="16" a="1"/>
  <c r="D2" i="16" s="1"/>
  <c r="C2" i="16" a="1"/>
  <c r="C2" i="16" s="1"/>
  <c r="B13" i="15"/>
  <c r="B12" i="15"/>
  <c r="B11" i="15"/>
  <c r="B10" i="15"/>
  <c r="B9" i="15"/>
  <c r="B8" i="15"/>
  <c r="B7" i="15"/>
  <c r="B6" i="15"/>
  <c r="B5" i="15"/>
  <c r="B4" i="15"/>
  <c r="B3" i="15"/>
  <c r="B2" i="15"/>
  <c r="B13" i="14"/>
  <c r="B12" i="14"/>
  <c r="B11" i="14"/>
  <c r="B10" i="14"/>
  <c r="B9" i="14"/>
  <c r="B8" i="14"/>
  <c r="B7" i="14"/>
  <c r="B6" i="14"/>
  <c r="B5" i="14"/>
  <c r="B4" i="14"/>
  <c r="B3" i="14"/>
  <c r="B2" i="14"/>
  <c r="B11" i="6"/>
  <c r="C11" i="6"/>
  <c r="D11" i="6"/>
  <c r="E11" i="6"/>
  <c r="F11" i="6"/>
  <c r="G11" i="6"/>
  <c r="H11" i="6"/>
  <c r="I11" i="6"/>
  <c r="J11" i="6"/>
  <c r="K11" i="6"/>
  <c r="L11" i="6"/>
  <c r="M11" i="6"/>
  <c r="A2" i="19"/>
  <c r="G3" i="7"/>
  <c r="B3" i="7"/>
  <c r="B2" i="9"/>
  <c r="C2" i="9" s="1"/>
  <c r="O3" i="10"/>
  <c r="O2" i="10"/>
  <c r="C5" i="9"/>
  <c r="D5" i="9" s="1"/>
  <c r="M4" i="9"/>
  <c r="L4" i="9"/>
  <c r="K4" i="9"/>
  <c r="E5" i="9" l="1"/>
  <c r="F5" i="9" l="1"/>
  <c r="G5" i="9" l="1"/>
  <c r="H5" i="9" l="1"/>
  <c r="M2" i="8"/>
  <c r="L2" i="8"/>
  <c r="K2" i="8"/>
  <c r="C5" i="8"/>
  <c r="D5" i="8" s="1"/>
  <c r="E5" i="8" s="1"/>
  <c r="F5" i="8" s="1"/>
  <c r="G5" i="8" s="1"/>
  <c r="H5" i="8" s="1"/>
  <c r="I5" i="8" s="1"/>
  <c r="J5" i="8" s="1"/>
  <c r="K5" i="8" s="1"/>
  <c r="L5" i="8" s="1"/>
  <c r="M5" i="8" s="1"/>
  <c r="B4" i="7"/>
  <c r="B11" i="7" s="1"/>
  <c r="B19" i="6"/>
  <c r="C3" i="6"/>
  <c r="B1" i="2"/>
  <c r="A1" i="7" s="1"/>
  <c r="B2" i="16" l="1" a="1"/>
  <c r="B2" i="16" s="1"/>
  <c r="D3" i="6"/>
  <c r="C3" i="7"/>
  <c r="C4" i="7" s="1"/>
  <c r="C11" i="7" s="1"/>
  <c r="A1" i="6"/>
  <c r="A1" i="1"/>
  <c r="M9" i="1" s="1"/>
  <c r="A1" i="8"/>
  <c r="L2" i="7"/>
  <c r="M7" i="7"/>
  <c r="M9" i="7" s="1"/>
  <c r="G7" i="7"/>
  <c r="G9" i="7" s="1"/>
  <c r="M6" i="7"/>
  <c r="G6" i="7"/>
  <c r="I7" i="7"/>
  <c r="I9" i="7" s="1"/>
  <c r="L7" i="7"/>
  <c r="L9" i="7" s="1"/>
  <c r="F7" i="7"/>
  <c r="F9" i="7" s="1"/>
  <c r="L6" i="7"/>
  <c r="F6" i="7"/>
  <c r="D7" i="7"/>
  <c r="D9" i="7" s="1"/>
  <c r="D6" i="7"/>
  <c r="C7" i="7"/>
  <c r="C9" i="7" s="1"/>
  <c r="C6" i="7"/>
  <c r="K7" i="7"/>
  <c r="K9" i="7" s="1"/>
  <c r="E7" i="7"/>
  <c r="E9" i="7" s="1"/>
  <c r="K6" i="7"/>
  <c r="E6" i="7"/>
  <c r="J7" i="7"/>
  <c r="J9" i="7" s="1"/>
  <c r="J6" i="7"/>
  <c r="I6" i="7"/>
  <c r="H7" i="7"/>
  <c r="H9" i="7" s="1"/>
  <c r="B7" i="7"/>
  <c r="B9" i="7" s="1"/>
  <c r="H6" i="7"/>
  <c r="B6" i="7"/>
  <c r="B3" i="2"/>
  <c r="A1" i="10"/>
  <c r="A3" i="9"/>
  <c r="I5" i="9"/>
  <c r="G2" i="7"/>
  <c r="M2" i="7"/>
  <c r="B2" i="7"/>
  <c r="H2" i="7"/>
  <c r="C2" i="7"/>
  <c r="I2" i="7"/>
  <c r="D2" i="7"/>
  <c r="J2" i="7"/>
  <c r="E2" i="7"/>
  <c r="K2" i="7"/>
  <c r="F2" i="7"/>
  <c r="B2" i="2"/>
  <c r="C1" i="2"/>
  <c r="G19" i="6" l="1"/>
  <c r="D19" i="6"/>
  <c r="E2" i="6"/>
  <c r="H2" i="6"/>
  <c r="C8" i="14" s="1"/>
  <c r="D8" i="14" s="1"/>
  <c r="C19" i="6"/>
  <c r="E3" i="6"/>
  <c r="D3" i="7"/>
  <c r="D4" i="7" s="1"/>
  <c r="D11" i="7" s="1"/>
  <c r="G2" i="1"/>
  <c r="F2" i="1"/>
  <c r="H6" i="1"/>
  <c r="H13" i="1" s="1"/>
  <c r="B3" i="1"/>
  <c r="M4" i="1"/>
  <c r="M11" i="1" s="1"/>
  <c r="M16" i="1" s="1"/>
  <c r="K8" i="1"/>
  <c r="K15" i="1" s="1"/>
  <c r="B6" i="1"/>
  <c r="B13" i="1" s="1"/>
  <c r="E5" i="1"/>
  <c r="E12" i="1" s="1"/>
  <c r="I4" i="1"/>
  <c r="I11" i="1" s="1"/>
  <c r="G3" i="1"/>
  <c r="E7" i="1"/>
  <c r="E14" i="1" s="1"/>
  <c r="L3" i="1"/>
  <c r="D7" i="1"/>
  <c r="D14" i="1" s="1"/>
  <c r="K3" i="1"/>
  <c r="I7" i="1"/>
  <c r="I14" i="1" s="1"/>
  <c r="M7" i="1"/>
  <c r="M14" i="1" s="1"/>
  <c r="B4" i="1"/>
  <c r="B11" i="1" s="1"/>
  <c r="I2" i="1"/>
  <c r="C4" i="1"/>
  <c r="C11" i="1" s="1"/>
  <c r="E6" i="1"/>
  <c r="E13" i="1" s="1"/>
  <c r="M2" i="1"/>
  <c r="J6" i="1"/>
  <c r="J13" i="1" s="1"/>
  <c r="F3" i="1"/>
  <c r="I6" i="1"/>
  <c r="I13" i="1" s="1"/>
  <c r="E3" i="1"/>
  <c r="C7" i="1"/>
  <c r="C14" i="1" s="1"/>
  <c r="J3" i="1"/>
  <c r="L6" i="1"/>
  <c r="L13" i="1" s="1"/>
  <c r="H3" i="1"/>
  <c r="C8" i="1"/>
  <c r="C15" i="1" s="1"/>
  <c r="G6" i="1"/>
  <c r="G13" i="1" s="1"/>
  <c r="L5" i="1"/>
  <c r="L12" i="1" s="1"/>
  <c r="M8" i="1"/>
  <c r="M15" i="1" s="1"/>
  <c r="D5" i="1"/>
  <c r="D12" i="1" s="1"/>
  <c r="L9" i="1"/>
  <c r="C5" i="1"/>
  <c r="C12" i="1" s="1"/>
  <c r="K9" i="1"/>
  <c r="H5" i="1"/>
  <c r="H12" i="1" s="1"/>
  <c r="E2" i="1"/>
  <c r="G5" i="1"/>
  <c r="G12" i="1" s="1"/>
  <c r="D2" i="1"/>
  <c r="K5" i="1"/>
  <c r="K12" i="1" s="1"/>
  <c r="H2" i="1"/>
  <c r="H9" i="1" s="1"/>
  <c r="C2" i="1"/>
  <c r="D9" i="1" s="1"/>
  <c r="C6" i="1"/>
  <c r="C13" i="1" s="1"/>
  <c r="J2" i="1"/>
  <c r="J9" i="1" s="1"/>
  <c r="I3" i="1"/>
  <c r="G8" i="1"/>
  <c r="G15" i="1" s="1"/>
  <c r="F8" i="1"/>
  <c r="F15" i="1" s="1"/>
  <c r="B8" i="1"/>
  <c r="B15" i="1" s="1"/>
  <c r="B2" i="1"/>
  <c r="C9" i="1" s="1"/>
  <c r="L7" i="1"/>
  <c r="L14" i="1" s="1"/>
  <c r="G4" i="1"/>
  <c r="G11" i="1" s="1"/>
  <c r="K7" i="1"/>
  <c r="K14" i="1" s="1"/>
  <c r="F4" i="1"/>
  <c r="F11" i="1" s="1"/>
  <c r="E8" i="1"/>
  <c r="E15" i="1" s="1"/>
  <c r="E4" i="1"/>
  <c r="E11" i="1" s="1"/>
  <c r="D8" i="1"/>
  <c r="D15" i="1" s="1"/>
  <c r="J4" i="1"/>
  <c r="J11" i="1" s="1"/>
  <c r="H8" i="1"/>
  <c r="H15" i="1" s="1"/>
  <c r="B5" i="1"/>
  <c r="B12" i="1" s="1"/>
  <c r="F5" i="1"/>
  <c r="F12" i="1" s="1"/>
  <c r="M6" i="1"/>
  <c r="M13" i="1" s="1"/>
  <c r="J5" i="1"/>
  <c r="J12" i="1" s="1"/>
  <c r="D6" i="1"/>
  <c r="D13" i="1" s="1"/>
  <c r="K2" i="1"/>
  <c r="F6" i="1"/>
  <c r="F13" i="1" s="1"/>
  <c r="B7" i="1"/>
  <c r="B14" i="1" s="1"/>
  <c r="L4" i="1"/>
  <c r="L11" i="1" s="1"/>
  <c r="L16" i="1" s="1"/>
  <c r="J8" i="1"/>
  <c r="J15" i="1" s="1"/>
  <c r="F7" i="1"/>
  <c r="F14" i="1" s="1"/>
  <c r="D4" i="1"/>
  <c r="D11" i="1" s="1"/>
  <c r="I9" i="1"/>
  <c r="I2" i="6"/>
  <c r="J2" i="6"/>
  <c r="C2" i="6"/>
  <c r="D2" i="6"/>
  <c r="L2" i="6"/>
  <c r="B2" i="6"/>
  <c r="M2" i="6"/>
  <c r="G2" i="6"/>
  <c r="F2" i="6"/>
  <c r="K2" i="6"/>
  <c r="K6" i="1"/>
  <c r="K13" i="1" s="1"/>
  <c r="M3" i="1"/>
  <c r="L8" i="1"/>
  <c r="L15" i="1" s="1"/>
  <c r="I5" i="1"/>
  <c r="I12" i="1" s="1"/>
  <c r="L2" i="1"/>
  <c r="L17" i="1" s="1"/>
  <c r="J7" i="1"/>
  <c r="J14" i="1" s="1"/>
  <c r="K4" i="1"/>
  <c r="K11" i="1" s="1"/>
  <c r="K16" i="1" s="1"/>
  <c r="M5" i="1"/>
  <c r="M12" i="1" s="1"/>
  <c r="D3" i="1"/>
  <c r="G7" i="1"/>
  <c r="G14" i="1" s="1"/>
  <c r="H4" i="1"/>
  <c r="H11" i="1" s="1"/>
  <c r="I8" i="1"/>
  <c r="I15" i="1" s="1"/>
  <c r="H7" i="1"/>
  <c r="H14" i="1" s="1"/>
  <c r="C3" i="1"/>
  <c r="H8" i="7"/>
  <c r="H10" i="7" s="1"/>
  <c r="C8" i="15" s="1"/>
  <c r="D8" i="15" s="1"/>
  <c r="E8" i="7"/>
  <c r="E10" i="7" s="1"/>
  <c r="C5" i="15" s="1"/>
  <c r="D5" i="15" s="1"/>
  <c r="D8" i="7"/>
  <c r="D10" i="7" s="1"/>
  <c r="C4" i="15" s="1"/>
  <c r="D4" i="15" s="1"/>
  <c r="K8" i="7"/>
  <c r="K10" i="7" s="1"/>
  <c r="C11" i="15" s="1"/>
  <c r="D11" i="15" s="1"/>
  <c r="G8" i="7"/>
  <c r="G10" i="7" s="1"/>
  <c r="C7" i="15" s="1"/>
  <c r="D7" i="15" s="1"/>
  <c r="F8" i="7"/>
  <c r="F10" i="7" s="1"/>
  <c r="C6" i="15" s="1"/>
  <c r="D6" i="15" s="1"/>
  <c r="M8" i="7"/>
  <c r="M10" i="7" s="1"/>
  <c r="C13" i="15" s="1"/>
  <c r="D13" i="15" s="1"/>
  <c r="I8" i="7"/>
  <c r="I10" i="7" s="1"/>
  <c r="C9" i="15" s="1"/>
  <c r="D9" i="15" s="1"/>
  <c r="L8" i="7"/>
  <c r="L10" i="7" s="1"/>
  <c r="C12" i="15" s="1"/>
  <c r="D12" i="15" s="1"/>
  <c r="J8" i="7"/>
  <c r="J10" i="7" s="1"/>
  <c r="C10" i="15" s="1"/>
  <c r="D10" i="15" s="1"/>
  <c r="C8" i="7"/>
  <c r="C10" i="7" s="1"/>
  <c r="C3" i="15" s="1"/>
  <c r="D3" i="15" s="1"/>
  <c r="M3" i="10"/>
  <c r="G3" i="10"/>
  <c r="H2" i="10"/>
  <c r="B2" i="10"/>
  <c r="L3" i="10"/>
  <c r="F3" i="10"/>
  <c r="M2" i="10"/>
  <c r="G2" i="10"/>
  <c r="K3" i="10"/>
  <c r="E3" i="10"/>
  <c r="L2" i="10"/>
  <c r="F2" i="10"/>
  <c r="J3" i="10"/>
  <c r="D3" i="10"/>
  <c r="K2" i="10"/>
  <c r="E2" i="10"/>
  <c r="I3" i="10"/>
  <c r="C3" i="10"/>
  <c r="J2" i="10"/>
  <c r="D2" i="10"/>
  <c r="H3" i="10"/>
  <c r="B3" i="10"/>
  <c r="I2" i="10"/>
  <c r="C2" i="10"/>
  <c r="B8" i="7"/>
  <c r="B10" i="7" s="1"/>
  <c r="C2" i="15" s="1"/>
  <c r="D2" i="15" s="1"/>
  <c r="J5" i="9"/>
  <c r="G4" i="7"/>
  <c r="G11" i="7" s="1"/>
  <c r="C16" i="1"/>
  <c r="J16" i="1" l="1"/>
  <c r="I17" i="1"/>
  <c r="B17" i="1"/>
  <c r="J17" i="1"/>
  <c r="I16" i="1"/>
  <c r="E16" i="1"/>
  <c r="B9" i="1"/>
  <c r="L18" i="1"/>
  <c r="B24" i="13" s="1"/>
  <c r="H16" i="1"/>
  <c r="D16" i="1"/>
  <c r="C17" i="1"/>
  <c r="C18" i="1" s="1"/>
  <c r="B15" i="13" s="1"/>
  <c r="G20" i="6"/>
  <c r="C7" i="14"/>
  <c r="D7" i="14" s="1"/>
  <c r="C20" i="6"/>
  <c r="C3" i="14"/>
  <c r="D3" i="14" s="1"/>
  <c r="H17" i="1"/>
  <c r="B2" i="18" a="1"/>
  <c r="B2" i="18" s="1"/>
  <c r="M17" i="1"/>
  <c r="M18" i="1" s="1"/>
  <c r="B25" i="13" s="1"/>
  <c r="M20" i="6"/>
  <c r="C13" i="14"/>
  <c r="D13" i="14" s="1"/>
  <c r="J20" i="6"/>
  <c r="C10" i="14"/>
  <c r="D10" i="14" s="1"/>
  <c r="B20" i="6"/>
  <c r="C2" i="14"/>
  <c r="D2" i="14" s="1"/>
  <c r="I20" i="6"/>
  <c r="C9" i="14"/>
  <c r="D9" i="14" s="1"/>
  <c r="C2" i="18" a="1"/>
  <c r="C2" i="18" s="1"/>
  <c r="E14" i="6"/>
  <c r="C5" i="14"/>
  <c r="D5" i="14" s="1"/>
  <c r="L20" i="6"/>
  <c r="C12" i="14"/>
  <c r="D12" i="14" s="1"/>
  <c r="K20" i="6"/>
  <c r="C11" i="14"/>
  <c r="D11" i="14" s="1"/>
  <c r="D20" i="6"/>
  <c r="C4" i="14"/>
  <c r="D4" i="14" s="1"/>
  <c r="B16" i="1"/>
  <c r="G9" i="1"/>
  <c r="F20" i="6"/>
  <c r="C6" i="14"/>
  <c r="D6" i="14" s="1"/>
  <c r="H20" i="6"/>
  <c r="K17" i="1"/>
  <c r="K18" i="1" s="1"/>
  <c r="B23" i="13" s="1"/>
  <c r="F3" i="6"/>
  <c r="E3" i="7"/>
  <c r="E4" i="7" s="1"/>
  <c r="E11" i="7" s="1"/>
  <c r="E13" i="6"/>
  <c r="E21" i="6" s="1"/>
  <c r="E20" i="6"/>
  <c r="E17" i="1"/>
  <c r="F17" i="1"/>
  <c r="F16" i="1"/>
  <c r="G17" i="1"/>
  <c r="D17" i="1"/>
  <c r="G16" i="1"/>
  <c r="E9" i="1"/>
  <c r="F9" i="1"/>
  <c r="G13" i="6"/>
  <c r="G21" i="6" s="1"/>
  <c r="C14" i="6"/>
  <c r="G14" i="6"/>
  <c r="C13" i="6"/>
  <c r="C21" i="6" s="1"/>
  <c r="B14" i="6"/>
  <c r="B13" i="6"/>
  <c r="B21" i="6" s="1"/>
  <c r="D13" i="6"/>
  <c r="D21" i="6" s="1"/>
  <c r="F14" i="6"/>
  <c r="D14" i="6"/>
  <c r="D14" i="7"/>
  <c r="E4" i="15" s="1"/>
  <c r="D13" i="7"/>
  <c r="B14" i="7"/>
  <c r="E2" i="15" s="1"/>
  <c r="B13" i="7"/>
  <c r="C13" i="7"/>
  <c r="C14" i="7"/>
  <c r="E3" i="15" s="1"/>
  <c r="G14" i="7"/>
  <c r="E7" i="15" s="1"/>
  <c r="G13" i="7"/>
  <c r="K5" i="9"/>
  <c r="B18" i="1" l="1"/>
  <c r="B14" i="13" s="1"/>
  <c r="I18" i="1"/>
  <c r="B21" i="13" s="1"/>
  <c r="H18" i="1"/>
  <c r="B20" i="13" s="1"/>
  <c r="J18" i="1"/>
  <c r="B22" i="13" s="1"/>
  <c r="E18" i="1"/>
  <c r="B17" i="13" s="1"/>
  <c r="G18" i="1"/>
  <c r="B19" i="13" s="1"/>
  <c r="D18" i="1"/>
  <c r="B16" i="13" s="1"/>
  <c r="F18" i="1"/>
  <c r="B18" i="13" s="1"/>
  <c r="E22" i="6"/>
  <c r="E5" i="14"/>
  <c r="D22" i="6"/>
  <c r="E4" i="14"/>
  <c r="G22" i="6"/>
  <c r="E7" i="14"/>
  <c r="F22" i="6"/>
  <c r="E6" i="14"/>
  <c r="C22" i="6"/>
  <c r="E3" i="14"/>
  <c r="B22" i="6"/>
  <c r="E2" i="14"/>
  <c r="E14" i="7"/>
  <c r="E5" i="15" s="1"/>
  <c r="E19" i="6"/>
  <c r="H3" i="6"/>
  <c r="F3" i="7"/>
  <c r="F4" i="7" s="1"/>
  <c r="E13" i="7"/>
  <c r="L5" i="9"/>
  <c r="F19" i="6" l="1"/>
  <c r="F13" i="6"/>
  <c r="F21" i="6" s="1"/>
  <c r="F11" i="7"/>
  <c r="F14" i="7"/>
  <c r="E6" i="15" s="1"/>
  <c r="I3" i="6"/>
  <c r="H3" i="7"/>
  <c r="H4" i="7" s="1"/>
  <c r="H14" i="6"/>
  <c r="M5" i="9"/>
  <c r="C2" i="17" s="1" a="1"/>
  <c r="C2" i="17" l="1"/>
  <c r="D2" i="17" s="1"/>
  <c r="D3" i="17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H22" i="6"/>
  <c r="E8" i="14"/>
  <c r="F13" i="7"/>
  <c r="H19" i="6"/>
  <c r="H13" i="6"/>
  <c r="H21" i="6" s="1"/>
  <c r="H11" i="7"/>
  <c r="H14" i="7"/>
  <c r="E8" i="15" s="1"/>
  <c r="J3" i="6"/>
  <c r="I3" i="7"/>
  <c r="I4" i="7" s="1"/>
  <c r="I14" i="6"/>
  <c r="I22" i="6" l="1"/>
  <c r="E9" i="14"/>
  <c r="I19" i="6"/>
  <c r="I13" i="6"/>
  <c r="I21" i="6" s="1"/>
  <c r="K3" i="6"/>
  <c r="J3" i="7"/>
  <c r="J4" i="7" s="1"/>
  <c r="J14" i="6"/>
  <c r="H13" i="7"/>
  <c r="I14" i="7"/>
  <c r="E9" i="15" s="1"/>
  <c r="I11" i="7"/>
  <c r="J22" i="6" l="1"/>
  <c r="E10" i="14"/>
  <c r="J11" i="7"/>
  <c r="J14" i="7"/>
  <c r="E10" i="15" s="1"/>
  <c r="L3" i="6"/>
  <c r="K3" i="7"/>
  <c r="K4" i="7" s="1"/>
  <c r="K14" i="6"/>
  <c r="I13" i="7"/>
  <c r="J19" i="6"/>
  <c r="J13" i="6"/>
  <c r="J21" i="6" s="1"/>
  <c r="K22" i="6" l="1"/>
  <c r="E11" i="14"/>
  <c r="K19" i="6"/>
  <c r="K13" i="6"/>
  <c r="K21" i="6" s="1"/>
  <c r="K11" i="7"/>
  <c r="K14" i="7"/>
  <c r="E11" i="15" s="1"/>
  <c r="M3" i="6"/>
  <c r="L3" i="7"/>
  <c r="L4" i="7" s="1"/>
  <c r="L14" i="6"/>
  <c r="J13" i="7"/>
  <c r="L22" i="6" l="1"/>
  <c r="E12" i="14"/>
  <c r="M3" i="7"/>
  <c r="M4" i="7" s="1"/>
  <c r="M14" i="6"/>
  <c r="K13" i="7"/>
  <c r="L19" i="6"/>
  <c r="L13" i="6"/>
  <c r="L21" i="6" s="1"/>
  <c r="L11" i="7"/>
  <c r="L14" i="7"/>
  <c r="E12" i="15" s="1"/>
  <c r="M22" i="6" l="1"/>
  <c r="E13" i="14"/>
  <c r="M11" i="7"/>
  <c r="M14" i="7"/>
  <c r="E13" i="15" s="1"/>
  <c r="M19" i="6"/>
  <c r="M13" i="6"/>
  <c r="M21" i="6" s="1"/>
  <c r="L13" i="7"/>
  <c r="M1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7D419-8B50-44B0-9550-A7D1638AD7E8}" keepAlive="1" name="Consulta - BAL_DESP" description="Conexão com a consulta 'BAL_DESP' na pasta de trabalho." type="5" refreshedVersion="8" background="1" saveData="1">
    <dbPr connection="Provider=Microsoft.Mashup.OleDb.1;Data Source=$Workbook$;Location=BAL_DESP;Extended Properties=&quot;&quot;" command="SELECT * FROM [BAL_DESP]"/>
  </connection>
  <connection id="2" xr16:uid="{80C6BCB2-AAAE-49E2-800D-912E517219A2}" keepAlive="1" name="Consulta - BAL_VER" description="Conexão com a consulta 'BAL_VER' na pasta de trabalho." type="5" refreshedVersion="8" background="1" saveData="1">
    <dbPr connection="Provider=Microsoft.Mashup.OleDb.1;Data Source=$Workbook$;Location=BAL_VER;Extended Properties=&quot;&quot;" command="SELECT * FROM [BAL_VER]"/>
  </connection>
  <connection id="3" xr16:uid="{1A04AA9B-977E-4350-8E7B-16CB66989818}" keepAlive="1" name="Consulta - EMPENHO" description="Conexão com a consulta 'EMPENHO' na pasta de trabalho." type="5" refreshedVersion="8" background="1" saveData="1">
    <dbPr connection="Provider=Microsoft.Mashup.OleDb.1;Data Source=$Workbook$;Location=EMPENHO;Extended Properties=&quot;&quot;" command="SELECT * FROM [EMPENHO]"/>
  </connection>
  <connection id="4" xr16:uid="{0241B803-9193-47BD-8B01-CA254F0F8824}" keepAlive="1" name="Consulta - tce_4111" description="Conexão com a consulta 'tce_4111' na pasta de trabalho." type="5" refreshedVersion="8" background="1" saveData="1">
    <dbPr connection="Provider=Microsoft.Mashup.OleDb.1;Data Source=$Workbook$;Location=tce_4111;Extended Properties=&quot;&quot;" command="SELECT * FROM [tce_411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<sst xmlns="http://schemas.openxmlformats.org/spreadsheetml/2006/main" count="24163" uniqueCount="433">
  <si>
    <t>Data-base</t>
  </si>
  <si>
    <t>Competência:</t>
  </si>
  <si>
    <t>Ano</t>
  </si>
  <si>
    <t>orgao</t>
  </si>
  <si>
    <t>uniorcam</t>
  </si>
  <si>
    <t>funcao</t>
  </si>
  <si>
    <t>subfuncao</t>
  </si>
  <si>
    <t>programa</t>
  </si>
  <si>
    <t>projativ</t>
  </si>
  <si>
    <t>elemento</t>
  </si>
  <si>
    <t>recurso_vinculado</t>
  </si>
  <si>
    <t>dotacao_inicial</t>
  </si>
  <si>
    <t>atualizacao_monetaria</t>
  </si>
  <si>
    <t>creditos_suplementares</t>
  </si>
  <si>
    <t>creditos_especiais</t>
  </si>
  <si>
    <t>creditos_extraordinarios</t>
  </si>
  <si>
    <t>reducao_dotacao</t>
  </si>
  <si>
    <t>suplementacao_recurso_vinculado</t>
  </si>
  <si>
    <t>reducao_recurso_vinculado</t>
  </si>
  <si>
    <t>valor_empenhado</t>
  </si>
  <si>
    <t>valor_liquidado</t>
  </si>
  <si>
    <t>valor_pago</t>
  </si>
  <si>
    <t>valor_limitado_lrf</t>
  </si>
  <si>
    <t>valor_recomposto_lrf</t>
  </si>
  <si>
    <t>previsao_realizacao_lrf</t>
  </si>
  <si>
    <t>complemento_recurso_vinculado</t>
  </si>
  <si>
    <t>transferencia</t>
  </si>
  <si>
    <t>transposicao</t>
  </si>
  <si>
    <t>remanejamento</t>
  </si>
  <si>
    <t>fonte_recurso_stn</t>
  </si>
  <si>
    <t>acompanhamento_execucao_orcamentaria</t>
  </si>
  <si>
    <t>data_inicial</t>
  </si>
  <si>
    <t>data_final</t>
  </si>
  <si>
    <t>data_geracao</t>
  </si>
  <si>
    <t>dotacao_atualizada</t>
  </si>
  <si>
    <t>saldo_dotacao</t>
  </si>
  <si>
    <t>a_liquidar</t>
  </si>
  <si>
    <t>a_pagar</t>
  </si>
  <si>
    <t>3.1.90.07</t>
  </si>
  <si>
    <t>3.1.90.11</t>
  </si>
  <si>
    <t>3.1.90.13</t>
  </si>
  <si>
    <t>3.1.90.94</t>
  </si>
  <si>
    <t>3.3.90.08</t>
  </si>
  <si>
    <t>3.3.90.14</t>
  </si>
  <si>
    <t>3.3.90.30</t>
  </si>
  <si>
    <t>3.3.90.36</t>
  </si>
  <si>
    <t>3.3.90.39</t>
  </si>
  <si>
    <t>3.3.90.40</t>
  </si>
  <si>
    <t>3.3.90.93</t>
  </si>
  <si>
    <t>4.4.90.40</t>
  </si>
  <si>
    <t>4.4.90.52</t>
  </si>
  <si>
    <t>3.1.90.16</t>
  </si>
  <si>
    <t>3.1.91.13</t>
  </si>
  <si>
    <t>3.3.90.35</t>
  </si>
  <si>
    <t>3.3.90.46</t>
  </si>
  <si>
    <t>Dotação Atualizada</t>
  </si>
  <si>
    <t>Empenhado total acumulado</t>
  </si>
  <si>
    <t>Empenhado folha acumulado</t>
  </si>
  <si>
    <t>Empenhado diarias acumulado</t>
  </si>
  <si>
    <t>Empenhado treinamentos acumulado</t>
  </si>
  <si>
    <t>Empenhado indenizações acumulado</t>
  </si>
  <si>
    <t>Empenhado vale-alimentação acumulado</t>
  </si>
  <si>
    <t>Reduções para outra entidade no mês</t>
  </si>
  <si>
    <t>A empenhar folha</t>
  </si>
  <si>
    <t>A empenhar diárias</t>
  </si>
  <si>
    <t>A empenhar treinamentos</t>
  </si>
  <si>
    <t>A empenhar indenizações</t>
  </si>
  <si>
    <t>A empenhar vale-alimentação</t>
  </si>
  <si>
    <t>A empenhar total</t>
  </si>
  <si>
    <t>Saldo dotação</t>
  </si>
  <si>
    <t>Resultado orçamentário</t>
  </si>
  <si>
    <t>conta_contabil</t>
  </si>
  <si>
    <t>data_lancamento</t>
  </si>
  <si>
    <t>valor</t>
  </si>
  <si>
    <t>tipo_lancamento</t>
  </si>
  <si>
    <t>indicador_superavit_financeiro</t>
  </si>
  <si>
    <t>2.3.7.1.1.01.00.00.00.00.00.000</t>
  </si>
  <si>
    <t>C</t>
  </si>
  <si>
    <t>P</t>
  </si>
  <si>
    <t>2.3.7.1.1.02.00.00.00.00.00.000</t>
  </si>
  <si>
    <t>D</t>
  </si>
  <si>
    <t>2.3.7.1.1.03.01.00.00.00.00.000</t>
  </si>
  <si>
    <t>2.3.7.1.2.01.00.00.00.00.00.000</t>
  </si>
  <si>
    <t>2.3.7.1.2.02.00.00.00.00.00.000</t>
  </si>
  <si>
    <t>2.3.7.1.3.01.00.00.00.00.00.000</t>
  </si>
  <si>
    <t>2.3.7.1.3.02.00.00.00.00.00.000</t>
  </si>
  <si>
    <t>1.1.3.8.2.99.01.00.00.00.00.000</t>
  </si>
  <si>
    <t>4.9.9.9.2.01.00.00.00.00.00.000</t>
  </si>
  <si>
    <t/>
  </si>
  <si>
    <t>6.2.2.1.1.00.00.00.00.00.00.000</t>
  </si>
  <si>
    <t>5.2.2.1.1.01.00.00.00.00.00.000</t>
  </si>
  <si>
    <t>6.2.2.1.3.01.00.00.00.00.00.000</t>
  </si>
  <si>
    <t>6.2.2.9.2.01.01.00.00.00.00.000</t>
  </si>
  <si>
    <t>5.2.2.9.2.01.01.00.00.00.00.000</t>
  </si>
  <si>
    <t>8.2.1.1.1.01.00.01.00.00.00.000</t>
  </si>
  <si>
    <t>8.2.1.1.2.01.00.01.00.00.00.000</t>
  </si>
  <si>
    <t>2.1.3.1.1.01.01.01.00.00.00.000</t>
  </si>
  <si>
    <t>F</t>
  </si>
  <si>
    <t>3.3.2.3.1.04.00.00.00.00.00.000</t>
  </si>
  <si>
    <t>6.2.2.1.3.03.00.00.00.00.00.000</t>
  </si>
  <si>
    <t>6.2.2.9.2.01.03.00.00.00.00.000</t>
  </si>
  <si>
    <t>8.2.1.1.3.01.00.01.00.00.00.000</t>
  </si>
  <si>
    <t>3.3.2.3.1.11.00.00.00.00.00.000</t>
  </si>
  <si>
    <t>8.9.9.9.4.01.01.00.00.00.00.000</t>
  </si>
  <si>
    <t>7.9.9.9.4.00.00.00.00.00.00.000</t>
  </si>
  <si>
    <t>4.5.1.1.2.02.00.00.00.00.00.000</t>
  </si>
  <si>
    <t>1.1.1.1.1.19.12.05.00.00.00.000</t>
  </si>
  <si>
    <t>1.1.1.1.1.50.03.22.00.00.00.000</t>
  </si>
  <si>
    <t>7.2.1.1.1.00.01.00.00.00.00.000</t>
  </si>
  <si>
    <t>6.2.2.1.3.04.00.00.00.00.00.000</t>
  </si>
  <si>
    <t>6.2.2.9.2.01.04.00.00.00.00.000</t>
  </si>
  <si>
    <t>8.2.1.1.4.00.01.00.00.00.00.000</t>
  </si>
  <si>
    <t>3.3.2.1.1.01.00.00.00.00.00.000</t>
  </si>
  <si>
    <t>3.3.2.3.1.12.00.00.00.00.00.000</t>
  </si>
  <si>
    <t>5.2.2.9.2.01.03.00.00.00.00.000</t>
  </si>
  <si>
    <t>3.3.2.3.1.30.00.00.00.00.00.000</t>
  </si>
  <si>
    <t>3.3.2.2.1.38.00.00.00.00.00.000</t>
  </si>
  <si>
    <t>3.3.1.1.1.16.00.00.00.00.00.000</t>
  </si>
  <si>
    <t>3.9.9.6.1.00.00.00.00.00.00.000</t>
  </si>
  <si>
    <t>3.3.2.3.1.36.00.00.00.00.00.000</t>
  </si>
  <si>
    <t>3.3.2.3.1.14.00.00.00.00.00.000</t>
  </si>
  <si>
    <t>1.1.9.3.1.00.00.00.00.00.00.000</t>
  </si>
  <si>
    <t>3.3.1.1.1.24.00.00.00.00.00.000</t>
  </si>
  <si>
    <t>3.1.1.1.1.01.01.00.00.00.00.000</t>
  </si>
  <si>
    <t>3.1.1.2.1.01.31.00.00.00.00.000</t>
  </si>
  <si>
    <t>2.1.1.1.1.01.03.01.00.00.00.000</t>
  </si>
  <si>
    <t>3.1.1.2.1.01.06.00.00.00.00.000</t>
  </si>
  <si>
    <t>3.2.9.1.1.10.00.00.00.00.00.000</t>
  </si>
  <si>
    <t>3.1.1.2.1.01.18.00.00.00.00.000</t>
  </si>
  <si>
    <t>3.1.1.2.1.01.01.00.00.00.00.000</t>
  </si>
  <si>
    <t>3.1.2.2.3.01.00.00.00.00.00.000</t>
  </si>
  <si>
    <t>3.1.2.1.2.01.00.00.00.00.00.000</t>
  </si>
  <si>
    <t>3.3.1.1.1.06.00.00.00.00.00.000</t>
  </si>
  <si>
    <t>8.1.2.3.1.02.01.00.00.00.00.000</t>
  </si>
  <si>
    <t>8.1.2.3.1.02.02.00.00.00.00.000</t>
  </si>
  <si>
    <t>2.1.8.8.1.04.99.00.00.00.00.000</t>
  </si>
  <si>
    <t>3.6.5.1.2.03.00.00.00.00.00.000</t>
  </si>
  <si>
    <t>3.1.1.1.1.01.22.00.00.00.00.000</t>
  </si>
  <si>
    <t>2.1.1.1.1.01.02.01.00.00.00.000</t>
  </si>
  <si>
    <t>3.1.1.2.1.01.22.00.00.00.00.000</t>
  </si>
  <si>
    <t>3.1.1.2.1.01.24.00.00.00.00.000</t>
  </si>
  <si>
    <t>3.3.3.1.1.01.01.00.00.00.00.000</t>
  </si>
  <si>
    <t>1.2.3.8.1.01.01.00.00.00.00.000</t>
  </si>
  <si>
    <t>1.2.3.8.1.01.02.00.00.00.00.000</t>
  </si>
  <si>
    <t>1.2.3.8.1.01.03.00.00.00.00.000</t>
  </si>
  <si>
    <t>1.2.3.8.1.01.04.00.00.00.00.000</t>
  </si>
  <si>
    <t>7.1.2.3.1.02.00.00.00.00.00.000</t>
  </si>
  <si>
    <t>3.3.2.2.1.01.00.00.00.00.00.000</t>
  </si>
  <si>
    <t>2.1.8.8.3.01.04.02.00.00.00.000</t>
  </si>
  <si>
    <t>1.1.1.3.1.01.04.00.00.00.00.000</t>
  </si>
  <si>
    <t>8.2.1.1.3.02.80.01.00.00.00.000</t>
  </si>
  <si>
    <t>8.2.1.1.4.80.01.00.00.00.00.000</t>
  </si>
  <si>
    <t>7.2.1.1.3.80.01.00.00.00.00.000</t>
  </si>
  <si>
    <t>3.3.2.3.1.40.00.00.00.00.00.000</t>
  </si>
  <si>
    <t>2.1.1.4.2.01.02.00.00.00.00.000</t>
  </si>
  <si>
    <t>5.2.2.1.2.01.00.00.00.00.00.000</t>
  </si>
  <si>
    <t>5.2.2.1.3.03.00.00.00.00.00.000</t>
  </si>
  <si>
    <t>5.2.2.1.3.99.00.00.00.00.00.000</t>
  </si>
  <si>
    <t>5.2.2.1.9.04.00.00.00.00.00.000</t>
  </si>
  <si>
    <t>8.9.9.9.4.01.02.00.00.00.00.000</t>
  </si>
  <si>
    <t>8.9.9.9.1.01.00.00.00.00.00.000</t>
  </si>
  <si>
    <t>7.9.9.9.1.00.00.00.00.00.00.000</t>
  </si>
  <si>
    <t>3.3.2.2.1.35.00.00.00.00.00.000</t>
  </si>
  <si>
    <t>1.2.3.1.1.03.03.00.00.00.00.000</t>
  </si>
  <si>
    <t>3.6.3.1.1.01.03.00.00.00.00.000</t>
  </si>
  <si>
    <t>3.1.1.2.1.01.28.00.00.00.00.000</t>
  </si>
  <si>
    <t>mês</t>
  </si>
  <si>
    <t>rubrica</t>
  </si>
  <si>
    <t>contrapartida_recurso_vinculado</t>
  </si>
  <si>
    <t>data_empenho</t>
  </si>
  <si>
    <t>valor_empenho</t>
  </si>
  <si>
    <t>credor</t>
  </si>
  <si>
    <t>caracteristica_peculiar_despesa</t>
  </si>
  <si>
    <t>ano_empenho</t>
  </si>
  <si>
    <t>3.3.90.39.58.01.00.000</t>
  </si>
  <si>
    <t>3.3.90.40.23.00.00.000</t>
  </si>
  <si>
    <t>3.3.90.30.16.00.00.000</t>
  </si>
  <si>
    <t>3.3.90.39.44.00.00.000</t>
  </si>
  <si>
    <t>3.3.90.39.43.00.00.000</t>
  </si>
  <si>
    <t>3.3.90.39.58.02.00.000</t>
  </si>
  <si>
    <t>3.3.90.35.01.00.00.000</t>
  </si>
  <si>
    <t>3.3.90.39.90.00.00.000</t>
  </si>
  <si>
    <t>3.3.90.40.06.00.00.000</t>
  </si>
  <si>
    <t>3.3.90.14.14.00.00.000</t>
  </si>
  <si>
    <t>3.3.90.39.73.00.00.000</t>
  </si>
  <si>
    <t>3.3.90.39.59.00.00.000</t>
  </si>
  <si>
    <t>3.3.90.39.48.00.00.000</t>
  </si>
  <si>
    <t>3.3.90.93.05.00.00.000</t>
  </si>
  <si>
    <t>3.3.90.30.24.00.00.000</t>
  </si>
  <si>
    <t>3.1.90.11.01.00.00.000</t>
  </si>
  <si>
    <t>3.1.90.11.74.00.00.000</t>
  </si>
  <si>
    <t>3.1.90.11.45.00.00.000</t>
  </si>
  <si>
    <t>3.1.90.11.10.00.00.000</t>
  </si>
  <si>
    <t>3.1.90.11.52.00.00.000</t>
  </si>
  <si>
    <t>3.1.90.11.37.00.00.000</t>
  </si>
  <si>
    <t>3.1.90.13.02.03.00.000</t>
  </si>
  <si>
    <t>3.1.90.13.02.01.00.000</t>
  </si>
  <si>
    <t>3.1.91.13.10.01.00.000</t>
  </si>
  <si>
    <t>3.3.90.46.01.00.00.000</t>
  </si>
  <si>
    <t>3.3.90.39.01.00.00.000</t>
  </si>
  <si>
    <t>3.3.90.39.83.00.00.000</t>
  </si>
  <si>
    <t>3.1.91.13.08.00.00.000</t>
  </si>
  <si>
    <t>3.3.90.39.99.02.00.000</t>
  </si>
  <si>
    <t>3.3.90.36.99.01.00.000</t>
  </si>
  <si>
    <t>3.3.90.40.12.00.00.000</t>
  </si>
  <si>
    <t>3.1.90.11.75.00.00.000</t>
  </si>
  <si>
    <t>3.1.90.11.43.00.00.000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</si>
  <si>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</si>
  <si>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</si>
  <si>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</si>
  <si>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</si>
  <si>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</si>
  <si>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</si>
  <si>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</si>
  <si>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</si>
  <si>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</si>
  <si>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</si>
  <si>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</si>
  <si>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</si>
  <si>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</si>
  <si>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RREA</t>
  </si>
  <si>
    <t>Limite $</t>
  </si>
  <si>
    <t>Limite %</t>
  </si>
  <si>
    <t>Índice</t>
  </si>
  <si>
    <t>Folga/Excesso $</t>
  </si>
  <si>
    <t>Limite Constitucional de Gastos Totais</t>
  </si>
  <si>
    <t>Limite R$</t>
  </si>
  <si>
    <t>Gasto Total Estimado</t>
  </si>
  <si>
    <t>Folga/Excesso Estimado</t>
  </si>
  <si>
    <t>Índice Estimado</t>
  </si>
  <si>
    <t>Limite Gasto Total $</t>
  </si>
  <si>
    <t>Limite Gasto Total %</t>
  </si>
  <si>
    <t>Empenhado vale acumulado</t>
  </si>
  <si>
    <t>Gasto estimado</t>
  </si>
  <si>
    <t>a empenhar folha</t>
  </si>
  <si>
    <t>a empenhar vale</t>
  </si>
  <si>
    <t>Limite legal</t>
  </si>
  <si>
    <t>Saldo financeiro bruto</t>
  </si>
  <si>
    <t>Saldo disponível</t>
  </si>
  <si>
    <t>saldo inicial</t>
  </si>
  <si>
    <t>saldo_anterior_debito</t>
  </si>
  <si>
    <t>saldo_anterior_credito</t>
  </si>
  <si>
    <t>movimentacao_debito</t>
  </si>
  <si>
    <t>movimentacao_credito</t>
  </si>
  <si>
    <t>saldo_atual_debito</t>
  </si>
  <si>
    <t>saldo_atual_credito</t>
  </si>
  <si>
    <t>especificacao</t>
  </si>
  <si>
    <t>tipo_nivel</t>
  </si>
  <si>
    <t>numero_nivel</t>
  </si>
  <si>
    <t>obsoleto1</t>
  </si>
  <si>
    <t>escrituracao</t>
  </si>
  <si>
    <t>natureza_informacao</t>
  </si>
  <si>
    <t>cnpj</t>
  </si>
  <si>
    <t>entidade</t>
  </si>
  <si>
    <t>arquivo</t>
  </si>
  <si>
    <t>BANRISUL GERAL CAMARA MOV 0001 1064/04.080187.0-6</t>
  </si>
  <si>
    <t>A</t>
  </si>
  <si>
    <t>S</t>
  </si>
  <si>
    <t>12292535000162</t>
  </si>
  <si>
    <t>CAMARA DE VEREADORES DE INDEPENDENCIA-RS</t>
  </si>
  <si>
    <t>BANRISUL GERAL CAMARA APLIC 0001 1064/04.080187.0-6</t>
  </si>
  <si>
    <t>BANRISUL CM RETENCOES MOV 8001 1064/04.080187.0-6</t>
  </si>
  <si>
    <t>DUODECIMO A RECEBER DO EXECUTIVO - INTRA-OFSS</t>
  </si>
  <si>
    <t>1.1.5.6.1.02.00.00.00.00.00.000</t>
  </si>
  <si>
    <t>GENEROS ALIMENTICIOS</t>
  </si>
  <si>
    <t>1.1.5.6.1.07.00.00.00.00.00.000</t>
  </si>
  <si>
    <t>MATERIAL DE EXPEDIENTE</t>
  </si>
  <si>
    <t>1.1.5.6.1.99.00.00.00.00.00.000</t>
  </si>
  <si>
    <t>OUTROS - ALMOXARIFADO</t>
  </si>
  <si>
    <t>ASSINATURAS E ANUIDADES A APROPRIAR - CONSOLIDACAO</t>
  </si>
  <si>
    <t>1.2.3.1.1.01.02.00.00.00.00.000</t>
  </si>
  <si>
    <t>APARELHOS E EQUIPAMENTOS DE COMUNICACAO</t>
  </si>
  <si>
    <t>1.2.3.1.1.01.99.00.00.00.00.000</t>
  </si>
  <si>
    <t>OUTRAS MAQUINAS, APARELHOS, EQUIPAMENTOS E FERRAMENTAS</t>
  </si>
  <si>
    <t>1.2.3.1.1.02.01.00.00.00.00.000</t>
  </si>
  <si>
    <t>EQUIPAMENTOS DE PROCESSAMENTO DE DADOS</t>
  </si>
  <si>
    <t>1.2.3.1.1.02.02.00.00.00.00.000</t>
  </si>
  <si>
    <t>EQUIPAMENTOS DE TECNOLOGIA DA INFORMACAO</t>
  </si>
  <si>
    <t>1.2.3.1.1.03.01.00.00.00.00.000</t>
  </si>
  <si>
    <t>APARELHOS E UTENSILIOS DOMESTICOS</t>
  </si>
  <si>
    <t>MOBILIARIO EM GERAL</t>
  </si>
  <si>
    <t>1.2.3.1.1.04.05.00.00.00.00.000</t>
  </si>
  <si>
    <t>EQUIPAMENTOS PARA AUDIO, VIDEO E FOTO</t>
  </si>
  <si>
    <t>1.2.3.1.1.04.99.00.00.00.00.000</t>
  </si>
  <si>
    <t>OUTROS MATERIAIS CULTURAIS, EDUCACIONAIS E DE COMUNICACAO</t>
  </si>
  <si>
    <t>1.2.3.1.1.99.99.02.00.00.00.000</t>
  </si>
  <si>
    <t>MATERIAL PERMANENTE CONTROLADO POR RELACAO CARGA</t>
  </si>
  <si>
    <t>(-) DEPRECIACAO ACUMULADA DE MAQUINAS, APARELHOS, EQUIPAMENTOS E FERRAMENTAS</t>
  </si>
  <si>
    <t>(-) DEPRECIACAO ACUMULADA DE BENS DE INFORMATICA</t>
  </si>
  <si>
    <t>(-) DEPRECIACAO ACUMULADA DE MOVEIS E UTENSILIOS</t>
  </si>
  <si>
    <t>(-) DEPRECIACAO ACUMULADA DE MATERIAIS CULTURAIS, EDUCACIONAIS E DE COMUNICACAO</t>
  </si>
  <si>
    <t>DECIMO TERCEIRO SALARIO (P)</t>
  </si>
  <si>
    <t>FERIAS (P)</t>
  </si>
  <si>
    <t>CONTRIBUICAO A REGIME PROPRIO DE PREVIDENCIA (RPPS) (F)</t>
  </si>
  <si>
    <t>FORNECEDORES DO EXERCICIO</t>
  </si>
  <si>
    <t>OUTROS DEPOSITOS</t>
  </si>
  <si>
    <t>IRRF SERVICOS PJ 1708-06 LEGISLATIVO</t>
  </si>
  <si>
    <t>SUPERAVITS OU DEFICITS DO EXERCICIO</t>
  </si>
  <si>
    <t>SUPERAVITS OU DEFICITS DE EXERCICIOS ANTERIORES</t>
  </si>
  <si>
    <t>AJUSTES DE EXERCICIOS ANTERIORES - PERMANENTE</t>
  </si>
  <si>
    <t>VENCIMENTOS E SALARIOS</t>
  </si>
  <si>
    <t>13o SALARIO</t>
  </si>
  <si>
    <t>ADICIONAL DE INSALUBRIDADE</t>
  </si>
  <si>
    <t>GRATIFICACAO DE TEMPO DE  SERVICO</t>
  </si>
  <si>
    <t>FERIAS - ABONO CONSTITUCIONAL</t>
  </si>
  <si>
    <t>REPRESENTACAO MENSAL</t>
  </si>
  <si>
    <t>SUBSIDIOS</t>
  </si>
  <si>
    <t>CONTRIBUICAO PATRONAL PARA O RPPS</t>
  </si>
  <si>
    <t>CONTRIBUICOES PREVIDENCIARIAS - RGPS</t>
  </si>
  <si>
    <t>AUXILIO-DOENCA</t>
  </si>
  <si>
    <t>GENEROS ALIMENTACAO</t>
  </si>
  <si>
    <t>MATERIAL PARA MANUTENCAO DE BENS IMOVEIS E INSTALACOES</t>
  </si>
  <si>
    <t>DIARIAS PESSOAL CIVIL</t>
  </si>
  <si>
    <t>CONSULTORIA E ASSESSORIA</t>
  </si>
  <si>
    <t>SERVICOS JUDICIARIOS</t>
  </si>
  <si>
    <t>DESPESAS COM LOCOMOCAO</t>
  </si>
  <si>
    <t>COMUNICACAO</t>
  </si>
  <si>
    <t>SERVICOS RELACIONADOS A TECNOLOGIA DA INFORMACAO</t>
  </si>
  <si>
    <t>SERVICOS DE TRANSPORTE</t>
  </si>
  <si>
    <t>ASSINATURAS DE PERIODICOS E ANUIDADES</t>
  </si>
  <si>
    <t>SELECAO E TREINAMENTO</t>
  </si>
  <si>
    <t>SERVICOS DE AUDIO VIDEO E FOTO</t>
  </si>
  <si>
    <t>SERVICOS DE COPIAS E REPRODUCAO DE DOCUMENTOS</t>
  </si>
  <si>
    <t>DEPRECIACAO DE BENS MOVEIS</t>
  </si>
  <si>
    <t>PERDAS INVOLUNTARIAS DE MOVEIS E UTENSILIOS</t>
  </si>
  <si>
    <t>DESINCORPORACAO DE CREDITOS A RECEBER - INTRA-OFSS</t>
  </si>
  <si>
    <t>INDENIZACOES, RESTITUICOES E RESSARCIMENTOS - CONSOLIDACAO</t>
  </si>
  <si>
    <t>REPASSE RECEBIDO</t>
  </si>
  <si>
    <t>DUODECIMO LEGISLATIVO - INTRA-OFSS</t>
  </si>
  <si>
    <t>CREDITO INICIAL</t>
  </si>
  <si>
    <t>O</t>
  </si>
  <si>
    <t>CREDITO ADICIONAL – SUPLEMENTAR</t>
  </si>
  <si>
    <t>ANULACAO DE DOTACAO</t>
  </si>
  <si>
    <t>VALOR GLOBAL DA DOTACAO ADICIONAL POR FONTE</t>
  </si>
  <si>
    <t>(-) CANCELAMENTO DE DOTACOES</t>
  </si>
  <si>
    <t>EMISSAO DE EMPENHOS</t>
  </si>
  <si>
    <t>(-) ANULACAO DE EMPENHOS</t>
  </si>
  <si>
    <t>CREDITO DISPONIVEL</t>
  </si>
  <si>
    <t>CREDITO EMPENHADO A LIQUIDAR</t>
  </si>
  <si>
    <t>CREDITO EMPENHADO LIQUIDADO A PAGAR</t>
  </si>
  <si>
    <t>CREDITO EMPENHADO LIQUIDADO PAGO</t>
  </si>
  <si>
    <t>EMPENHOS A LIQUIDAR</t>
  </si>
  <si>
    <t>EMPENHOS LIQUIDADOS A PAGAR</t>
  </si>
  <si>
    <t>EMPENHOS LIQUIDADOS PAGOS</t>
  </si>
  <si>
    <t>CONTRATOS DE SERVICOS</t>
  </si>
  <si>
    <t>DISPONIBILIDADE POR DESTINACAO DE RECURSOS - LIVRE</t>
  </si>
  <si>
    <t>DISPONIBILIDADE POR DESTINACAO DE RECURSOS - RETENCOES E OUTROS EXTRAORCAMENTARIOS</t>
  </si>
  <si>
    <t>DESPESA SEM EMPENHO PREVIO</t>
  </si>
  <si>
    <t>LIMITE DE SUPLEMENTACAO AUTORIZADO NA LOA UTILIZADO</t>
  </si>
  <si>
    <t>A EXECUTAR</t>
  </si>
  <si>
    <t>EXECUTADOS</t>
  </si>
  <si>
    <t>DISPONIBILIDADE POR DESTINACAO DE RECURSOS COMPROMETIDA POR EMPENHO - LIVRE</t>
  </si>
  <si>
    <t>LIMITE DISPONIVEL</t>
  </si>
  <si>
    <t>LIMITE UTILIZADO</t>
  </si>
  <si>
    <t>Atualizar as informações das tabelas</t>
  </si>
  <si>
    <t>Informar os valores manuais em</t>
  </si>
  <si>
    <t>Pessoal LRF</t>
  </si>
  <si>
    <t>Suplementação</t>
  </si>
  <si>
    <t>3.3.2.3.1.05.00.00.00.00.00.000</t>
  </si>
  <si>
    <t>2.1.8.9.1.02.00.00.00.00.00.000</t>
  </si>
  <si>
    <t>3.1.1.2.1.02.03.00.00.00.00.000</t>
  </si>
  <si>
    <t>3.3.1.1.1.21.00.00.00.00.00.000</t>
  </si>
  <si>
    <t>3.3.1.1.1.22.00.00.00.00.00.000</t>
  </si>
  <si>
    <t>2.1.1.4.3.01.01.02.00.00.00.000</t>
  </si>
  <si>
    <t>3.3.90.93.14.00.00.000</t>
  </si>
  <si>
    <t>3.3.90.30.22.00.00.000</t>
  </si>
  <si>
    <t>3.3.90.30.21.00.00.000</t>
  </si>
  <si>
    <t>3.1.90.16.44.99.01.000</t>
  </si>
  <si>
    <t>CONTRIBUICOES AO RGPS SOBRE SALARIOS E REMUNERACOES (F)</t>
  </si>
  <si>
    <t>DIARIAS A PAGAR</t>
  </si>
  <si>
    <t>SERVICOS EXTRAORDINARIOS</t>
  </si>
  <si>
    <t>MATERIAL DE COPA E COZINHA</t>
  </si>
  <si>
    <t>MATERIAL DE LIMPEZA E PRODUTOS DE HIGIENIZACAO</t>
  </si>
  <si>
    <t>PUBLICIDADE</t>
  </si>
  <si>
    <t>3.3.90.39.56.00.00.000</t>
  </si>
  <si>
    <t>3.3.90.39.17.00.00.000</t>
  </si>
  <si>
    <t>3.3.90.30.17.00.00.000</t>
  </si>
  <si>
    <t>3.3.90.08.11.01.00.000</t>
  </si>
  <si>
    <t>3.1.1.1.1.01.18.00.00.00.00.000</t>
  </si>
  <si>
    <t>GRATIFICACAO DE TEMPO DE SERVICO</t>
  </si>
  <si>
    <t>3.3.1.1.1.17.00.00.00.00.00.000</t>
  </si>
  <si>
    <t>MATERIAL DE PROCESSAMENTO DE DADOS</t>
  </si>
  <si>
    <t>3.3.2.3.1.06.00.00.00.00.00.000</t>
  </si>
  <si>
    <t>MANUTENCAO E CONSERVACAO</t>
  </si>
  <si>
    <t>3.3.2.3.1.10.00.00.00.00.00.000</t>
  </si>
  <si>
    <t>LOCACOES</t>
  </si>
  <si>
    <t>3.3.2.3.1.99.00.00.00.00.00.000</t>
  </si>
  <si>
    <t>OUTROS SERVICOS TERCEIROS - PJ</t>
  </si>
  <si>
    <t>3.3.90.30.28.00.00.000</t>
  </si>
  <si>
    <t>2.1.1.1.1.01.02.02.00.00.00.000</t>
  </si>
  <si>
    <t>DECIMO TERCEIRO SALARIO (F)</t>
  </si>
  <si>
    <t>3.1.1.1.1.01.24.00.00.00.00.000</t>
  </si>
  <si>
    <t>FERIAS – ABONO CONSTITUCIONAL</t>
  </si>
  <si>
    <t>3.3.1.1.1.28.00.00.00.00.00.000</t>
  </si>
  <si>
    <t>MATERIAL DE PROTECAO E SEGURANCA</t>
  </si>
  <si>
    <t>3.3.2.3.1.51.00.00.00.00.00.000</t>
  </si>
  <si>
    <t>SERVICOS TECNICOS PROFISSIONAIS</t>
  </si>
  <si>
    <t>data_base</t>
  </si>
  <si>
    <t>vl_limite</t>
  </si>
  <si>
    <t>vl_gasto_total_estimado</t>
  </si>
  <si>
    <t>vl_resultado_estimado</t>
  </si>
  <si>
    <t>indice_estimado</t>
  </si>
  <si>
    <t>indice</t>
  </si>
  <si>
    <t>limite_maximo</t>
  </si>
  <si>
    <t>limite_alerta</t>
  </si>
  <si>
    <t>limite_prudencial</t>
  </si>
  <si>
    <t>máximo</t>
  </si>
  <si>
    <t>alerta</t>
  </si>
  <si>
    <t>prudencial</t>
  </si>
  <si>
    <t>limite</t>
  </si>
  <si>
    <t>media</t>
  </si>
  <si>
    <t>bruto</t>
  </si>
  <si>
    <t>disponivel</t>
  </si>
  <si>
    <t>3.3.1.1.1.15.00.00.00.00.00.000</t>
  </si>
  <si>
    <t>3.3.1.1.1.25.00.00.00.00.00.000</t>
  </si>
  <si>
    <t>3.3.1.1.1.03.00.00.00.00.00.000</t>
  </si>
  <si>
    <t>3.3.90.30.15.00.00.000</t>
  </si>
  <si>
    <t>3.3.90.30.25.00.00.000</t>
  </si>
  <si>
    <t>3.3.90.30.04.00.00.000</t>
  </si>
  <si>
    <t>GAS E OUTROS MATERIAIS ENGARRAFADOS</t>
  </si>
  <si>
    <t>MATERIAL PARA FESTIVIDADES E HOMENAGENS</t>
  </si>
  <si>
    <t>MATERIAL PARA MANUTENCAO DE BENS</t>
  </si>
  <si>
    <t>Limte em valor</t>
  </si>
  <si>
    <t>3.3.90.93.01.03.00.000</t>
  </si>
  <si>
    <t>4.4.90.52.33.00.00.000</t>
  </si>
  <si>
    <t>4.4.90.52.41.00.00.000</t>
  </si>
  <si>
    <t>3.3.90.39.05.00.00.000</t>
  </si>
  <si>
    <t>1.1.9.8.1.12.00.00.00.00.00.000</t>
  </si>
  <si>
    <t>INSCRICOES PAGAS ANTECIPADAMENTE</t>
  </si>
  <si>
    <t>4.4.90.52.35.00.00.000</t>
  </si>
  <si>
    <t>Z:/Abase/ARQUIVOSPAD\2022\CAMARA\MES09\BAL_VER.TXT</t>
  </si>
  <si>
    <t>1.2.3.1.1.99.08.00.00.00.00.000</t>
  </si>
  <si>
    <t>BENS MOVEIS A CLASSIFICAR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</si>
</sst>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 mmm\.\ yyyy;@"/>
    <numFmt numFmtId="165" formatCode="mmmm\ \d\e\ yyyy"/>
    <numFmt numFmtId="166" formatCode="* #,##0.00_-;[Red]* \(#,##0.00\)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5" fontId="0" fillId="0" borderId="0" xfId="0" applyNumberFormat="1"/>
    <xf numFmtId="22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0" borderId="4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9" fontId="0" fillId="0" borderId="0" xfId="0" applyNumberFormat="1"/>
    <xf numFmtId="10" fontId="0" fillId="0" borderId="0" xfId="2" applyNumberFormat="1" applyFont="1"/>
    <xf numFmtId="0" fontId="2" fillId="0" borderId="2" xfId="0" applyFont="1" applyBorder="1"/>
    <xf numFmtId="166" fontId="0" fillId="0" borderId="2" xfId="0" applyNumberFormat="1" applyBorder="1" applyAlignment="1">
      <alignment horizontal="center"/>
    </xf>
    <xf numFmtId="10" fontId="0" fillId="0" borderId="3" xfId="2" applyNumberFormat="1" applyFont="1" applyBorder="1"/>
    <xf numFmtId="9" fontId="0" fillId="0" borderId="0" xfId="1" applyNumberFormat="1" applyFont="1"/>
    <xf numFmtId="9" fontId="0" fillId="0" borderId="0" xfId="2" applyFont="1"/>
    <xf numFmtId="10" fontId="0" fillId="2" borderId="0" xfId="2" applyNumberFormat="1" applyFont="1" applyFill="1"/>
    <xf numFmtId="0" fontId="0" fillId="0" borderId="0" xfId="0" applyAlignment="1">
      <alignment horizontal="left" indent="1"/>
    </xf>
    <xf numFmtId="43" fontId="0" fillId="2" borderId="0" xfId="1" applyFont="1" applyFill="1"/>
    <xf numFmtId="164" fontId="0" fillId="0" borderId="0" xfId="0" applyNumberFormat="1"/>
    <xf numFmtId="43" fontId="0" fillId="0" borderId="9" xfId="1" applyFont="1" applyBorder="1"/>
    <xf numFmtId="166" fontId="0" fillId="0" borderId="9" xfId="0" applyNumberFormat="1" applyBorder="1"/>
    <xf numFmtId="43" fontId="0" fillId="0" borderId="11" xfId="1" applyFont="1" applyBorder="1"/>
    <xf numFmtId="166" fontId="0" fillId="0" borderId="11" xfId="0" applyNumberForma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1" fillId="0" borderId="0" xfId="1" applyFont="1"/>
    <xf numFmtId="0" fontId="2" fillId="0" borderId="6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43" fontId="0" fillId="0" borderId="9" xfId="1" applyFont="1" applyBorder="1" applyAlignment="1">
      <alignment horizontal="right"/>
    </xf>
    <xf numFmtId="43" fontId="0" fillId="0" borderId="11" xfId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4" fontId="0" fillId="0" borderId="9" xfId="1" applyNumberFormat="1" applyFont="1" applyBorder="1" applyAlignment="1">
      <alignment horizontal="right"/>
    </xf>
    <xf numFmtId="4" fontId="0" fillId="0" borderId="9" xfId="0" applyNumberFormat="1" applyBorder="1"/>
    <xf numFmtId="14" fontId="0" fillId="0" borderId="9" xfId="1" applyNumberFormat="1" applyFont="1" applyBorder="1" applyAlignment="1">
      <alignment horizontal="right"/>
    </xf>
    <xf numFmtId="14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5F4E938-0E53-4EEE-96F0-B20AF5AE623A}" autoFormatId="16" applyNumberFormats="0" applyBorderFormats="0" applyFontFormats="0" applyPatternFormats="0" applyAlignmentFormats="0" applyWidthHeightFormats="0">
  <queryTableRefresh nextId="36">
    <queryTableFields count="35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elemento" tableColumnId="7"/>
      <queryTableField id="8" name="recurso_vinculado" tableColumnId="8"/>
      <queryTableField id="9" name="dotacao_inicial" tableColumnId="9"/>
      <queryTableField id="10" name="atualizacao_monetaria" tableColumnId="10"/>
      <queryTableField id="11" name="creditos_suplementares" tableColumnId="11"/>
      <queryTableField id="12" name="creditos_especiais" tableColumnId="12"/>
      <queryTableField id="13" name="creditos_extraordinarios" tableColumnId="13"/>
      <queryTableField id="14" name="reducao_dotacao" tableColumnId="14"/>
      <queryTableField id="15" name="suplementacao_recurso_vinculado" tableColumnId="15"/>
      <queryTableField id="16" name="reducao_recurso_vinculado" tableColumnId="16"/>
      <queryTableField id="17" name="valor_empenhado" tableColumnId="17"/>
      <queryTableField id="18" name="valor_liquidado" tableColumnId="18"/>
      <queryTableField id="19" name="valor_pago" tableColumnId="19"/>
      <queryTableField id="20" name="valor_limitado_lrf" tableColumnId="20"/>
      <queryTableField id="21" name="valor_recomposto_lrf" tableColumnId="21"/>
      <queryTableField id="22" name="previsao_realizacao_lrf" tableColumnId="22"/>
      <queryTableField id="23" name="complemento_recurso_vinculado" tableColumnId="23"/>
      <queryTableField id="24" name="transferencia" tableColumnId="24"/>
      <queryTableField id="25" name="transposicao" tableColumnId="25"/>
      <queryTableField id="26" name="remanejamento" tableColumnId="26"/>
      <queryTableField id="27" name="fonte_recurso_stn" tableColumnId="27"/>
      <queryTableField id="28" name="acompanhamento_execucao_orcamentaria" tableColumnId="28"/>
      <queryTableField id="29" name="data_inicial" tableColumnId="29"/>
      <queryTableField id="30" name="data_final" tableColumnId="30"/>
      <queryTableField id="31" name="data_geracao" tableColumnId="31"/>
      <queryTableField id="32" name="dotacao_atualizada" tableColumnId="32"/>
      <queryTableField id="33" name="saldo_dotacao" tableColumnId="33"/>
      <queryTableField id="34" name="a_liquidar" tableColumnId="34"/>
      <queryTableField id="35" name="a_pagar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8DBF640-040D-4501-BED4-F7B7A77FFDE1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nta_contabil" tableColumnId="1"/>
      <queryTableField id="2" name="orgao" tableColumnId="2"/>
      <queryTableField id="3" name="data_lancamento" tableColumnId="3"/>
      <queryTableField id="4" name="valor" tableColumnId="4"/>
      <queryTableField id="5" name="tipo_lancamento" tableColumnId="5"/>
      <queryTableField id="6" name="indicador_superavit_financeiro" tableColumnId="6"/>
      <queryTableField id="7" name="recurso_vinculado" tableColumnId="7"/>
      <queryTableField id="8" name="complemento_recurso_vinculado" tableColumnId="8"/>
      <queryTableField id="9" name="fonte_recurso_stn" tableColumnId="9"/>
      <queryTableField id="10" name="acompanhamento_execucao_orcamentaria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CA60F73-A904-4D53-8391-A88ED88BBB1F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orgao" tableColumnId="1"/>
      <queryTableField id="2" name="uniorcam" tableColumnId="2"/>
      <queryTableField id="3" name="funcao" tableColumnId="3"/>
      <queryTableField id="4" name="subfuncao" tableColumnId="4"/>
      <queryTableField id="5" name="programa" tableColumnId="5"/>
      <queryTableField id="6" name="projativ" tableColumnId="6"/>
      <queryTableField id="7" name="rubrica" tableColumnId="7"/>
      <queryTableField id="8" name="recurso_vinculado" tableColumnId="8"/>
      <queryTableField id="9" name="contrapartida_recurso_vinculado" tableColumnId="9"/>
      <queryTableField id="10" name="data_empenho" tableColumnId="10"/>
      <queryTableField id="11" name="valor_empenho" tableColumnId="11"/>
      <queryTableField id="12" name="credor" tableColumnId="12"/>
      <queryTableField id="13" name="caracteristica_peculiar_despesa" tableColumnId="13"/>
      <queryTableField id="14" name="complemento_recurso_vinculado" tableColumnId="14"/>
      <queryTableField id="15" name="fonte_recurso_stn" tableColumnId="15"/>
      <queryTableField id="16" name="acompanhamento_execucao_orcamentaria" tableColumnId="16"/>
      <queryTableField id="17" name="ano_empenho" tableColumnId="17"/>
      <queryTableField id="18" dataBound="0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D4C50E5-F4C5-4AAE-809D-6F5CAD9BF809}" autoFormatId="16" applyNumberFormats="0" applyBorderFormats="0" applyFontFormats="0" applyPatternFormats="0" applyAlignmentFormats="0" applyWidthHeightFormats="0">
  <queryTableRefresh nextId="27">
    <queryTableFields count="26">
      <queryTableField id="1" name="conta_contabil" tableColumnId="1"/>
      <queryTableField id="2" name="orgao" tableColumnId="2"/>
      <queryTableField id="3" name="uniorcam" tableColumnId="3"/>
      <queryTableField id="4" name="saldo_anterior_debito" tableColumnId="4"/>
      <queryTableField id="5" name="saldo_anterior_credito" tableColumnId="5"/>
      <queryTableField id="6" name="movimentacao_debito" tableColumnId="6"/>
      <queryTableField id="7" name="movimentacao_credito" tableColumnId="7"/>
      <queryTableField id="8" name="saldo_atual_debito" tableColumnId="8"/>
      <queryTableField id="9" name="saldo_atual_credito" tableColumnId="9"/>
      <queryTableField id="10" name="especificacao" tableColumnId="10"/>
      <queryTableField id="11" name="tipo_nivel" tableColumnId="11"/>
      <queryTableField id="12" name="numero_nivel" tableColumnId="12"/>
      <queryTableField id="13" name="obsoleto1" tableColumnId="13"/>
      <queryTableField id="14" name="escrituracao" tableColumnId="14"/>
      <queryTableField id="15" name="natureza_informacao" tableColumnId="15"/>
      <queryTableField id="16" name="indicador_superavit_financeiro" tableColumnId="16"/>
      <queryTableField id="17" name="recurso_vinculado" tableColumnId="17"/>
      <queryTableField id="18" name="complemento_recurso_vinculado" tableColumnId="18"/>
      <queryTableField id="19" name="fonte_recurso_stn" tableColumnId="19"/>
      <queryTableField id="20" name="acompanhamento_execucao_orcamentaria" tableColumnId="20"/>
      <queryTableField id="21" name="data_inicial" tableColumnId="21"/>
      <queryTableField id="22" name="data_final" tableColumnId="22"/>
      <queryTableField id="23" name="data_geracao" tableColumnId="23"/>
      <queryTableField id="24" name="cnpj" tableColumnId="24"/>
      <queryTableField id="25" name="entidade" tableColumnId="25"/>
      <queryTableField id="26" name="arquivo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E246E-C458-4EEB-8E52-0D4CC83B913F}" name="BAL_DESP" displayName="BAL_DESP" ref="A1:AI34" tableType="queryTable" totalsRowShown="0">
  <autoFilter ref="A1:AI34" xr:uid="{8A9E246E-C458-4EEB-8E52-0D4CC83B913F}"/>
  <tableColumns count="35">
    <tableColumn id="1" xr3:uid="{95C0FFA2-7F8C-4D38-A041-613F484002C8}" uniqueName="1" name="orgao" queryTableFieldId="1"/>
    <tableColumn id="2" xr3:uid="{62FD76D0-8381-47AE-B3A7-9AB1E59B7343}" uniqueName="2" name="uniorcam" queryTableFieldId="2"/>
    <tableColumn id="3" xr3:uid="{6B13A9A5-C374-409F-ADB8-3C21383CAE33}" uniqueName="3" name="funcao" queryTableFieldId="3"/>
    <tableColumn id="4" xr3:uid="{DC846534-D553-4366-BF39-191F1997E6EA}" uniqueName="4" name="subfuncao" queryTableFieldId="4"/>
    <tableColumn id="5" xr3:uid="{780646F2-E0FD-4A56-A82A-A3F932B1FAFC}" uniqueName="5" name="programa" queryTableFieldId="5"/>
    <tableColumn id="6" xr3:uid="{506E3132-784A-4FC9-8CEA-314A057931EE}" uniqueName="6" name="projativ" queryTableFieldId="6"/>
    <tableColumn id="7" xr3:uid="{91C6E601-FC3F-4D15-8E58-533D29041F69}" uniqueName="7" name="elemento" queryTableFieldId="7" dataDxfId="24"/>
    <tableColumn id="8" xr3:uid="{DD41E3EB-D143-4B55-BE00-85D57F292F3A}" uniqueName="8" name="recurso_vinculado" queryTableFieldId="8"/>
    <tableColumn id="9" xr3:uid="{D137BC48-6F26-430C-A867-3EAD9482FA68}" uniqueName="9" name="dotacao_inicial" queryTableFieldId="9"/>
    <tableColumn id="10" xr3:uid="{09A8E965-6E5E-424F-ACD9-190398A17E46}" uniqueName="10" name="atualizacao_monetaria" queryTableFieldId="10"/>
    <tableColumn id="11" xr3:uid="{ED0BB662-73D4-4165-B1EC-421AC7A27282}" uniqueName="11" name="creditos_suplementares" queryTableFieldId="11"/>
    <tableColumn id="12" xr3:uid="{F966696C-004C-49C6-A9E8-0A8E7E2D8D42}" uniqueName="12" name="creditos_especiais" queryTableFieldId="12"/>
    <tableColumn id="13" xr3:uid="{4DD0EA33-D092-4D95-9E5F-966365BC9EDA}" uniqueName="13" name="creditos_extraordinarios" queryTableFieldId="13"/>
    <tableColumn id="14" xr3:uid="{B3AFA50F-2418-4453-9566-CB9E224AB377}" uniqueName="14" name="reducao_dotacao" queryTableFieldId="14"/>
    <tableColumn id="15" xr3:uid="{07E34F3C-0807-427B-9663-60D048062A02}" uniqueName="15" name="suplementacao_recurso_vinculado" queryTableFieldId="15"/>
    <tableColumn id="16" xr3:uid="{EDF91033-8FF8-4A44-A242-C90365929BCF}" uniqueName="16" name="reducao_recurso_vinculado" queryTableFieldId="16"/>
    <tableColumn id="17" xr3:uid="{5239EC87-2801-4A27-A146-3BA72A9E1EE6}" uniqueName="17" name="valor_empenhado" queryTableFieldId="17"/>
    <tableColumn id="18" xr3:uid="{06758C3B-D873-408B-B350-9C18BBDE5ABD}" uniqueName="18" name="valor_liquidado" queryTableFieldId="18"/>
    <tableColumn id="19" xr3:uid="{2F538E6C-919D-43B3-B998-11C58074CABD}" uniqueName="19" name="valor_pago" queryTableFieldId="19"/>
    <tableColumn id="20" xr3:uid="{0444441A-4A37-44C2-88CF-7BA1F1D9B6DC}" uniqueName="20" name="valor_limitado_lrf" queryTableFieldId="20"/>
    <tableColumn id="21" xr3:uid="{0E4B1826-7048-4736-93E5-090F7634418C}" uniqueName="21" name="valor_recomposto_lrf" queryTableFieldId="21"/>
    <tableColumn id="22" xr3:uid="{5A67A35A-0078-402A-B77C-86DB2447617B}" uniqueName="22" name="previsao_realizacao_lrf" queryTableFieldId="22"/>
    <tableColumn id="23" xr3:uid="{0E39877A-C9AE-4D13-B87B-23C1243D28FC}" uniqueName="23" name="complemento_recurso_vinculado" queryTableFieldId="23"/>
    <tableColumn id="24" xr3:uid="{8DCBC6DA-D5A3-4F49-94D3-18F0FC6B2621}" uniqueName="24" name="transferencia" queryTableFieldId="24"/>
    <tableColumn id="25" xr3:uid="{A7085EDF-2D18-40D9-947A-4C8B0DA8443A}" uniqueName="25" name="transposicao" queryTableFieldId="25"/>
    <tableColumn id="26" xr3:uid="{2CCD0C2D-6A99-4A2D-A734-E39326C65FD7}" uniqueName="26" name="remanejamento" queryTableFieldId="26"/>
    <tableColumn id="27" xr3:uid="{8C874959-8A8E-4EFE-A0B6-280DA504D3F5}" uniqueName="27" name="fonte_recurso_stn" queryTableFieldId="27"/>
    <tableColumn id="28" xr3:uid="{CE8DCFF8-E98E-4801-AF85-940E2894FCB8}" uniqueName="28" name="acompanhamento_execucao_orcamentaria" queryTableFieldId="28"/>
    <tableColumn id="29" xr3:uid="{DED0D031-6C21-442A-8AB9-D77DAAB76B8D}" uniqueName="29" name="data_inicial" queryTableFieldId="29" dataDxfId="23"/>
    <tableColumn id="30" xr3:uid="{44994A4F-2A27-48D3-A600-8A283DD3B8B0}" uniqueName="30" name="data_final" queryTableFieldId="30" dataDxfId="22"/>
    <tableColumn id="31" xr3:uid="{C9D0F78E-70E4-4AAF-B2D4-EC3FEC046FDE}" uniqueName="31" name="data_geracao" queryTableFieldId="31" dataDxfId="21"/>
    <tableColumn id="32" xr3:uid="{93BB6634-7EB6-4E6B-A6F2-3C05CB4A9BEC}" uniqueName="32" name="dotacao_atualizada" queryTableFieldId="32"/>
    <tableColumn id="33" xr3:uid="{277A2710-A333-44F3-9E3B-76E1350FB00B}" uniqueName="33" name="saldo_dotacao" queryTableFieldId="33"/>
    <tableColumn id="34" xr3:uid="{916AAD15-612D-494C-ADC1-57B196A3BFCA}" uniqueName="34" name="a_liquidar" queryTableFieldId="34"/>
    <tableColumn id="35" xr3:uid="{C10FF10F-189C-4221-9216-93DAF0B2F4C6}" uniqueName="35" name="a_pagar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6A40D-F55F-4EE6-865A-AA978F430A89}" name="tce_4111" displayName="tce_4111" ref="A1:K7499" tableType="queryTable" totalsRowShown="0">
  <autoFilter ref="A1:K7499" xr:uid="{6BC6A40D-F55F-4EE6-865A-AA978F430A89}"/>
  <tableColumns count="11">
    <tableColumn id="1" xr3:uid="{7ECA5403-FA0E-4603-B863-40C989D0E63D}" uniqueName="1" name="conta_contabil" queryTableFieldId="1" dataDxfId="4"/>
    <tableColumn id="2" xr3:uid="{FEF6BCEA-7C7D-4253-9A09-1DADFD0301FC}" uniqueName="2" name="orgao" queryTableFieldId="2"/>
    <tableColumn id="3" xr3:uid="{D3976DFA-BCE7-4C98-96EB-378866DEE0BF}" uniqueName="3" name="data_lancamento" queryTableFieldId="3" dataDxfId="3"/>
    <tableColumn id="4" xr3:uid="{A40F4BAE-1882-4087-ABF4-BCC20B2732B7}" uniqueName="4" name="valor" queryTableFieldId="4"/>
    <tableColumn id="5" xr3:uid="{0E190EF8-7C3A-4B5A-95EC-C55C1644175C}" uniqueName="5" name="tipo_lancamento" queryTableFieldId="5" dataDxfId="2"/>
    <tableColumn id="6" xr3:uid="{E5964447-4D9D-4137-B4BC-325510CD57C7}" uniqueName="6" name="indicador_superavit_financeiro" queryTableFieldId="6" dataDxfId="1"/>
    <tableColumn id="7" xr3:uid="{7B08FFC3-7775-490D-B7A4-9946113AB8A5}" uniqueName="7" name="recurso_vinculado" queryTableFieldId="7"/>
    <tableColumn id="8" xr3:uid="{8CAA540B-38A1-42EB-9819-B9AC37339B39}" uniqueName="8" name="complemento_recurso_vinculado" queryTableFieldId="8"/>
    <tableColumn id="9" xr3:uid="{BA7D2619-594A-4779-8E06-45C09AE355CE}" uniqueName="9" name="fonte_recurso_stn" queryTableFieldId="9"/>
    <tableColumn id="10" xr3:uid="{4232F4DF-2C41-4A70-A5B3-3BC9D15A5B44}" uniqueName="10" name="acompanhamento_execucao_orcamentaria" queryTableFieldId="10"/>
    <tableColumn id="11" xr3:uid="{244A3505-241B-4E1D-A1D8-725AFEA8D9DC}" uniqueName="11" name="mês" queryTableFieldId="11" dataDxfId="0">
      <calculatedColumnFormula>MONTH(tce_4111[[#This Row],[data_lancamento]])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1B778C-ACA0-484A-944D-51D984089C0A}" name="EMPENHO" displayName="EMPENHO" ref="A1:R292" tableType="queryTable" totalsRowShown="0">
  <autoFilter ref="A1:R292" xr:uid="{4E1B778C-ACA0-484A-944D-51D984089C0A}"/>
  <tableColumns count="18">
    <tableColumn id="1" xr3:uid="{D4D87735-F059-46D6-BD42-DF9CC5581D02}" uniqueName="1" name="orgao" queryTableFieldId="1"/>
    <tableColumn id="2" xr3:uid="{9D9E2754-1056-49E4-A040-33F31625B415}" uniqueName="2" name="uniorcam" queryTableFieldId="2"/>
    <tableColumn id="3" xr3:uid="{3C443C81-7A61-4055-90D2-3982779C4503}" uniqueName="3" name="funcao" queryTableFieldId="3"/>
    <tableColumn id="4" xr3:uid="{DCCF4462-EABD-40B0-AF7B-1AE44206D67A}" uniqueName="4" name="subfuncao" queryTableFieldId="4"/>
    <tableColumn id="5" xr3:uid="{78DA6B6A-7B8F-4401-92C4-E74BB94A3A73}" uniqueName="5" name="programa" queryTableFieldId="5"/>
    <tableColumn id="6" xr3:uid="{B6094A0C-77BD-48E8-9B18-BE3ED143A264}" uniqueName="6" name="projativ" queryTableFieldId="6"/>
    <tableColumn id="7" xr3:uid="{BDA96599-DEC3-4C48-88DE-E20E78B65C37}" uniqueName="7" name="rubrica" queryTableFieldId="7" dataDxfId="20"/>
    <tableColumn id="8" xr3:uid="{979E5AE9-C4C9-4968-BBC0-D44AB2BAFE4E}" uniqueName="8" name="recurso_vinculado" queryTableFieldId="8"/>
    <tableColumn id="9" xr3:uid="{A15D0CFB-5FE4-40BA-A46C-795045507C0E}" uniqueName="9" name="contrapartida_recurso_vinculado" queryTableFieldId="9"/>
    <tableColumn id="10" xr3:uid="{5C92FE7C-0FD6-4299-ABC3-2647B8A91983}" uniqueName="10" name="data_empenho" queryTableFieldId="10" dataDxfId="19"/>
    <tableColumn id="11" xr3:uid="{BFF15AE8-82BC-496E-A093-6A8AFE08F677}" uniqueName="11" name="valor_empenho" queryTableFieldId="11"/>
    <tableColumn id="12" xr3:uid="{B481EF5C-4B0E-496A-91BD-5F9A228AA2DB}" uniqueName="12" name="credor" queryTableFieldId="12"/>
    <tableColumn id="13" xr3:uid="{9D6A59AB-23ED-4E6A-9B5E-335C76A37F9E}" uniqueName="13" name="caracteristica_peculiar_despesa" queryTableFieldId="13"/>
    <tableColumn id="14" xr3:uid="{F4BF8670-24B3-4F2A-BB4B-373E9FC83BFF}" uniqueName="14" name="complemento_recurso_vinculado" queryTableFieldId="14"/>
    <tableColumn id="15" xr3:uid="{40962BFC-23DA-45A5-B647-A779BBC02009}" uniqueName="15" name="fonte_recurso_stn" queryTableFieldId="15"/>
    <tableColumn id="16" xr3:uid="{8BEF0937-5492-495F-AC28-38A066D9314A}" uniqueName="16" name="acompanhamento_execucao_orcamentaria" queryTableFieldId="16"/>
    <tableColumn id="17" xr3:uid="{E763BB82-D2EE-495C-980A-33E7CF2AC72D}" uniqueName="17" name="ano_empenho" queryTableFieldId="17"/>
    <tableColumn id="18" xr3:uid="{1BEB60C9-E11E-43D8-B611-6417572B69D6}" uniqueName="18" name="mês" queryTableFieldId="18" dataDxfId="18">
      <calculatedColumnFormula>MONTH(EMPENHO[[#This Row],[data_empenho]])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F799B-502C-4208-AFC0-84725876A97A}" name="BAL_VER" displayName="BAL_VER" ref="A1:Z117" tableType="queryTable" totalsRowShown="0">
  <autoFilter ref="A1:Z117" xr:uid="{93EF799B-502C-4208-AFC0-84725876A97A}"/>
  <tableColumns count="26">
    <tableColumn id="1" xr3:uid="{5E241130-F15E-4242-B139-4BCCDF1BEA25}" uniqueName="1" name="conta_contabil" queryTableFieldId="1" dataDxfId="17"/>
    <tableColumn id="2" xr3:uid="{C1DF21AD-FE37-4E89-B5E9-D4C2BCC1782C}" uniqueName="2" name="orgao" queryTableFieldId="2"/>
    <tableColumn id="3" xr3:uid="{0C5528F7-8D35-4B69-A42F-BE3CAF5B72CF}" uniqueName="3" name="uniorcam" queryTableFieldId="3"/>
    <tableColumn id="4" xr3:uid="{C10FFBEA-50FF-4DA7-91EB-5EE6690AA43A}" uniqueName="4" name="saldo_anterior_debito" queryTableFieldId="4"/>
    <tableColumn id="5" xr3:uid="{6476715E-9B03-4035-8FF8-C4B10D963068}" uniqueName="5" name="saldo_anterior_credito" queryTableFieldId="5"/>
    <tableColumn id="6" xr3:uid="{F06A3BCA-A604-48AF-B9DC-33DF955E611D}" uniqueName="6" name="movimentacao_debito" queryTableFieldId="6"/>
    <tableColumn id="7" xr3:uid="{4BF20FB0-D056-4378-B116-33A386165657}" uniqueName="7" name="movimentacao_credito" queryTableFieldId="7"/>
    <tableColumn id="8" xr3:uid="{871B61D7-77DC-4DC1-BC17-EDDDC4B62AA6}" uniqueName="8" name="saldo_atual_debito" queryTableFieldId="8"/>
    <tableColumn id="9" xr3:uid="{6113D2A0-12DD-448E-B8FB-E5FDFD7FB476}" uniqueName="9" name="saldo_atual_credito" queryTableFieldId="9"/>
    <tableColumn id="10" xr3:uid="{60FDE7CE-357E-4E98-B29B-5CA9DC7381DA}" uniqueName="10" name="especificacao" queryTableFieldId="10" dataDxfId="16"/>
    <tableColumn id="11" xr3:uid="{E7215A5A-03F7-4BFF-8A80-7D9F3D2559A8}" uniqueName="11" name="tipo_nivel" queryTableFieldId="11" dataDxfId="15"/>
    <tableColumn id="12" xr3:uid="{5B38D5DD-293C-4C14-8F4E-1260BF562841}" uniqueName="12" name="numero_nivel" queryTableFieldId="12"/>
    <tableColumn id="13" xr3:uid="{9FAE5C7B-7E31-4948-9F73-FAFB6BADFC98}" uniqueName="13" name="obsoleto1" queryTableFieldId="13" dataDxfId="14"/>
    <tableColumn id="14" xr3:uid="{282D8339-398B-40CA-8FFB-CEE183D98453}" uniqueName="14" name="escrituracao" queryTableFieldId="14" dataDxfId="13"/>
    <tableColumn id="15" xr3:uid="{963365F5-E4B3-4072-AFB7-5AB3A1B72E35}" uniqueName="15" name="natureza_informacao" queryTableFieldId="15" dataDxfId="12"/>
    <tableColumn id="16" xr3:uid="{4CB86C18-8A3C-4A4C-B1D3-02C1F53F586A}" uniqueName="16" name="indicador_superavit_financeiro" queryTableFieldId="16" dataDxfId="11"/>
    <tableColumn id="17" xr3:uid="{ACEF6A88-9049-4B99-8132-A17BA655E037}" uniqueName="17" name="recurso_vinculado" queryTableFieldId="17"/>
    <tableColumn id="18" xr3:uid="{6E34C083-507E-485A-A8C7-8BFCDC7AEBB3}" uniqueName="18" name="complemento_recurso_vinculado" queryTableFieldId="18"/>
    <tableColumn id="19" xr3:uid="{6FE78D87-7C0E-4474-A452-46058E0B9EC0}" uniqueName="19" name="fonte_recurso_stn" queryTableFieldId="19"/>
    <tableColumn id="20" xr3:uid="{931C06CF-4844-49EE-A3B8-EBC29312BDF5}" uniqueName="20" name="acompanhamento_execucao_orcamentaria" queryTableFieldId="20"/>
    <tableColumn id="21" xr3:uid="{4F74EBE9-13B9-49C4-8600-38301CEB730A}" uniqueName="21" name="data_inicial" queryTableFieldId="21" dataDxfId="10"/>
    <tableColumn id="22" xr3:uid="{D7303187-E48E-47A6-8650-225679DE3B66}" uniqueName="22" name="data_final" queryTableFieldId="22" dataDxfId="9"/>
    <tableColumn id="23" xr3:uid="{003D6C22-A538-48F0-9ED5-8793735A5A78}" uniqueName="23" name="data_geracao" queryTableFieldId="23" dataDxfId="8"/>
    <tableColumn id="24" xr3:uid="{D1475C55-2784-41DD-9824-DC26D5E3837E}" uniqueName="24" name="cnpj" queryTableFieldId="24" dataDxfId="7"/>
    <tableColumn id="25" xr3:uid="{50D1D5F7-1ECF-4D00-926A-40CD59CE9794}" uniqueName="25" name="entidade" queryTableFieldId="25" dataDxfId="6"/>
    <tableColumn id="26" xr3:uid="{1628C619-F9E1-4ACE-97EC-DD6FAC27239F}" uniqueName="26" name="arquivo" queryTableFieldId="2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8449-1AB8-44AD-8BD9-7A9898022667}">
  <dimension ref="A1:A4"/>
  <sheetViews>
    <sheetView workbookViewId="0"/>
  </sheetViews>
  <sheetFormatPr defaultRowHeight="15" x14ac:dyDescent="0.25"/>
  <cols>
    <col min="1" max="1" width="33.5703125" bestFit="1" customWidth="1"/>
  </cols>
  <sheetData>
    <row r="1" spans="1:1" x14ac:dyDescent="0.25">
      <c r="A1" t="s">
        <v>354</v>
      </c>
    </row>
    <row r="2" spans="1:1" x14ac:dyDescent="0.25">
      <c r="A2" t="s">
        <v>355</v>
      </c>
    </row>
    <row r="3" spans="1:1" x14ac:dyDescent="0.25">
      <c r="A3" s="17" t="s">
        <v>356</v>
      </c>
    </row>
    <row r="4" spans="1:1" x14ac:dyDescent="0.25">
      <c r="A4" s="17" t="s">
        <v>357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DF0F-746B-45B1-9B56-4ED00104AADD}">
  <dimension ref="A1:AI34"/>
  <sheetViews>
    <sheetView topLeftCell="W1" workbookViewId="0">
      <selection activeCell="AI34" sqref="AI34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12" bestFit="1" customWidth="1"/>
    <col min="8" max="8" width="19.7109375" bestFit="1" customWidth="1"/>
    <col min="9" max="9" width="16.7109375" bestFit="1" customWidth="1"/>
    <col min="10" max="10" width="23.7109375" bestFit="1" customWidth="1"/>
    <col min="11" max="11" width="25.140625" bestFit="1" customWidth="1"/>
    <col min="12" max="12" width="19.85546875" bestFit="1" customWidth="1"/>
    <col min="13" max="13" width="25.42578125" bestFit="1" customWidth="1"/>
    <col min="14" max="14" width="18.5703125" bestFit="1" customWidth="1"/>
    <col min="15" max="15" width="34.7109375" bestFit="1" customWidth="1"/>
    <col min="16" max="16" width="28.140625" bestFit="1" customWidth="1"/>
    <col min="17" max="17" width="19.7109375" bestFit="1" customWidth="1"/>
    <col min="18" max="18" width="17.28515625" bestFit="1" customWidth="1"/>
    <col min="19" max="19" width="13" bestFit="1" customWidth="1"/>
    <col min="20" max="20" width="19.28515625" bestFit="1" customWidth="1"/>
    <col min="21" max="21" width="22.5703125" bestFit="1" customWidth="1"/>
    <col min="22" max="22" width="24.140625" bestFit="1" customWidth="1"/>
    <col min="23" max="23" width="33.5703125" bestFit="1" customWidth="1"/>
    <col min="24" max="24" width="15" bestFit="1" customWidth="1"/>
    <col min="25" max="25" width="14.42578125" bestFit="1" customWidth="1"/>
    <col min="26" max="26" width="17.7109375" bestFit="1" customWidth="1"/>
    <col min="27" max="27" width="19.7109375" bestFit="1" customWidth="1"/>
    <col min="28" max="28" width="42.28515625" bestFit="1" customWidth="1"/>
    <col min="29" max="31" width="15.85546875" bestFit="1" customWidth="1"/>
    <col min="32" max="32" width="20.5703125" bestFit="1" customWidth="1"/>
    <col min="33" max="33" width="16.140625" bestFit="1" customWidth="1"/>
    <col min="34" max="34" width="12.140625" bestFit="1" customWidth="1"/>
    <col min="35" max="35" width="10.140625" bestFit="1" customWidth="1"/>
  </cols>
  <sheetData>
    <row r="1" spans="1:3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25">
      <c r="A2">
        <v>1</v>
      </c>
      <c r="B2">
        <v>101</v>
      </c>
      <c r="C2">
        <v>1</v>
      </c>
      <c r="D2">
        <v>31</v>
      </c>
      <c r="E2">
        <v>15</v>
      </c>
      <c r="F2">
        <v>2063</v>
      </c>
      <c r="G2" t="s">
        <v>38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44562</v>
      </c>
      <c r="AD2" s="2">
        <v>44834</v>
      </c>
      <c r="AE2" s="2">
        <v>44835</v>
      </c>
      <c r="AF2">
        <v>500</v>
      </c>
      <c r="AG2">
        <v>500</v>
      </c>
      <c r="AH2">
        <v>0</v>
      </c>
      <c r="AI2">
        <v>0</v>
      </c>
    </row>
    <row r="3" spans="1:35" x14ac:dyDescent="0.25">
      <c r="A3">
        <v>1</v>
      </c>
      <c r="B3">
        <v>101</v>
      </c>
      <c r="C3">
        <v>1</v>
      </c>
      <c r="D3">
        <v>31</v>
      </c>
      <c r="E3">
        <v>15</v>
      </c>
      <c r="F3">
        <v>2063</v>
      </c>
      <c r="G3" t="s">
        <v>39</v>
      </c>
      <c r="H3">
        <v>1</v>
      </c>
      <c r="I3">
        <v>553000</v>
      </c>
      <c r="J3">
        <v>0</v>
      </c>
      <c r="K3">
        <v>10000</v>
      </c>
      <c r="L3">
        <v>0</v>
      </c>
      <c r="M3">
        <v>0</v>
      </c>
      <c r="N3">
        <v>0</v>
      </c>
      <c r="O3">
        <v>0</v>
      </c>
      <c r="P3">
        <v>0</v>
      </c>
      <c r="Q3">
        <v>383630.99</v>
      </c>
      <c r="R3">
        <v>383630.99</v>
      </c>
      <c r="S3">
        <v>383630.99</v>
      </c>
      <c r="T3">
        <v>0</v>
      </c>
      <c r="U3">
        <v>0</v>
      </c>
      <c r="V3">
        <v>553000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44562</v>
      </c>
      <c r="AD3" s="2">
        <v>44834</v>
      </c>
      <c r="AE3" s="2">
        <v>44835</v>
      </c>
      <c r="AF3">
        <v>563000</v>
      </c>
      <c r="AG3">
        <v>179369.01</v>
      </c>
      <c r="AH3">
        <v>0</v>
      </c>
      <c r="AI3">
        <v>0</v>
      </c>
    </row>
    <row r="4" spans="1:35" x14ac:dyDescent="0.25">
      <c r="A4">
        <v>1</v>
      </c>
      <c r="B4">
        <v>101</v>
      </c>
      <c r="C4">
        <v>1</v>
      </c>
      <c r="D4">
        <v>31</v>
      </c>
      <c r="E4">
        <v>15</v>
      </c>
      <c r="F4">
        <v>2063</v>
      </c>
      <c r="G4" t="s">
        <v>40</v>
      </c>
      <c r="H4">
        <v>1</v>
      </c>
      <c r="I4">
        <v>116000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0</v>
      </c>
      <c r="Q4">
        <v>80522.12</v>
      </c>
      <c r="R4">
        <v>80522.12</v>
      </c>
      <c r="S4">
        <v>80522.12</v>
      </c>
      <c r="T4">
        <v>0</v>
      </c>
      <c r="U4">
        <v>0</v>
      </c>
      <c r="V4">
        <v>116000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44562</v>
      </c>
      <c r="AD4" s="2">
        <v>44834</v>
      </c>
      <c r="AE4" s="2">
        <v>44835</v>
      </c>
      <c r="AF4">
        <v>121000</v>
      </c>
      <c r="AG4">
        <v>40477.880000000005</v>
      </c>
      <c r="AH4">
        <v>0</v>
      </c>
      <c r="AI4">
        <v>0</v>
      </c>
    </row>
    <row r="5" spans="1:35" x14ac:dyDescent="0.25">
      <c r="A5">
        <v>1</v>
      </c>
      <c r="B5">
        <v>101</v>
      </c>
      <c r="C5">
        <v>1</v>
      </c>
      <c r="D5">
        <v>31</v>
      </c>
      <c r="E5">
        <v>15</v>
      </c>
      <c r="F5">
        <v>2063</v>
      </c>
      <c r="G5" t="s">
        <v>41</v>
      </c>
      <c r="H5">
        <v>1</v>
      </c>
      <c r="I5">
        <v>1000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44562</v>
      </c>
      <c r="AD5" s="2">
        <v>44834</v>
      </c>
      <c r="AE5" s="2">
        <v>44835</v>
      </c>
      <c r="AF5">
        <v>1000</v>
      </c>
      <c r="AG5">
        <v>1000</v>
      </c>
      <c r="AH5">
        <v>0</v>
      </c>
      <c r="AI5">
        <v>0</v>
      </c>
    </row>
    <row r="6" spans="1:35" x14ac:dyDescent="0.25">
      <c r="A6">
        <v>1</v>
      </c>
      <c r="B6">
        <v>101</v>
      </c>
      <c r="C6">
        <v>1</v>
      </c>
      <c r="D6">
        <v>31</v>
      </c>
      <c r="E6">
        <v>15</v>
      </c>
      <c r="F6">
        <v>2063</v>
      </c>
      <c r="G6" t="s">
        <v>42</v>
      </c>
      <c r="H6">
        <v>1</v>
      </c>
      <c r="I6">
        <v>1000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44562</v>
      </c>
      <c r="AD6" s="2">
        <v>44834</v>
      </c>
      <c r="AE6" s="2">
        <v>44835</v>
      </c>
      <c r="AF6">
        <v>1000</v>
      </c>
      <c r="AG6">
        <v>1000</v>
      </c>
      <c r="AH6">
        <v>0</v>
      </c>
      <c r="AI6">
        <v>0</v>
      </c>
    </row>
    <row r="7" spans="1:35" x14ac:dyDescent="0.25">
      <c r="A7">
        <v>1</v>
      </c>
      <c r="B7">
        <v>101</v>
      </c>
      <c r="C7">
        <v>1</v>
      </c>
      <c r="D7">
        <v>31</v>
      </c>
      <c r="E7">
        <v>15</v>
      </c>
      <c r="F7">
        <v>2063</v>
      </c>
      <c r="G7" t="s">
        <v>43</v>
      </c>
      <c r="H7">
        <v>1</v>
      </c>
      <c r="I7">
        <v>100000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74774.63</v>
      </c>
      <c r="R7">
        <v>74774.63</v>
      </c>
      <c r="S7">
        <v>74774.63</v>
      </c>
      <c r="T7">
        <v>0</v>
      </c>
      <c r="U7">
        <v>0</v>
      </c>
      <c r="V7">
        <v>100000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44562</v>
      </c>
      <c r="AD7" s="2">
        <v>44834</v>
      </c>
      <c r="AE7" s="2">
        <v>44835</v>
      </c>
      <c r="AF7">
        <v>100000</v>
      </c>
      <c r="AG7">
        <v>25225.369999999995</v>
      </c>
      <c r="AH7">
        <v>0</v>
      </c>
      <c r="AI7">
        <v>0</v>
      </c>
    </row>
    <row r="8" spans="1:35" x14ac:dyDescent="0.25">
      <c r="A8">
        <v>1</v>
      </c>
      <c r="B8">
        <v>101</v>
      </c>
      <c r="C8">
        <v>1</v>
      </c>
      <c r="D8">
        <v>31</v>
      </c>
      <c r="E8">
        <v>15</v>
      </c>
      <c r="F8">
        <v>2063</v>
      </c>
      <c r="G8" t="s">
        <v>44</v>
      </c>
      <c r="H8">
        <v>1</v>
      </c>
      <c r="I8">
        <v>10000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600.91</v>
      </c>
      <c r="R8">
        <v>70</v>
      </c>
      <c r="S8">
        <v>70</v>
      </c>
      <c r="T8">
        <v>0</v>
      </c>
      <c r="U8">
        <v>0</v>
      </c>
      <c r="V8">
        <v>10000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44562</v>
      </c>
      <c r="AD8" s="2">
        <v>44834</v>
      </c>
      <c r="AE8" s="2">
        <v>44835</v>
      </c>
      <c r="AF8">
        <v>10000</v>
      </c>
      <c r="AG8">
        <v>9399.09</v>
      </c>
      <c r="AH8">
        <v>530.91</v>
      </c>
      <c r="AI8">
        <v>0</v>
      </c>
    </row>
    <row r="9" spans="1:35" x14ac:dyDescent="0.25">
      <c r="A9">
        <v>1</v>
      </c>
      <c r="B9">
        <v>101</v>
      </c>
      <c r="C9">
        <v>1</v>
      </c>
      <c r="D9">
        <v>31</v>
      </c>
      <c r="E9">
        <v>15</v>
      </c>
      <c r="F9">
        <v>2063</v>
      </c>
      <c r="G9" t="s">
        <v>45</v>
      </c>
      <c r="H9">
        <v>1</v>
      </c>
      <c r="I9">
        <v>10000</v>
      </c>
      <c r="J9">
        <v>0</v>
      </c>
      <c r="K9">
        <v>0</v>
      </c>
      <c r="L9">
        <v>0</v>
      </c>
      <c r="M9">
        <v>0</v>
      </c>
      <c r="N9">
        <v>5000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44562</v>
      </c>
      <c r="AD9" s="2">
        <v>44834</v>
      </c>
      <c r="AE9" s="2">
        <v>44835</v>
      </c>
      <c r="AF9">
        <v>5000</v>
      </c>
      <c r="AG9">
        <v>5000</v>
      </c>
      <c r="AH9">
        <v>0</v>
      </c>
      <c r="AI9">
        <v>0</v>
      </c>
    </row>
    <row r="10" spans="1:35" x14ac:dyDescent="0.25">
      <c r="A10">
        <v>1</v>
      </c>
      <c r="B10">
        <v>101</v>
      </c>
      <c r="C10">
        <v>1</v>
      </c>
      <c r="D10">
        <v>31</v>
      </c>
      <c r="E10">
        <v>15</v>
      </c>
      <c r="F10">
        <v>2063</v>
      </c>
      <c r="G10" t="s">
        <v>46</v>
      </c>
      <c r="H10">
        <v>1</v>
      </c>
      <c r="I10">
        <v>30000</v>
      </c>
      <c r="J10">
        <v>0</v>
      </c>
      <c r="K10">
        <v>30000</v>
      </c>
      <c r="L10">
        <v>0</v>
      </c>
      <c r="M10">
        <v>0</v>
      </c>
      <c r="N10">
        <v>0</v>
      </c>
      <c r="O10">
        <v>0</v>
      </c>
      <c r="P10">
        <v>0</v>
      </c>
      <c r="Q10">
        <v>35993.269999999997</v>
      </c>
      <c r="R10">
        <v>35993.269999999997</v>
      </c>
      <c r="S10">
        <v>35993.269999999997</v>
      </c>
      <c r="T10">
        <v>0</v>
      </c>
      <c r="U10">
        <v>0</v>
      </c>
      <c r="V10">
        <v>30000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44562</v>
      </c>
      <c r="AD10" s="2">
        <v>44834</v>
      </c>
      <c r="AE10" s="2">
        <v>44835</v>
      </c>
      <c r="AF10">
        <v>60000</v>
      </c>
      <c r="AG10">
        <v>24006.730000000003</v>
      </c>
      <c r="AH10">
        <v>0</v>
      </c>
      <c r="AI10">
        <v>0</v>
      </c>
    </row>
    <row r="11" spans="1:35" x14ac:dyDescent="0.25">
      <c r="A11">
        <v>1</v>
      </c>
      <c r="B11">
        <v>101</v>
      </c>
      <c r="C11">
        <v>1</v>
      </c>
      <c r="D11">
        <v>31</v>
      </c>
      <c r="E11">
        <v>15</v>
      </c>
      <c r="F11">
        <v>2063</v>
      </c>
      <c r="G11" t="s">
        <v>47</v>
      </c>
      <c r="H11">
        <v>1</v>
      </c>
      <c r="I11">
        <v>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44562</v>
      </c>
      <c r="AD11" s="2">
        <v>44834</v>
      </c>
      <c r="AE11" s="2">
        <v>44835</v>
      </c>
      <c r="AF11">
        <v>5000</v>
      </c>
      <c r="AG11">
        <v>5000</v>
      </c>
      <c r="AH11">
        <v>0</v>
      </c>
      <c r="AI11">
        <v>0</v>
      </c>
    </row>
    <row r="12" spans="1:35" x14ac:dyDescent="0.25">
      <c r="A12">
        <v>1</v>
      </c>
      <c r="B12">
        <v>101</v>
      </c>
      <c r="C12">
        <v>1</v>
      </c>
      <c r="D12">
        <v>31</v>
      </c>
      <c r="E12">
        <v>15</v>
      </c>
      <c r="F12">
        <v>2063</v>
      </c>
      <c r="G12" t="s">
        <v>48</v>
      </c>
      <c r="H12">
        <v>1</v>
      </c>
      <c r="I12">
        <v>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20668.509999999998</v>
      </c>
      <c r="R12">
        <v>20668.509999999998</v>
      </c>
      <c r="S12">
        <v>20668.509999999998</v>
      </c>
      <c r="T12">
        <v>0</v>
      </c>
      <c r="U12">
        <v>0</v>
      </c>
      <c r="V12">
        <v>50000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44562</v>
      </c>
      <c r="AD12" s="2">
        <v>44834</v>
      </c>
      <c r="AE12" s="2">
        <v>44835</v>
      </c>
      <c r="AF12">
        <v>50000</v>
      </c>
      <c r="AG12">
        <v>29331.49</v>
      </c>
      <c r="AH12">
        <v>0</v>
      </c>
      <c r="AI12">
        <v>0</v>
      </c>
    </row>
    <row r="13" spans="1:35" x14ac:dyDescent="0.25">
      <c r="A13">
        <v>1</v>
      </c>
      <c r="B13">
        <v>101</v>
      </c>
      <c r="C13">
        <v>1</v>
      </c>
      <c r="D13">
        <v>31</v>
      </c>
      <c r="E13">
        <v>15</v>
      </c>
      <c r="F13">
        <v>2063</v>
      </c>
      <c r="G13" t="s">
        <v>49</v>
      </c>
      <c r="H13">
        <v>1</v>
      </c>
      <c r="I13">
        <v>5000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44562</v>
      </c>
      <c r="AD13" s="2">
        <v>44834</v>
      </c>
      <c r="AE13" s="2">
        <v>44835</v>
      </c>
      <c r="AF13">
        <v>5000</v>
      </c>
      <c r="AG13">
        <v>5000</v>
      </c>
      <c r="AH13">
        <v>0</v>
      </c>
      <c r="AI13">
        <v>0</v>
      </c>
    </row>
    <row r="14" spans="1:35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t="s">
        <v>50</v>
      </c>
      <c r="H14">
        <v>1</v>
      </c>
      <c r="I14">
        <v>30000</v>
      </c>
      <c r="J14">
        <v>0</v>
      </c>
      <c r="K14">
        <v>11000</v>
      </c>
      <c r="L14">
        <v>0</v>
      </c>
      <c r="M14">
        <v>0</v>
      </c>
      <c r="N14">
        <v>25000</v>
      </c>
      <c r="O14">
        <v>0</v>
      </c>
      <c r="P14">
        <v>0</v>
      </c>
      <c r="Q14">
        <v>14373.2</v>
      </c>
      <c r="R14">
        <v>13924.1</v>
      </c>
      <c r="S14">
        <v>13924.1</v>
      </c>
      <c r="T14">
        <v>0</v>
      </c>
      <c r="U14">
        <v>0</v>
      </c>
      <c r="V14">
        <v>30000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44562</v>
      </c>
      <c r="AD14" s="2">
        <v>44834</v>
      </c>
      <c r="AE14" s="2">
        <v>44835</v>
      </c>
      <c r="AF14">
        <v>16000</v>
      </c>
      <c r="AG14">
        <v>1626.7999999999993</v>
      </c>
      <c r="AH14">
        <v>449.10000000000036</v>
      </c>
      <c r="AI14">
        <v>0</v>
      </c>
    </row>
    <row r="15" spans="1:35" x14ac:dyDescent="0.25">
      <c r="A15">
        <v>1</v>
      </c>
      <c r="B15">
        <v>101</v>
      </c>
      <c r="C15">
        <v>4</v>
      </c>
      <c r="D15">
        <v>122</v>
      </c>
      <c r="E15">
        <v>1</v>
      </c>
      <c r="F15">
        <v>2064</v>
      </c>
      <c r="G15" t="s">
        <v>38</v>
      </c>
      <c r="H15">
        <v>1</v>
      </c>
      <c r="I15">
        <v>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44562</v>
      </c>
      <c r="AD15" s="2">
        <v>44834</v>
      </c>
      <c r="AE15" s="2">
        <v>44835</v>
      </c>
      <c r="AF15">
        <v>500</v>
      </c>
      <c r="AG15">
        <v>500</v>
      </c>
      <c r="AH15">
        <v>0</v>
      </c>
      <c r="AI15">
        <v>0</v>
      </c>
    </row>
    <row r="16" spans="1:35" x14ac:dyDescent="0.25">
      <c r="A16">
        <v>1</v>
      </c>
      <c r="B16">
        <v>101</v>
      </c>
      <c r="C16">
        <v>4</v>
      </c>
      <c r="D16">
        <v>122</v>
      </c>
      <c r="E16">
        <v>1</v>
      </c>
      <c r="F16">
        <v>2064</v>
      </c>
      <c r="G16" t="s">
        <v>39</v>
      </c>
      <c r="H16">
        <v>1</v>
      </c>
      <c r="I16">
        <v>246000</v>
      </c>
      <c r="J16">
        <v>0</v>
      </c>
      <c r="K16">
        <v>20000</v>
      </c>
      <c r="L16">
        <v>0</v>
      </c>
      <c r="M16">
        <v>0</v>
      </c>
      <c r="N16">
        <v>42000</v>
      </c>
      <c r="O16">
        <v>0</v>
      </c>
      <c r="P16">
        <v>0</v>
      </c>
      <c r="Q16">
        <v>149551.35</v>
      </c>
      <c r="R16">
        <v>149551.35</v>
      </c>
      <c r="S16">
        <v>149551.35</v>
      </c>
      <c r="T16">
        <v>0</v>
      </c>
      <c r="U16">
        <v>0</v>
      </c>
      <c r="V16">
        <v>246000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44562</v>
      </c>
      <c r="AD16" s="2">
        <v>44834</v>
      </c>
      <c r="AE16" s="2">
        <v>44835</v>
      </c>
      <c r="AF16">
        <v>224000</v>
      </c>
      <c r="AG16">
        <v>74448.649999999994</v>
      </c>
      <c r="AH16">
        <v>0</v>
      </c>
      <c r="AI16">
        <v>0</v>
      </c>
    </row>
    <row r="17" spans="1:35" x14ac:dyDescent="0.25">
      <c r="A17">
        <v>1</v>
      </c>
      <c r="B17">
        <v>101</v>
      </c>
      <c r="C17">
        <v>4</v>
      </c>
      <c r="D17">
        <v>122</v>
      </c>
      <c r="E17">
        <v>1</v>
      </c>
      <c r="F17">
        <v>2064</v>
      </c>
      <c r="G17" t="s">
        <v>40</v>
      </c>
      <c r="H17">
        <v>1</v>
      </c>
      <c r="I17">
        <v>34000</v>
      </c>
      <c r="J17">
        <v>0</v>
      </c>
      <c r="K17">
        <v>0</v>
      </c>
      <c r="L17">
        <v>0</v>
      </c>
      <c r="M17">
        <v>0</v>
      </c>
      <c r="N17">
        <v>5000</v>
      </c>
      <c r="O17">
        <v>0</v>
      </c>
      <c r="P17">
        <v>0</v>
      </c>
      <c r="Q17">
        <v>19834.099999999999</v>
      </c>
      <c r="R17">
        <v>19834.099999999999</v>
      </c>
      <c r="S17">
        <v>19834.099999999999</v>
      </c>
      <c r="T17">
        <v>0</v>
      </c>
      <c r="U17">
        <v>0</v>
      </c>
      <c r="V17">
        <v>34000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44562</v>
      </c>
      <c r="AD17" s="2">
        <v>44834</v>
      </c>
      <c r="AE17" s="2">
        <v>44835</v>
      </c>
      <c r="AF17">
        <v>29000</v>
      </c>
      <c r="AG17">
        <v>9165.9000000000015</v>
      </c>
      <c r="AH17">
        <v>0</v>
      </c>
      <c r="AI17">
        <v>0</v>
      </c>
    </row>
    <row r="18" spans="1:35" x14ac:dyDescent="0.25">
      <c r="A18">
        <v>1</v>
      </c>
      <c r="B18">
        <v>101</v>
      </c>
      <c r="C18">
        <v>4</v>
      </c>
      <c r="D18">
        <v>122</v>
      </c>
      <c r="E18">
        <v>1</v>
      </c>
      <c r="F18">
        <v>2064</v>
      </c>
      <c r="G18" t="s">
        <v>51</v>
      </c>
      <c r="H18">
        <v>1</v>
      </c>
      <c r="I18">
        <v>1000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100.33</v>
      </c>
      <c r="R18">
        <v>100.33</v>
      </c>
      <c r="S18">
        <v>100.33</v>
      </c>
      <c r="T18">
        <v>0</v>
      </c>
      <c r="U18">
        <v>0</v>
      </c>
      <c r="V18">
        <v>1000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44562</v>
      </c>
      <c r="AD18" s="2">
        <v>44834</v>
      </c>
      <c r="AE18" s="2">
        <v>44835</v>
      </c>
      <c r="AF18">
        <v>1000</v>
      </c>
      <c r="AG18">
        <v>899.67</v>
      </c>
      <c r="AH18">
        <v>0</v>
      </c>
      <c r="AI18">
        <v>0</v>
      </c>
    </row>
    <row r="19" spans="1:35" x14ac:dyDescent="0.25">
      <c r="A19">
        <v>1</v>
      </c>
      <c r="B19">
        <v>101</v>
      </c>
      <c r="C19">
        <v>4</v>
      </c>
      <c r="D19">
        <v>122</v>
      </c>
      <c r="E19">
        <v>1</v>
      </c>
      <c r="F19">
        <v>2064</v>
      </c>
      <c r="G19" t="s">
        <v>41</v>
      </c>
      <c r="H19">
        <v>1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44562</v>
      </c>
      <c r="AD19" s="2">
        <v>44834</v>
      </c>
      <c r="AE19" s="2">
        <v>44835</v>
      </c>
      <c r="AF19">
        <v>1000</v>
      </c>
      <c r="AG19">
        <v>1000</v>
      </c>
      <c r="AH19">
        <v>0</v>
      </c>
      <c r="AI19">
        <v>0</v>
      </c>
    </row>
    <row r="20" spans="1:35" x14ac:dyDescent="0.25">
      <c r="A20">
        <v>1</v>
      </c>
      <c r="B20">
        <v>101</v>
      </c>
      <c r="C20">
        <v>4</v>
      </c>
      <c r="D20">
        <v>122</v>
      </c>
      <c r="E20">
        <v>1</v>
      </c>
      <c r="F20">
        <v>2064</v>
      </c>
      <c r="G20" t="s">
        <v>52</v>
      </c>
      <c r="H20">
        <v>1</v>
      </c>
      <c r="I20">
        <v>13000</v>
      </c>
      <c r="J20">
        <v>0</v>
      </c>
      <c r="K20">
        <v>2000</v>
      </c>
      <c r="L20">
        <v>0</v>
      </c>
      <c r="M20">
        <v>0</v>
      </c>
      <c r="N20">
        <v>0</v>
      </c>
      <c r="O20">
        <v>0</v>
      </c>
      <c r="P20">
        <v>0</v>
      </c>
      <c r="Q20">
        <v>9409.9</v>
      </c>
      <c r="R20">
        <v>9409.9</v>
      </c>
      <c r="S20">
        <v>8361.23</v>
      </c>
      <c r="T20">
        <v>0</v>
      </c>
      <c r="U20">
        <v>0</v>
      </c>
      <c r="V20">
        <v>13000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44562</v>
      </c>
      <c r="AD20" s="2">
        <v>44834</v>
      </c>
      <c r="AE20" s="2">
        <v>44835</v>
      </c>
      <c r="AF20">
        <v>15000</v>
      </c>
      <c r="AG20">
        <v>5590.1</v>
      </c>
      <c r="AH20">
        <v>0</v>
      </c>
      <c r="AI20">
        <v>1048.67</v>
      </c>
    </row>
    <row r="21" spans="1:35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t="s">
        <v>42</v>
      </c>
      <c r="H21">
        <v>1</v>
      </c>
      <c r="I21">
        <v>1000</v>
      </c>
      <c r="J21">
        <v>0</v>
      </c>
      <c r="K21">
        <v>42000</v>
      </c>
      <c r="L21">
        <v>0</v>
      </c>
      <c r="M21">
        <v>0</v>
      </c>
      <c r="N21">
        <v>20000</v>
      </c>
      <c r="O21">
        <v>0</v>
      </c>
      <c r="P21">
        <v>0</v>
      </c>
      <c r="Q21">
        <v>19611.54</v>
      </c>
      <c r="R21">
        <v>19611.54</v>
      </c>
      <c r="S21">
        <v>19611.54</v>
      </c>
      <c r="T21">
        <v>0</v>
      </c>
      <c r="U21">
        <v>0</v>
      </c>
      <c r="V21">
        <v>1000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44562</v>
      </c>
      <c r="AD21" s="2">
        <v>44834</v>
      </c>
      <c r="AE21" s="2">
        <v>44835</v>
      </c>
      <c r="AF21">
        <v>23000</v>
      </c>
      <c r="AG21">
        <v>3388.4599999999991</v>
      </c>
      <c r="AH21">
        <v>0</v>
      </c>
      <c r="AI21">
        <v>0</v>
      </c>
    </row>
    <row r="22" spans="1:35" x14ac:dyDescent="0.25">
      <c r="A22">
        <v>1</v>
      </c>
      <c r="B22">
        <v>101</v>
      </c>
      <c r="C22">
        <v>4</v>
      </c>
      <c r="D22">
        <v>122</v>
      </c>
      <c r="E22">
        <v>1</v>
      </c>
      <c r="F22">
        <v>2064</v>
      </c>
      <c r="G22" t="s">
        <v>43</v>
      </c>
      <c r="H22">
        <v>1</v>
      </c>
      <c r="I22">
        <v>50000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30925.05</v>
      </c>
      <c r="R22">
        <v>30925.05</v>
      </c>
      <c r="S22">
        <v>30925.05</v>
      </c>
      <c r="T22">
        <v>0</v>
      </c>
      <c r="U22">
        <v>0</v>
      </c>
      <c r="V22">
        <v>50000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44562</v>
      </c>
      <c r="AD22" s="2">
        <v>44834</v>
      </c>
      <c r="AE22" s="2">
        <v>44835</v>
      </c>
      <c r="AF22">
        <v>50000</v>
      </c>
      <c r="AG22">
        <v>19074.95</v>
      </c>
      <c r="AH22">
        <v>0</v>
      </c>
      <c r="AI22">
        <v>0</v>
      </c>
    </row>
    <row r="23" spans="1:35" x14ac:dyDescent="0.25">
      <c r="A23">
        <v>1</v>
      </c>
      <c r="B23">
        <v>101</v>
      </c>
      <c r="C23">
        <v>4</v>
      </c>
      <c r="D23">
        <v>122</v>
      </c>
      <c r="E23">
        <v>1</v>
      </c>
      <c r="F23">
        <v>2064</v>
      </c>
      <c r="G23" t="s">
        <v>44</v>
      </c>
      <c r="H23">
        <v>1</v>
      </c>
      <c r="I23">
        <v>60000</v>
      </c>
      <c r="J23">
        <v>0</v>
      </c>
      <c r="K23">
        <v>0</v>
      </c>
      <c r="L23">
        <v>0</v>
      </c>
      <c r="M23">
        <v>0</v>
      </c>
      <c r="N23">
        <v>22000</v>
      </c>
      <c r="O23">
        <v>0</v>
      </c>
      <c r="P23">
        <v>0</v>
      </c>
      <c r="Q23">
        <v>8040.31</v>
      </c>
      <c r="R23">
        <v>8040.31</v>
      </c>
      <c r="S23">
        <v>8040.31</v>
      </c>
      <c r="T23">
        <v>0</v>
      </c>
      <c r="U23">
        <v>0</v>
      </c>
      <c r="V23">
        <v>60000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44562</v>
      </c>
      <c r="AD23" s="2">
        <v>44834</v>
      </c>
      <c r="AE23" s="2">
        <v>44835</v>
      </c>
      <c r="AF23">
        <v>38000</v>
      </c>
      <c r="AG23">
        <v>29959.69</v>
      </c>
      <c r="AH23">
        <v>0</v>
      </c>
      <c r="AI23">
        <v>0</v>
      </c>
    </row>
    <row r="24" spans="1:35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t="s">
        <v>53</v>
      </c>
      <c r="H24">
        <v>1</v>
      </c>
      <c r="I24">
        <v>50000</v>
      </c>
      <c r="J24">
        <v>0</v>
      </c>
      <c r="K24">
        <v>0</v>
      </c>
      <c r="L24">
        <v>0</v>
      </c>
      <c r="M24">
        <v>0</v>
      </c>
      <c r="N24">
        <v>25000</v>
      </c>
      <c r="O24">
        <v>0</v>
      </c>
      <c r="P24">
        <v>0</v>
      </c>
      <c r="Q24">
        <v>1567.8</v>
      </c>
      <c r="R24">
        <v>1567.8</v>
      </c>
      <c r="S24">
        <v>1567.8</v>
      </c>
      <c r="T24">
        <v>0</v>
      </c>
      <c r="U24">
        <v>0</v>
      </c>
      <c r="V24">
        <v>50000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44562</v>
      </c>
      <c r="AD24" s="2">
        <v>44834</v>
      </c>
      <c r="AE24" s="2">
        <v>44835</v>
      </c>
      <c r="AF24">
        <v>25000</v>
      </c>
      <c r="AG24">
        <v>23432.2</v>
      </c>
      <c r="AH24">
        <v>0</v>
      </c>
      <c r="AI24">
        <v>0</v>
      </c>
    </row>
    <row r="25" spans="1:35" x14ac:dyDescent="0.25">
      <c r="A25">
        <v>1</v>
      </c>
      <c r="B25">
        <v>101</v>
      </c>
      <c r="C25">
        <v>4</v>
      </c>
      <c r="D25">
        <v>122</v>
      </c>
      <c r="E25">
        <v>1</v>
      </c>
      <c r="F25">
        <v>2064</v>
      </c>
      <c r="G25" t="s">
        <v>45</v>
      </c>
      <c r="H25">
        <v>1</v>
      </c>
      <c r="I25">
        <v>5000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6</v>
      </c>
      <c r="S25">
        <v>6</v>
      </c>
      <c r="T25">
        <v>0</v>
      </c>
      <c r="U25">
        <v>0</v>
      </c>
      <c r="V25">
        <v>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44562</v>
      </c>
      <c r="AD25" s="2">
        <v>44834</v>
      </c>
      <c r="AE25" s="2">
        <v>44835</v>
      </c>
      <c r="AF25">
        <v>5000</v>
      </c>
      <c r="AG25">
        <v>4994</v>
      </c>
      <c r="AH25">
        <v>0</v>
      </c>
      <c r="AI25">
        <v>0</v>
      </c>
    </row>
    <row r="26" spans="1:35" x14ac:dyDescent="0.25">
      <c r="A26">
        <v>1</v>
      </c>
      <c r="B26">
        <v>101</v>
      </c>
      <c r="C26">
        <v>4</v>
      </c>
      <c r="D26">
        <v>122</v>
      </c>
      <c r="E26">
        <v>1</v>
      </c>
      <c r="F26">
        <v>2064</v>
      </c>
      <c r="G26" t="s">
        <v>46</v>
      </c>
      <c r="H26">
        <v>1</v>
      </c>
      <c r="I26">
        <v>25000</v>
      </c>
      <c r="J26">
        <v>0</v>
      </c>
      <c r="K26">
        <v>22000</v>
      </c>
      <c r="L26">
        <v>0</v>
      </c>
      <c r="M26">
        <v>0</v>
      </c>
      <c r="N26">
        <v>0</v>
      </c>
      <c r="O26">
        <v>0</v>
      </c>
      <c r="P26">
        <v>0</v>
      </c>
      <c r="Q26">
        <v>40420.43</v>
      </c>
      <c r="R26">
        <v>27221.11</v>
      </c>
      <c r="S26">
        <v>27221.11</v>
      </c>
      <c r="T26">
        <v>0</v>
      </c>
      <c r="U26">
        <v>0</v>
      </c>
      <c r="V26">
        <v>25000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44562</v>
      </c>
      <c r="AD26" s="2">
        <v>44834</v>
      </c>
      <c r="AE26" s="2">
        <v>44835</v>
      </c>
      <c r="AF26">
        <v>47000</v>
      </c>
      <c r="AG26">
        <v>6579.57</v>
      </c>
      <c r="AH26">
        <v>13199.32</v>
      </c>
      <c r="AI26">
        <v>0</v>
      </c>
    </row>
    <row r="27" spans="1:35" x14ac:dyDescent="0.25">
      <c r="A27">
        <v>1</v>
      </c>
      <c r="B27">
        <v>101</v>
      </c>
      <c r="C27">
        <v>4</v>
      </c>
      <c r="D27">
        <v>122</v>
      </c>
      <c r="E27">
        <v>1</v>
      </c>
      <c r="F27">
        <v>2064</v>
      </c>
      <c r="G27" t="s">
        <v>47</v>
      </c>
      <c r="H27">
        <v>1</v>
      </c>
      <c r="I27">
        <v>30000</v>
      </c>
      <c r="J27">
        <v>0</v>
      </c>
      <c r="K27">
        <v>20000</v>
      </c>
      <c r="L27">
        <v>0</v>
      </c>
      <c r="M27">
        <v>0</v>
      </c>
      <c r="N27">
        <v>0</v>
      </c>
      <c r="O27">
        <v>0</v>
      </c>
      <c r="P27">
        <v>0</v>
      </c>
      <c r="Q27">
        <v>43280.4</v>
      </c>
      <c r="R27">
        <v>30808.44</v>
      </c>
      <c r="S27">
        <v>30808.44</v>
      </c>
      <c r="T27">
        <v>0</v>
      </c>
      <c r="U27">
        <v>0</v>
      </c>
      <c r="V27">
        <v>30000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44562</v>
      </c>
      <c r="AD27" s="2">
        <v>44834</v>
      </c>
      <c r="AE27" s="2">
        <v>44835</v>
      </c>
      <c r="AF27">
        <v>50000</v>
      </c>
      <c r="AG27">
        <v>6719.5999999999985</v>
      </c>
      <c r="AH27">
        <v>12471.960000000003</v>
      </c>
      <c r="AI27">
        <v>0</v>
      </c>
    </row>
    <row r="28" spans="1:35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t="s">
        <v>54</v>
      </c>
      <c r="H28">
        <v>1</v>
      </c>
      <c r="I28">
        <v>25000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15622.32</v>
      </c>
      <c r="R28">
        <v>15622.32</v>
      </c>
      <c r="S28">
        <v>15622.32</v>
      </c>
      <c r="T28">
        <v>0</v>
      </c>
      <c r="U28">
        <v>0</v>
      </c>
      <c r="V28">
        <v>25000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44562</v>
      </c>
      <c r="AD28" s="2">
        <v>44834</v>
      </c>
      <c r="AE28" s="2">
        <v>44835</v>
      </c>
      <c r="AF28">
        <v>25000</v>
      </c>
      <c r="AG28">
        <v>9377.68</v>
      </c>
      <c r="AH28">
        <v>0</v>
      </c>
      <c r="AI28">
        <v>0</v>
      </c>
    </row>
    <row r="29" spans="1:35" x14ac:dyDescent="0.25">
      <c r="A29">
        <v>1</v>
      </c>
      <c r="B29">
        <v>101</v>
      </c>
      <c r="C29">
        <v>4</v>
      </c>
      <c r="D29">
        <v>122</v>
      </c>
      <c r="E29">
        <v>1</v>
      </c>
      <c r="F29">
        <v>2064</v>
      </c>
      <c r="G29" t="s">
        <v>48</v>
      </c>
      <c r="H29">
        <v>1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4588</v>
      </c>
      <c r="R29">
        <v>4588</v>
      </c>
      <c r="S29">
        <v>4588</v>
      </c>
      <c r="T29">
        <v>0</v>
      </c>
      <c r="U29">
        <v>0</v>
      </c>
      <c r="V29">
        <v>10000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44562</v>
      </c>
      <c r="AD29" s="2">
        <v>44834</v>
      </c>
      <c r="AE29" s="2">
        <v>44835</v>
      </c>
      <c r="AF29">
        <v>10000</v>
      </c>
      <c r="AG29">
        <v>5412</v>
      </c>
      <c r="AH29">
        <v>0</v>
      </c>
      <c r="AI29">
        <v>0</v>
      </c>
    </row>
    <row r="30" spans="1:35" x14ac:dyDescent="0.25">
      <c r="A30">
        <v>1</v>
      </c>
      <c r="B30">
        <v>101</v>
      </c>
      <c r="C30">
        <v>4</v>
      </c>
      <c r="D30">
        <v>122</v>
      </c>
      <c r="E30">
        <v>1</v>
      </c>
      <c r="F30">
        <v>2064</v>
      </c>
      <c r="G30" t="s">
        <v>49</v>
      </c>
      <c r="H30">
        <v>1</v>
      </c>
      <c r="I30">
        <v>5000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44562</v>
      </c>
      <c r="AD30" s="2">
        <v>44834</v>
      </c>
      <c r="AE30" s="2">
        <v>44835</v>
      </c>
      <c r="AF30">
        <v>5000</v>
      </c>
      <c r="AG30">
        <v>5000</v>
      </c>
      <c r="AH30">
        <v>0</v>
      </c>
      <c r="AI30">
        <v>0</v>
      </c>
    </row>
    <row r="31" spans="1:35" x14ac:dyDescent="0.25">
      <c r="A31">
        <v>1</v>
      </c>
      <c r="B31">
        <v>101</v>
      </c>
      <c r="C31">
        <v>4</v>
      </c>
      <c r="D31">
        <v>122</v>
      </c>
      <c r="E31">
        <v>1</v>
      </c>
      <c r="F31">
        <v>2064</v>
      </c>
      <c r="G31" t="s">
        <v>50</v>
      </c>
      <c r="H31">
        <v>1</v>
      </c>
      <c r="I31">
        <v>20000</v>
      </c>
      <c r="J31">
        <v>0</v>
      </c>
      <c r="K31">
        <v>0</v>
      </c>
      <c r="L31">
        <v>0</v>
      </c>
      <c r="M31">
        <v>0</v>
      </c>
      <c r="N31">
        <v>12000</v>
      </c>
      <c r="O31">
        <v>0</v>
      </c>
      <c r="P31">
        <v>0</v>
      </c>
      <c r="Q31">
        <v>700</v>
      </c>
      <c r="R31">
        <v>0</v>
      </c>
      <c r="S31">
        <v>0</v>
      </c>
      <c r="T31">
        <v>0</v>
      </c>
      <c r="U31">
        <v>0</v>
      </c>
      <c r="V31">
        <v>20000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44562</v>
      </c>
      <c r="AD31" s="2">
        <v>44834</v>
      </c>
      <c r="AE31" s="2">
        <v>44835</v>
      </c>
      <c r="AF31">
        <v>8000</v>
      </c>
      <c r="AG31">
        <v>7300</v>
      </c>
      <c r="AH31">
        <v>700</v>
      </c>
      <c r="AI31">
        <v>0</v>
      </c>
    </row>
    <row r="32" spans="1:35" x14ac:dyDescent="0.25">
      <c r="A32">
        <v>1</v>
      </c>
      <c r="B32">
        <v>101</v>
      </c>
      <c r="C32">
        <v>4</v>
      </c>
      <c r="D32">
        <v>131</v>
      </c>
      <c r="E32">
        <v>1</v>
      </c>
      <c r="F32">
        <v>2065</v>
      </c>
      <c r="G32" t="s">
        <v>44</v>
      </c>
      <c r="H32">
        <v>1</v>
      </c>
      <c r="I32">
        <v>5000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44562</v>
      </c>
      <c r="AD32" s="2">
        <v>44834</v>
      </c>
      <c r="AE32" s="2">
        <v>44835</v>
      </c>
      <c r="AF32">
        <v>5000</v>
      </c>
      <c r="AG32">
        <v>5000</v>
      </c>
      <c r="AH32">
        <v>0</v>
      </c>
      <c r="AI32">
        <v>0</v>
      </c>
    </row>
    <row r="33" spans="1:35" x14ac:dyDescent="0.25">
      <c r="A33">
        <v>1</v>
      </c>
      <c r="B33">
        <v>101</v>
      </c>
      <c r="C33">
        <v>4</v>
      </c>
      <c r="D33">
        <v>131</v>
      </c>
      <c r="E33">
        <v>1</v>
      </c>
      <c r="F33">
        <v>2065</v>
      </c>
      <c r="G33" t="s">
        <v>46</v>
      </c>
      <c r="H33">
        <v>1</v>
      </c>
      <c r="I33">
        <v>30000</v>
      </c>
      <c r="J33">
        <v>0</v>
      </c>
      <c r="K33">
        <v>0</v>
      </c>
      <c r="L33">
        <v>0</v>
      </c>
      <c r="M33">
        <v>0</v>
      </c>
      <c r="N33">
        <v>21000</v>
      </c>
      <c r="O33">
        <v>0</v>
      </c>
      <c r="P33">
        <v>0</v>
      </c>
      <c r="Q33">
        <v>990</v>
      </c>
      <c r="R33">
        <v>102</v>
      </c>
      <c r="S33">
        <v>102</v>
      </c>
      <c r="T33">
        <v>0</v>
      </c>
      <c r="U33">
        <v>0</v>
      </c>
      <c r="V33">
        <v>30000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44562</v>
      </c>
      <c r="AD33" s="2">
        <v>44834</v>
      </c>
      <c r="AE33" s="2">
        <v>44835</v>
      </c>
      <c r="AF33">
        <v>9000</v>
      </c>
      <c r="AG33">
        <v>8010</v>
      </c>
      <c r="AH33">
        <v>888</v>
      </c>
      <c r="AI33">
        <v>0</v>
      </c>
    </row>
    <row r="34" spans="1:35" x14ac:dyDescent="0.25">
      <c r="A34">
        <v>1</v>
      </c>
      <c r="B34">
        <v>101</v>
      </c>
      <c r="C34">
        <v>4</v>
      </c>
      <c r="D34">
        <v>131</v>
      </c>
      <c r="E34">
        <v>1</v>
      </c>
      <c r="F34">
        <v>2065</v>
      </c>
      <c r="G34" t="s">
        <v>47</v>
      </c>
      <c r="H34">
        <v>1</v>
      </c>
      <c r="I34">
        <v>20000</v>
      </c>
      <c r="J34">
        <v>0</v>
      </c>
      <c r="K34">
        <v>0</v>
      </c>
      <c r="L34">
        <v>0</v>
      </c>
      <c r="M34">
        <v>0</v>
      </c>
      <c r="N34">
        <v>10000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44562</v>
      </c>
      <c r="AD34" s="2">
        <v>44834</v>
      </c>
      <c r="AE34" s="2">
        <v>44835</v>
      </c>
      <c r="AF34">
        <v>10000</v>
      </c>
      <c r="AG34">
        <v>10000</v>
      </c>
      <c r="AH34">
        <v>0</v>
      </c>
      <c r="AI3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9AB1-309F-41CC-96C6-C5503CC9ACC5}">
  <dimension ref="A1:K7499"/>
  <sheetViews>
    <sheetView topLeftCell="A7464" workbookViewId="0">
      <selection activeCell="K7499" sqref="K7499"/>
    </sheetView>
  </sheetViews>
  <sheetFormatPr defaultRowHeight="15" x14ac:dyDescent="0.25"/>
  <cols>
    <col min="1" max="1" width="27.85546875" bestFit="1" customWidth="1"/>
    <col min="2" max="2" width="8.28515625" bestFit="1" customWidth="1"/>
    <col min="3" max="3" width="18.7109375" bestFit="1" customWidth="1"/>
    <col min="4" max="4" width="10" bestFit="1" customWidth="1"/>
    <col min="5" max="5" width="18.42578125" bestFit="1" customWidth="1"/>
    <col min="6" max="6" width="31.42578125" bestFit="1" customWidth="1"/>
    <col min="7" max="7" width="19.7109375" bestFit="1" customWidth="1"/>
    <col min="8" max="8" width="33.5703125" bestFit="1" customWidth="1"/>
    <col min="9" max="9" width="19.7109375" bestFit="1" customWidth="1"/>
    <col min="10" max="10" width="42.28515625" bestFit="1" customWidth="1"/>
    <col min="11" max="11" width="7" bestFit="1" customWidth="1"/>
  </cols>
  <sheetData>
    <row r="1" spans="1:11" x14ac:dyDescent="0.25">
      <c r="A1" t="s">
        <v>71</v>
      </c>
      <c r="B1" t="s">
        <v>3</v>
      </c>
      <c r="C1" t="s">
        <v>72</v>
      </c>
      <c r="D1" t="s">
        <v>73</v>
      </c>
      <c r="E1" t="s">
        <v>74</v>
      </c>
      <c r="F1" t="s">
        <v>75</v>
      </c>
      <c r="G1" t="s">
        <v>10</v>
      </c>
      <c r="H1" t="s">
        <v>25</v>
      </c>
      <c r="I1" t="s">
        <v>29</v>
      </c>
      <c r="J1" t="s">
        <v>30</v>
      </c>
      <c r="K1" t="s">
        <v>166</v>
      </c>
    </row>
    <row r="2" spans="1:11" x14ac:dyDescent="0.25">
      <c r="A2" s="44" t="s">
        <v>76</v>
      </c>
      <c r="B2">
        <v>1</v>
      </c>
      <c r="C2" s="3">
        <v>44564</v>
      </c>
      <c r="D2">
        <v>861287.88</v>
      </c>
      <c r="E2" s="44" t="s">
        <v>77</v>
      </c>
      <c r="F2" s="44" t="s">
        <v>78</v>
      </c>
      <c r="G2">
        <v>0</v>
      </c>
      <c r="H2">
        <v>0</v>
      </c>
      <c r="I2">
        <v>0</v>
      </c>
      <c r="J2">
        <v>0</v>
      </c>
      <c r="K2" s="44">
        <f>MONTH(tce_4111[[#This Row],[data_lancamento]])</f>
        <v>1</v>
      </c>
    </row>
    <row r="3" spans="1:11" x14ac:dyDescent="0.25">
      <c r="A3" s="44" t="s">
        <v>79</v>
      </c>
      <c r="B3">
        <v>1</v>
      </c>
      <c r="C3" s="3">
        <v>44564</v>
      </c>
      <c r="D3">
        <v>861287.88</v>
      </c>
      <c r="E3" s="44" t="s">
        <v>80</v>
      </c>
      <c r="F3" s="44" t="s">
        <v>78</v>
      </c>
      <c r="G3">
        <v>0</v>
      </c>
      <c r="H3">
        <v>0</v>
      </c>
      <c r="I3">
        <v>0</v>
      </c>
      <c r="J3">
        <v>0</v>
      </c>
      <c r="K3" s="44">
        <f>MONTH(tce_4111[[#This Row],[data_lancamento]])</f>
        <v>1</v>
      </c>
    </row>
    <row r="4" spans="1:11" x14ac:dyDescent="0.25">
      <c r="A4" s="44" t="s">
        <v>81</v>
      </c>
      <c r="B4">
        <v>1</v>
      </c>
      <c r="C4" s="3">
        <v>44564</v>
      </c>
      <c r="D4">
        <v>1336.08</v>
      </c>
      <c r="E4" s="44" t="s">
        <v>80</v>
      </c>
      <c r="F4" s="44" t="s">
        <v>78</v>
      </c>
      <c r="G4">
        <v>0</v>
      </c>
      <c r="H4">
        <v>0</v>
      </c>
      <c r="I4">
        <v>0</v>
      </c>
      <c r="J4">
        <v>0</v>
      </c>
      <c r="K4" s="44">
        <f>MONTH(tce_4111[[#This Row],[data_lancamento]])</f>
        <v>1</v>
      </c>
    </row>
    <row r="5" spans="1:11" x14ac:dyDescent="0.25">
      <c r="A5" s="44" t="s">
        <v>79</v>
      </c>
      <c r="B5">
        <v>1</v>
      </c>
      <c r="C5" s="3">
        <v>44564</v>
      </c>
      <c r="D5">
        <v>1336.08</v>
      </c>
      <c r="E5" s="44" t="s">
        <v>77</v>
      </c>
      <c r="F5" s="44" t="s">
        <v>78</v>
      </c>
      <c r="G5">
        <v>0</v>
      </c>
      <c r="H5">
        <v>0</v>
      </c>
      <c r="I5">
        <v>0</v>
      </c>
      <c r="J5">
        <v>0</v>
      </c>
      <c r="K5" s="44">
        <f>MONTH(tce_4111[[#This Row],[data_lancamento]])</f>
        <v>1</v>
      </c>
    </row>
    <row r="6" spans="1:11" x14ac:dyDescent="0.25">
      <c r="A6" s="44" t="s">
        <v>82</v>
      </c>
      <c r="B6">
        <v>1</v>
      </c>
      <c r="C6" s="3">
        <v>44564</v>
      </c>
      <c r="D6">
        <v>980257.81</v>
      </c>
      <c r="E6" s="44" t="s">
        <v>80</v>
      </c>
      <c r="F6" s="44" t="s">
        <v>78</v>
      </c>
      <c r="G6">
        <v>0</v>
      </c>
      <c r="H6">
        <v>0</v>
      </c>
      <c r="I6">
        <v>0</v>
      </c>
      <c r="J6">
        <v>0</v>
      </c>
      <c r="K6" s="44">
        <f>MONTH(tce_4111[[#This Row],[data_lancamento]])</f>
        <v>1</v>
      </c>
    </row>
    <row r="7" spans="1:11" x14ac:dyDescent="0.25">
      <c r="A7" s="44" t="s">
        <v>83</v>
      </c>
      <c r="B7">
        <v>1</v>
      </c>
      <c r="C7" s="3">
        <v>44564</v>
      </c>
      <c r="D7">
        <v>980257.81</v>
      </c>
      <c r="E7" s="44" t="s">
        <v>77</v>
      </c>
      <c r="F7" s="44" t="s">
        <v>78</v>
      </c>
      <c r="G7">
        <v>0</v>
      </c>
      <c r="H7">
        <v>0</v>
      </c>
      <c r="I7">
        <v>0</v>
      </c>
      <c r="J7">
        <v>0</v>
      </c>
      <c r="K7" s="44">
        <f>MONTH(tce_4111[[#This Row],[data_lancamento]])</f>
        <v>1</v>
      </c>
    </row>
    <row r="8" spans="1:11" x14ac:dyDescent="0.25">
      <c r="A8" s="44" t="s">
        <v>84</v>
      </c>
      <c r="B8">
        <v>1</v>
      </c>
      <c r="C8" s="3">
        <v>44564</v>
      </c>
      <c r="D8">
        <v>130306.65</v>
      </c>
      <c r="E8" s="44" t="s">
        <v>77</v>
      </c>
      <c r="F8" s="44" t="s">
        <v>78</v>
      </c>
      <c r="G8">
        <v>0</v>
      </c>
      <c r="H8">
        <v>0</v>
      </c>
      <c r="I8">
        <v>0</v>
      </c>
      <c r="J8">
        <v>0</v>
      </c>
      <c r="K8" s="44">
        <f>MONTH(tce_4111[[#This Row],[data_lancamento]])</f>
        <v>1</v>
      </c>
    </row>
    <row r="9" spans="1:11" x14ac:dyDescent="0.25">
      <c r="A9" s="44" t="s">
        <v>85</v>
      </c>
      <c r="B9">
        <v>1</v>
      </c>
      <c r="C9" s="3">
        <v>44564</v>
      </c>
      <c r="D9">
        <v>130306.65</v>
      </c>
      <c r="E9" s="44" t="s">
        <v>80</v>
      </c>
      <c r="F9" s="44" t="s">
        <v>78</v>
      </c>
      <c r="G9">
        <v>0</v>
      </c>
      <c r="H9">
        <v>0</v>
      </c>
      <c r="I9">
        <v>0</v>
      </c>
      <c r="J9">
        <v>0</v>
      </c>
      <c r="K9" s="44">
        <f>MONTH(tce_4111[[#This Row],[data_lancamento]])</f>
        <v>1</v>
      </c>
    </row>
    <row r="10" spans="1:11" x14ac:dyDescent="0.25">
      <c r="A10" s="44" t="s">
        <v>86</v>
      </c>
      <c r="B10">
        <v>1</v>
      </c>
      <c r="C10" s="3">
        <v>44564</v>
      </c>
      <c r="D10">
        <v>1543000</v>
      </c>
      <c r="E10" s="44" t="s">
        <v>80</v>
      </c>
      <c r="F10" s="44" t="s">
        <v>78</v>
      </c>
      <c r="G10">
        <v>0</v>
      </c>
      <c r="H10">
        <v>0</v>
      </c>
      <c r="I10">
        <v>0</v>
      </c>
      <c r="J10">
        <v>0</v>
      </c>
      <c r="K10" s="44">
        <f>MONTH(tce_4111[[#This Row],[data_lancamento]])</f>
        <v>1</v>
      </c>
    </row>
    <row r="11" spans="1:11" x14ac:dyDescent="0.25">
      <c r="A11" s="44" t="s">
        <v>87</v>
      </c>
      <c r="B11">
        <v>1</v>
      </c>
      <c r="C11" s="3">
        <v>44564</v>
      </c>
      <c r="D11">
        <v>1543000</v>
      </c>
      <c r="E11" s="44" t="s">
        <v>77</v>
      </c>
      <c r="F11" s="44" t="s">
        <v>88</v>
      </c>
      <c r="G11">
        <v>0</v>
      </c>
      <c r="H11">
        <v>0</v>
      </c>
      <c r="I11">
        <v>0</v>
      </c>
      <c r="J11">
        <v>0</v>
      </c>
      <c r="K11" s="44">
        <f>MONTH(tce_4111[[#This Row],[data_lancamento]])</f>
        <v>1</v>
      </c>
    </row>
    <row r="12" spans="1:11" x14ac:dyDescent="0.25">
      <c r="A12" s="44" t="s">
        <v>89</v>
      </c>
      <c r="B12">
        <v>1</v>
      </c>
      <c r="C12" s="3">
        <v>44564</v>
      </c>
      <c r="D12">
        <v>25000</v>
      </c>
      <c r="E12" s="44" t="s">
        <v>77</v>
      </c>
      <c r="F12" s="44" t="s">
        <v>88</v>
      </c>
      <c r="G12">
        <v>0</v>
      </c>
      <c r="H12">
        <v>0</v>
      </c>
      <c r="I12">
        <v>0</v>
      </c>
      <c r="J12">
        <v>0</v>
      </c>
      <c r="K12" s="44">
        <f>MONTH(tce_4111[[#This Row],[data_lancamento]])</f>
        <v>1</v>
      </c>
    </row>
    <row r="13" spans="1:11" x14ac:dyDescent="0.25">
      <c r="A13" s="44" t="s">
        <v>90</v>
      </c>
      <c r="B13">
        <v>1</v>
      </c>
      <c r="C13" s="3">
        <v>44564</v>
      </c>
      <c r="D13">
        <v>25000</v>
      </c>
      <c r="E13" s="44" t="s">
        <v>80</v>
      </c>
      <c r="F13" s="44" t="s">
        <v>88</v>
      </c>
      <c r="G13">
        <v>0</v>
      </c>
      <c r="H13">
        <v>0</v>
      </c>
      <c r="I13">
        <v>0</v>
      </c>
      <c r="J13">
        <v>0</v>
      </c>
      <c r="K13" s="44">
        <f>MONTH(tce_4111[[#This Row],[data_lancamento]])</f>
        <v>1</v>
      </c>
    </row>
    <row r="14" spans="1:11" x14ac:dyDescent="0.25">
      <c r="A14" s="44" t="s">
        <v>89</v>
      </c>
      <c r="B14">
        <v>1</v>
      </c>
      <c r="C14" s="3">
        <v>44564</v>
      </c>
      <c r="D14">
        <v>553000</v>
      </c>
      <c r="E14" s="44" t="s">
        <v>77</v>
      </c>
      <c r="F14" s="44" t="s">
        <v>88</v>
      </c>
      <c r="G14">
        <v>0</v>
      </c>
      <c r="H14">
        <v>0</v>
      </c>
      <c r="I14">
        <v>0</v>
      </c>
      <c r="J14">
        <v>0</v>
      </c>
      <c r="K14" s="44">
        <f>MONTH(tce_4111[[#This Row],[data_lancamento]])</f>
        <v>1</v>
      </c>
    </row>
    <row r="15" spans="1:11" x14ac:dyDescent="0.25">
      <c r="A15" s="44" t="s">
        <v>90</v>
      </c>
      <c r="B15">
        <v>1</v>
      </c>
      <c r="C15" s="3">
        <v>44564</v>
      </c>
      <c r="D15">
        <v>553000</v>
      </c>
      <c r="E15" s="44" t="s">
        <v>80</v>
      </c>
      <c r="F15" s="44" t="s">
        <v>88</v>
      </c>
      <c r="G15">
        <v>0</v>
      </c>
      <c r="H15">
        <v>0</v>
      </c>
      <c r="I15">
        <v>0</v>
      </c>
      <c r="J15">
        <v>0</v>
      </c>
      <c r="K15" s="44">
        <f>MONTH(tce_4111[[#This Row],[data_lancamento]])</f>
        <v>1</v>
      </c>
    </row>
    <row r="16" spans="1:11" x14ac:dyDescent="0.25">
      <c r="A16" s="44" t="s">
        <v>89</v>
      </c>
      <c r="B16">
        <v>1</v>
      </c>
      <c r="C16" s="3">
        <v>44564</v>
      </c>
      <c r="D16">
        <v>116000</v>
      </c>
      <c r="E16" s="44" t="s">
        <v>77</v>
      </c>
      <c r="F16" s="44" t="s">
        <v>88</v>
      </c>
      <c r="G16">
        <v>0</v>
      </c>
      <c r="H16">
        <v>0</v>
      </c>
      <c r="I16">
        <v>0</v>
      </c>
      <c r="J16">
        <v>0</v>
      </c>
      <c r="K16" s="44">
        <f>MONTH(tce_4111[[#This Row],[data_lancamento]])</f>
        <v>1</v>
      </c>
    </row>
    <row r="17" spans="1:11" x14ac:dyDescent="0.25">
      <c r="A17" s="44" t="s">
        <v>90</v>
      </c>
      <c r="B17">
        <v>1</v>
      </c>
      <c r="C17" s="3">
        <v>44564</v>
      </c>
      <c r="D17">
        <v>116000</v>
      </c>
      <c r="E17" s="44" t="s">
        <v>80</v>
      </c>
      <c r="F17" s="44" t="s">
        <v>88</v>
      </c>
      <c r="G17">
        <v>0</v>
      </c>
      <c r="H17">
        <v>0</v>
      </c>
      <c r="I17">
        <v>0</v>
      </c>
      <c r="J17">
        <v>0</v>
      </c>
      <c r="K17" s="44">
        <f>MONTH(tce_4111[[#This Row],[data_lancamento]])</f>
        <v>1</v>
      </c>
    </row>
    <row r="18" spans="1:11" x14ac:dyDescent="0.25">
      <c r="A18" s="44" t="s">
        <v>89</v>
      </c>
      <c r="B18">
        <v>1</v>
      </c>
      <c r="C18" s="3">
        <v>44564</v>
      </c>
      <c r="D18">
        <v>246000</v>
      </c>
      <c r="E18" s="44" t="s">
        <v>77</v>
      </c>
      <c r="F18" s="44" t="s">
        <v>88</v>
      </c>
      <c r="G18">
        <v>0</v>
      </c>
      <c r="H18">
        <v>0</v>
      </c>
      <c r="I18">
        <v>0</v>
      </c>
      <c r="J18">
        <v>0</v>
      </c>
      <c r="K18" s="44">
        <f>MONTH(tce_4111[[#This Row],[data_lancamento]])</f>
        <v>1</v>
      </c>
    </row>
    <row r="19" spans="1:11" x14ac:dyDescent="0.25">
      <c r="A19" s="44" t="s">
        <v>90</v>
      </c>
      <c r="B19">
        <v>1</v>
      </c>
      <c r="C19" s="3">
        <v>44564</v>
      </c>
      <c r="D19">
        <v>246000</v>
      </c>
      <c r="E19" s="44" t="s">
        <v>80</v>
      </c>
      <c r="F19" s="44" t="s">
        <v>88</v>
      </c>
      <c r="G19">
        <v>0</v>
      </c>
      <c r="H19">
        <v>0</v>
      </c>
      <c r="I19">
        <v>0</v>
      </c>
      <c r="J19">
        <v>0</v>
      </c>
      <c r="K19" s="44">
        <f>MONTH(tce_4111[[#This Row],[data_lancamento]])</f>
        <v>1</v>
      </c>
    </row>
    <row r="20" spans="1:11" x14ac:dyDescent="0.25">
      <c r="A20" s="44" t="s">
        <v>89</v>
      </c>
      <c r="B20">
        <v>1</v>
      </c>
      <c r="C20" s="3">
        <v>44564</v>
      </c>
      <c r="D20">
        <v>34000</v>
      </c>
      <c r="E20" s="44" t="s">
        <v>77</v>
      </c>
      <c r="F20" s="44" t="s">
        <v>88</v>
      </c>
      <c r="G20">
        <v>0</v>
      </c>
      <c r="H20">
        <v>0</v>
      </c>
      <c r="I20">
        <v>0</v>
      </c>
      <c r="J20">
        <v>0</v>
      </c>
      <c r="K20" s="44">
        <f>MONTH(tce_4111[[#This Row],[data_lancamento]])</f>
        <v>1</v>
      </c>
    </row>
    <row r="21" spans="1:11" x14ac:dyDescent="0.25">
      <c r="A21" s="44" t="s">
        <v>90</v>
      </c>
      <c r="B21">
        <v>1</v>
      </c>
      <c r="C21" s="3">
        <v>44564</v>
      </c>
      <c r="D21">
        <v>34000</v>
      </c>
      <c r="E21" s="44" t="s">
        <v>80</v>
      </c>
      <c r="F21" s="44" t="s">
        <v>88</v>
      </c>
      <c r="G21">
        <v>0</v>
      </c>
      <c r="H21">
        <v>0</v>
      </c>
      <c r="I21">
        <v>0</v>
      </c>
      <c r="J21">
        <v>0</v>
      </c>
      <c r="K21" s="44">
        <f>MONTH(tce_4111[[#This Row],[data_lancamento]])</f>
        <v>1</v>
      </c>
    </row>
    <row r="22" spans="1:11" x14ac:dyDescent="0.25">
      <c r="A22" s="44" t="s">
        <v>89</v>
      </c>
      <c r="B22">
        <v>1</v>
      </c>
      <c r="C22" s="3">
        <v>44564</v>
      </c>
      <c r="D22">
        <v>13000</v>
      </c>
      <c r="E22" s="44" t="s">
        <v>77</v>
      </c>
      <c r="F22" s="44" t="s">
        <v>88</v>
      </c>
      <c r="G22">
        <v>0</v>
      </c>
      <c r="H22">
        <v>0</v>
      </c>
      <c r="I22">
        <v>0</v>
      </c>
      <c r="J22">
        <v>0</v>
      </c>
      <c r="K22" s="44">
        <f>MONTH(tce_4111[[#This Row],[data_lancamento]])</f>
        <v>1</v>
      </c>
    </row>
    <row r="23" spans="1:11" x14ac:dyDescent="0.25">
      <c r="A23" s="44" t="s">
        <v>90</v>
      </c>
      <c r="B23">
        <v>1</v>
      </c>
      <c r="C23" s="3">
        <v>44564</v>
      </c>
      <c r="D23">
        <v>13000</v>
      </c>
      <c r="E23" s="44" t="s">
        <v>80</v>
      </c>
      <c r="F23" s="44" t="s">
        <v>88</v>
      </c>
      <c r="G23">
        <v>0</v>
      </c>
      <c r="H23">
        <v>0</v>
      </c>
      <c r="I23">
        <v>0</v>
      </c>
      <c r="J23">
        <v>0</v>
      </c>
      <c r="K23" s="44">
        <f>MONTH(tce_4111[[#This Row],[data_lancamento]])</f>
        <v>1</v>
      </c>
    </row>
    <row r="24" spans="1:11" x14ac:dyDescent="0.25">
      <c r="A24" s="44" t="s">
        <v>89</v>
      </c>
      <c r="B24">
        <v>1</v>
      </c>
      <c r="C24" s="3">
        <v>44564</v>
      </c>
      <c r="D24">
        <v>1000</v>
      </c>
      <c r="E24" s="44" t="s">
        <v>77</v>
      </c>
      <c r="F24" s="44" t="s">
        <v>88</v>
      </c>
      <c r="G24">
        <v>0</v>
      </c>
      <c r="H24">
        <v>0</v>
      </c>
      <c r="I24">
        <v>0</v>
      </c>
      <c r="J24">
        <v>0</v>
      </c>
      <c r="K24" s="44">
        <f>MONTH(tce_4111[[#This Row],[data_lancamento]])</f>
        <v>1</v>
      </c>
    </row>
    <row r="25" spans="1:11" x14ac:dyDescent="0.25">
      <c r="A25" s="44" t="s">
        <v>90</v>
      </c>
      <c r="B25">
        <v>1</v>
      </c>
      <c r="C25" s="3">
        <v>44564</v>
      </c>
      <c r="D25">
        <v>1000</v>
      </c>
      <c r="E25" s="44" t="s">
        <v>80</v>
      </c>
      <c r="F25" s="44" t="s">
        <v>88</v>
      </c>
      <c r="G25">
        <v>0</v>
      </c>
      <c r="H25">
        <v>0</v>
      </c>
      <c r="I25">
        <v>0</v>
      </c>
      <c r="J25">
        <v>0</v>
      </c>
      <c r="K25" s="44">
        <f>MONTH(tce_4111[[#This Row],[data_lancamento]])</f>
        <v>1</v>
      </c>
    </row>
    <row r="26" spans="1:11" x14ac:dyDescent="0.25">
      <c r="A26" s="44" t="s">
        <v>89</v>
      </c>
      <c r="B26">
        <v>1</v>
      </c>
      <c r="C26" s="3">
        <v>44564</v>
      </c>
      <c r="D26">
        <v>1000</v>
      </c>
      <c r="E26" s="44" t="s">
        <v>77</v>
      </c>
      <c r="F26" s="44" t="s">
        <v>88</v>
      </c>
      <c r="G26">
        <v>0</v>
      </c>
      <c r="H26">
        <v>0</v>
      </c>
      <c r="I26">
        <v>0</v>
      </c>
      <c r="J26">
        <v>0</v>
      </c>
      <c r="K26" s="44">
        <f>MONTH(tce_4111[[#This Row],[data_lancamento]])</f>
        <v>1</v>
      </c>
    </row>
    <row r="27" spans="1:11" x14ac:dyDescent="0.25">
      <c r="A27" s="44" t="s">
        <v>90</v>
      </c>
      <c r="B27">
        <v>1</v>
      </c>
      <c r="C27" s="3">
        <v>44564</v>
      </c>
      <c r="D27">
        <v>1000</v>
      </c>
      <c r="E27" s="44" t="s">
        <v>80</v>
      </c>
      <c r="F27" s="44" t="s">
        <v>88</v>
      </c>
      <c r="G27">
        <v>0</v>
      </c>
      <c r="H27">
        <v>0</v>
      </c>
      <c r="I27">
        <v>0</v>
      </c>
      <c r="J27">
        <v>0</v>
      </c>
      <c r="K27" s="44">
        <f>MONTH(tce_4111[[#This Row],[data_lancamento]])</f>
        <v>1</v>
      </c>
    </row>
    <row r="28" spans="1:11" x14ac:dyDescent="0.25">
      <c r="A28" s="44" t="s">
        <v>89</v>
      </c>
      <c r="B28">
        <v>1</v>
      </c>
      <c r="C28" s="3">
        <v>44564</v>
      </c>
      <c r="D28">
        <v>1000</v>
      </c>
      <c r="E28" s="44" t="s">
        <v>77</v>
      </c>
      <c r="F28" s="44" t="s">
        <v>88</v>
      </c>
      <c r="G28">
        <v>0</v>
      </c>
      <c r="H28">
        <v>0</v>
      </c>
      <c r="I28">
        <v>0</v>
      </c>
      <c r="J28">
        <v>0</v>
      </c>
      <c r="K28" s="44">
        <f>MONTH(tce_4111[[#This Row],[data_lancamento]])</f>
        <v>1</v>
      </c>
    </row>
    <row r="29" spans="1:11" x14ac:dyDescent="0.25">
      <c r="A29" s="44" t="s">
        <v>90</v>
      </c>
      <c r="B29">
        <v>1</v>
      </c>
      <c r="C29" s="3">
        <v>44564</v>
      </c>
      <c r="D29">
        <v>1000</v>
      </c>
      <c r="E29" s="44" t="s">
        <v>80</v>
      </c>
      <c r="F29" s="44" t="s">
        <v>88</v>
      </c>
      <c r="G29">
        <v>0</v>
      </c>
      <c r="H29">
        <v>0</v>
      </c>
      <c r="I29">
        <v>0</v>
      </c>
      <c r="J29">
        <v>0</v>
      </c>
      <c r="K29" s="44">
        <f>MONTH(tce_4111[[#This Row],[data_lancamento]])</f>
        <v>1</v>
      </c>
    </row>
    <row r="30" spans="1:11" x14ac:dyDescent="0.25">
      <c r="A30" s="44" t="s">
        <v>89</v>
      </c>
      <c r="B30">
        <v>1</v>
      </c>
      <c r="C30" s="3">
        <v>44564</v>
      </c>
      <c r="D30">
        <v>1000</v>
      </c>
      <c r="E30" s="44" t="s">
        <v>77</v>
      </c>
      <c r="F30" s="44" t="s">
        <v>88</v>
      </c>
      <c r="G30">
        <v>0</v>
      </c>
      <c r="H30">
        <v>0</v>
      </c>
      <c r="I30">
        <v>0</v>
      </c>
      <c r="J30">
        <v>0</v>
      </c>
      <c r="K30" s="44">
        <f>MONTH(tce_4111[[#This Row],[data_lancamento]])</f>
        <v>1</v>
      </c>
    </row>
    <row r="31" spans="1:11" x14ac:dyDescent="0.25">
      <c r="A31" s="44" t="s">
        <v>90</v>
      </c>
      <c r="B31">
        <v>1</v>
      </c>
      <c r="C31" s="3">
        <v>44564</v>
      </c>
      <c r="D31">
        <v>1000</v>
      </c>
      <c r="E31" s="44" t="s">
        <v>80</v>
      </c>
      <c r="F31" s="44" t="s">
        <v>88</v>
      </c>
      <c r="G31">
        <v>0</v>
      </c>
      <c r="H31">
        <v>0</v>
      </c>
      <c r="I31">
        <v>0</v>
      </c>
      <c r="J31">
        <v>0</v>
      </c>
      <c r="K31" s="44">
        <f>MONTH(tce_4111[[#This Row],[data_lancamento]])</f>
        <v>1</v>
      </c>
    </row>
    <row r="32" spans="1:11" x14ac:dyDescent="0.25">
      <c r="A32" s="44" t="s">
        <v>89</v>
      </c>
      <c r="B32">
        <v>1</v>
      </c>
      <c r="C32" s="3">
        <v>44564</v>
      </c>
      <c r="D32">
        <v>1000</v>
      </c>
      <c r="E32" s="44" t="s">
        <v>77</v>
      </c>
      <c r="F32" s="44" t="s">
        <v>88</v>
      </c>
      <c r="G32">
        <v>0</v>
      </c>
      <c r="H32">
        <v>0</v>
      </c>
      <c r="I32">
        <v>0</v>
      </c>
      <c r="J32">
        <v>0</v>
      </c>
      <c r="K32" s="44">
        <f>MONTH(tce_4111[[#This Row],[data_lancamento]])</f>
        <v>1</v>
      </c>
    </row>
    <row r="33" spans="1:11" x14ac:dyDescent="0.25">
      <c r="A33" s="44" t="s">
        <v>90</v>
      </c>
      <c r="B33">
        <v>1</v>
      </c>
      <c r="C33" s="3">
        <v>44564</v>
      </c>
      <c r="D33">
        <v>1000</v>
      </c>
      <c r="E33" s="44" t="s">
        <v>80</v>
      </c>
      <c r="F33" s="44" t="s">
        <v>88</v>
      </c>
      <c r="G33">
        <v>0</v>
      </c>
      <c r="H33">
        <v>0</v>
      </c>
      <c r="I33">
        <v>0</v>
      </c>
      <c r="J33">
        <v>0</v>
      </c>
      <c r="K33" s="44">
        <f>MONTH(tce_4111[[#This Row],[data_lancamento]])</f>
        <v>1</v>
      </c>
    </row>
    <row r="34" spans="1:11" x14ac:dyDescent="0.25">
      <c r="A34" s="44" t="s">
        <v>89</v>
      </c>
      <c r="B34">
        <v>1</v>
      </c>
      <c r="C34" s="3">
        <v>44564</v>
      </c>
      <c r="D34">
        <v>50000</v>
      </c>
      <c r="E34" s="44" t="s">
        <v>77</v>
      </c>
      <c r="F34" s="44" t="s">
        <v>88</v>
      </c>
      <c r="G34">
        <v>0</v>
      </c>
      <c r="H34">
        <v>0</v>
      </c>
      <c r="I34">
        <v>0</v>
      </c>
      <c r="J34">
        <v>0</v>
      </c>
      <c r="K34" s="44">
        <f>MONTH(tce_4111[[#This Row],[data_lancamento]])</f>
        <v>1</v>
      </c>
    </row>
    <row r="35" spans="1:11" x14ac:dyDescent="0.25">
      <c r="A35" s="44" t="s">
        <v>90</v>
      </c>
      <c r="B35">
        <v>1</v>
      </c>
      <c r="C35" s="3">
        <v>44564</v>
      </c>
      <c r="D35">
        <v>50000</v>
      </c>
      <c r="E35" s="44" t="s">
        <v>80</v>
      </c>
      <c r="F35" s="44" t="s">
        <v>88</v>
      </c>
      <c r="G35">
        <v>0</v>
      </c>
      <c r="H35">
        <v>0</v>
      </c>
      <c r="I35">
        <v>0</v>
      </c>
      <c r="J35">
        <v>0</v>
      </c>
      <c r="K35" s="44">
        <f>MONTH(tce_4111[[#This Row],[data_lancamento]])</f>
        <v>1</v>
      </c>
    </row>
    <row r="36" spans="1:11" x14ac:dyDescent="0.25">
      <c r="A36" s="44" t="s">
        <v>89</v>
      </c>
      <c r="B36">
        <v>1</v>
      </c>
      <c r="C36" s="3">
        <v>44564</v>
      </c>
      <c r="D36">
        <v>60000</v>
      </c>
      <c r="E36" s="44" t="s">
        <v>77</v>
      </c>
      <c r="F36" s="44" t="s">
        <v>88</v>
      </c>
      <c r="G36">
        <v>0</v>
      </c>
      <c r="H36">
        <v>0</v>
      </c>
      <c r="I36">
        <v>0</v>
      </c>
      <c r="J36">
        <v>0</v>
      </c>
      <c r="K36" s="44">
        <f>MONTH(tce_4111[[#This Row],[data_lancamento]])</f>
        <v>1</v>
      </c>
    </row>
    <row r="37" spans="1:11" x14ac:dyDescent="0.25">
      <c r="A37" s="44" t="s">
        <v>90</v>
      </c>
      <c r="B37">
        <v>1</v>
      </c>
      <c r="C37" s="3">
        <v>44564</v>
      </c>
      <c r="D37">
        <v>60000</v>
      </c>
      <c r="E37" s="44" t="s">
        <v>80</v>
      </c>
      <c r="F37" s="44" t="s">
        <v>88</v>
      </c>
      <c r="G37">
        <v>0</v>
      </c>
      <c r="H37">
        <v>0</v>
      </c>
      <c r="I37">
        <v>0</v>
      </c>
      <c r="J37">
        <v>0</v>
      </c>
      <c r="K37" s="44">
        <f>MONTH(tce_4111[[#This Row],[data_lancamento]])</f>
        <v>1</v>
      </c>
    </row>
    <row r="38" spans="1:11" x14ac:dyDescent="0.25">
      <c r="A38" s="44" t="s">
        <v>89</v>
      </c>
      <c r="B38">
        <v>1</v>
      </c>
      <c r="C38" s="3">
        <v>44564</v>
      </c>
      <c r="D38">
        <v>50000</v>
      </c>
      <c r="E38" s="44" t="s">
        <v>77</v>
      </c>
      <c r="F38" s="44" t="s">
        <v>88</v>
      </c>
      <c r="G38">
        <v>0</v>
      </c>
      <c r="H38">
        <v>0</v>
      </c>
      <c r="I38">
        <v>0</v>
      </c>
      <c r="J38">
        <v>0</v>
      </c>
      <c r="K38" s="44">
        <f>MONTH(tce_4111[[#This Row],[data_lancamento]])</f>
        <v>1</v>
      </c>
    </row>
    <row r="39" spans="1:11" x14ac:dyDescent="0.25">
      <c r="A39" s="44" t="s">
        <v>90</v>
      </c>
      <c r="B39">
        <v>1</v>
      </c>
      <c r="C39" s="3">
        <v>44564</v>
      </c>
      <c r="D39">
        <v>50000</v>
      </c>
      <c r="E39" s="44" t="s">
        <v>80</v>
      </c>
      <c r="F39" s="44" t="s">
        <v>88</v>
      </c>
      <c r="G39">
        <v>0</v>
      </c>
      <c r="H39">
        <v>0</v>
      </c>
      <c r="I39">
        <v>0</v>
      </c>
      <c r="J39">
        <v>0</v>
      </c>
      <c r="K39" s="44">
        <f>MONTH(tce_4111[[#This Row],[data_lancamento]])</f>
        <v>1</v>
      </c>
    </row>
    <row r="40" spans="1:11" x14ac:dyDescent="0.25">
      <c r="A40" s="44" t="s">
        <v>89</v>
      </c>
      <c r="B40">
        <v>1</v>
      </c>
      <c r="C40" s="3">
        <v>44564</v>
      </c>
      <c r="D40">
        <v>5000</v>
      </c>
      <c r="E40" s="44" t="s">
        <v>77</v>
      </c>
      <c r="F40" s="44" t="s">
        <v>88</v>
      </c>
      <c r="G40">
        <v>0</v>
      </c>
      <c r="H40">
        <v>0</v>
      </c>
      <c r="I40">
        <v>0</v>
      </c>
      <c r="J40">
        <v>0</v>
      </c>
      <c r="K40" s="44">
        <f>MONTH(tce_4111[[#This Row],[data_lancamento]])</f>
        <v>1</v>
      </c>
    </row>
    <row r="41" spans="1:11" x14ac:dyDescent="0.25">
      <c r="A41" s="44" t="s">
        <v>90</v>
      </c>
      <c r="B41">
        <v>1</v>
      </c>
      <c r="C41" s="3">
        <v>44564</v>
      </c>
      <c r="D41">
        <v>5000</v>
      </c>
      <c r="E41" s="44" t="s">
        <v>80</v>
      </c>
      <c r="F41" s="44" t="s">
        <v>88</v>
      </c>
      <c r="G41">
        <v>0</v>
      </c>
      <c r="H41">
        <v>0</v>
      </c>
      <c r="I41">
        <v>0</v>
      </c>
      <c r="J41">
        <v>0</v>
      </c>
      <c r="K41" s="44">
        <f>MONTH(tce_4111[[#This Row],[data_lancamento]])</f>
        <v>1</v>
      </c>
    </row>
    <row r="42" spans="1:11" x14ac:dyDescent="0.25">
      <c r="A42" s="44" t="s">
        <v>89</v>
      </c>
      <c r="B42">
        <v>1</v>
      </c>
      <c r="C42" s="3">
        <v>44564</v>
      </c>
      <c r="D42">
        <v>25000</v>
      </c>
      <c r="E42" s="44" t="s">
        <v>77</v>
      </c>
      <c r="F42" s="44" t="s">
        <v>88</v>
      </c>
      <c r="G42">
        <v>0</v>
      </c>
      <c r="H42">
        <v>0</v>
      </c>
      <c r="I42">
        <v>0</v>
      </c>
      <c r="J42">
        <v>0</v>
      </c>
      <c r="K42" s="44">
        <f>MONTH(tce_4111[[#This Row],[data_lancamento]])</f>
        <v>1</v>
      </c>
    </row>
    <row r="43" spans="1:11" x14ac:dyDescent="0.25">
      <c r="A43" s="44" t="s">
        <v>90</v>
      </c>
      <c r="B43">
        <v>1</v>
      </c>
      <c r="C43" s="3">
        <v>44564</v>
      </c>
      <c r="D43">
        <v>25000</v>
      </c>
      <c r="E43" s="44" t="s">
        <v>80</v>
      </c>
      <c r="F43" s="44" t="s">
        <v>88</v>
      </c>
      <c r="G43">
        <v>0</v>
      </c>
      <c r="H43">
        <v>0</v>
      </c>
      <c r="I43">
        <v>0</v>
      </c>
      <c r="J43">
        <v>0</v>
      </c>
      <c r="K43" s="44">
        <f>MONTH(tce_4111[[#This Row],[data_lancamento]])</f>
        <v>1</v>
      </c>
    </row>
    <row r="44" spans="1:11" x14ac:dyDescent="0.25">
      <c r="A44" s="44" t="s">
        <v>89</v>
      </c>
      <c r="B44">
        <v>1</v>
      </c>
      <c r="C44" s="3">
        <v>44564</v>
      </c>
      <c r="D44">
        <v>30000</v>
      </c>
      <c r="E44" s="44" t="s">
        <v>77</v>
      </c>
      <c r="F44" s="44" t="s">
        <v>88</v>
      </c>
      <c r="G44">
        <v>0</v>
      </c>
      <c r="H44">
        <v>0</v>
      </c>
      <c r="I44">
        <v>0</v>
      </c>
      <c r="J44">
        <v>0</v>
      </c>
      <c r="K44" s="44">
        <f>MONTH(tce_4111[[#This Row],[data_lancamento]])</f>
        <v>1</v>
      </c>
    </row>
    <row r="45" spans="1:11" x14ac:dyDescent="0.25">
      <c r="A45" s="44" t="s">
        <v>90</v>
      </c>
      <c r="B45">
        <v>1</v>
      </c>
      <c r="C45" s="3">
        <v>44564</v>
      </c>
      <c r="D45">
        <v>30000</v>
      </c>
      <c r="E45" s="44" t="s">
        <v>80</v>
      </c>
      <c r="F45" s="44" t="s">
        <v>88</v>
      </c>
      <c r="G45">
        <v>0</v>
      </c>
      <c r="H45">
        <v>0</v>
      </c>
      <c r="I45">
        <v>0</v>
      </c>
      <c r="J45">
        <v>0</v>
      </c>
      <c r="K45" s="44">
        <f>MONTH(tce_4111[[#This Row],[data_lancamento]])</f>
        <v>1</v>
      </c>
    </row>
    <row r="46" spans="1:11" x14ac:dyDescent="0.25">
      <c r="A46" s="44" t="s">
        <v>89</v>
      </c>
      <c r="B46">
        <v>1</v>
      </c>
      <c r="C46" s="3">
        <v>44564</v>
      </c>
      <c r="D46">
        <v>10000</v>
      </c>
      <c r="E46" s="44" t="s">
        <v>77</v>
      </c>
      <c r="F46" s="44" t="s">
        <v>88</v>
      </c>
      <c r="G46">
        <v>0</v>
      </c>
      <c r="H46">
        <v>0</v>
      </c>
      <c r="I46">
        <v>0</v>
      </c>
      <c r="J46">
        <v>0</v>
      </c>
      <c r="K46" s="44">
        <f>MONTH(tce_4111[[#This Row],[data_lancamento]])</f>
        <v>1</v>
      </c>
    </row>
    <row r="47" spans="1:11" x14ac:dyDescent="0.25">
      <c r="A47" s="44" t="s">
        <v>90</v>
      </c>
      <c r="B47">
        <v>1</v>
      </c>
      <c r="C47" s="3">
        <v>44564</v>
      </c>
      <c r="D47">
        <v>10000</v>
      </c>
      <c r="E47" s="44" t="s">
        <v>80</v>
      </c>
      <c r="F47" s="44" t="s">
        <v>88</v>
      </c>
      <c r="G47">
        <v>0</v>
      </c>
      <c r="H47">
        <v>0</v>
      </c>
      <c r="I47">
        <v>0</v>
      </c>
      <c r="J47">
        <v>0</v>
      </c>
      <c r="K47" s="44">
        <f>MONTH(tce_4111[[#This Row],[data_lancamento]])</f>
        <v>1</v>
      </c>
    </row>
    <row r="48" spans="1:11" x14ac:dyDescent="0.25">
      <c r="A48" s="44" t="s">
        <v>89</v>
      </c>
      <c r="B48">
        <v>1</v>
      </c>
      <c r="C48" s="3">
        <v>44564</v>
      </c>
      <c r="D48">
        <v>5000</v>
      </c>
      <c r="E48" s="44" t="s">
        <v>77</v>
      </c>
      <c r="F48" s="44" t="s">
        <v>88</v>
      </c>
      <c r="G48">
        <v>0</v>
      </c>
      <c r="H48">
        <v>0</v>
      </c>
      <c r="I48">
        <v>0</v>
      </c>
      <c r="J48">
        <v>0</v>
      </c>
      <c r="K48" s="44">
        <f>MONTH(tce_4111[[#This Row],[data_lancamento]])</f>
        <v>1</v>
      </c>
    </row>
    <row r="49" spans="1:11" x14ac:dyDescent="0.25">
      <c r="A49" s="44" t="s">
        <v>90</v>
      </c>
      <c r="B49">
        <v>1</v>
      </c>
      <c r="C49" s="3">
        <v>44564</v>
      </c>
      <c r="D49">
        <v>5000</v>
      </c>
      <c r="E49" s="44" t="s">
        <v>80</v>
      </c>
      <c r="F49" s="44" t="s">
        <v>88</v>
      </c>
      <c r="G49">
        <v>0</v>
      </c>
      <c r="H49">
        <v>0</v>
      </c>
      <c r="I49">
        <v>0</v>
      </c>
      <c r="J49">
        <v>0</v>
      </c>
      <c r="K49" s="44">
        <f>MONTH(tce_4111[[#This Row],[data_lancamento]])</f>
        <v>1</v>
      </c>
    </row>
    <row r="50" spans="1:11" x14ac:dyDescent="0.25">
      <c r="A50" s="44" t="s">
        <v>89</v>
      </c>
      <c r="B50">
        <v>1</v>
      </c>
      <c r="C50" s="3">
        <v>44564</v>
      </c>
      <c r="D50">
        <v>20000</v>
      </c>
      <c r="E50" s="44" t="s">
        <v>77</v>
      </c>
      <c r="F50" s="44" t="s">
        <v>88</v>
      </c>
      <c r="G50">
        <v>0</v>
      </c>
      <c r="H50">
        <v>0</v>
      </c>
      <c r="I50">
        <v>0</v>
      </c>
      <c r="J50">
        <v>0</v>
      </c>
      <c r="K50" s="44">
        <f>MONTH(tce_4111[[#This Row],[data_lancamento]])</f>
        <v>1</v>
      </c>
    </row>
    <row r="51" spans="1:11" x14ac:dyDescent="0.25">
      <c r="A51" s="44" t="s">
        <v>90</v>
      </c>
      <c r="B51">
        <v>1</v>
      </c>
      <c r="C51" s="3">
        <v>44564</v>
      </c>
      <c r="D51">
        <v>20000</v>
      </c>
      <c r="E51" s="44" t="s">
        <v>80</v>
      </c>
      <c r="F51" s="44" t="s">
        <v>88</v>
      </c>
      <c r="G51">
        <v>0</v>
      </c>
      <c r="H51">
        <v>0</v>
      </c>
      <c r="I51">
        <v>0</v>
      </c>
      <c r="J51">
        <v>0</v>
      </c>
      <c r="K51" s="44">
        <f>MONTH(tce_4111[[#This Row],[data_lancamento]])</f>
        <v>1</v>
      </c>
    </row>
    <row r="52" spans="1:11" x14ac:dyDescent="0.25">
      <c r="A52" s="44" t="s">
        <v>89</v>
      </c>
      <c r="B52">
        <v>1</v>
      </c>
      <c r="C52" s="3">
        <v>44564</v>
      </c>
      <c r="D52">
        <v>5000</v>
      </c>
      <c r="E52" s="44" t="s">
        <v>77</v>
      </c>
      <c r="F52" s="44" t="s">
        <v>88</v>
      </c>
      <c r="G52">
        <v>0</v>
      </c>
      <c r="H52">
        <v>0</v>
      </c>
      <c r="I52">
        <v>0</v>
      </c>
      <c r="J52">
        <v>0</v>
      </c>
      <c r="K52" s="44">
        <f>MONTH(tce_4111[[#This Row],[data_lancamento]])</f>
        <v>1</v>
      </c>
    </row>
    <row r="53" spans="1:11" x14ac:dyDescent="0.25">
      <c r="A53" s="44" t="s">
        <v>90</v>
      </c>
      <c r="B53">
        <v>1</v>
      </c>
      <c r="C53" s="3">
        <v>44564</v>
      </c>
      <c r="D53">
        <v>5000</v>
      </c>
      <c r="E53" s="44" t="s">
        <v>80</v>
      </c>
      <c r="F53" s="44" t="s">
        <v>88</v>
      </c>
      <c r="G53">
        <v>0</v>
      </c>
      <c r="H53">
        <v>0</v>
      </c>
      <c r="I53">
        <v>0</v>
      </c>
      <c r="J53">
        <v>0</v>
      </c>
      <c r="K53" s="44">
        <f>MONTH(tce_4111[[#This Row],[data_lancamento]])</f>
        <v>1</v>
      </c>
    </row>
    <row r="54" spans="1:11" x14ac:dyDescent="0.25">
      <c r="A54" s="44" t="s">
        <v>89</v>
      </c>
      <c r="B54">
        <v>1</v>
      </c>
      <c r="C54" s="3">
        <v>44564</v>
      </c>
      <c r="D54">
        <v>30000</v>
      </c>
      <c r="E54" s="44" t="s">
        <v>77</v>
      </c>
      <c r="F54" s="44" t="s">
        <v>88</v>
      </c>
      <c r="G54">
        <v>0</v>
      </c>
      <c r="H54">
        <v>0</v>
      </c>
      <c r="I54">
        <v>0</v>
      </c>
      <c r="J54">
        <v>0</v>
      </c>
      <c r="K54" s="44">
        <f>MONTH(tce_4111[[#This Row],[data_lancamento]])</f>
        <v>1</v>
      </c>
    </row>
    <row r="55" spans="1:11" x14ac:dyDescent="0.25">
      <c r="A55" s="44" t="s">
        <v>90</v>
      </c>
      <c r="B55">
        <v>1</v>
      </c>
      <c r="C55" s="3">
        <v>44564</v>
      </c>
      <c r="D55">
        <v>30000</v>
      </c>
      <c r="E55" s="44" t="s">
        <v>80</v>
      </c>
      <c r="F55" s="44" t="s">
        <v>88</v>
      </c>
      <c r="G55">
        <v>0</v>
      </c>
      <c r="H55">
        <v>0</v>
      </c>
      <c r="I55">
        <v>0</v>
      </c>
      <c r="J55">
        <v>0</v>
      </c>
      <c r="K55" s="44">
        <f>MONTH(tce_4111[[#This Row],[data_lancamento]])</f>
        <v>1</v>
      </c>
    </row>
    <row r="56" spans="1:11" x14ac:dyDescent="0.25">
      <c r="A56" s="44" t="s">
        <v>89</v>
      </c>
      <c r="B56">
        <v>1</v>
      </c>
      <c r="C56" s="3">
        <v>44564</v>
      </c>
      <c r="D56">
        <v>20000</v>
      </c>
      <c r="E56" s="44" t="s">
        <v>77</v>
      </c>
      <c r="F56" s="44" t="s">
        <v>88</v>
      </c>
      <c r="G56">
        <v>0</v>
      </c>
      <c r="H56">
        <v>0</v>
      </c>
      <c r="I56">
        <v>0</v>
      </c>
      <c r="J56">
        <v>0</v>
      </c>
      <c r="K56" s="44">
        <f>MONTH(tce_4111[[#This Row],[data_lancamento]])</f>
        <v>1</v>
      </c>
    </row>
    <row r="57" spans="1:11" x14ac:dyDescent="0.25">
      <c r="A57" s="44" t="s">
        <v>90</v>
      </c>
      <c r="B57">
        <v>1</v>
      </c>
      <c r="C57" s="3">
        <v>44564</v>
      </c>
      <c r="D57">
        <v>20000</v>
      </c>
      <c r="E57" s="44" t="s">
        <v>80</v>
      </c>
      <c r="F57" s="44" t="s">
        <v>88</v>
      </c>
      <c r="G57">
        <v>0</v>
      </c>
      <c r="H57">
        <v>0</v>
      </c>
      <c r="I57">
        <v>0</v>
      </c>
      <c r="J57">
        <v>0</v>
      </c>
      <c r="K57" s="44">
        <f>MONTH(tce_4111[[#This Row],[data_lancamento]])</f>
        <v>1</v>
      </c>
    </row>
    <row r="58" spans="1:11" x14ac:dyDescent="0.25">
      <c r="A58" s="44" t="s">
        <v>89</v>
      </c>
      <c r="B58">
        <v>1</v>
      </c>
      <c r="C58" s="3">
        <v>44564</v>
      </c>
      <c r="D58">
        <v>100000</v>
      </c>
      <c r="E58" s="44" t="s">
        <v>77</v>
      </c>
      <c r="F58" s="44" t="s">
        <v>88</v>
      </c>
      <c r="G58">
        <v>0</v>
      </c>
      <c r="H58">
        <v>0</v>
      </c>
      <c r="I58">
        <v>0</v>
      </c>
      <c r="J58">
        <v>0</v>
      </c>
      <c r="K58" s="44">
        <f>MONTH(tce_4111[[#This Row],[data_lancamento]])</f>
        <v>1</v>
      </c>
    </row>
    <row r="59" spans="1:11" x14ac:dyDescent="0.25">
      <c r="A59" s="44" t="s">
        <v>90</v>
      </c>
      <c r="B59">
        <v>1</v>
      </c>
      <c r="C59" s="3">
        <v>44564</v>
      </c>
      <c r="D59">
        <v>100000</v>
      </c>
      <c r="E59" s="44" t="s">
        <v>80</v>
      </c>
      <c r="F59" s="44" t="s">
        <v>88</v>
      </c>
      <c r="G59">
        <v>0</v>
      </c>
      <c r="H59">
        <v>0</v>
      </c>
      <c r="I59">
        <v>0</v>
      </c>
      <c r="J59">
        <v>0</v>
      </c>
      <c r="K59" s="44">
        <f>MONTH(tce_4111[[#This Row],[data_lancamento]])</f>
        <v>1</v>
      </c>
    </row>
    <row r="60" spans="1:11" x14ac:dyDescent="0.25">
      <c r="A60" s="44" t="s">
        <v>89</v>
      </c>
      <c r="B60">
        <v>1</v>
      </c>
      <c r="C60" s="3">
        <v>44564</v>
      </c>
      <c r="D60">
        <v>10000</v>
      </c>
      <c r="E60" s="44" t="s">
        <v>77</v>
      </c>
      <c r="F60" s="44" t="s">
        <v>88</v>
      </c>
      <c r="G60">
        <v>0</v>
      </c>
      <c r="H60">
        <v>0</v>
      </c>
      <c r="I60">
        <v>0</v>
      </c>
      <c r="J60">
        <v>0</v>
      </c>
      <c r="K60" s="44">
        <f>MONTH(tce_4111[[#This Row],[data_lancamento]])</f>
        <v>1</v>
      </c>
    </row>
    <row r="61" spans="1:11" x14ac:dyDescent="0.25">
      <c r="A61" s="44" t="s">
        <v>90</v>
      </c>
      <c r="B61">
        <v>1</v>
      </c>
      <c r="C61" s="3">
        <v>44564</v>
      </c>
      <c r="D61">
        <v>10000</v>
      </c>
      <c r="E61" s="44" t="s">
        <v>80</v>
      </c>
      <c r="F61" s="44" t="s">
        <v>88</v>
      </c>
      <c r="G61">
        <v>0</v>
      </c>
      <c r="H61">
        <v>0</v>
      </c>
      <c r="I61">
        <v>0</v>
      </c>
      <c r="J61">
        <v>0</v>
      </c>
      <c r="K61" s="44">
        <f>MONTH(tce_4111[[#This Row],[data_lancamento]])</f>
        <v>1</v>
      </c>
    </row>
    <row r="62" spans="1:11" x14ac:dyDescent="0.25">
      <c r="A62" s="44" t="s">
        <v>89</v>
      </c>
      <c r="B62">
        <v>1</v>
      </c>
      <c r="C62" s="3">
        <v>44564</v>
      </c>
      <c r="D62">
        <v>10000</v>
      </c>
      <c r="E62" s="44" t="s">
        <v>77</v>
      </c>
      <c r="F62" s="44" t="s">
        <v>88</v>
      </c>
      <c r="G62">
        <v>0</v>
      </c>
      <c r="H62">
        <v>0</v>
      </c>
      <c r="I62">
        <v>0</v>
      </c>
      <c r="J62">
        <v>0</v>
      </c>
      <c r="K62" s="44">
        <f>MONTH(tce_4111[[#This Row],[data_lancamento]])</f>
        <v>1</v>
      </c>
    </row>
    <row r="63" spans="1:11" x14ac:dyDescent="0.25">
      <c r="A63" s="44" t="s">
        <v>90</v>
      </c>
      <c r="B63">
        <v>1</v>
      </c>
      <c r="C63" s="3">
        <v>44564</v>
      </c>
      <c r="D63">
        <v>10000</v>
      </c>
      <c r="E63" s="44" t="s">
        <v>80</v>
      </c>
      <c r="F63" s="44" t="s">
        <v>88</v>
      </c>
      <c r="G63">
        <v>0</v>
      </c>
      <c r="H63">
        <v>0</v>
      </c>
      <c r="I63">
        <v>0</v>
      </c>
      <c r="J63">
        <v>0</v>
      </c>
      <c r="K63" s="44">
        <f>MONTH(tce_4111[[#This Row],[data_lancamento]])</f>
        <v>1</v>
      </c>
    </row>
    <row r="64" spans="1:11" x14ac:dyDescent="0.25">
      <c r="A64" s="44" t="s">
        <v>89</v>
      </c>
      <c r="B64">
        <v>1</v>
      </c>
      <c r="C64" s="3">
        <v>44564</v>
      </c>
      <c r="D64">
        <v>30000</v>
      </c>
      <c r="E64" s="44" t="s">
        <v>77</v>
      </c>
      <c r="F64" s="44" t="s">
        <v>88</v>
      </c>
      <c r="G64">
        <v>0</v>
      </c>
      <c r="H64">
        <v>0</v>
      </c>
      <c r="I64">
        <v>0</v>
      </c>
      <c r="J64">
        <v>0</v>
      </c>
      <c r="K64" s="44">
        <f>MONTH(tce_4111[[#This Row],[data_lancamento]])</f>
        <v>1</v>
      </c>
    </row>
    <row r="65" spans="1:11" x14ac:dyDescent="0.25">
      <c r="A65" s="44" t="s">
        <v>90</v>
      </c>
      <c r="B65">
        <v>1</v>
      </c>
      <c r="C65" s="3">
        <v>44564</v>
      </c>
      <c r="D65">
        <v>30000</v>
      </c>
      <c r="E65" s="44" t="s">
        <v>80</v>
      </c>
      <c r="F65" s="44" t="s">
        <v>88</v>
      </c>
      <c r="G65">
        <v>0</v>
      </c>
      <c r="H65">
        <v>0</v>
      </c>
      <c r="I65">
        <v>0</v>
      </c>
      <c r="J65">
        <v>0</v>
      </c>
      <c r="K65" s="44">
        <f>MONTH(tce_4111[[#This Row],[data_lancamento]])</f>
        <v>1</v>
      </c>
    </row>
    <row r="66" spans="1:11" x14ac:dyDescent="0.25">
      <c r="A66" s="44" t="s">
        <v>89</v>
      </c>
      <c r="B66">
        <v>1</v>
      </c>
      <c r="C66" s="3">
        <v>44564</v>
      </c>
      <c r="D66">
        <v>5000</v>
      </c>
      <c r="E66" s="44" t="s">
        <v>77</v>
      </c>
      <c r="F66" s="44" t="s">
        <v>88</v>
      </c>
      <c r="G66">
        <v>0</v>
      </c>
      <c r="H66">
        <v>0</v>
      </c>
      <c r="I66">
        <v>0</v>
      </c>
      <c r="J66">
        <v>0</v>
      </c>
      <c r="K66" s="44">
        <f>MONTH(tce_4111[[#This Row],[data_lancamento]])</f>
        <v>1</v>
      </c>
    </row>
    <row r="67" spans="1:11" x14ac:dyDescent="0.25">
      <c r="A67" s="44" t="s">
        <v>90</v>
      </c>
      <c r="B67">
        <v>1</v>
      </c>
      <c r="C67" s="3">
        <v>44564</v>
      </c>
      <c r="D67">
        <v>5000</v>
      </c>
      <c r="E67" s="44" t="s">
        <v>80</v>
      </c>
      <c r="F67" s="44" t="s">
        <v>88</v>
      </c>
      <c r="G67">
        <v>0</v>
      </c>
      <c r="H67">
        <v>0</v>
      </c>
      <c r="I67">
        <v>0</v>
      </c>
      <c r="J67">
        <v>0</v>
      </c>
      <c r="K67" s="44">
        <f>MONTH(tce_4111[[#This Row],[data_lancamento]])</f>
        <v>1</v>
      </c>
    </row>
    <row r="68" spans="1:11" x14ac:dyDescent="0.25">
      <c r="A68" s="44" t="s">
        <v>89</v>
      </c>
      <c r="B68">
        <v>1</v>
      </c>
      <c r="C68" s="3">
        <v>44564</v>
      </c>
      <c r="D68">
        <v>50000</v>
      </c>
      <c r="E68" s="44" t="s">
        <v>77</v>
      </c>
      <c r="F68" s="44" t="s">
        <v>88</v>
      </c>
      <c r="G68">
        <v>0</v>
      </c>
      <c r="H68">
        <v>0</v>
      </c>
      <c r="I68">
        <v>0</v>
      </c>
      <c r="J68">
        <v>0</v>
      </c>
      <c r="K68" s="44">
        <f>MONTH(tce_4111[[#This Row],[data_lancamento]])</f>
        <v>1</v>
      </c>
    </row>
    <row r="69" spans="1:11" x14ac:dyDescent="0.25">
      <c r="A69" s="44" t="s">
        <v>90</v>
      </c>
      <c r="B69">
        <v>1</v>
      </c>
      <c r="C69" s="3">
        <v>44564</v>
      </c>
      <c r="D69">
        <v>50000</v>
      </c>
      <c r="E69" s="44" t="s">
        <v>80</v>
      </c>
      <c r="F69" s="44" t="s">
        <v>88</v>
      </c>
      <c r="G69">
        <v>0</v>
      </c>
      <c r="H69">
        <v>0</v>
      </c>
      <c r="I69">
        <v>0</v>
      </c>
      <c r="J69">
        <v>0</v>
      </c>
      <c r="K69" s="44">
        <f>MONTH(tce_4111[[#This Row],[data_lancamento]])</f>
        <v>1</v>
      </c>
    </row>
    <row r="70" spans="1:11" x14ac:dyDescent="0.25">
      <c r="A70" s="44" t="s">
        <v>89</v>
      </c>
      <c r="B70">
        <v>1</v>
      </c>
      <c r="C70" s="3">
        <v>44564</v>
      </c>
      <c r="D70">
        <v>5000</v>
      </c>
      <c r="E70" s="44" t="s">
        <v>77</v>
      </c>
      <c r="F70" s="44" t="s">
        <v>88</v>
      </c>
      <c r="G70">
        <v>0</v>
      </c>
      <c r="H70">
        <v>0</v>
      </c>
      <c r="I70">
        <v>0</v>
      </c>
      <c r="J70">
        <v>0</v>
      </c>
      <c r="K70" s="44">
        <f>MONTH(tce_4111[[#This Row],[data_lancamento]])</f>
        <v>1</v>
      </c>
    </row>
    <row r="71" spans="1:11" x14ac:dyDescent="0.25">
      <c r="A71" s="44" t="s">
        <v>90</v>
      </c>
      <c r="B71">
        <v>1</v>
      </c>
      <c r="C71" s="3">
        <v>44564</v>
      </c>
      <c r="D71">
        <v>5000</v>
      </c>
      <c r="E71" s="44" t="s">
        <v>80</v>
      </c>
      <c r="F71" s="44" t="s">
        <v>88</v>
      </c>
      <c r="G71">
        <v>0</v>
      </c>
      <c r="H71">
        <v>0</v>
      </c>
      <c r="I71">
        <v>0</v>
      </c>
      <c r="J71">
        <v>0</v>
      </c>
      <c r="K71" s="44">
        <f>MONTH(tce_4111[[#This Row],[data_lancamento]])</f>
        <v>1</v>
      </c>
    </row>
    <row r="72" spans="1:11" x14ac:dyDescent="0.25">
      <c r="A72" s="44" t="s">
        <v>89</v>
      </c>
      <c r="B72">
        <v>1</v>
      </c>
      <c r="C72" s="3">
        <v>44564</v>
      </c>
      <c r="D72">
        <v>30000</v>
      </c>
      <c r="E72" s="44" t="s">
        <v>77</v>
      </c>
      <c r="F72" s="44" t="s">
        <v>88</v>
      </c>
      <c r="G72">
        <v>0</v>
      </c>
      <c r="H72">
        <v>0</v>
      </c>
      <c r="I72">
        <v>0</v>
      </c>
      <c r="J72">
        <v>0</v>
      </c>
      <c r="K72" s="44">
        <f>MONTH(tce_4111[[#This Row],[data_lancamento]])</f>
        <v>1</v>
      </c>
    </row>
    <row r="73" spans="1:11" x14ac:dyDescent="0.25">
      <c r="A73" s="44" t="s">
        <v>90</v>
      </c>
      <c r="B73">
        <v>1</v>
      </c>
      <c r="C73" s="3">
        <v>44564</v>
      </c>
      <c r="D73">
        <v>30000</v>
      </c>
      <c r="E73" s="44" t="s">
        <v>80</v>
      </c>
      <c r="F73" s="44" t="s">
        <v>88</v>
      </c>
      <c r="G73">
        <v>0</v>
      </c>
      <c r="H73">
        <v>0</v>
      </c>
      <c r="I73">
        <v>0</v>
      </c>
      <c r="J73">
        <v>0</v>
      </c>
      <c r="K73" s="44">
        <f>MONTH(tce_4111[[#This Row],[data_lancamento]])</f>
        <v>1</v>
      </c>
    </row>
    <row r="74" spans="1:11" x14ac:dyDescent="0.25">
      <c r="A74" s="44" t="s">
        <v>89</v>
      </c>
      <c r="B74">
        <v>1</v>
      </c>
      <c r="C74" s="3">
        <v>44564</v>
      </c>
      <c r="D74">
        <v>500</v>
      </c>
      <c r="E74" s="44" t="s">
        <v>77</v>
      </c>
      <c r="F74" s="44" t="s">
        <v>88</v>
      </c>
      <c r="G74">
        <v>0</v>
      </c>
      <c r="H74">
        <v>0</v>
      </c>
      <c r="I74">
        <v>0</v>
      </c>
      <c r="J74">
        <v>0</v>
      </c>
      <c r="K74" s="44">
        <f>MONTH(tce_4111[[#This Row],[data_lancamento]])</f>
        <v>1</v>
      </c>
    </row>
    <row r="75" spans="1:11" x14ac:dyDescent="0.25">
      <c r="A75" s="44" t="s">
        <v>90</v>
      </c>
      <c r="B75">
        <v>1</v>
      </c>
      <c r="C75" s="3">
        <v>44564</v>
      </c>
      <c r="D75">
        <v>500</v>
      </c>
      <c r="E75" s="44" t="s">
        <v>80</v>
      </c>
      <c r="F75" s="44" t="s">
        <v>88</v>
      </c>
      <c r="G75">
        <v>0</v>
      </c>
      <c r="H75">
        <v>0</v>
      </c>
      <c r="I75">
        <v>0</v>
      </c>
      <c r="J75">
        <v>0</v>
      </c>
      <c r="K75" s="44">
        <f>MONTH(tce_4111[[#This Row],[data_lancamento]])</f>
        <v>1</v>
      </c>
    </row>
    <row r="76" spans="1:11" x14ac:dyDescent="0.25">
      <c r="A76" s="44" t="s">
        <v>89</v>
      </c>
      <c r="B76">
        <v>1</v>
      </c>
      <c r="C76" s="3">
        <v>44564</v>
      </c>
      <c r="D76">
        <v>500</v>
      </c>
      <c r="E76" s="44" t="s">
        <v>77</v>
      </c>
      <c r="F76" s="44" t="s">
        <v>88</v>
      </c>
      <c r="G76">
        <v>0</v>
      </c>
      <c r="H76">
        <v>0</v>
      </c>
      <c r="I76">
        <v>0</v>
      </c>
      <c r="J76">
        <v>0</v>
      </c>
      <c r="K76" s="44">
        <f>MONTH(tce_4111[[#This Row],[data_lancamento]])</f>
        <v>1</v>
      </c>
    </row>
    <row r="77" spans="1:11" x14ac:dyDescent="0.25">
      <c r="A77" s="44" t="s">
        <v>90</v>
      </c>
      <c r="B77">
        <v>1</v>
      </c>
      <c r="C77" s="3">
        <v>44564</v>
      </c>
      <c r="D77">
        <v>500</v>
      </c>
      <c r="E77" s="44" t="s">
        <v>80</v>
      </c>
      <c r="F77" s="44" t="s">
        <v>88</v>
      </c>
      <c r="G77">
        <v>0</v>
      </c>
      <c r="H77">
        <v>0</v>
      </c>
      <c r="I77">
        <v>0</v>
      </c>
      <c r="J77">
        <v>0</v>
      </c>
      <c r="K77" s="44">
        <f>MONTH(tce_4111[[#This Row],[data_lancamento]])</f>
        <v>1</v>
      </c>
    </row>
    <row r="78" spans="1:11" x14ac:dyDescent="0.25">
      <c r="A78" s="44" t="s">
        <v>89</v>
      </c>
      <c r="B78">
        <v>1</v>
      </c>
      <c r="C78" s="3">
        <v>44564</v>
      </c>
      <c r="D78">
        <v>3000</v>
      </c>
      <c r="E78" s="44" t="s">
        <v>80</v>
      </c>
      <c r="F78" s="44" t="s">
        <v>88</v>
      </c>
      <c r="G78">
        <v>0</v>
      </c>
      <c r="H78">
        <v>0</v>
      </c>
      <c r="I78">
        <v>0</v>
      </c>
      <c r="J78">
        <v>0</v>
      </c>
      <c r="K78" s="44">
        <f>MONTH(tce_4111[[#This Row],[data_lancamento]])</f>
        <v>1</v>
      </c>
    </row>
    <row r="79" spans="1:11" x14ac:dyDescent="0.25">
      <c r="A79" s="44" t="s">
        <v>91</v>
      </c>
      <c r="B79">
        <v>1</v>
      </c>
      <c r="C79" s="3">
        <v>44564</v>
      </c>
      <c r="D79">
        <v>3000</v>
      </c>
      <c r="E79" s="44" t="s">
        <v>77</v>
      </c>
      <c r="F79" s="44" t="s">
        <v>88</v>
      </c>
      <c r="G79">
        <v>0</v>
      </c>
      <c r="H79">
        <v>0</v>
      </c>
      <c r="I79">
        <v>0</v>
      </c>
      <c r="J79">
        <v>0</v>
      </c>
      <c r="K79" s="44">
        <f>MONTH(tce_4111[[#This Row],[data_lancamento]])</f>
        <v>1</v>
      </c>
    </row>
    <row r="80" spans="1:11" x14ac:dyDescent="0.25">
      <c r="A80" s="44" t="s">
        <v>92</v>
      </c>
      <c r="B80">
        <v>1</v>
      </c>
      <c r="C80" s="3">
        <v>44564</v>
      </c>
      <c r="D80">
        <v>3000</v>
      </c>
      <c r="E80" s="44" t="s">
        <v>77</v>
      </c>
      <c r="F80" s="44" t="s">
        <v>88</v>
      </c>
      <c r="G80">
        <v>0</v>
      </c>
      <c r="H80">
        <v>0</v>
      </c>
      <c r="I80">
        <v>0</v>
      </c>
      <c r="J80">
        <v>0</v>
      </c>
      <c r="K80" s="44">
        <f>MONTH(tce_4111[[#This Row],[data_lancamento]])</f>
        <v>1</v>
      </c>
    </row>
    <row r="81" spans="1:11" x14ac:dyDescent="0.25">
      <c r="A81" s="44" t="s">
        <v>93</v>
      </c>
      <c r="B81">
        <v>1</v>
      </c>
      <c r="C81" s="3">
        <v>44564</v>
      </c>
      <c r="D81">
        <v>3000</v>
      </c>
      <c r="E81" s="44" t="s">
        <v>80</v>
      </c>
      <c r="F81" s="44" t="s">
        <v>88</v>
      </c>
      <c r="G81">
        <v>0</v>
      </c>
      <c r="H81">
        <v>0</v>
      </c>
      <c r="I81">
        <v>0</v>
      </c>
      <c r="J81">
        <v>0</v>
      </c>
      <c r="K81" s="44">
        <f>MONTH(tce_4111[[#This Row],[data_lancamento]])</f>
        <v>1</v>
      </c>
    </row>
    <row r="82" spans="1:11" x14ac:dyDescent="0.25">
      <c r="A82" s="44" t="s">
        <v>94</v>
      </c>
      <c r="B82">
        <v>1</v>
      </c>
      <c r="C82" s="3">
        <v>44564</v>
      </c>
      <c r="D82">
        <v>3000</v>
      </c>
      <c r="E82" s="44" t="s">
        <v>80</v>
      </c>
      <c r="F82" s="44" t="s">
        <v>88</v>
      </c>
      <c r="G82">
        <v>1</v>
      </c>
      <c r="H82">
        <v>0</v>
      </c>
      <c r="I82">
        <v>0</v>
      </c>
      <c r="J82">
        <v>0</v>
      </c>
      <c r="K82" s="44">
        <f>MONTH(tce_4111[[#This Row],[data_lancamento]])</f>
        <v>1</v>
      </c>
    </row>
    <row r="83" spans="1:11" x14ac:dyDescent="0.25">
      <c r="A83" s="44" t="s">
        <v>95</v>
      </c>
      <c r="B83">
        <v>1</v>
      </c>
      <c r="C83" s="3">
        <v>44564</v>
      </c>
      <c r="D83">
        <v>3000</v>
      </c>
      <c r="E83" s="44" t="s">
        <v>77</v>
      </c>
      <c r="F83" s="44" t="s">
        <v>88</v>
      </c>
      <c r="G83">
        <v>1</v>
      </c>
      <c r="H83">
        <v>0</v>
      </c>
      <c r="I83">
        <v>0</v>
      </c>
      <c r="J83">
        <v>0</v>
      </c>
      <c r="K83" s="44">
        <f>MONTH(tce_4111[[#This Row],[data_lancamento]])</f>
        <v>1</v>
      </c>
    </row>
    <row r="84" spans="1:11" x14ac:dyDescent="0.25">
      <c r="A84" s="44" t="s">
        <v>96</v>
      </c>
      <c r="B84">
        <v>1</v>
      </c>
      <c r="C84" s="3">
        <v>44564</v>
      </c>
      <c r="D84">
        <v>208.16</v>
      </c>
      <c r="E84" s="44" t="s">
        <v>77</v>
      </c>
      <c r="F84" s="44" t="s">
        <v>97</v>
      </c>
      <c r="G84">
        <v>1</v>
      </c>
      <c r="H84">
        <v>0</v>
      </c>
      <c r="I84">
        <v>0</v>
      </c>
      <c r="J84">
        <v>0</v>
      </c>
      <c r="K84" s="44">
        <f>MONTH(tce_4111[[#This Row],[data_lancamento]])</f>
        <v>1</v>
      </c>
    </row>
    <row r="85" spans="1:11" x14ac:dyDescent="0.25">
      <c r="A85" s="44" t="s">
        <v>98</v>
      </c>
      <c r="B85">
        <v>1</v>
      </c>
      <c r="C85" s="3">
        <v>44564</v>
      </c>
      <c r="D85">
        <v>208.16</v>
      </c>
      <c r="E85" s="44" t="s">
        <v>80</v>
      </c>
      <c r="F85" s="44" t="s">
        <v>88</v>
      </c>
      <c r="G85">
        <v>0</v>
      </c>
      <c r="H85">
        <v>0</v>
      </c>
      <c r="I85">
        <v>0</v>
      </c>
      <c r="J85">
        <v>0</v>
      </c>
      <c r="K85" s="44">
        <f>MONTH(tce_4111[[#This Row],[data_lancamento]])</f>
        <v>1</v>
      </c>
    </row>
    <row r="86" spans="1:11" x14ac:dyDescent="0.25">
      <c r="A86" s="44" t="s">
        <v>91</v>
      </c>
      <c r="B86">
        <v>1</v>
      </c>
      <c r="C86" s="3">
        <v>44564</v>
      </c>
      <c r="D86">
        <v>208.16</v>
      </c>
      <c r="E86" s="44" t="s">
        <v>80</v>
      </c>
      <c r="F86" s="44" t="s">
        <v>88</v>
      </c>
      <c r="G86">
        <v>0</v>
      </c>
      <c r="H86">
        <v>0</v>
      </c>
      <c r="I86">
        <v>0</v>
      </c>
      <c r="J86">
        <v>0</v>
      </c>
      <c r="K86" s="44">
        <f>MONTH(tce_4111[[#This Row],[data_lancamento]])</f>
        <v>1</v>
      </c>
    </row>
    <row r="87" spans="1:11" x14ac:dyDescent="0.25">
      <c r="A87" s="44" t="s">
        <v>99</v>
      </c>
      <c r="B87">
        <v>1</v>
      </c>
      <c r="C87" s="3">
        <v>44564</v>
      </c>
      <c r="D87">
        <v>208.16</v>
      </c>
      <c r="E87" s="44" t="s">
        <v>77</v>
      </c>
      <c r="F87" s="44" t="s">
        <v>88</v>
      </c>
      <c r="G87">
        <v>0</v>
      </c>
      <c r="H87">
        <v>0</v>
      </c>
      <c r="I87">
        <v>0</v>
      </c>
      <c r="J87">
        <v>0</v>
      </c>
      <c r="K87" s="44">
        <f>MONTH(tce_4111[[#This Row],[data_lancamento]])</f>
        <v>1</v>
      </c>
    </row>
    <row r="88" spans="1:11" x14ac:dyDescent="0.25">
      <c r="A88" s="44" t="s">
        <v>92</v>
      </c>
      <c r="B88">
        <v>1</v>
      </c>
      <c r="C88" s="3">
        <v>44564</v>
      </c>
      <c r="D88">
        <v>208.16</v>
      </c>
      <c r="E88" s="44" t="s">
        <v>80</v>
      </c>
      <c r="F88" s="44" t="s">
        <v>88</v>
      </c>
      <c r="G88">
        <v>0</v>
      </c>
      <c r="H88">
        <v>0</v>
      </c>
      <c r="I88">
        <v>0</v>
      </c>
      <c r="J88">
        <v>0</v>
      </c>
      <c r="K88" s="44">
        <f>MONTH(tce_4111[[#This Row],[data_lancamento]])</f>
        <v>1</v>
      </c>
    </row>
    <row r="89" spans="1:11" x14ac:dyDescent="0.25">
      <c r="A89" s="44" t="s">
        <v>100</v>
      </c>
      <c r="B89">
        <v>1</v>
      </c>
      <c r="C89" s="3">
        <v>44564</v>
      </c>
      <c r="D89">
        <v>208.16</v>
      </c>
      <c r="E89" s="44" t="s">
        <v>77</v>
      </c>
      <c r="F89" s="44" t="s">
        <v>88</v>
      </c>
      <c r="G89">
        <v>0</v>
      </c>
      <c r="H89">
        <v>0</v>
      </c>
      <c r="I89">
        <v>0</v>
      </c>
      <c r="J89">
        <v>0</v>
      </c>
      <c r="K89" s="44">
        <f>MONTH(tce_4111[[#This Row],[data_lancamento]])</f>
        <v>1</v>
      </c>
    </row>
    <row r="90" spans="1:11" x14ac:dyDescent="0.25">
      <c r="A90" s="44" t="s">
        <v>101</v>
      </c>
      <c r="B90">
        <v>1</v>
      </c>
      <c r="C90" s="3">
        <v>44564</v>
      </c>
      <c r="D90">
        <v>208.16</v>
      </c>
      <c r="E90" s="44" t="s">
        <v>77</v>
      </c>
      <c r="F90" s="44" t="s">
        <v>88</v>
      </c>
      <c r="G90">
        <v>1</v>
      </c>
      <c r="H90">
        <v>0</v>
      </c>
      <c r="I90">
        <v>0</v>
      </c>
      <c r="J90">
        <v>0</v>
      </c>
      <c r="K90" s="44">
        <f>MONTH(tce_4111[[#This Row],[data_lancamento]])</f>
        <v>1</v>
      </c>
    </row>
    <row r="91" spans="1:11" x14ac:dyDescent="0.25">
      <c r="A91" s="44" t="s">
        <v>95</v>
      </c>
      <c r="B91">
        <v>1</v>
      </c>
      <c r="C91" s="3">
        <v>44564</v>
      </c>
      <c r="D91">
        <v>208.16</v>
      </c>
      <c r="E91" s="44" t="s">
        <v>80</v>
      </c>
      <c r="F91" s="44" t="s">
        <v>88</v>
      </c>
      <c r="G91">
        <v>1</v>
      </c>
      <c r="H91">
        <v>0</v>
      </c>
      <c r="I91">
        <v>0</v>
      </c>
      <c r="J91">
        <v>0</v>
      </c>
      <c r="K91" s="44">
        <f>MONTH(tce_4111[[#This Row],[data_lancamento]])</f>
        <v>1</v>
      </c>
    </row>
    <row r="92" spans="1:11" x14ac:dyDescent="0.25">
      <c r="A92" s="44" t="s">
        <v>89</v>
      </c>
      <c r="B92">
        <v>1</v>
      </c>
      <c r="C92" s="3">
        <v>44564</v>
      </c>
      <c r="D92">
        <v>300</v>
      </c>
      <c r="E92" s="44" t="s">
        <v>80</v>
      </c>
      <c r="F92" s="44" t="s">
        <v>88</v>
      </c>
      <c r="G92">
        <v>0</v>
      </c>
      <c r="H92">
        <v>0</v>
      </c>
      <c r="I92">
        <v>0</v>
      </c>
      <c r="J92">
        <v>0</v>
      </c>
      <c r="K92" s="44">
        <f>MONTH(tce_4111[[#This Row],[data_lancamento]])</f>
        <v>1</v>
      </c>
    </row>
    <row r="93" spans="1:11" x14ac:dyDescent="0.25">
      <c r="A93" s="44" t="s">
        <v>91</v>
      </c>
      <c r="B93">
        <v>1</v>
      </c>
      <c r="C93" s="3">
        <v>44564</v>
      </c>
      <c r="D93">
        <v>300</v>
      </c>
      <c r="E93" s="44" t="s">
        <v>77</v>
      </c>
      <c r="F93" s="44" t="s">
        <v>88</v>
      </c>
      <c r="G93">
        <v>0</v>
      </c>
      <c r="H93">
        <v>0</v>
      </c>
      <c r="I93">
        <v>0</v>
      </c>
      <c r="J93">
        <v>0</v>
      </c>
      <c r="K93" s="44">
        <f>MONTH(tce_4111[[#This Row],[data_lancamento]])</f>
        <v>1</v>
      </c>
    </row>
    <row r="94" spans="1:11" x14ac:dyDescent="0.25">
      <c r="A94" s="44" t="s">
        <v>92</v>
      </c>
      <c r="B94">
        <v>1</v>
      </c>
      <c r="C94" s="3">
        <v>44564</v>
      </c>
      <c r="D94">
        <v>300</v>
      </c>
      <c r="E94" s="44" t="s">
        <v>77</v>
      </c>
      <c r="F94" s="44" t="s">
        <v>88</v>
      </c>
      <c r="G94">
        <v>0</v>
      </c>
      <c r="H94">
        <v>0</v>
      </c>
      <c r="I94">
        <v>0</v>
      </c>
      <c r="J94">
        <v>0</v>
      </c>
      <c r="K94" s="44">
        <f>MONTH(tce_4111[[#This Row],[data_lancamento]])</f>
        <v>1</v>
      </c>
    </row>
    <row r="95" spans="1:11" x14ac:dyDescent="0.25">
      <c r="A95" s="44" t="s">
        <v>93</v>
      </c>
      <c r="B95">
        <v>1</v>
      </c>
      <c r="C95" s="3">
        <v>44564</v>
      </c>
      <c r="D95">
        <v>300</v>
      </c>
      <c r="E95" s="44" t="s">
        <v>80</v>
      </c>
      <c r="F95" s="44" t="s">
        <v>88</v>
      </c>
      <c r="G95">
        <v>0</v>
      </c>
      <c r="H95">
        <v>0</v>
      </c>
      <c r="I95">
        <v>0</v>
      </c>
      <c r="J95">
        <v>0</v>
      </c>
      <c r="K95" s="44">
        <f>MONTH(tce_4111[[#This Row],[data_lancamento]])</f>
        <v>1</v>
      </c>
    </row>
    <row r="96" spans="1:11" x14ac:dyDescent="0.25">
      <c r="A96" s="44" t="s">
        <v>94</v>
      </c>
      <c r="B96">
        <v>1</v>
      </c>
      <c r="C96" s="3">
        <v>44564</v>
      </c>
      <c r="D96">
        <v>300</v>
      </c>
      <c r="E96" s="44" t="s">
        <v>80</v>
      </c>
      <c r="F96" s="44" t="s">
        <v>88</v>
      </c>
      <c r="G96">
        <v>1</v>
      </c>
      <c r="H96">
        <v>0</v>
      </c>
      <c r="I96">
        <v>0</v>
      </c>
      <c r="J96">
        <v>0</v>
      </c>
      <c r="K96" s="44">
        <f>MONTH(tce_4111[[#This Row],[data_lancamento]])</f>
        <v>1</v>
      </c>
    </row>
    <row r="97" spans="1:11" x14ac:dyDescent="0.25">
      <c r="A97" s="44" t="s">
        <v>95</v>
      </c>
      <c r="B97">
        <v>1</v>
      </c>
      <c r="C97" s="3">
        <v>44564</v>
      </c>
      <c r="D97">
        <v>300</v>
      </c>
      <c r="E97" s="44" t="s">
        <v>77</v>
      </c>
      <c r="F97" s="44" t="s">
        <v>88</v>
      </c>
      <c r="G97">
        <v>1</v>
      </c>
      <c r="H97">
        <v>0</v>
      </c>
      <c r="I97">
        <v>0</v>
      </c>
      <c r="J97">
        <v>0</v>
      </c>
      <c r="K97" s="44">
        <f>MONTH(tce_4111[[#This Row],[data_lancamento]])</f>
        <v>1</v>
      </c>
    </row>
    <row r="98" spans="1:11" x14ac:dyDescent="0.25">
      <c r="A98" s="44" t="s">
        <v>96</v>
      </c>
      <c r="B98">
        <v>1</v>
      </c>
      <c r="C98" s="3">
        <v>44564</v>
      </c>
      <c r="D98">
        <v>300</v>
      </c>
      <c r="E98" s="44" t="s">
        <v>77</v>
      </c>
      <c r="F98" s="44" t="s">
        <v>97</v>
      </c>
      <c r="G98">
        <v>1</v>
      </c>
      <c r="H98">
        <v>0</v>
      </c>
      <c r="I98">
        <v>0</v>
      </c>
      <c r="J98">
        <v>0</v>
      </c>
      <c r="K98" s="44">
        <f>MONTH(tce_4111[[#This Row],[data_lancamento]])</f>
        <v>1</v>
      </c>
    </row>
    <row r="99" spans="1:11" x14ac:dyDescent="0.25">
      <c r="A99" s="44" t="s">
        <v>91</v>
      </c>
      <c r="B99">
        <v>1</v>
      </c>
      <c r="C99" s="3">
        <v>44564</v>
      </c>
      <c r="D99">
        <v>300</v>
      </c>
      <c r="E99" s="44" t="s">
        <v>80</v>
      </c>
      <c r="F99" s="44" t="s">
        <v>88</v>
      </c>
      <c r="G99">
        <v>0</v>
      </c>
      <c r="H99">
        <v>0</v>
      </c>
      <c r="I99">
        <v>0</v>
      </c>
      <c r="J99">
        <v>0</v>
      </c>
      <c r="K99" s="44">
        <f>MONTH(tce_4111[[#This Row],[data_lancamento]])</f>
        <v>1</v>
      </c>
    </row>
    <row r="100" spans="1:11" x14ac:dyDescent="0.25">
      <c r="A100" s="44" t="s">
        <v>99</v>
      </c>
      <c r="B100">
        <v>1</v>
      </c>
      <c r="C100" s="3">
        <v>44564</v>
      </c>
      <c r="D100">
        <v>300</v>
      </c>
      <c r="E100" s="44" t="s">
        <v>77</v>
      </c>
      <c r="F100" s="44" t="s">
        <v>88</v>
      </c>
      <c r="G100">
        <v>0</v>
      </c>
      <c r="H100">
        <v>0</v>
      </c>
      <c r="I100">
        <v>0</v>
      </c>
      <c r="J100">
        <v>0</v>
      </c>
      <c r="K100" s="44">
        <f>MONTH(tce_4111[[#This Row],[data_lancamento]])</f>
        <v>1</v>
      </c>
    </row>
    <row r="101" spans="1:11" x14ac:dyDescent="0.25">
      <c r="A101" s="44" t="s">
        <v>102</v>
      </c>
      <c r="B101">
        <v>1</v>
      </c>
      <c r="C101" s="3">
        <v>44564</v>
      </c>
      <c r="D101">
        <v>300</v>
      </c>
      <c r="E101" s="44" t="s">
        <v>80</v>
      </c>
      <c r="F101" s="44" t="s">
        <v>88</v>
      </c>
      <c r="G101">
        <v>0</v>
      </c>
      <c r="H101">
        <v>0</v>
      </c>
      <c r="I101">
        <v>0</v>
      </c>
      <c r="J101">
        <v>0</v>
      </c>
      <c r="K101" s="44">
        <f>MONTH(tce_4111[[#This Row],[data_lancamento]])</f>
        <v>1</v>
      </c>
    </row>
    <row r="102" spans="1:11" x14ac:dyDescent="0.25">
      <c r="A102" s="44" t="s">
        <v>92</v>
      </c>
      <c r="B102">
        <v>1</v>
      </c>
      <c r="C102" s="3">
        <v>44564</v>
      </c>
      <c r="D102">
        <v>300</v>
      </c>
      <c r="E102" s="44" t="s">
        <v>80</v>
      </c>
      <c r="F102" s="44" t="s">
        <v>88</v>
      </c>
      <c r="G102">
        <v>0</v>
      </c>
      <c r="H102">
        <v>0</v>
      </c>
      <c r="I102">
        <v>0</v>
      </c>
      <c r="J102">
        <v>0</v>
      </c>
      <c r="K102" s="44">
        <f>MONTH(tce_4111[[#This Row],[data_lancamento]])</f>
        <v>1</v>
      </c>
    </row>
    <row r="103" spans="1:11" x14ac:dyDescent="0.25">
      <c r="A103" s="44" t="s">
        <v>100</v>
      </c>
      <c r="B103">
        <v>1</v>
      </c>
      <c r="C103" s="3">
        <v>44564</v>
      </c>
      <c r="D103">
        <v>300</v>
      </c>
      <c r="E103" s="44" t="s">
        <v>77</v>
      </c>
      <c r="F103" s="44" t="s">
        <v>88</v>
      </c>
      <c r="G103">
        <v>0</v>
      </c>
      <c r="H103">
        <v>0</v>
      </c>
      <c r="I103">
        <v>0</v>
      </c>
      <c r="J103">
        <v>0</v>
      </c>
      <c r="K103" s="44">
        <f>MONTH(tce_4111[[#This Row],[data_lancamento]])</f>
        <v>1</v>
      </c>
    </row>
    <row r="104" spans="1:11" x14ac:dyDescent="0.25">
      <c r="A104" s="44" t="s">
        <v>101</v>
      </c>
      <c r="B104">
        <v>1</v>
      </c>
      <c r="C104" s="3">
        <v>44564</v>
      </c>
      <c r="D104">
        <v>300</v>
      </c>
      <c r="E104" s="44" t="s">
        <v>77</v>
      </c>
      <c r="F104" s="44" t="s">
        <v>88</v>
      </c>
      <c r="G104">
        <v>1</v>
      </c>
      <c r="H104">
        <v>0</v>
      </c>
      <c r="I104">
        <v>0</v>
      </c>
      <c r="J104">
        <v>0</v>
      </c>
      <c r="K104" s="44">
        <f>MONTH(tce_4111[[#This Row],[data_lancamento]])</f>
        <v>1</v>
      </c>
    </row>
    <row r="105" spans="1:11" x14ac:dyDescent="0.25">
      <c r="A105" s="44" t="s">
        <v>95</v>
      </c>
      <c r="B105">
        <v>1</v>
      </c>
      <c r="C105" s="3">
        <v>44564</v>
      </c>
      <c r="D105">
        <v>300</v>
      </c>
      <c r="E105" s="44" t="s">
        <v>80</v>
      </c>
      <c r="F105" s="44" t="s">
        <v>88</v>
      </c>
      <c r="G105">
        <v>1</v>
      </c>
      <c r="H105">
        <v>0</v>
      </c>
      <c r="I105">
        <v>0</v>
      </c>
      <c r="J105">
        <v>0</v>
      </c>
      <c r="K105" s="44">
        <f>MONTH(tce_4111[[#This Row],[data_lancamento]])</f>
        <v>1</v>
      </c>
    </row>
    <row r="106" spans="1:11" x14ac:dyDescent="0.25">
      <c r="A106" s="44" t="s">
        <v>103</v>
      </c>
      <c r="B106">
        <v>1</v>
      </c>
      <c r="C106" s="3">
        <v>44564</v>
      </c>
      <c r="D106">
        <v>231450</v>
      </c>
      <c r="E106" s="44" t="s">
        <v>77</v>
      </c>
      <c r="F106" s="44" t="s">
        <v>88</v>
      </c>
      <c r="G106">
        <v>0</v>
      </c>
      <c r="H106">
        <v>0</v>
      </c>
      <c r="I106">
        <v>0</v>
      </c>
      <c r="J106">
        <v>0</v>
      </c>
      <c r="K106" s="44">
        <f>MONTH(tce_4111[[#This Row],[data_lancamento]])</f>
        <v>1</v>
      </c>
    </row>
    <row r="107" spans="1:11" x14ac:dyDescent="0.25">
      <c r="A107" s="44" t="s">
        <v>104</v>
      </c>
      <c r="B107">
        <v>1</v>
      </c>
      <c r="C107" s="3">
        <v>44564</v>
      </c>
      <c r="D107">
        <v>231450</v>
      </c>
      <c r="E107" s="44" t="s">
        <v>80</v>
      </c>
      <c r="F107" s="44" t="s">
        <v>88</v>
      </c>
      <c r="G107">
        <v>0</v>
      </c>
      <c r="H107">
        <v>0</v>
      </c>
      <c r="I107">
        <v>0</v>
      </c>
      <c r="J107">
        <v>0</v>
      </c>
      <c r="K107" s="44">
        <f>MONTH(tce_4111[[#This Row],[data_lancamento]])</f>
        <v>1</v>
      </c>
    </row>
    <row r="108" spans="1:11" x14ac:dyDescent="0.25">
      <c r="A108" s="44" t="s">
        <v>89</v>
      </c>
      <c r="B108">
        <v>1</v>
      </c>
      <c r="C108" s="3">
        <v>44565</v>
      </c>
      <c r="D108">
        <v>70</v>
      </c>
      <c r="E108" s="44" t="s">
        <v>80</v>
      </c>
      <c r="F108" s="44" t="s">
        <v>88</v>
      </c>
      <c r="G108">
        <v>0</v>
      </c>
      <c r="H108">
        <v>0</v>
      </c>
      <c r="I108">
        <v>0</v>
      </c>
      <c r="J108">
        <v>0</v>
      </c>
      <c r="K108" s="44">
        <f>MONTH(tce_4111[[#This Row],[data_lancamento]])</f>
        <v>1</v>
      </c>
    </row>
    <row r="109" spans="1:11" x14ac:dyDescent="0.25">
      <c r="A109" s="44" t="s">
        <v>91</v>
      </c>
      <c r="B109">
        <v>1</v>
      </c>
      <c r="C109" s="3">
        <v>44565</v>
      </c>
      <c r="D109">
        <v>70</v>
      </c>
      <c r="E109" s="44" t="s">
        <v>77</v>
      </c>
      <c r="F109" s="44" t="s">
        <v>88</v>
      </c>
      <c r="G109">
        <v>0</v>
      </c>
      <c r="H109">
        <v>0</v>
      </c>
      <c r="I109">
        <v>0</v>
      </c>
      <c r="J109">
        <v>0</v>
      </c>
      <c r="K109" s="44">
        <f>MONTH(tce_4111[[#This Row],[data_lancamento]])</f>
        <v>1</v>
      </c>
    </row>
    <row r="110" spans="1:11" x14ac:dyDescent="0.25">
      <c r="A110" s="44" t="s">
        <v>92</v>
      </c>
      <c r="B110">
        <v>1</v>
      </c>
      <c r="C110" s="3">
        <v>44565</v>
      </c>
      <c r="D110">
        <v>70</v>
      </c>
      <c r="E110" s="44" t="s">
        <v>77</v>
      </c>
      <c r="F110" s="44" t="s">
        <v>88</v>
      </c>
      <c r="G110">
        <v>0</v>
      </c>
      <c r="H110">
        <v>0</v>
      </c>
      <c r="I110">
        <v>0</v>
      </c>
      <c r="J110">
        <v>0</v>
      </c>
      <c r="K110" s="44">
        <f>MONTH(tce_4111[[#This Row],[data_lancamento]])</f>
        <v>1</v>
      </c>
    </row>
    <row r="111" spans="1:11" x14ac:dyDescent="0.25">
      <c r="A111" s="44" t="s">
        <v>93</v>
      </c>
      <c r="B111">
        <v>1</v>
      </c>
      <c r="C111" s="3">
        <v>44565</v>
      </c>
      <c r="D111">
        <v>70</v>
      </c>
      <c r="E111" s="44" t="s">
        <v>80</v>
      </c>
      <c r="F111" s="44" t="s">
        <v>88</v>
      </c>
      <c r="G111">
        <v>0</v>
      </c>
      <c r="H111">
        <v>0</v>
      </c>
      <c r="I111">
        <v>0</v>
      </c>
      <c r="J111">
        <v>0</v>
      </c>
      <c r="K111" s="44">
        <f>MONTH(tce_4111[[#This Row],[data_lancamento]])</f>
        <v>1</v>
      </c>
    </row>
    <row r="112" spans="1:11" x14ac:dyDescent="0.25">
      <c r="A112" s="44" t="s">
        <v>94</v>
      </c>
      <c r="B112">
        <v>1</v>
      </c>
      <c r="C112" s="3">
        <v>44565</v>
      </c>
      <c r="D112">
        <v>70</v>
      </c>
      <c r="E112" s="44" t="s">
        <v>80</v>
      </c>
      <c r="F112" s="44" t="s">
        <v>88</v>
      </c>
      <c r="G112">
        <v>1</v>
      </c>
      <c r="H112">
        <v>0</v>
      </c>
      <c r="I112">
        <v>0</v>
      </c>
      <c r="J112">
        <v>0</v>
      </c>
      <c r="K112" s="44">
        <f>MONTH(tce_4111[[#This Row],[data_lancamento]])</f>
        <v>1</v>
      </c>
    </row>
    <row r="113" spans="1:11" x14ac:dyDescent="0.25">
      <c r="A113" s="44" t="s">
        <v>95</v>
      </c>
      <c r="B113">
        <v>1</v>
      </c>
      <c r="C113" s="3">
        <v>44565</v>
      </c>
      <c r="D113">
        <v>70</v>
      </c>
      <c r="E113" s="44" t="s">
        <v>77</v>
      </c>
      <c r="F113" s="44" t="s">
        <v>88</v>
      </c>
      <c r="G113">
        <v>1</v>
      </c>
      <c r="H113">
        <v>0</v>
      </c>
      <c r="I113">
        <v>0</v>
      </c>
      <c r="J113">
        <v>0</v>
      </c>
      <c r="K113" s="44">
        <f>MONTH(tce_4111[[#This Row],[data_lancamento]])</f>
        <v>1</v>
      </c>
    </row>
    <row r="114" spans="1:11" x14ac:dyDescent="0.25">
      <c r="A114" s="44" t="s">
        <v>89</v>
      </c>
      <c r="B114">
        <v>1</v>
      </c>
      <c r="C114" s="3">
        <v>44565</v>
      </c>
      <c r="D114">
        <v>300</v>
      </c>
      <c r="E114" s="44" t="s">
        <v>80</v>
      </c>
      <c r="F114" s="44" t="s">
        <v>88</v>
      </c>
      <c r="G114">
        <v>0</v>
      </c>
      <c r="H114">
        <v>0</v>
      </c>
      <c r="I114">
        <v>0</v>
      </c>
      <c r="J114">
        <v>0</v>
      </c>
      <c r="K114" s="44">
        <f>MONTH(tce_4111[[#This Row],[data_lancamento]])</f>
        <v>1</v>
      </c>
    </row>
    <row r="115" spans="1:11" x14ac:dyDescent="0.25">
      <c r="A115" s="44" t="s">
        <v>91</v>
      </c>
      <c r="B115">
        <v>1</v>
      </c>
      <c r="C115" s="3">
        <v>44565</v>
      </c>
      <c r="D115">
        <v>300</v>
      </c>
      <c r="E115" s="44" t="s">
        <v>77</v>
      </c>
      <c r="F115" s="44" t="s">
        <v>88</v>
      </c>
      <c r="G115">
        <v>0</v>
      </c>
      <c r="H115">
        <v>0</v>
      </c>
      <c r="I115">
        <v>0</v>
      </c>
      <c r="J115">
        <v>0</v>
      </c>
      <c r="K115" s="44">
        <f>MONTH(tce_4111[[#This Row],[data_lancamento]])</f>
        <v>1</v>
      </c>
    </row>
    <row r="116" spans="1:11" x14ac:dyDescent="0.25">
      <c r="A116" s="44" t="s">
        <v>92</v>
      </c>
      <c r="B116">
        <v>1</v>
      </c>
      <c r="C116" s="3">
        <v>44565</v>
      </c>
      <c r="D116">
        <v>300</v>
      </c>
      <c r="E116" s="44" t="s">
        <v>77</v>
      </c>
      <c r="F116" s="44" t="s">
        <v>88</v>
      </c>
      <c r="G116">
        <v>0</v>
      </c>
      <c r="H116">
        <v>0</v>
      </c>
      <c r="I116">
        <v>0</v>
      </c>
      <c r="J116">
        <v>0</v>
      </c>
      <c r="K116" s="44">
        <f>MONTH(tce_4111[[#This Row],[data_lancamento]])</f>
        <v>1</v>
      </c>
    </row>
    <row r="117" spans="1:11" x14ac:dyDescent="0.25">
      <c r="A117" s="44" t="s">
        <v>93</v>
      </c>
      <c r="B117">
        <v>1</v>
      </c>
      <c r="C117" s="3">
        <v>44565</v>
      </c>
      <c r="D117">
        <v>300</v>
      </c>
      <c r="E117" s="44" t="s">
        <v>80</v>
      </c>
      <c r="F117" s="44" t="s">
        <v>88</v>
      </c>
      <c r="G117">
        <v>0</v>
      </c>
      <c r="H117">
        <v>0</v>
      </c>
      <c r="I117">
        <v>0</v>
      </c>
      <c r="J117">
        <v>0</v>
      </c>
      <c r="K117" s="44">
        <f>MONTH(tce_4111[[#This Row],[data_lancamento]])</f>
        <v>1</v>
      </c>
    </row>
    <row r="118" spans="1:11" x14ac:dyDescent="0.25">
      <c r="A118" s="44" t="s">
        <v>94</v>
      </c>
      <c r="B118">
        <v>1</v>
      </c>
      <c r="C118" s="3">
        <v>44565</v>
      </c>
      <c r="D118">
        <v>300</v>
      </c>
      <c r="E118" s="44" t="s">
        <v>80</v>
      </c>
      <c r="F118" s="44" t="s">
        <v>88</v>
      </c>
      <c r="G118">
        <v>1</v>
      </c>
      <c r="H118">
        <v>0</v>
      </c>
      <c r="I118">
        <v>0</v>
      </c>
      <c r="J118">
        <v>0</v>
      </c>
      <c r="K118" s="44">
        <f>MONTH(tce_4111[[#This Row],[data_lancamento]])</f>
        <v>1</v>
      </c>
    </row>
    <row r="119" spans="1:11" x14ac:dyDescent="0.25">
      <c r="A119" s="44" t="s">
        <v>95</v>
      </c>
      <c r="B119">
        <v>1</v>
      </c>
      <c r="C119" s="3">
        <v>44565</v>
      </c>
      <c r="D119">
        <v>300</v>
      </c>
      <c r="E119" s="44" t="s">
        <v>77</v>
      </c>
      <c r="F119" s="44" t="s">
        <v>88</v>
      </c>
      <c r="G119">
        <v>1</v>
      </c>
      <c r="H119">
        <v>0</v>
      </c>
      <c r="I119">
        <v>0</v>
      </c>
      <c r="J119">
        <v>0</v>
      </c>
      <c r="K119" s="44">
        <f>MONTH(tce_4111[[#This Row],[data_lancamento]])</f>
        <v>1</v>
      </c>
    </row>
    <row r="120" spans="1:11" x14ac:dyDescent="0.25">
      <c r="A120" s="44" t="s">
        <v>89</v>
      </c>
      <c r="B120">
        <v>1</v>
      </c>
      <c r="C120" s="3">
        <v>44565</v>
      </c>
      <c r="D120">
        <v>7000</v>
      </c>
      <c r="E120" s="44" t="s">
        <v>80</v>
      </c>
      <c r="F120" s="44" t="s">
        <v>88</v>
      </c>
      <c r="G120">
        <v>0</v>
      </c>
      <c r="H120">
        <v>0</v>
      </c>
      <c r="I120">
        <v>0</v>
      </c>
      <c r="J120">
        <v>0</v>
      </c>
      <c r="K120" s="44">
        <f>MONTH(tce_4111[[#This Row],[data_lancamento]])</f>
        <v>1</v>
      </c>
    </row>
    <row r="121" spans="1:11" x14ac:dyDescent="0.25">
      <c r="A121" s="44" t="s">
        <v>91</v>
      </c>
      <c r="B121">
        <v>1</v>
      </c>
      <c r="C121" s="3">
        <v>44565</v>
      </c>
      <c r="D121">
        <v>7000</v>
      </c>
      <c r="E121" s="44" t="s">
        <v>77</v>
      </c>
      <c r="F121" s="44" t="s">
        <v>88</v>
      </c>
      <c r="G121">
        <v>0</v>
      </c>
      <c r="H121">
        <v>0</v>
      </c>
      <c r="I121">
        <v>0</v>
      </c>
      <c r="J121">
        <v>0</v>
      </c>
      <c r="K121" s="44">
        <f>MONTH(tce_4111[[#This Row],[data_lancamento]])</f>
        <v>1</v>
      </c>
    </row>
    <row r="122" spans="1:11" x14ac:dyDescent="0.25">
      <c r="A122" s="44" t="s">
        <v>92</v>
      </c>
      <c r="B122">
        <v>1</v>
      </c>
      <c r="C122" s="3">
        <v>44565</v>
      </c>
      <c r="D122">
        <v>7000</v>
      </c>
      <c r="E122" s="44" t="s">
        <v>77</v>
      </c>
      <c r="F122" s="44" t="s">
        <v>88</v>
      </c>
      <c r="G122">
        <v>0</v>
      </c>
      <c r="H122">
        <v>0</v>
      </c>
      <c r="I122">
        <v>0</v>
      </c>
      <c r="J122">
        <v>0</v>
      </c>
      <c r="K122" s="44">
        <f>MONTH(tce_4111[[#This Row],[data_lancamento]])</f>
        <v>1</v>
      </c>
    </row>
    <row r="123" spans="1:11" x14ac:dyDescent="0.25">
      <c r="A123" s="44" t="s">
        <v>93</v>
      </c>
      <c r="B123">
        <v>1</v>
      </c>
      <c r="C123" s="3">
        <v>44565</v>
      </c>
      <c r="D123">
        <v>7000</v>
      </c>
      <c r="E123" s="44" t="s">
        <v>80</v>
      </c>
      <c r="F123" s="44" t="s">
        <v>88</v>
      </c>
      <c r="G123">
        <v>0</v>
      </c>
      <c r="H123">
        <v>0</v>
      </c>
      <c r="I123">
        <v>0</v>
      </c>
      <c r="J123">
        <v>0</v>
      </c>
      <c r="K123" s="44">
        <f>MONTH(tce_4111[[#This Row],[data_lancamento]])</f>
        <v>1</v>
      </c>
    </row>
    <row r="124" spans="1:11" x14ac:dyDescent="0.25">
      <c r="A124" s="44" t="s">
        <v>94</v>
      </c>
      <c r="B124">
        <v>1</v>
      </c>
      <c r="C124" s="3">
        <v>44565</v>
      </c>
      <c r="D124">
        <v>7000</v>
      </c>
      <c r="E124" s="44" t="s">
        <v>80</v>
      </c>
      <c r="F124" s="44" t="s">
        <v>88</v>
      </c>
      <c r="G124">
        <v>1</v>
      </c>
      <c r="H124">
        <v>0</v>
      </c>
      <c r="I124">
        <v>0</v>
      </c>
      <c r="J124">
        <v>0</v>
      </c>
      <c r="K124" s="44">
        <f>MONTH(tce_4111[[#This Row],[data_lancamento]])</f>
        <v>1</v>
      </c>
    </row>
    <row r="125" spans="1:11" x14ac:dyDescent="0.25">
      <c r="A125" s="44" t="s">
        <v>95</v>
      </c>
      <c r="B125">
        <v>1</v>
      </c>
      <c r="C125" s="3">
        <v>44565</v>
      </c>
      <c r="D125">
        <v>7000</v>
      </c>
      <c r="E125" s="44" t="s">
        <v>77</v>
      </c>
      <c r="F125" s="44" t="s">
        <v>88</v>
      </c>
      <c r="G125">
        <v>1</v>
      </c>
      <c r="H125">
        <v>0</v>
      </c>
      <c r="I125">
        <v>0</v>
      </c>
      <c r="J125">
        <v>0</v>
      </c>
      <c r="K125" s="44">
        <f>MONTH(tce_4111[[#This Row],[data_lancamento]])</f>
        <v>1</v>
      </c>
    </row>
    <row r="126" spans="1:11" x14ac:dyDescent="0.25">
      <c r="A126" s="44" t="s">
        <v>105</v>
      </c>
      <c r="B126">
        <v>1</v>
      </c>
      <c r="C126" s="3">
        <v>44571</v>
      </c>
      <c r="D126">
        <v>125000</v>
      </c>
      <c r="E126" s="44" t="s">
        <v>77</v>
      </c>
      <c r="F126" s="44" t="s">
        <v>88</v>
      </c>
      <c r="G126">
        <v>0</v>
      </c>
      <c r="H126">
        <v>0</v>
      </c>
      <c r="I126">
        <v>0</v>
      </c>
      <c r="J126">
        <v>0</v>
      </c>
      <c r="K126" s="44">
        <f>MONTH(tce_4111[[#This Row],[data_lancamento]])</f>
        <v>1</v>
      </c>
    </row>
    <row r="127" spans="1:11" x14ac:dyDescent="0.25">
      <c r="A127" s="44" t="s">
        <v>106</v>
      </c>
      <c r="B127">
        <v>1</v>
      </c>
      <c r="C127" s="3">
        <v>44571</v>
      </c>
      <c r="D127">
        <v>125000</v>
      </c>
      <c r="E127" s="44" t="s">
        <v>80</v>
      </c>
      <c r="F127" s="44" t="s">
        <v>97</v>
      </c>
      <c r="G127">
        <v>1</v>
      </c>
      <c r="H127">
        <v>0</v>
      </c>
      <c r="I127">
        <v>0</v>
      </c>
      <c r="J127">
        <v>0</v>
      </c>
      <c r="K127" s="44">
        <f>MONTH(tce_4111[[#This Row],[data_lancamento]])</f>
        <v>1</v>
      </c>
    </row>
    <row r="128" spans="1:11" x14ac:dyDescent="0.25">
      <c r="A128" s="44" t="s">
        <v>106</v>
      </c>
      <c r="B128">
        <v>1</v>
      </c>
      <c r="C128" s="3">
        <v>44571</v>
      </c>
      <c r="D128">
        <v>124491.84</v>
      </c>
      <c r="E128" s="44" t="s">
        <v>77</v>
      </c>
      <c r="F128" s="44" t="s">
        <v>97</v>
      </c>
      <c r="G128">
        <v>1</v>
      </c>
      <c r="H128">
        <v>0</v>
      </c>
      <c r="I128">
        <v>0</v>
      </c>
      <c r="J128">
        <v>0</v>
      </c>
      <c r="K128" s="44">
        <f>MONTH(tce_4111[[#This Row],[data_lancamento]])</f>
        <v>1</v>
      </c>
    </row>
    <row r="129" spans="1:11" x14ac:dyDescent="0.25">
      <c r="A129" s="44" t="s">
        <v>107</v>
      </c>
      <c r="B129">
        <v>1</v>
      </c>
      <c r="C129" s="3">
        <v>44571</v>
      </c>
      <c r="D129">
        <v>124491.84</v>
      </c>
      <c r="E129" s="44" t="s">
        <v>80</v>
      </c>
      <c r="F129" s="44" t="s">
        <v>97</v>
      </c>
      <c r="G129">
        <v>1</v>
      </c>
      <c r="H129">
        <v>0</v>
      </c>
      <c r="I129">
        <v>0</v>
      </c>
      <c r="J129">
        <v>0</v>
      </c>
      <c r="K129" s="44">
        <f>MONTH(tce_4111[[#This Row],[data_lancamento]])</f>
        <v>1</v>
      </c>
    </row>
    <row r="130" spans="1:11" x14ac:dyDescent="0.25">
      <c r="A130" s="44" t="s">
        <v>108</v>
      </c>
      <c r="B130">
        <v>1</v>
      </c>
      <c r="C130" s="3">
        <v>44571</v>
      </c>
      <c r="D130">
        <v>125000</v>
      </c>
      <c r="E130" s="44" t="s">
        <v>80</v>
      </c>
      <c r="F130" s="44" t="s">
        <v>88</v>
      </c>
      <c r="G130">
        <v>1</v>
      </c>
      <c r="H130">
        <v>0</v>
      </c>
      <c r="I130">
        <v>0</v>
      </c>
      <c r="J130">
        <v>0</v>
      </c>
      <c r="K130" s="44">
        <f>MONTH(tce_4111[[#This Row],[data_lancamento]])</f>
        <v>1</v>
      </c>
    </row>
    <row r="131" spans="1:11" x14ac:dyDescent="0.25">
      <c r="A131" s="44" t="s">
        <v>94</v>
      </c>
      <c r="B131">
        <v>1</v>
      </c>
      <c r="C131" s="3">
        <v>44571</v>
      </c>
      <c r="D131">
        <v>125000</v>
      </c>
      <c r="E131" s="44" t="s">
        <v>77</v>
      </c>
      <c r="F131" s="44" t="s">
        <v>88</v>
      </c>
      <c r="G131">
        <v>1</v>
      </c>
      <c r="H131">
        <v>0</v>
      </c>
      <c r="I131">
        <v>0</v>
      </c>
      <c r="J131">
        <v>0</v>
      </c>
      <c r="K131" s="44">
        <f>MONTH(tce_4111[[#This Row],[data_lancamento]])</f>
        <v>1</v>
      </c>
    </row>
    <row r="132" spans="1:11" x14ac:dyDescent="0.25">
      <c r="A132" s="44" t="s">
        <v>96</v>
      </c>
      <c r="B132">
        <v>1</v>
      </c>
      <c r="C132" s="3">
        <v>44571</v>
      </c>
      <c r="D132">
        <v>208.16</v>
      </c>
      <c r="E132" s="44" t="s">
        <v>80</v>
      </c>
      <c r="F132" s="44" t="s">
        <v>97</v>
      </c>
      <c r="G132">
        <v>1</v>
      </c>
      <c r="H132">
        <v>0</v>
      </c>
      <c r="I132">
        <v>0</v>
      </c>
      <c r="J132">
        <v>0</v>
      </c>
      <c r="K132" s="44">
        <f>MONTH(tce_4111[[#This Row],[data_lancamento]])</f>
        <v>1</v>
      </c>
    </row>
    <row r="133" spans="1:11" x14ac:dyDescent="0.25">
      <c r="A133" s="44" t="s">
        <v>99</v>
      </c>
      <c r="B133">
        <v>1</v>
      </c>
      <c r="C133" s="3">
        <v>44571</v>
      </c>
      <c r="D133">
        <v>208.16</v>
      </c>
      <c r="E133" s="44" t="s">
        <v>80</v>
      </c>
      <c r="F133" s="44" t="s">
        <v>88</v>
      </c>
      <c r="G133">
        <v>0</v>
      </c>
      <c r="H133">
        <v>0</v>
      </c>
      <c r="I133">
        <v>0</v>
      </c>
      <c r="J133">
        <v>0</v>
      </c>
      <c r="K133" s="44">
        <f>MONTH(tce_4111[[#This Row],[data_lancamento]])</f>
        <v>1</v>
      </c>
    </row>
    <row r="134" spans="1:11" x14ac:dyDescent="0.25">
      <c r="A134" s="44" t="s">
        <v>109</v>
      </c>
      <c r="B134">
        <v>1</v>
      </c>
      <c r="C134" s="3">
        <v>44571</v>
      </c>
      <c r="D134">
        <v>208.16</v>
      </c>
      <c r="E134" s="44" t="s">
        <v>77</v>
      </c>
      <c r="F134" s="44" t="s">
        <v>88</v>
      </c>
      <c r="G134">
        <v>0</v>
      </c>
      <c r="H134">
        <v>0</v>
      </c>
      <c r="I134">
        <v>0</v>
      </c>
      <c r="J134">
        <v>0</v>
      </c>
      <c r="K134" s="44">
        <f>MONTH(tce_4111[[#This Row],[data_lancamento]])</f>
        <v>1</v>
      </c>
    </row>
    <row r="135" spans="1:11" x14ac:dyDescent="0.25">
      <c r="A135" s="44" t="s">
        <v>106</v>
      </c>
      <c r="B135">
        <v>1</v>
      </c>
      <c r="C135" s="3">
        <v>44571</v>
      </c>
      <c r="D135">
        <v>208.16</v>
      </c>
      <c r="E135" s="44" t="s">
        <v>77</v>
      </c>
      <c r="F135" s="44" t="s">
        <v>97</v>
      </c>
      <c r="G135">
        <v>1</v>
      </c>
      <c r="H135">
        <v>0</v>
      </c>
      <c r="I135">
        <v>0</v>
      </c>
      <c r="J135">
        <v>0</v>
      </c>
      <c r="K135" s="44">
        <f>MONTH(tce_4111[[#This Row],[data_lancamento]])</f>
        <v>1</v>
      </c>
    </row>
    <row r="136" spans="1:11" x14ac:dyDescent="0.25">
      <c r="A136" s="44" t="s">
        <v>100</v>
      </c>
      <c r="B136">
        <v>1</v>
      </c>
      <c r="C136" s="3">
        <v>44571</v>
      </c>
      <c r="D136">
        <v>208.16</v>
      </c>
      <c r="E136" s="44" t="s">
        <v>80</v>
      </c>
      <c r="F136" s="44" t="s">
        <v>88</v>
      </c>
      <c r="G136">
        <v>0</v>
      </c>
      <c r="H136">
        <v>0</v>
      </c>
      <c r="I136">
        <v>0</v>
      </c>
      <c r="J136">
        <v>0</v>
      </c>
      <c r="K136" s="44">
        <f>MONTH(tce_4111[[#This Row],[data_lancamento]])</f>
        <v>1</v>
      </c>
    </row>
    <row r="137" spans="1:11" x14ac:dyDescent="0.25">
      <c r="A137" s="44" t="s">
        <v>110</v>
      </c>
      <c r="B137">
        <v>1</v>
      </c>
      <c r="C137" s="3">
        <v>44571</v>
      </c>
      <c r="D137">
        <v>208.16</v>
      </c>
      <c r="E137" s="44" t="s">
        <v>77</v>
      </c>
      <c r="F137" s="44" t="s">
        <v>88</v>
      </c>
      <c r="G137">
        <v>0</v>
      </c>
      <c r="H137">
        <v>0</v>
      </c>
      <c r="I137">
        <v>0</v>
      </c>
      <c r="J137">
        <v>0</v>
      </c>
      <c r="K137" s="44">
        <f>MONTH(tce_4111[[#This Row],[data_lancamento]])</f>
        <v>1</v>
      </c>
    </row>
    <row r="138" spans="1:11" x14ac:dyDescent="0.25">
      <c r="A138" s="44" t="s">
        <v>101</v>
      </c>
      <c r="B138">
        <v>1</v>
      </c>
      <c r="C138" s="3">
        <v>44571</v>
      </c>
      <c r="D138">
        <v>208.16</v>
      </c>
      <c r="E138" s="44" t="s">
        <v>80</v>
      </c>
      <c r="F138" s="44" t="s">
        <v>88</v>
      </c>
      <c r="G138">
        <v>1</v>
      </c>
      <c r="H138">
        <v>0</v>
      </c>
      <c r="I138">
        <v>0</v>
      </c>
      <c r="J138">
        <v>0</v>
      </c>
      <c r="K138" s="44">
        <f>MONTH(tce_4111[[#This Row],[data_lancamento]])</f>
        <v>1</v>
      </c>
    </row>
    <row r="139" spans="1:11" x14ac:dyDescent="0.25">
      <c r="A139" s="44" t="s">
        <v>111</v>
      </c>
      <c r="B139">
        <v>1</v>
      </c>
      <c r="C139" s="3">
        <v>44571</v>
      </c>
      <c r="D139">
        <v>208.16</v>
      </c>
      <c r="E139" s="44" t="s">
        <v>77</v>
      </c>
      <c r="F139" s="44" t="s">
        <v>88</v>
      </c>
      <c r="G139">
        <v>1</v>
      </c>
      <c r="H139">
        <v>0</v>
      </c>
      <c r="I139">
        <v>0</v>
      </c>
      <c r="J139">
        <v>0</v>
      </c>
      <c r="K139" s="44">
        <f>MONTH(tce_4111[[#This Row],[data_lancamento]])</f>
        <v>1</v>
      </c>
    </row>
    <row r="140" spans="1:11" x14ac:dyDescent="0.25">
      <c r="A140" s="44" t="s">
        <v>96</v>
      </c>
      <c r="B140">
        <v>1</v>
      </c>
      <c r="C140" s="3">
        <v>44571</v>
      </c>
      <c r="D140">
        <v>300</v>
      </c>
      <c r="E140" s="44" t="s">
        <v>80</v>
      </c>
      <c r="F140" s="44" t="s">
        <v>97</v>
      </c>
      <c r="G140">
        <v>1</v>
      </c>
      <c r="H140">
        <v>0</v>
      </c>
      <c r="I140">
        <v>0</v>
      </c>
      <c r="J140">
        <v>0</v>
      </c>
      <c r="K140" s="44">
        <f>MONTH(tce_4111[[#This Row],[data_lancamento]])</f>
        <v>1</v>
      </c>
    </row>
    <row r="141" spans="1:11" x14ac:dyDescent="0.25">
      <c r="A141" s="44" t="s">
        <v>99</v>
      </c>
      <c r="B141">
        <v>1</v>
      </c>
      <c r="C141" s="3">
        <v>44571</v>
      </c>
      <c r="D141">
        <v>300</v>
      </c>
      <c r="E141" s="44" t="s">
        <v>80</v>
      </c>
      <c r="F141" s="44" t="s">
        <v>88</v>
      </c>
      <c r="G141">
        <v>0</v>
      </c>
      <c r="H141">
        <v>0</v>
      </c>
      <c r="I141">
        <v>0</v>
      </c>
      <c r="J141">
        <v>0</v>
      </c>
      <c r="K141" s="44">
        <f>MONTH(tce_4111[[#This Row],[data_lancamento]])</f>
        <v>1</v>
      </c>
    </row>
    <row r="142" spans="1:11" x14ac:dyDescent="0.25">
      <c r="A142" s="44" t="s">
        <v>109</v>
      </c>
      <c r="B142">
        <v>1</v>
      </c>
      <c r="C142" s="3">
        <v>44571</v>
      </c>
      <c r="D142">
        <v>300</v>
      </c>
      <c r="E142" s="44" t="s">
        <v>77</v>
      </c>
      <c r="F142" s="44" t="s">
        <v>88</v>
      </c>
      <c r="G142">
        <v>0</v>
      </c>
      <c r="H142">
        <v>0</v>
      </c>
      <c r="I142">
        <v>0</v>
      </c>
      <c r="J142">
        <v>0</v>
      </c>
      <c r="K142" s="44">
        <f>MONTH(tce_4111[[#This Row],[data_lancamento]])</f>
        <v>1</v>
      </c>
    </row>
    <row r="143" spans="1:11" x14ac:dyDescent="0.25">
      <c r="A143" s="44" t="s">
        <v>106</v>
      </c>
      <c r="B143">
        <v>1</v>
      </c>
      <c r="C143" s="3">
        <v>44571</v>
      </c>
      <c r="D143">
        <v>300</v>
      </c>
      <c r="E143" s="44" t="s">
        <v>77</v>
      </c>
      <c r="F143" s="44" t="s">
        <v>97</v>
      </c>
      <c r="G143">
        <v>1</v>
      </c>
      <c r="H143">
        <v>0</v>
      </c>
      <c r="I143">
        <v>0</v>
      </c>
      <c r="J143">
        <v>0</v>
      </c>
      <c r="K143" s="44">
        <f>MONTH(tce_4111[[#This Row],[data_lancamento]])</f>
        <v>1</v>
      </c>
    </row>
    <row r="144" spans="1:11" x14ac:dyDescent="0.25">
      <c r="A144" s="44" t="s">
        <v>100</v>
      </c>
      <c r="B144">
        <v>1</v>
      </c>
      <c r="C144" s="3">
        <v>44571</v>
      </c>
      <c r="D144">
        <v>300</v>
      </c>
      <c r="E144" s="44" t="s">
        <v>80</v>
      </c>
      <c r="F144" s="44" t="s">
        <v>88</v>
      </c>
      <c r="G144">
        <v>0</v>
      </c>
      <c r="H144">
        <v>0</v>
      </c>
      <c r="I144">
        <v>0</v>
      </c>
      <c r="J144">
        <v>0</v>
      </c>
      <c r="K144" s="44">
        <f>MONTH(tce_4111[[#This Row],[data_lancamento]])</f>
        <v>1</v>
      </c>
    </row>
    <row r="145" spans="1:11" x14ac:dyDescent="0.25">
      <c r="A145" s="44" t="s">
        <v>110</v>
      </c>
      <c r="B145">
        <v>1</v>
      </c>
      <c r="C145" s="3">
        <v>44571</v>
      </c>
      <c r="D145">
        <v>300</v>
      </c>
      <c r="E145" s="44" t="s">
        <v>77</v>
      </c>
      <c r="F145" s="44" t="s">
        <v>88</v>
      </c>
      <c r="G145">
        <v>0</v>
      </c>
      <c r="H145">
        <v>0</v>
      </c>
      <c r="I145">
        <v>0</v>
      </c>
      <c r="J145">
        <v>0</v>
      </c>
      <c r="K145" s="44">
        <f>MONTH(tce_4111[[#This Row],[data_lancamento]])</f>
        <v>1</v>
      </c>
    </row>
    <row r="146" spans="1:11" x14ac:dyDescent="0.25">
      <c r="A146" s="44" t="s">
        <v>101</v>
      </c>
      <c r="B146">
        <v>1</v>
      </c>
      <c r="C146" s="3">
        <v>44571</v>
      </c>
      <c r="D146">
        <v>300</v>
      </c>
      <c r="E146" s="44" t="s">
        <v>80</v>
      </c>
      <c r="F146" s="44" t="s">
        <v>88</v>
      </c>
      <c r="G146">
        <v>1</v>
      </c>
      <c r="H146">
        <v>0</v>
      </c>
      <c r="I146">
        <v>0</v>
      </c>
      <c r="J146">
        <v>0</v>
      </c>
      <c r="K146" s="44">
        <f>MONTH(tce_4111[[#This Row],[data_lancamento]])</f>
        <v>1</v>
      </c>
    </row>
    <row r="147" spans="1:11" x14ac:dyDescent="0.25">
      <c r="A147" s="44" t="s">
        <v>111</v>
      </c>
      <c r="B147">
        <v>1</v>
      </c>
      <c r="C147" s="3">
        <v>44571</v>
      </c>
      <c r="D147">
        <v>300</v>
      </c>
      <c r="E147" s="44" t="s">
        <v>77</v>
      </c>
      <c r="F147" s="44" t="s">
        <v>88</v>
      </c>
      <c r="G147">
        <v>1</v>
      </c>
      <c r="H147">
        <v>0</v>
      </c>
      <c r="I147">
        <v>0</v>
      </c>
      <c r="J147">
        <v>0</v>
      </c>
      <c r="K147" s="44">
        <f>MONTH(tce_4111[[#This Row],[data_lancamento]])</f>
        <v>1</v>
      </c>
    </row>
    <row r="148" spans="1:11" x14ac:dyDescent="0.25">
      <c r="A148" s="44" t="s">
        <v>89</v>
      </c>
      <c r="B148">
        <v>1</v>
      </c>
      <c r="C148" s="3">
        <v>44571</v>
      </c>
      <c r="D148">
        <v>1198.8</v>
      </c>
      <c r="E148" s="44" t="s">
        <v>80</v>
      </c>
      <c r="F148" s="44" t="s">
        <v>88</v>
      </c>
      <c r="G148">
        <v>0</v>
      </c>
      <c r="H148">
        <v>0</v>
      </c>
      <c r="I148">
        <v>0</v>
      </c>
      <c r="J148">
        <v>0</v>
      </c>
      <c r="K148" s="44">
        <f>MONTH(tce_4111[[#This Row],[data_lancamento]])</f>
        <v>1</v>
      </c>
    </row>
    <row r="149" spans="1:11" x14ac:dyDescent="0.25">
      <c r="A149" s="44" t="s">
        <v>91</v>
      </c>
      <c r="B149">
        <v>1</v>
      </c>
      <c r="C149" s="3">
        <v>44571</v>
      </c>
      <c r="D149">
        <v>1198.8</v>
      </c>
      <c r="E149" s="44" t="s">
        <v>77</v>
      </c>
      <c r="F149" s="44" t="s">
        <v>88</v>
      </c>
      <c r="G149">
        <v>0</v>
      </c>
      <c r="H149">
        <v>0</v>
      </c>
      <c r="I149">
        <v>0</v>
      </c>
      <c r="J149">
        <v>0</v>
      </c>
      <c r="K149" s="44">
        <f>MONTH(tce_4111[[#This Row],[data_lancamento]])</f>
        <v>1</v>
      </c>
    </row>
    <row r="150" spans="1:11" x14ac:dyDescent="0.25">
      <c r="A150" s="44" t="s">
        <v>92</v>
      </c>
      <c r="B150">
        <v>1</v>
      </c>
      <c r="C150" s="3">
        <v>44571</v>
      </c>
      <c r="D150">
        <v>1198.8</v>
      </c>
      <c r="E150" s="44" t="s">
        <v>77</v>
      </c>
      <c r="F150" s="44" t="s">
        <v>88</v>
      </c>
      <c r="G150">
        <v>0</v>
      </c>
      <c r="H150">
        <v>0</v>
      </c>
      <c r="I150">
        <v>0</v>
      </c>
      <c r="J150">
        <v>0</v>
      </c>
      <c r="K150" s="44">
        <f>MONTH(tce_4111[[#This Row],[data_lancamento]])</f>
        <v>1</v>
      </c>
    </row>
    <row r="151" spans="1:11" x14ac:dyDescent="0.25">
      <c r="A151" s="44" t="s">
        <v>93</v>
      </c>
      <c r="B151">
        <v>1</v>
      </c>
      <c r="C151" s="3">
        <v>44571</v>
      </c>
      <c r="D151">
        <v>1198.8</v>
      </c>
      <c r="E151" s="44" t="s">
        <v>80</v>
      </c>
      <c r="F151" s="44" t="s">
        <v>88</v>
      </c>
      <c r="G151">
        <v>0</v>
      </c>
      <c r="H151">
        <v>0</v>
      </c>
      <c r="I151">
        <v>0</v>
      </c>
      <c r="J151">
        <v>0</v>
      </c>
      <c r="K151" s="44">
        <f>MONTH(tce_4111[[#This Row],[data_lancamento]])</f>
        <v>1</v>
      </c>
    </row>
    <row r="152" spans="1:11" x14ac:dyDescent="0.25">
      <c r="A152" s="44" t="s">
        <v>94</v>
      </c>
      <c r="B152">
        <v>1</v>
      </c>
      <c r="C152" s="3">
        <v>44571</v>
      </c>
      <c r="D152">
        <v>1198.8</v>
      </c>
      <c r="E152" s="44" t="s">
        <v>80</v>
      </c>
      <c r="F152" s="44" t="s">
        <v>88</v>
      </c>
      <c r="G152">
        <v>1</v>
      </c>
      <c r="H152">
        <v>0</v>
      </c>
      <c r="I152">
        <v>0</v>
      </c>
      <c r="J152">
        <v>0</v>
      </c>
      <c r="K152" s="44">
        <f>MONTH(tce_4111[[#This Row],[data_lancamento]])</f>
        <v>1</v>
      </c>
    </row>
    <row r="153" spans="1:11" x14ac:dyDescent="0.25">
      <c r="A153" s="44" t="s">
        <v>95</v>
      </c>
      <c r="B153">
        <v>1</v>
      </c>
      <c r="C153" s="3">
        <v>44571</v>
      </c>
      <c r="D153">
        <v>1198.8</v>
      </c>
      <c r="E153" s="44" t="s">
        <v>77</v>
      </c>
      <c r="F153" s="44" t="s">
        <v>88</v>
      </c>
      <c r="G153">
        <v>1</v>
      </c>
      <c r="H153">
        <v>0</v>
      </c>
      <c r="I153">
        <v>0</v>
      </c>
      <c r="J153">
        <v>0</v>
      </c>
      <c r="K153" s="44">
        <f>MONTH(tce_4111[[#This Row],[data_lancamento]])</f>
        <v>1</v>
      </c>
    </row>
    <row r="154" spans="1:11" x14ac:dyDescent="0.25">
      <c r="A154" s="44" t="s">
        <v>89</v>
      </c>
      <c r="B154">
        <v>1</v>
      </c>
      <c r="C154" s="3">
        <v>44571</v>
      </c>
      <c r="D154">
        <v>1567.8</v>
      </c>
      <c r="E154" s="44" t="s">
        <v>80</v>
      </c>
      <c r="F154" s="44" t="s">
        <v>88</v>
      </c>
      <c r="G154">
        <v>0</v>
      </c>
      <c r="H154">
        <v>0</v>
      </c>
      <c r="I154">
        <v>0</v>
      </c>
      <c r="J154">
        <v>0</v>
      </c>
      <c r="K154" s="44">
        <f>MONTH(tce_4111[[#This Row],[data_lancamento]])</f>
        <v>1</v>
      </c>
    </row>
    <row r="155" spans="1:11" x14ac:dyDescent="0.25">
      <c r="A155" s="44" t="s">
        <v>91</v>
      </c>
      <c r="B155">
        <v>1</v>
      </c>
      <c r="C155" s="3">
        <v>44571</v>
      </c>
      <c r="D155">
        <v>1567.8</v>
      </c>
      <c r="E155" s="44" t="s">
        <v>77</v>
      </c>
      <c r="F155" s="44" t="s">
        <v>88</v>
      </c>
      <c r="G155">
        <v>0</v>
      </c>
      <c r="H155">
        <v>0</v>
      </c>
      <c r="I155">
        <v>0</v>
      </c>
      <c r="J155">
        <v>0</v>
      </c>
      <c r="K155" s="44">
        <f>MONTH(tce_4111[[#This Row],[data_lancamento]])</f>
        <v>1</v>
      </c>
    </row>
    <row r="156" spans="1:11" x14ac:dyDescent="0.25">
      <c r="A156" s="44" t="s">
        <v>92</v>
      </c>
      <c r="B156">
        <v>1</v>
      </c>
      <c r="C156" s="3">
        <v>44571</v>
      </c>
      <c r="D156">
        <v>1567.8</v>
      </c>
      <c r="E156" s="44" t="s">
        <v>77</v>
      </c>
      <c r="F156" s="44" t="s">
        <v>88</v>
      </c>
      <c r="G156">
        <v>0</v>
      </c>
      <c r="H156">
        <v>0</v>
      </c>
      <c r="I156">
        <v>0</v>
      </c>
      <c r="J156">
        <v>0</v>
      </c>
      <c r="K156" s="44">
        <f>MONTH(tce_4111[[#This Row],[data_lancamento]])</f>
        <v>1</v>
      </c>
    </row>
    <row r="157" spans="1:11" x14ac:dyDescent="0.25">
      <c r="A157" s="44" t="s">
        <v>93</v>
      </c>
      <c r="B157">
        <v>1</v>
      </c>
      <c r="C157" s="3">
        <v>44571</v>
      </c>
      <c r="D157">
        <v>1567.8</v>
      </c>
      <c r="E157" s="44" t="s">
        <v>80</v>
      </c>
      <c r="F157" s="44" t="s">
        <v>88</v>
      </c>
      <c r="G157">
        <v>0</v>
      </c>
      <c r="H157">
        <v>0</v>
      </c>
      <c r="I157">
        <v>0</v>
      </c>
      <c r="J157">
        <v>0</v>
      </c>
      <c r="K157" s="44">
        <f>MONTH(tce_4111[[#This Row],[data_lancamento]])</f>
        <v>1</v>
      </c>
    </row>
    <row r="158" spans="1:11" x14ac:dyDescent="0.25">
      <c r="A158" s="44" t="s">
        <v>94</v>
      </c>
      <c r="B158">
        <v>1</v>
      </c>
      <c r="C158" s="3">
        <v>44571</v>
      </c>
      <c r="D158">
        <v>1567.8</v>
      </c>
      <c r="E158" s="44" t="s">
        <v>80</v>
      </c>
      <c r="F158" s="44" t="s">
        <v>88</v>
      </c>
      <c r="G158">
        <v>1</v>
      </c>
      <c r="H158">
        <v>0</v>
      </c>
      <c r="I158">
        <v>0</v>
      </c>
      <c r="J158">
        <v>0</v>
      </c>
      <c r="K158" s="44">
        <f>MONTH(tce_4111[[#This Row],[data_lancamento]])</f>
        <v>1</v>
      </c>
    </row>
    <row r="159" spans="1:11" x14ac:dyDescent="0.25">
      <c r="A159" s="44" t="s">
        <v>95</v>
      </c>
      <c r="B159">
        <v>1</v>
      </c>
      <c r="C159" s="3">
        <v>44571</v>
      </c>
      <c r="D159">
        <v>1567.8</v>
      </c>
      <c r="E159" s="44" t="s">
        <v>77</v>
      </c>
      <c r="F159" s="44" t="s">
        <v>88</v>
      </c>
      <c r="G159">
        <v>1</v>
      </c>
      <c r="H159">
        <v>0</v>
      </c>
      <c r="I159">
        <v>0</v>
      </c>
      <c r="J159">
        <v>0</v>
      </c>
      <c r="K159" s="44">
        <f>MONTH(tce_4111[[#This Row],[data_lancamento]])</f>
        <v>1</v>
      </c>
    </row>
    <row r="160" spans="1:11" x14ac:dyDescent="0.25">
      <c r="A160" s="44" t="s">
        <v>89</v>
      </c>
      <c r="B160">
        <v>1</v>
      </c>
      <c r="C160" s="3">
        <v>44571</v>
      </c>
      <c r="D160">
        <v>990</v>
      </c>
      <c r="E160" s="44" t="s">
        <v>80</v>
      </c>
      <c r="F160" s="44" t="s">
        <v>88</v>
      </c>
      <c r="G160">
        <v>0</v>
      </c>
      <c r="H160">
        <v>0</v>
      </c>
      <c r="I160">
        <v>0</v>
      </c>
      <c r="J160">
        <v>0</v>
      </c>
      <c r="K160" s="44">
        <f>MONTH(tce_4111[[#This Row],[data_lancamento]])</f>
        <v>1</v>
      </c>
    </row>
    <row r="161" spans="1:11" x14ac:dyDescent="0.25">
      <c r="A161" s="44" t="s">
        <v>91</v>
      </c>
      <c r="B161">
        <v>1</v>
      </c>
      <c r="C161" s="3">
        <v>44571</v>
      </c>
      <c r="D161">
        <v>990</v>
      </c>
      <c r="E161" s="44" t="s">
        <v>77</v>
      </c>
      <c r="F161" s="44" t="s">
        <v>88</v>
      </c>
      <c r="G161">
        <v>0</v>
      </c>
      <c r="H161">
        <v>0</v>
      </c>
      <c r="I161">
        <v>0</v>
      </c>
      <c r="J161">
        <v>0</v>
      </c>
      <c r="K161" s="44">
        <f>MONTH(tce_4111[[#This Row],[data_lancamento]])</f>
        <v>1</v>
      </c>
    </row>
    <row r="162" spans="1:11" x14ac:dyDescent="0.25">
      <c r="A162" s="44" t="s">
        <v>92</v>
      </c>
      <c r="B162">
        <v>1</v>
      </c>
      <c r="C162" s="3">
        <v>44571</v>
      </c>
      <c r="D162">
        <v>990</v>
      </c>
      <c r="E162" s="44" t="s">
        <v>77</v>
      </c>
      <c r="F162" s="44" t="s">
        <v>88</v>
      </c>
      <c r="G162">
        <v>0</v>
      </c>
      <c r="H162">
        <v>0</v>
      </c>
      <c r="I162">
        <v>0</v>
      </c>
      <c r="J162">
        <v>0</v>
      </c>
      <c r="K162" s="44">
        <f>MONTH(tce_4111[[#This Row],[data_lancamento]])</f>
        <v>1</v>
      </c>
    </row>
    <row r="163" spans="1:11" x14ac:dyDescent="0.25">
      <c r="A163" s="44" t="s">
        <v>93</v>
      </c>
      <c r="B163">
        <v>1</v>
      </c>
      <c r="C163" s="3">
        <v>44571</v>
      </c>
      <c r="D163">
        <v>990</v>
      </c>
      <c r="E163" s="44" t="s">
        <v>80</v>
      </c>
      <c r="F163" s="44" t="s">
        <v>88</v>
      </c>
      <c r="G163">
        <v>0</v>
      </c>
      <c r="H163">
        <v>0</v>
      </c>
      <c r="I163">
        <v>0</v>
      </c>
      <c r="J163">
        <v>0</v>
      </c>
      <c r="K163" s="44">
        <f>MONTH(tce_4111[[#This Row],[data_lancamento]])</f>
        <v>1</v>
      </c>
    </row>
    <row r="164" spans="1:11" x14ac:dyDescent="0.25">
      <c r="A164" s="44" t="s">
        <v>94</v>
      </c>
      <c r="B164">
        <v>1</v>
      </c>
      <c r="C164" s="3">
        <v>44571</v>
      </c>
      <c r="D164">
        <v>990</v>
      </c>
      <c r="E164" s="44" t="s">
        <v>80</v>
      </c>
      <c r="F164" s="44" t="s">
        <v>88</v>
      </c>
      <c r="G164">
        <v>1</v>
      </c>
      <c r="H164">
        <v>0</v>
      </c>
      <c r="I164">
        <v>0</v>
      </c>
      <c r="J164">
        <v>0</v>
      </c>
      <c r="K164" s="44">
        <f>MONTH(tce_4111[[#This Row],[data_lancamento]])</f>
        <v>1</v>
      </c>
    </row>
    <row r="165" spans="1:11" x14ac:dyDescent="0.25">
      <c r="A165" s="44" t="s">
        <v>95</v>
      </c>
      <c r="B165">
        <v>1</v>
      </c>
      <c r="C165" s="3">
        <v>44571</v>
      </c>
      <c r="D165">
        <v>990</v>
      </c>
      <c r="E165" s="44" t="s">
        <v>77</v>
      </c>
      <c r="F165" s="44" t="s">
        <v>88</v>
      </c>
      <c r="G165">
        <v>1</v>
      </c>
      <c r="H165">
        <v>0</v>
      </c>
      <c r="I165">
        <v>0</v>
      </c>
      <c r="J165">
        <v>0</v>
      </c>
      <c r="K165" s="44">
        <f>MONTH(tce_4111[[#This Row],[data_lancamento]])</f>
        <v>1</v>
      </c>
    </row>
    <row r="166" spans="1:11" x14ac:dyDescent="0.25">
      <c r="A166" s="44" t="s">
        <v>89</v>
      </c>
      <c r="B166">
        <v>1</v>
      </c>
      <c r="C166" s="3">
        <v>44571</v>
      </c>
      <c r="D166">
        <v>3886.68</v>
      </c>
      <c r="E166" s="44" t="s">
        <v>80</v>
      </c>
      <c r="F166" s="44" t="s">
        <v>88</v>
      </c>
      <c r="G166">
        <v>0</v>
      </c>
      <c r="H166">
        <v>0</v>
      </c>
      <c r="I166">
        <v>0</v>
      </c>
      <c r="J166">
        <v>0</v>
      </c>
      <c r="K166" s="44">
        <f>MONTH(tce_4111[[#This Row],[data_lancamento]])</f>
        <v>1</v>
      </c>
    </row>
    <row r="167" spans="1:11" x14ac:dyDescent="0.25">
      <c r="A167" s="44" t="s">
        <v>91</v>
      </c>
      <c r="B167">
        <v>1</v>
      </c>
      <c r="C167" s="3">
        <v>44571</v>
      </c>
      <c r="D167">
        <v>3886.68</v>
      </c>
      <c r="E167" s="44" t="s">
        <v>77</v>
      </c>
      <c r="F167" s="44" t="s">
        <v>88</v>
      </c>
      <c r="G167">
        <v>0</v>
      </c>
      <c r="H167">
        <v>0</v>
      </c>
      <c r="I167">
        <v>0</v>
      </c>
      <c r="J167">
        <v>0</v>
      </c>
      <c r="K167" s="44">
        <f>MONTH(tce_4111[[#This Row],[data_lancamento]])</f>
        <v>1</v>
      </c>
    </row>
    <row r="168" spans="1:11" x14ac:dyDescent="0.25">
      <c r="A168" s="44" t="s">
        <v>92</v>
      </c>
      <c r="B168">
        <v>1</v>
      </c>
      <c r="C168" s="3">
        <v>44571</v>
      </c>
      <c r="D168">
        <v>3886.68</v>
      </c>
      <c r="E168" s="44" t="s">
        <v>77</v>
      </c>
      <c r="F168" s="44" t="s">
        <v>88</v>
      </c>
      <c r="G168">
        <v>0</v>
      </c>
      <c r="H168">
        <v>0</v>
      </c>
      <c r="I168">
        <v>0</v>
      </c>
      <c r="J168">
        <v>0</v>
      </c>
      <c r="K168" s="44">
        <f>MONTH(tce_4111[[#This Row],[data_lancamento]])</f>
        <v>1</v>
      </c>
    </row>
    <row r="169" spans="1:11" x14ac:dyDescent="0.25">
      <c r="A169" s="44" t="s">
        <v>93</v>
      </c>
      <c r="B169">
        <v>1</v>
      </c>
      <c r="C169" s="3">
        <v>44571</v>
      </c>
      <c r="D169">
        <v>3886.68</v>
      </c>
      <c r="E169" s="44" t="s">
        <v>80</v>
      </c>
      <c r="F169" s="44" t="s">
        <v>88</v>
      </c>
      <c r="G169">
        <v>0</v>
      </c>
      <c r="H169">
        <v>0</v>
      </c>
      <c r="I169">
        <v>0</v>
      </c>
      <c r="J169">
        <v>0</v>
      </c>
      <c r="K169" s="44">
        <f>MONTH(tce_4111[[#This Row],[data_lancamento]])</f>
        <v>1</v>
      </c>
    </row>
    <row r="170" spans="1:11" x14ac:dyDescent="0.25">
      <c r="A170" s="44" t="s">
        <v>94</v>
      </c>
      <c r="B170">
        <v>1</v>
      </c>
      <c r="C170" s="3">
        <v>44571</v>
      </c>
      <c r="D170">
        <v>3886.68</v>
      </c>
      <c r="E170" s="44" t="s">
        <v>80</v>
      </c>
      <c r="F170" s="44" t="s">
        <v>88</v>
      </c>
      <c r="G170">
        <v>1</v>
      </c>
      <c r="H170">
        <v>0</v>
      </c>
      <c r="I170">
        <v>0</v>
      </c>
      <c r="J170">
        <v>0</v>
      </c>
      <c r="K170" s="44">
        <f>MONTH(tce_4111[[#This Row],[data_lancamento]])</f>
        <v>1</v>
      </c>
    </row>
    <row r="171" spans="1:11" x14ac:dyDescent="0.25">
      <c r="A171" s="44" t="s">
        <v>95</v>
      </c>
      <c r="B171">
        <v>1</v>
      </c>
      <c r="C171" s="3">
        <v>44571</v>
      </c>
      <c r="D171">
        <v>3886.68</v>
      </c>
      <c r="E171" s="44" t="s">
        <v>77</v>
      </c>
      <c r="F171" s="44" t="s">
        <v>88</v>
      </c>
      <c r="G171">
        <v>1</v>
      </c>
      <c r="H171">
        <v>0</v>
      </c>
      <c r="I171">
        <v>0</v>
      </c>
      <c r="J171">
        <v>0</v>
      </c>
      <c r="K171" s="44">
        <f>MONTH(tce_4111[[#This Row],[data_lancamento]])</f>
        <v>1</v>
      </c>
    </row>
    <row r="172" spans="1:11" x14ac:dyDescent="0.25">
      <c r="A172" s="44" t="s">
        <v>89</v>
      </c>
      <c r="B172">
        <v>1</v>
      </c>
      <c r="C172" s="3">
        <v>44573</v>
      </c>
      <c r="D172">
        <v>1832.6</v>
      </c>
      <c r="E172" s="44" t="s">
        <v>80</v>
      </c>
      <c r="F172" s="44" t="s">
        <v>88</v>
      </c>
      <c r="G172">
        <v>0</v>
      </c>
      <c r="H172">
        <v>0</v>
      </c>
      <c r="I172">
        <v>0</v>
      </c>
      <c r="J172">
        <v>0</v>
      </c>
      <c r="K172" s="44">
        <f>MONTH(tce_4111[[#This Row],[data_lancamento]])</f>
        <v>1</v>
      </c>
    </row>
    <row r="173" spans="1:11" x14ac:dyDescent="0.25">
      <c r="A173" s="44" t="s">
        <v>91</v>
      </c>
      <c r="B173">
        <v>1</v>
      </c>
      <c r="C173" s="3">
        <v>44573</v>
      </c>
      <c r="D173">
        <v>1832.6</v>
      </c>
      <c r="E173" s="44" t="s">
        <v>77</v>
      </c>
      <c r="F173" s="44" t="s">
        <v>88</v>
      </c>
      <c r="G173">
        <v>0</v>
      </c>
      <c r="H173">
        <v>0</v>
      </c>
      <c r="I173">
        <v>0</v>
      </c>
      <c r="J173">
        <v>0</v>
      </c>
      <c r="K173" s="44">
        <f>MONTH(tce_4111[[#This Row],[data_lancamento]])</f>
        <v>1</v>
      </c>
    </row>
    <row r="174" spans="1:11" x14ac:dyDescent="0.25">
      <c r="A174" s="44" t="s">
        <v>92</v>
      </c>
      <c r="B174">
        <v>1</v>
      </c>
      <c r="C174" s="3">
        <v>44573</v>
      </c>
      <c r="D174">
        <v>1832.6</v>
      </c>
      <c r="E174" s="44" t="s">
        <v>77</v>
      </c>
      <c r="F174" s="44" t="s">
        <v>88</v>
      </c>
      <c r="G174">
        <v>0</v>
      </c>
      <c r="H174">
        <v>0</v>
      </c>
      <c r="I174">
        <v>0</v>
      </c>
      <c r="J174">
        <v>0</v>
      </c>
      <c r="K174" s="44">
        <f>MONTH(tce_4111[[#This Row],[data_lancamento]])</f>
        <v>1</v>
      </c>
    </row>
    <row r="175" spans="1:11" x14ac:dyDescent="0.25">
      <c r="A175" s="44" t="s">
        <v>93</v>
      </c>
      <c r="B175">
        <v>1</v>
      </c>
      <c r="C175" s="3">
        <v>44573</v>
      </c>
      <c r="D175">
        <v>1832.6</v>
      </c>
      <c r="E175" s="44" t="s">
        <v>80</v>
      </c>
      <c r="F175" s="44" t="s">
        <v>88</v>
      </c>
      <c r="G175">
        <v>0</v>
      </c>
      <c r="H175">
        <v>0</v>
      </c>
      <c r="I175">
        <v>0</v>
      </c>
      <c r="J175">
        <v>0</v>
      </c>
      <c r="K175" s="44">
        <f>MONTH(tce_4111[[#This Row],[data_lancamento]])</f>
        <v>1</v>
      </c>
    </row>
    <row r="176" spans="1:11" x14ac:dyDescent="0.25">
      <c r="A176" s="44" t="s">
        <v>94</v>
      </c>
      <c r="B176">
        <v>1</v>
      </c>
      <c r="C176" s="3">
        <v>44573</v>
      </c>
      <c r="D176">
        <v>1832.6</v>
      </c>
      <c r="E176" s="44" t="s">
        <v>80</v>
      </c>
      <c r="F176" s="44" t="s">
        <v>88</v>
      </c>
      <c r="G176">
        <v>1</v>
      </c>
      <c r="H176">
        <v>0</v>
      </c>
      <c r="I176">
        <v>0</v>
      </c>
      <c r="J176">
        <v>0</v>
      </c>
      <c r="K176" s="44">
        <f>MONTH(tce_4111[[#This Row],[data_lancamento]])</f>
        <v>1</v>
      </c>
    </row>
    <row r="177" spans="1:11" x14ac:dyDescent="0.25">
      <c r="A177" s="44" t="s">
        <v>95</v>
      </c>
      <c r="B177">
        <v>1</v>
      </c>
      <c r="C177" s="3">
        <v>44573</v>
      </c>
      <c r="D177">
        <v>1832.6</v>
      </c>
      <c r="E177" s="44" t="s">
        <v>77</v>
      </c>
      <c r="F177" s="44" t="s">
        <v>88</v>
      </c>
      <c r="G177">
        <v>1</v>
      </c>
      <c r="H177">
        <v>0</v>
      </c>
      <c r="I177">
        <v>0</v>
      </c>
      <c r="J177">
        <v>0</v>
      </c>
      <c r="K177" s="44">
        <f>MONTH(tce_4111[[#This Row],[data_lancamento]])</f>
        <v>1</v>
      </c>
    </row>
    <row r="178" spans="1:11" x14ac:dyDescent="0.25">
      <c r="A178" s="44" t="s">
        <v>96</v>
      </c>
      <c r="B178">
        <v>1</v>
      </c>
      <c r="C178" s="3">
        <v>44573</v>
      </c>
      <c r="D178">
        <v>1832.6</v>
      </c>
      <c r="E178" s="44" t="s">
        <v>77</v>
      </c>
      <c r="F178" s="44" t="s">
        <v>97</v>
      </c>
      <c r="G178">
        <v>1</v>
      </c>
      <c r="H178">
        <v>0</v>
      </c>
      <c r="I178">
        <v>0</v>
      </c>
      <c r="J178">
        <v>0</v>
      </c>
      <c r="K178" s="44">
        <f>MONTH(tce_4111[[#This Row],[data_lancamento]])</f>
        <v>1</v>
      </c>
    </row>
    <row r="179" spans="1:11" x14ac:dyDescent="0.25">
      <c r="A179" s="44" t="s">
        <v>91</v>
      </c>
      <c r="B179">
        <v>1</v>
      </c>
      <c r="C179" s="3">
        <v>44573</v>
      </c>
      <c r="D179">
        <v>1832.6</v>
      </c>
      <c r="E179" s="44" t="s">
        <v>80</v>
      </c>
      <c r="F179" s="44" t="s">
        <v>88</v>
      </c>
      <c r="G179">
        <v>0</v>
      </c>
      <c r="H179">
        <v>0</v>
      </c>
      <c r="I179">
        <v>0</v>
      </c>
      <c r="J179">
        <v>0</v>
      </c>
      <c r="K179" s="44">
        <f>MONTH(tce_4111[[#This Row],[data_lancamento]])</f>
        <v>1</v>
      </c>
    </row>
    <row r="180" spans="1:11" x14ac:dyDescent="0.25">
      <c r="A180" s="44" t="s">
        <v>99</v>
      </c>
      <c r="B180">
        <v>1</v>
      </c>
      <c r="C180" s="3">
        <v>44573</v>
      </c>
      <c r="D180">
        <v>1832.6</v>
      </c>
      <c r="E180" s="44" t="s">
        <v>77</v>
      </c>
      <c r="F180" s="44" t="s">
        <v>88</v>
      </c>
      <c r="G180">
        <v>0</v>
      </c>
      <c r="H180">
        <v>0</v>
      </c>
      <c r="I180">
        <v>0</v>
      </c>
      <c r="J180">
        <v>0</v>
      </c>
      <c r="K180" s="44">
        <f>MONTH(tce_4111[[#This Row],[data_lancamento]])</f>
        <v>1</v>
      </c>
    </row>
    <row r="181" spans="1:11" x14ac:dyDescent="0.25">
      <c r="A181" s="44" t="s">
        <v>92</v>
      </c>
      <c r="B181">
        <v>1</v>
      </c>
      <c r="C181" s="3">
        <v>44573</v>
      </c>
      <c r="D181">
        <v>1832.6</v>
      </c>
      <c r="E181" s="44" t="s">
        <v>80</v>
      </c>
      <c r="F181" s="44" t="s">
        <v>88</v>
      </c>
      <c r="G181">
        <v>0</v>
      </c>
      <c r="H181">
        <v>0</v>
      </c>
      <c r="I181">
        <v>0</v>
      </c>
      <c r="J181">
        <v>0</v>
      </c>
      <c r="K181" s="44">
        <f>MONTH(tce_4111[[#This Row],[data_lancamento]])</f>
        <v>1</v>
      </c>
    </row>
    <row r="182" spans="1:11" x14ac:dyDescent="0.25">
      <c r="A182" s="44" t="s">
        <v>100</v>
      </c>
      <c r="B182">
        <v>1</v>
      </c>
      <c r="C182" s="3">
        <v>44573</v>
      </c>
      <c r="D182">
        <v>1832.6</v>
      </c>
      <c r="E182" s="44" t="s">
        <v>77</v>
      </c>
      <c r="F182" s="44" t="s">
        <v>88</v>
      </c>
      <c r="G182">
        <v>0</v>
      </c>
      <c r="H182">
        <v>0</v>
      </c>
      <c r="I182">
        <v>0</v>
      </c>
      <c r="J182">
        <v>0</v>
      </c>
      <c r="K182" s="44">
        <f>MONTH(tce_4111[[#This Row],[data_lancamento]])</f>
        <v>1</v>
      </c>
    </row>
    <row r="183" spans="1:11" x14ac:dyDescent="0.25">
      <c r="A183" s="44" t="s">
        <v>112</v>
      </c>
      <c r="B183">
        <v>1</v>
      </c>
      <c r="C183" s="3">
        <v>44573</v>
      </c>
      <c r="D183">
        <v>1832.6</v>
      </c>
      <c r="E183" s="44" t="s">
        <v>80</v>
      </c>
      <c r="F183" s="44" t="s">
        <v>88</v>
      </c>
      <c r="G183">
        <v>0</v>
      </c>
      <c r="H183">
        <v>0</v>
      </c>
      <c r="I183">
        <v>0</v>
      </c>
      <c r="J183">
        <v>0</v>
      </c>
      <c r="K183" s="44">
        <f>MONTH(tce_4111[[#This Row],[data_lancamento]])</f>
        <v>1</v>
      </c>
    </row>
    <row r="184" spans="1:11" x14ac:dyDescent="0.25">
      <c r="A184" s="44" t="s">
        <v>101</v>
      </c>
      <c r="B184">
        <v>1</v>
      </c>
      <c r="C184" s="3">
        <v>44573</v>
      </c>
      <c r="D184">
        <v>1832.6</v>
      </c>
      <c r="E184" s="44" t="s">
        <v>77</v>
      </c>
      <c r="F184" s="44" t="s">
        <v>88</v>
      </c>
      <c r="G184">
        <v>1</v>
      </c>
      <c r="H184">
        <v>0</v>
      </c>
      <c r="I184">
        <v>0</v>
      </c>
      <c r="J184">
        <v>0</v>
      </c>
      <c r="K184" s="44">
        <f>MONTH(tce_4111[[#This Row],[data_lancamento]])</f>
        <v>1</v>
      </c>
    </row>
    <row r="185" spans="1:11" x14ac:dyDescent="0.25">
      <c r="A185" s="44" t="s">
        <v>95</v>
      </c>
      <c r="B185">
        <v>1</v>
      </c>
      <c r="C185" s="3">
        <v>44573</v>
      </c>
      <c r="D185">
        <v>1832.6</v>
      </c>
      <c r="E185" s="44" t="s">
        <v>80</v>
      </c>
      <c r="F185" s="44" t="s">
        <v>88</v>
      </c>
      <c r="G185">
        <v>1</v>
      </c>
      <c r="H185">
        <v>0</v>
      </c>
      <c r="I185">
        <v>0</v>
      </c>
      <c r="J185">
        <v>0</v>
      </c>
      <c r="K185" s="44">
        <f>MONTH(tce_4111[[#This Row],[data_lancamento]])</f>
        <v>1</v>
      </c>
    </row>
    <row r="186" spans="1:11" x14ac:dyDescent="0.25">
      <c r="A186" s="44" t="s">
        <v>89</v>
      </c>
      <c r="B186">
        <v>1</v>
      </c>
      <c r="C186" s="3">
        <v>44573</v>
      </c>
      <c r="D186">
        <v>1832.6</v>
      </c>
      <c r="E186" s="44" t="s">
        <v>80</v>
      </c>
      <c r="F186" s="44" t="s">
        <v>88</v>
      </c>
      <c r="G186">
        <v>0</v>
      </c>
      <c r="H186">
        <v>0</v>
      </c>
      <c r="I186">
        <v>0</v>
      </c>
      <c r="J186">
        <v>0</v>
      </c>
      <c r="K186" s="44">
        <f>MONTH(tce_4111[[#This Row],[data_lancamento]])</f>
        <v>1</v>
      </c>
    </row>
    <row r="187" spans="1:11" x14ac:dyDescent="0.25">
      <c r="A187" s="44" t="s">
        <v>91</v>
      </c>
      <c r="B187">
        <v>1</v>
      </c>
      <c r="C187" s="3">
        <v>44573</v>
      </c>
      <c r="D187">
        <v>1832.6</v>
      </c>
      <c r="E187" s="44" t="s">
        <v>77</v>
      </c>
      <c r="F187" s="44" t="s">
        <v>88</v>
      </c>
      <c r="G187">
        <v>0</v>
      </c>
      <c r="H187">
        <v>0</v>
      </c>
      <c r="I187">
        <v>0</v>
      </c>
      <c r="J187">
        <v>0</v>
      </c>
      <c r="K187" s="44">
        <f>MONTH(tce_4111[[#This Row],[data_lancamento]])</f>
        <v>1</v>
      </c>
    </row>
    <row r="188" spans="1:11" x14ac:dyDescent="0.25">
      <c r="A188" s="44" t="s">
        <v>92</v>
      </c>
      <c r="B188">
        <v>1</v>
      </c>
      <c r="C188" s="3">
        <v>44573</v>
      </c>
      <c r="D188">
        <v>1832.6</v>
      </c>
      <c r="E188" s="44" t="s">
        <v>77</v>
      </c>
      <c r="F188" s="44" t="s">
        <v>88</v>
      </c>
      <c r="G188">
        <v>0</v>
      </c>
      <c r="H188">
        <v>0</v>
      </c>
      <c r="I188">
        <v>0</v>
      </c>
      <c r="J188">
        <v>0</v>
      </c>
      <c r="K188" s="44">
        <f>MONTH(tce_4111[[#This Row],[data_lancamento]])</f>
        <v>1</v>
      </c>
    </row>
    <row r="189" spans="1:11" x14ac:dyDescent="0.25">
      <c r="A189" s="44" t="s">
        <v>93</v>
      </c>
      <c r="B189">
        <v>1</v>
      </c>
      <c r="C189" s="3">
        <v>44573</v>
      </c>
      <c r="D189">
        <v>1832.6</v>
      </c>
      <c r="E189" s="44" t="s">
        <v>80</v>
      </c>
      <c r="F189" s="44" t="s">
        <v>88</v>
      </c>
      <c r="G189">
        <v>0</v>
      </c>
      <c r="H189">
        <v>0</v>
      </c>
      <c r="I189">
        <v>0</v>
      </c>
      <c r="J189">
        <v>0</v>
      </c>
      <c r="K189" s="44">
        <f>MONTH(tce_4111[[#This Row],[data_lancamento]])</f>
        <v>1</v>
      </c>
    </row>
    <row r="190" spans="1:11" x14ac:dyDescent="0.25">
      <c r="A190" s="44" t="s">
        <v>94</v>
      </c>
      <c r="B190">
        <v>1</v>
      </c>
      <c r="C190" s="3">
        <v>44573</v>
      </c>
      <c r="D190">
        <v>1832.6</v>
      </c>
      <c r="E190" s="44" t="s">
        <v>80</v>
      </c>
      <c r="F190" s="44" t="s">
        <v>88</v>
      </c>
      <c r="G190">
        <v>1</v>
      </c>
      <c r="H190">
        <v>0</v>
      </c>
      <c r="I190">
        <v>0</v>
      </c>
      <c r="J190">
        <v>0</v>
      </c>
      <c r="K190" s="44">
        <f>MONTH(tce_4111[[#This Row],[data_lancamento]])</f>
        <v>1</v>
      </c>
    </row>
    <row r="191" spans="1:11" x14ac:dyDescent="0.25">
      <c r="A191" s="44" t="s">
        <v>95</v>
      </c>
      <c r="B191">
        <v>1</v>
      </c>
      <c r="C191" s="3">
        <v>44573</v>
      </c>
      <c r="D191">
        <v>1832.6</v>
      </c>
      <c r="E191" s="44" t="s">
        <v>77</v>
      </c>
      <c r="F191" s="44" t="s">
        <v>88</v>
      </c>
      <c r="G191">
        <v>1</v>
      </c>
      <c r="H191">
        <v>0</v>
      </c>
      <c r="I191">
        <v>0</v>
      </c>
      <c r="J191">
        <v>0</v>
      </c>
      <c r="K191" s="44">
        <f>MONTH(tce_4111[[#This Row],[data_lancamento]])</f>
        <v>1</v>
      </c>
    </row>
    <row r="192" spans="1:11" x14ac:dyDescent="0.25">
      <c r="A192" s="44" t="s">
        <v>96</v>
      </c>
      <c r="B192">
        <v>1</v>
      </c>
      <c r="C192" s="3">
        <v>44573</v>
      </c>
      <c r="D192">
        <v>1832.6</v>
      </c>
      <c r="E192" s="44" t="s">
        <v>77</v>
      </c>
      <c r="F192" s="44" t="s">
        <v>97</v>
      </c>
      <c r="G192">
        <v>1</v>
      </c>
      <c r="H192">
        <v>0</v>
      </c>
      <c r="I192">
        <v>0</v>
      </c>
      <c r="J192">
        <v>0</v>
      </c>
      <c r="K192" s="44">
        <f>MONTH(tce_4111[[#This Row],[data_lancamento]])</f>
        <v>1</v>
      </c>
    </row>
    <row r="193" spans="1:11" x14ac:dyDescent="0.25">
      <c r="A193" s="44" t="s">
        <v>91</v>
      </c>
      <c r="B193">
        <v>1</v>
      </c>
      <c r="C193" s="3">
        <v>44573</v>
      </c>
      <c r="D193">
        <v>1832.6</v>
      </c>
      <c r="E193" s="44" t="s">
        <v>80</v>
      </c>
      <c r="F193" s="44" t="s">
        <v>88</v>
      </c>
      <c r="G193">
        <v>0</v>
      </c>
      <c r="H193">
        <v>0</v>
      </c>
      <c r="I193">
        <v>0</v>
      </c>
      <c r="J193">
        <v>0</v>
      </c>
      <c r="K193" s="44">
        <f>MONTH(tce_4111[[#This Row],[data_lancamento]])</f>
        <v>1</v>
      </c>
    </row>
    <row r="194" spans="1:11" x14ac:dyDescent="0.25">
      <c r="A194" s="44" t="s">
        <v>99</v>
      </c>
      <c r="B194">
        <v>1</v>
      </c>
      <c r="C194" s="3">
        <v>44573</v>
      </c>
      <c r="D194">
        <v>1832.6</v>
      </c>
      <c r="E194" s="44" t="s">
        <v>77</v>
      </c>
      <c r="F194" s="44" t="s">
        <v>88</v>
      </c>
      <c r="G194">
        <v>0</v>
      </c>
      <c r="H194">
        <v>0</v>
      </c>
      <c r="I194">
        <v>0</v>
      </c>
      <c r="J194">
        <v>0</v>
      </c>
      <c r="K194" s="44">
        <f>MONTH(tce_4111[[#This Row],[data_lancamento]])</f>
        <v>1</v>
      </c>
    </row>
    <row r="195" spans="1:11" x14ac:dyDescent="0.25">
      <c r="A195" s="44" t="s">
        <v>92</v>
      </c>
      <c r="B195">
        <v>1</v>
      </c>
      <c r="C195" s="3">
        <v>44573</v>
      </c>
      <c r="D195">
        <v>1832.6</v>
      </c>
      <c r="E195" s="44" t="s">
        <v>80</v>
      </c>
      <c r="F195" s="44" t="s">
        <v>88</v>
      </c>
      <c r="G195">
        <v>0</v>
      </c>
      <c r="H195">
        <v>0</v>
      </c>
      <c r="I195">
        <v>0</v>
      </c>
      <c r="J195">
        <v>0</v>
      </c>
      <c r="K195" s="44">
        <f>MONTH(tce_4111[[#This Row],[data_lancamento]])</f>
        <v>1</v>
      </c>
    </row>
    <row r="196" spans="1:11" x14ac:dyDescent="0.25">
      <c r="A196" s="44" t="s">
        <v>100</v>
      </c>
      <c r="B196">
        <v>1</v>
      </c>
      <c r="C196" s="3">
        <v>44573</v>
      </c>
      <c r="D196">
        <v>1832.6</v>
      </c>
      <c r="E196" s="44" t="s">
        <v>77</v>
      </c>
      <c r="F196" s="44" t="s">
        <v>88</v>
      </c>
      <c r="G196">
        <v>0</v>
      </c>
      <c r="H196">
        <v>0</v>
      </c>
      <c r="I196">
        <v>0</v>
      </c>
      <c r="J196">
        <v>0</v>
      </c>
      <c r="K196" s="44">
        <f>MONTH(tce_4111[[#This Row],[data_lancamento]])</f>
        <v>1</v>
      </c>
    </row>
    <row r="197" spans="1:11" x14ac:dyDescent="0.25">
      <c r="A197" s="44" t="s">
        <v>112</v>
      </c>
      <c r="B197">
        <v>1</v>
      </c>
      <c r="C197" s="3">
        <v>44573</v>
      </c>
      <c r="D197">
        <v>1832.6</v>
      </c>
      <c r="E197" s="44" t="s">
        <v>80</v>
      </c>
      <c r="F197" s="44" t="s">
        <v>88</v>
      </c>
      <c r="G197">
        <v>0</v>
      </c>
      <c r="H197">
        <v>0</v>
      </c>
      <c r="I197">
        <v>0</v>
      </c>
      <c r="J197">
        <v>0</v>
      </c>
      <c r="K197" s="44">
        <f>MONTH(tce_4111[[#This Row],[data_lancamento]])</f>
        <v>1</v>
      </c>
    </row>
    <row r="198" spans="1:11" x14ac:dyDescent="0.25">
      <c r="A198" s="44" t="s">
        <v>101</v>
      </c>
      <c r="B198">
        <v>1</v>
      </c>
      <c r="C198" s="3">
        <v>44573</v>
      </c>
      <c r="D198">
        <v>1832.6</v>
      </c>
      <c r="E198" s="44" t="s">
        <v>77</v>
      </c>
      <c r="F198" s="44" t="s">
        <v>88</v>
      </c>
      <c r="G198">
        <v>1</v>
      </c>
      <c r="H198">
        <v>0</v>
      </c>
      <c r="I198">
        <v>0</v>
      </c>
      <c r="J198">
        <v>0</v>
      </c>
      <c r="K198" s="44">
        <f>MONTH(tce_4111[[#This Row],[data_lancamento]])</f>
        <v>1</v>
      </c>
    </row>
    <row r="199" spans="1:11" x14ac:dyDescent="0.25">
      <c r="A199" s="44" t="s">
        <v>95</v>
      </c>
      <c r="B199">
        <v>1</v>
      </c>
      <c r="C199" s="3">
        <v>44573</v>
      </c>
      <c r="D199">
        <v>1832.6</v>
      </c>
      <c r="E199" s="44" t="s">
        <v>80</v>
      </c>
      <c r="F199" s="44" t="s">
        <v>88</v>
      </c>
      <c r="G199">
        <v>1</v>
      </c>
      <c r="H199">
        <v>0</v>
      </c>
      <c r="I199">
        <v>0</v>
      </c>
      <c r="J199">
        <v>0</v>
      </c>
      <c r="K199" s="44">
        <f>MONTH(tce_4111[[#This Row],[data_lancamento]])</f>
        <v>1</v>
      </c>
    </row>
    <row r="200" spans="1:11" x14ac:dyDescent="0.25">
      <c r="A200" s="44" t="s">
        <v>89</v>
      </c>
      <c r="B200">
        <v>1</v>
      </c>
      <c r="C200" s="3">
        <v>44573</v>
      </c>
      <c r="D200">
        <v>1832.6</v>
      </c>
      <c r="E200" s="44" t="s">
        <v>80</v>
      </c>
      <c r="F200" s="44" t="s">
        <v>88</v>
      </c>
      <c r="G200">
        <v>0</v>
      </c>
      <c r="H200">
        <v>0</v>
      </c>
      <c r="I200">
        <v>0</v>
      </c>
      <c r="J200">
        <v>0</v>
      </c>
      <c r="K200" s="44">
        <f>MONTH(tce_4111[[#This Row],[data_lancamento]])</f>
        <v>1</v>
      </c>
    </row>
    <row r="201" spans="1:11" x14ac:dyDescent="0.25">
      <c r="A201" s="44" t="s">
        <v>91</v>
      </c>
      <c r="B201">
        <v>1</v>
      </c>
      <c r="C201" s="3">
        <v>44573</v>
      </c>
      <c r="D201">
        <v>1832.6</v>
      </c>
      <c r="E201" s="44" t="s">
        <v>77</v>
      </c>
      <c r="F201" s="44" t="s">
        <v>88</v>
      </c>
      <c r="G201">
        <v>0</v>
      </c>
      <c r="H201">
        <v>0</v>
      </c>
      <c r="I201">
        <v>0</v>
      </c>
      <c r="J201">
        <v>0</v>
      </c>
      <c r="K201" s="44">
        <f>MONTH(tce_4111[[#This Row],[data_lancamento]])</f>
        <v>1</v>
      </c>
    </row>
    <row r="202" spans="1:11" x14ac:dyDescent="0.25">
      <c r="A202" s="44" t="s">
        <v>92</v>
      </c>
      <c r="B202">
        <v>1</v>
      </c>
      <c r="C202" s="3">
        <v>44573</v>
      </c>
      <c r="D202">
        <v>1832.6</v>
      </c>
      <c r="E202" s="44" t="s">
        <v>77</v>
      </c>
      <c r="F202" s="44" t="s">
        <v>88</v>
      </c>
      <c r="G202">
        <v>0</v>
      </c>
      <c r="H202">
        <v>0</v>
      </c>
      <c r="I202">
        <v>0</v>
      </c>
      <c r="J202">
        <v>0</v>
      </c>
      <c r="K202" s="44">
        <f>MONTH(tce_4111[[#This Row],[data_lancamento]])</f>
        <v>1</v>
      </c>
    </row>
    <row r="203" spans="1:11" x14ac:dyDescent="0.25">
      <c r="A203" s="44" t="s">
        <v>93</v>
      </c>
      <c r="B203">
        <v>1</v>
      </c>
      <c r="C203" s="3">
        <v>44573</v>
      </c>
      <c r="D203">
        <v>1832.6</v>
      </c>
      <c r="E203" s="44" t="s">
        <v>80</v>
      </c>
      <c r="F203" s="44" t="s">
        <v>88</v>
      </c>
      <c r="G203">
        <v>0</v>
      </c>
      <c r="H203">
        <v>0</v>
      </c>
      <c r="I203">
        <v>0</v>
      </c>
      <c r="J203">
        <v>0</v>
      </c>
      <c r="K203" s="44">
        <f>MONTH(tce_4111[[#This Row],[data_lancamento]])</f>
        <v>1</v>
      </c>
    </row>
    <row r="204" spans="1:11" x14ac:dyDescent="0.25">
      <c r="A204" s="44" t="s">
        <v>94</v>
      </c>
      <c r="B204">
        <v>1</v>
      </c>
      <c r="C204" s="3">
        <v>44573</v>
      </c>
      <c r="D204">
        <v>1832.6</v>
      </c>
      <c r="E204" s="44" t="s">
        <v>80</v>
      </c>
      <c r="F204" s="44" t="s">
        <v>88</v>
      </c>
      <c r="G204">
        <v>1</v>
      </c>
      <c r="H204">
        <v>0</v>
      </c>
      <c r="I204">
        <v>0</v>
      </c>
      <c r="J204">
        <v>0</v>
      </c>
      <c r="K204" s="44">
        <f>MONTH(tce_4111[[#This Row],[data_lancamento]])</f>
        <v>1</v>
      </c>
    </row>
    <row r="205" spans="1:11" x14ac:dyDescent="0.25">
      <c r="A205" s="44" t="s">
        <v>95</v>
      </c>
      <c r="B205">
        <v>1</v>
      </c>
      <c r="C205" s="3">
        <v>44573</v>
      </c>
      <c r="D205">
        <v>1832.6</v>
      </c>
      <c r="E205" s="44" t="s">
        <v>77</v>
      </c>
      <c r="F205" s="44" t="s">
        <v>88</v>
      </c>
      <c r="G205">
        <v>1</v>
      </c>
      <c r="H205">
        <v>0</v>
      </c>
      <c r="I205">
        <v>0</v>
      </c>
      <c r="J205">
        <v>0</v>
      </c>
      <c r="K205" s="44">
        <f>MONTH(tce_4111[[#This Row],[data_lancamento]])</f>
        <v>1</v>
      </c>
    </row>
    <row r="206" spans="1:11" x14ac:dyDescent="0.25">
      <c r="A206" s="44" t="s">
        <v>96</v>
      </c>
      <c r="B206">
        <v>1</v>
      </c>
      <c r="C206" s="3">
        <v>44573</v>
      </c>
      <c r="D206">
        <v>1832.6</v>
      </c>
      <c r="E206" s="44" t="s">
        <v>77</v>
      </c>
      <c r="F206" s="44" t="s">
        <v>97</v>
      </c>
      <c r="G206">
        <v>1</v>
      </c>
      <c r="H206">
        <v>0</v>
      </c>
      <c r="I206">
        <v>0</v>
      </c>
      <c r="J206">
        <v>0</v>
      </c>
      <c r="K206" s="44">
        <f>MONTH(tce_4111[[#This Row],[data_lancamento]])</f>
        <v>1</v>
      </c>
    </row>
    <row r="207" spans="1:11" x14ac:dyDescent="0.25">
      <c r="A207" s="44" t="s">
        <v>91</v>
      </c>
      <c r="B207">
        <v>1</v>
      </c>
      <c r="C207" s="3">
        <v>44573</v>
      </c>
      <c r="D207">
        <v>1832.6</v>
      </c>
      <c r="E207" s="44" t="s">
        <v>80</v>
      </c>
      <c r="F207" s="44" t="s">
        <v>88</v>
      </c>
      <c r="G207">
        <v>0</v>
      </c>
      <c r="H207">
        <v>0</v>
      </c>
      <c r="I207">
        <v>0</v>
      </c>
      <c r="J207">
        <v>0</v>
      </c>
      <c r="K207" s="44">
        <f>MONTH(tce_4111[[#This Row],[data_lancamento]])</f>
        <v>1</v>
      </c>
    </row>
    <row r="208" spans="1:11" x14ac:dyDescent="0.25">
      <c r="A208" s="44" t="s">
        <v>99</v>
      </c>
      <c r="B208">
        <v>1</v>
      </c>
      <c r="C208" s="3">
        <v>44573</v>
      </c>
      <c r="D208">
        <v>1832.6</v>
      </c>
      <c r="E208" s="44" t="s">
        <v>77</v>
      </c>
      <c r="F208" s="44" t="s">
        <v>88</v>
      </c>
      <c r="G208">
        <v>0</v>
      </c>
      <c r="H208">
        <v>0</v>
      </c>
      <c r="I208">
        <v>0</v>
      </c>
      <c r="J208">
        <v>0</v>
      </c>
      <c r="K208" s="44">
        <f>MONTH(tce_4111[[#This Row],[data_lancamento]])</f>
        <v>1</v>
      </c>
    </row>
    <row r="209" spans="1:11" x14ac:dyDescent="0.25">
      <c r="A209" s="44" t="s">
        <v>92</v>
      </c>
      <c r="B209">
        <v>1</v>
      </c>
      <c r="C209" s="3">
        <v>44573</v>
      </c>
      <c r="D209">
        <v>1832.6</v>
      </c>
      <c r="E209" s="44" t="s">
        <v>80</v>
      </c>
      <c r="F209" s="44" t="s">
        <v>88</v>
      </c>
      <c r="G209">
        <v>0</v>
      </c>
      <c r="H209">
        <v>0</v>
      </c>
      <c r="I209">
        <v>0</v>
      </c>
      <c r="J209">
        <v>0</v>
      </c>
      <c r="K209" s="44">
        <f>MONTH(tce_4111[[#This Row],[data_lancamento]])</f>
        <v>1</v>
      </c>
    </row>
    <row r="210" spans="1:11" x14ac:dyDescent="0.25">
      <c r="A210" s="44" t="s">
        <v>100</v>
      </c>
      <c r="B210">
        <v>1</v>
      </c>
      <c r="C210" s="3">
        <v>44573</v>
      </c>
      <c r="D210">
        <v>1832.6</v>
      </c>
      <c r="E210" s="44" t="s">
        <v>77</v>
      </c>
      <c r="F210" s="44" t="s">
        <v>88</v>
      </c>
      <c r="G210">
        <v>0</v>
      </c>
      <c r="H210">
        <v>0</v>
      </c>
      <c r="I210">
        <v>0</v>
      </c>
      <c r="J210">
        <v>0</v>
      </c>
      <c r="K210" s="44">
        <f>MONTH(tce_4111[[#This Row],[data_lancamento]])</f>
        <v>1</v>
      </c>
    </row>
    <row r="211" spans="1:11" x14ac:dyDescent="0.25">
      <c r="A211" s="44" t="s">
        <v>112</v>
      </c>
      <c r="B211">
        <v>1</v>
      </c>
      <c r="C211" s="3">
        <v>44573</v>
      </c>
      <c r="D211">
        <v>1832.6</v>
      </c>
      <c r="E211" s="44" t="s">
        <v>80</v>
      </c>
      <c r="F211" s="44" t="s">
        <v>88</v>
      </c>
      <c r="G211">
        <v>0</v>
      </c>
      <c r="H211">
        <v>0</v>
      </c>
      <c r="I211">
        <v>0</v>
      </c>
      <c r="J211">
        <v>0</v>
      </c>
      <c r="K211" s="44">
        <f>MONTH(tce_4111[[#This Row],[data_lancamento]])</f>
        <v>1</v>
      </c>
    </row>
    <row r="212" spans="1:11" x14ac:dyDescent="0.25">
      <c r="A212" s="44" t="s">
        <v>101</v>
      </c>
      <c r="B212">
        <v>1</v>
      </c>
      <c r="C212" s="3">
        <v>44573</v>
      </c>
      <c r="D212">
        <v>1832.6</v>
      </c>
      <c r="E212" s="44" t="s">
        <v>77</v>
      </c>
      <c r="F212" s="44" t="s">
        <v>88</v>
      </c>
      <c r="G212">
        <v>1</v>
      </c>
      <c r="H212">
        <v>0</v>
      </c>
      <c r="I212">
        <v>0</v>
      </c>
      <c r="J212">
        <v>0</v>
      </c>
      <c r="K212" s="44">
        <f>MONTH(tce_4111[[#This Row],[data_lancamento]])</f>
        <v>1</v>
      </c>
    </row>
    <row r="213" spans="1:11" x14ac:dyDescent="0.25">
      <c r="A213" s="44" t="s">
        <v>95</v>
      </c>
      <c r="B213">
        <v>1</v>
      </c>
      <c r="C213" s="3">
        <v>44573</v>
      </c>
      <c r="D213">
        <v>1832.6</v>
      </c>
      <c r="E213" s="44" t="s">
        <v>80</v>
      </c>
      <c r="F213" s="44" t="s">
        <v>88</v>
      </c>
      <c r="G213">
        <v>1</v>
      </c>
      <c r="H213">
        <v>0</v>
      </c>
      <c r="I213">
        <v>0</v>
      </c>
      <c r="J213">
        <v>0</v>
      </c>
      <c r="K213" s="44">
        <f>MONTH(tce_4111[[#This Row],[data_lancamento]])</f>
        <v>1</v>
      </c>
    </row>
    <row r="214" spans="1:11" x14ac:dyDescent="0.25">
      <c r="A214" s="44" t="s">
        <v>89</v>
      </c>
      <c r="B214">
        <v>1</v>
      </c>
      <c r="C214" s="3">
        <v>44573</v>
      </c>
      <c r="D214">
        <v>1832.6</v>
      </c>
      <c r="E214" s="44" t="s">
        <v>80</v>
      </c>
      <c r="F214" s="44" t="s">
        <v>88</v>
      </c>
      <c r="G214">
        <v>0</v>
      </c>
      <c r="H214">
        <v>0</v>
      </c>
      <c r="I214">
        <v>0</v>
      </c>
      <c r="J214">
        <v>0</v>
      </c>
      <c r="K214" s="44">
        <f>MONTH(tce_4111[[#This Row],[data_lancamento]])</f>
        <v>1</v>
      </c>
    </row>
    <row r="215" spans="1:11" x14ac:dyDescent="0.25">
      <c r="A215" s="44" t="s">
        <v>91</v>
      </c>
      <c r="B215">
        <v>1</v>
      </c>
      <c r="C215" s="3">
        <v>44573</v>
      </c>
      <c r="D215">
        <v>1832.6</v>
      </c>
      <c r="E215" s="44" t="s">
        <v>77</v>
      </c>
      <c r="F215" s="44" t="s">
        <v>88</v>
      </c>
      <c r="G215">
        <v>0</v>
      </c>
      <c r="H215">
        <v>0</v>
      </c>
      <c r="I215">
        <v>0</v>
      </c>
      <c r="J215">
        <v>0</v>
      </c>
      <c r="K215" s="44">
        <f>MONTH(tce_4111[[#This Row],[data_lancamento]])</f>
        <v>1</v>
      </c>
    </row>
    <row r="216" spans="1:11" x14ac:dyDescent="0.25">
      <c r="A216" s="44" t="s">
        <v>92</v>
      </c>
      <c r="B216">
        <v>1</v>
      </c>
      <c r="C216" s="3">
        <v>44573</v>
      </c>
      <c r="D216">
        <v>1832.6</v>
      </c>
      <c r="E216" s="44" t="s">
        <v>77</v>
      </c>
      <c r="F216" s="44" t="s">
        <v>88</v>
      </c>
      <c r="G216">
        <v>0</v>
      </c>
      <c r="H216">
        <v>0</v>
      </c>
      <c r="I216">
        <v>0</v>
      </c>
      <c r="J216">
        <v>0</v>
      </c>
      <c r="K216" s="44">
        <f>MONTH(tce_4111[[#This Row],[data_lancamento]])</f>
        <v>1</v>
      </c>
    </row>
    <row r="217" spans="1:11" x14ac:dyDescent="0.25">
      <c r="A217" s="44" t="s">
        <v>93</v>
      </c>
      <c r="B217">
        <v>1</v>
      </c>
      <c r="C217" s="3">
        <v>44573</v>
      </c>
      <c r="D217">
        <v>1832.6</v>
      </c>
      <c r="E217" s="44" t="s">
        <v>80</v>
      </c>
      <c r="F217" s="44" t="s">
        <v>88</v>
      </c>
      <c r="G217">
        <v>0</v>
      </c>
      <c r="H217">
        <v>0</v>
      </c>
      <c r="I217">
        <v>0</v>
      </c>
      <c r="J217">
        <v>0</v>
      </c>
      <c r="K217" s="44">
        <f>MONTH(tce_4111[[#This Row],[data_lancamento]])</f>
        <v>1</v>
      </c>
    </row>
    <row r="218" spans="1:11" x14ac:dyDescent="0.25">
      <c r="A218" s="44" t="s">
        <v>94</v>
      </c>
      <c r="B218">
        <v>1</v>
      </c>
      <c r="C218" s="3">
        <v>44573</v>
      </c>
      <c r="D218">
        <v>1832.6</v>
      </c>
      <c r="E218" s="44" t="s">
        <v>80</v>
      </c>
      <c r="F218" s="44" t="s">
        <v>88</v>
      </c>
      <c r="G218">
        <v>1</v>
      </c>
      <c r="H218">
        <v>0</v>
      </c>
      <c r="I218">
        <v>0</v>
      </c>
      <c r="J218">
        <v>0</v>
      </c>
      <c r="K218" s="44">
        <f>MONTH(tce_4111[[#This Row],[data_lancamento]])</f>
        <v>1</v>
      </c>
    </row>
    <row r="219" spans="1:11" x14ac:dyDescent="0.25">
      <c r="A219" s="44" t="s">
        <v>95</v>
      </c>
      <c r="B219">
        <v>1</v>
      </c>
      <c r="C219" s="3">
        <v>44573</v>
      </c>
      <c r="D219">
        <v>1832.6</v>
      </c>
      <c r="E219" s="44" t="s">
        <v>77</v>
      </c>
      <c r="F219" s="44" t="s">
        <v>88</v>
      </c>
      <c r="G219">
        <v>1</v>
      </c>
      <c r="H219">
        <v>0</v>
      </c>
      <c r="I219">
        <v>0</v>
      </c>
      <c r="J219">
        <v>0</v>
      </c>
      <c r="K219" s="44">
        <f>MONTH(tce_4111[[#This Row],[data_lancamento]])</f>
        <v>1</v>
      </c>
    </row>
    <row r="220" spans="1:11" x14ac:dyDescent="0.25">
      <c r="A220" s="44" t="s">
        <v>96</v>
      </c>
      <c r="B220">
        <v>1</v>
      </c>
      <c r="C220" s="3">
        <v>44573</v>
      </c>
      <c r="D220">
        <v>1832.6</v>
      </c>
      <c r="E220" s="44" t="s">
        <v>77</v>
      </c>
      <c r="F220" s="44" t="s">
        <v>97</v>
      </c>
      <c r="G220">
        <v>1</v>
      </c>
      <c r="H220">
        <v>0</v>
      </c>
      <c r="I220">
        <v>0</v>
      </c>
      <c r="J220">
        <v>0</v>
      </c>
      <c r="K220" s="44">
        <f>MONTH(tce_4111[[#This Row],[data_lancamento]])</f>
        <v>1</v>
      </c>
    </row>
    <row r="221" spans="1:11" x14ac:dyDescent="0.25">
      <c r="A221" s="44" t="s">
        <v>91</v>
      </c>
      <c r="B221">
        <v>1</v>
      </c>
      <c r="C221" s="3">
        <v>44573</v>
      </c>
      <c r="D221">
        <v>1832.6</v>
      </c>
      <c r="E221" s="44" t="s">
        <v>80</v>
      </c>
      <c r="F221" s="44" t="s">
        <v>88</v>
      </c>
      <c r="G221">
        <v>0</v>
      </c>
      <c r="H221">
        <v>0</v>
      </c>
      <c r="I221">
        <v>0</v>
      </c>
      <c r="J221">
        <v>0</v>
      </c>
      <c r="K221" s="44">
        <f>MONTH(tce_4111[[#This Row],[data_lancamento]])</f>
        <v>1</v>
      </c>
    </row>
    <row r="222" spans="1:11" x14ac:dyDescent="0.25">
      <c r="A222" s="44" t="s">
        <v>99</v>
      </c>
      <c r="B222">
        <v>1</v>
      </c>
      <c r="C222" s="3">
        <v>44573</v>
      </c>
      <c r="D222">
        <v>1832.6</v>
      </c>
      <c r="E222" s="44" t="s">
        <v>77</v>
      </c>
      <c r="F222" s="44" t="s">
        <v>88</v>
      </c>
      <c r="G222">
        <v>0</v>
      </c>
      <c r="H222">
        <v>0</v>
      </c>
      <c r="I222">
        <v>0</v>
      </c>
      <c r="J222">
        <v>0</v>
      </c>
      <c r="K222" s="44">
        <f>MONTH(tce_4111[[#This Row],[data_lancamento]])</f>
        <v>1</v>
      </c>
    </row>
    <row r="223" spans="1:11" x14ac:dyDescent="0.25">
      <c r="A223" s="44" t="s">
        <v>92</v>
      </c>
      <c r="B223">
        <v>1</v>
      </c>
      <c r="C223" s="3">
        <v>44573</v>
      </c>
      <c r="D223">
        <v>1832.6</v>
      </c>
      <c r="E223" s="44" t="s">
        <v>80</v>
      </c>
      <c r="F223" s="44" t="s">
        <v>88</v>
      </c>
      <c r="G223">
        <v>0</v>
      </c>
      <c r="H223">
        <v>0</v>
      </c>
      <c r="I223">
        <v>0</v>
      </c>
      <c r="J223">
        <v>0</v>
      </c>
      <c r="K223" s="44">
        <f>MONTH(tce_4111[[#This Row],[data_lancamento]])</f>
        <v>1</v>
      </c>
    </row>
    <row r="224" spans="1:11" x14ac:dyDescent="0.25">
      <c r="A224" s="44" t="s">
        <v>100</v>
      </c>
      <c r="B224">
        <v>1</v>
      </c>
      <c r="C224" s="3">
        <v>44573</v>
      </c>
      <c r="D224">
        <v>1832.6</v>
      </c>
      <c r="E224" s="44" t="s">
        <v>77</v>
      </c>
      <c r="F224" s="44" t="s">
        <v>88</v>
      </c>
      <c r="G224">
        <v>0</v>
      </c>
      <c r="H224">
        <v>0</v>
      </c>
      <c r="I224">
        <v>0</v>
      </c>
      <c r="J224">
        <v>0</v>
      </c>
      <c r="K224" s="44">
        <f>MONTH(tce_4111[[#This Row],[data_lancamento]])</f>
        <v>1</v>
      </c>
    </row>
    <row r="225" spans="1:11" x14ac:dyDescent="0.25">
      <c r="A225" s="44" t="s">
        <v>112</v>
      </c>
      <c r="B225">
        <v>1</v>
      </c>
      <c r="C225" s="3">
        <v>44573</v>
      </c>
      <c r="D225">
        <v>1832.6</v>
      </c>
      <c r="E225" s="44" t="s">
        <v>80</v>
      </c>
      <c r="F225" s="44" t="s">
        <v>88</v>
      </c>
      <c r="G225">
        <v>0</v>
      </c>
      <c r="H225">
        <v>0</v>
      </c>
      <c r="I225">
        <v>0</v>
      </c>
      <c r="J225">
        <v>0</v>
      </c>
      <c r="K225" s="44">
        <f>MONTH(tce_4111[[#This Row],[data_lancamento]])</f>
        <v>1</v>
      </c>
    </row>
    <row r="226" spans="1:11" x14ac:dyDescent="0.25">
      <c r="A226" s="44" t="s">
        <v>101</v>
      </c>
      <c r="B226">
        <v>1</v>
      </c>
      <c r="C226" s="3">
        <v>44573</v>
      </c>
      <c r="D226">
        <v>1832.6</v>
      </c>
      <c r="E226" s="44" t="s">
        <v>77</v>
      </c>
      <c r="F226" s="44" t="s">
        <v>88</v>
      </c>
      <c r="G226">
        <v>1</v>
      </c>
      <c r="H226">
        <v>0</v>
      </c>
      <c r="I226">
        <v>0</v>
      </c>
      <c r="J226">
        <v>0</v>
      </c>
      <c r="K226" s="44">
        <f>MONTH(tce_4111[[#This Row],[data_lancamento]])</f>
        <v>1</v>
      </c>
    </row>
    <row r="227" spans="1:11" x14ac:dyDescent="0.25">
      <c r="A227" s="44" t="s">
        <v>95</v>
      </c>
      <c r="B227">
        <v>1</v>
      </c>
      <c r="C227" s="3">
        <v>44573</v>
      </c>
      <c r="D227">
        <v>1832.6</v>
      </c>
      <c r="E227" s="44" t="s">
        <v>80</v>
      </c>
      <c r="F227" s="44" t="s">
        <v>88</v>
      </c>
      <c r="G227">
        <v>1</v>
      </c>
      <c r="H227">
        <v>0</v>
      </c>
      <c r="I227">
        <v>0</v>
      </c>
      <c r="J227">
        <v>0</v>
      </c>
      <c r="K227" s="44">
        <f>MONTH(tce_4111[[#This Row],[data_lancamento]])</f>
        <v>1</v>
      </c>
    </row>
    <row r="228" spans="1:11" x14ac:dyDescent="0.25">
      <c r="A228" s="44" t="s">
        <v>89</v>
      </c>
      <c r="B228">
        <v>1</v>
      </c>
      <c r="C228" s="3">
        <v>44573</v>
      </c>
      <c r="D228">
        <v>1832.6</v>
      </c>
      <c r="E228" s="44" t="s">
        <v>80</v>
      </c>
      <c r="F228" s="44" t="s">
        <v>88</v>
      </c>
      <c r="G228">
        <v>0</v>
      </c>
      <c r="H228">
        <v>0</v>
      </c>
      <c r="I228">
        <v>0</v>
      </c>
      <c r="J228">
        <v>0</v>
      </c>
      <c r="K228" s="44">
        <f>MONTH(tce_4111[[#This Row],[data_lancamento]])</f>
        <v>1</v>
      </c>
    </row>
    <row r="229" spans="1:11" x14ac:dyDescent="0.25">
      <c r="A229" s="44" t="s">
        <v>91</v>
      </c>
      <c r="B229">
        <v>1</v>
      </c>
      <c r="C229" s="3">
        <v>44573</v>
      </c>
      <c r="D229">
        <v>1832.6</v>
      </c>
      <c r="E229" s="44" t="s">
        <v>77</v>
      </c>
      <c r="F229" s="44" t="s">
        <v>88</v>
      </c>
      <c r="G229">
        <v>0</v>
      </c>
      <c r="H229">
        <v>0</v>
      </c>
      <c r="I229">
        <v>0</v>
      </c>
      <c r="J229">
        <v>0</v>
      </c>
      <c r="K229" s="44">
        <f>MONTH(tce_4111[[#This Row],[data_lancamento]])</f>
        <v>1</v>
      </c>
    </row>
    <row r="230" spans="1:11" x14ac:dyDescent="0.25">
      <c r="A230" s="44" t="s">
        <v>92</v>
      </c>
      <c r="B230">
        <v>1</v>
      </c>
      <c r="C230" s="3">
        <v>44573</v>
      </c>
      <c r="D230">
        <v>1832.6</v>
      </c>
      <c r="E230" s="44" t="s">
        <v>77</v>
      </c>
      <c r="F230" s="44" t="s">
        <v>88</v>
      </c>
      <c r="G230">
        <v>0</v>
      </c>
      <c r="H230">
        <v>0</v>
      </c>
      <c r="I230">
        <v>0</v>
      </c>
      <c r="J230">
        <v>0</v>
      </c>
      <c r="K230" s="44">
        <f>MONTH(tce_4111[[#This Row],[data_lancamento]])</f>
        <v>1</v>
      </c>
    </row>
    <row r="231" spans="1:11" x14ac:dyDescent="0.25">
      <c r="A231" s="44" t="s">
        <v>93</v>
      </c>
      <c r="B231">
        <v>1</v>
      </c>
      <c r="C231" s="3">
        <v>44573</v>
      </c>
      <c r="D231">
        <v>1832.6</v>
      </c>
      <c r="E231" s="44" t="s">
        <v>80</v>
      </c>
      <c r="F231" s="44" t="s">
        <v>88</v>
      </c>
      <c r="G231">
        <v>0</v>
      </c>
      <c r="H231">
        <v>0</v>
      </c>
      <c r="I231">
        <v>0</v>
      </c>
      <c r="J231">
        <v>0</v>
      </c>
      <c r="K231" s="44">
        <f>MONTH(tce_4111[[#This Row],[data_lancamento]])</f>
        <v>1</v>
      </c>
    </row>
    <row r="232" spans="1:11" x14ac:dyDescent="0.25">
      <c r="A232" s="44" t="s">
        <v>94</v>
      </c>
      <c r="B232">
        <v>1</v>
      </c>
      <c r="C232" s="3">
        <v>44573</v>
      </c>
      <c r="D232">
        <v>1832.6</v>
      </c>
      <c r="E232" s="44" t="s">
        <v>80</v>
      </c>
      <c r="F232" s="44" t="s">
        <v>88</v>
      </c>
      <c r="G232">
        <v>1</v>
      </c>
      <c r="H232">
        <v>0</v>
      </c>
      <c r="I232">
        <v>0</v>
      </c>
      <c r="J232">
        <v>0</v>
      </c>
      <c r="K232" s="44">
        <f>MONTH(tce_4111[[#This Row],[data_lancamento]])</f>
        <v>1</v>
      </c>
    </row>
    <row r="233" spans="1:11" x14ac:dyDescent="0.25">
      <c r="A233" s="44" t="s">
        <v>95</v>
      </c>
      <c r="B233">
        <v>1</v>
      </c>
      <c r="C233" s="3">
        <v>44573</v>
      </c>
      <c r="D233">
        <v>1832.6</v>
      </c>
      <c r="E233" s="44" t="s">
        <v>77</v>
      </c>
      <c r="F233" s="44" t="s">
        <v>88</v>
      </c>
      <c r="G233">
        <v>1</v>
      </c>
      <c r="H233">
        <v>0</v>
      </c>
      <c r="I233">
        <v>0</v>
      </c>
      <c r="J233">
        <v>0</v>
      </c>
      <c r="K233" s="44">
        <f>MONTH(tce_4111[[#This Row],[data_lancamento]])</f>
        <v>1</v>
      </c>
    </row>
    <row r="234" spans="1:11" x14ac:dyDescent="0.25">
      <c r="A234" s="44" t="s">
        <v>96</v>
      </c>
      <c r="B234">
        <v>1</v>
      </c>
      <c r="C234" s="3">
        <v>44573</v>
      </c>
      <c r="D234">
        <v>1832.6</v>
      </c>
      <c r="E234" s="44" t="s">
        <v>77</v>
      </c>
      <c r="F234" s="44" t="s">
        <v>97</v>
      </c>
      <c r="G234">
        <v>1</v>
      </c>
      <c r="H234">
        <v>0</v>
      </c>
      <c r="I234">
        <v>0</v>
      </c>
      <c r="J234">
        <v>0</v>
      </c>
      <c r="K234" s="44">
        <f>MONTH(tce_4111[[#This Row],[data_lancamento]])</f>
        <v>1</v>
      </c>
    </row>
    <row r="235" spans="1:11" x14ac:dyDescent="0.25">
      <c r="A235" s="44" t="s">
        <v>91</v>
      </c>
      <c r="B235">
        <v>1</v>
      </c>
      <c r="C235" s="3">
        <v>44573</v>
      </c>
      <c r="D235">
        <v>1832.6</v>
      </c>
      <c r="E235" s="44" t="s">
        <v>80</v>
      </c>
      <c r="F235" s="44" t="s">
        <v>88</v>
      </c>
      <c r="G235">
        <v>0</v>
      </c>
      <c r="H235">
        <v>0</v>
      </c>
      <c r="I235">
        <v>0</v>
      </c>
      <c r="J235">
        <v>0</v>
      </c>
      <c r="K235" s="44">
        <f>MONTH(tce_4111[[#This Row],[data_lancamento]])</f>
        <v>1</v>
      </c>
    </row>
    <row r="236" spans="1:11" x14ac:dyDescent="0.25">
      <c r="A236" s="44" t="s">
        <v>99</v>
      </c>
      <c r="B236">
        <v>1</v>
      </c>
      <c r="C236" s="3">
        <v>44573</v>
      </c>
      <c r="D236">
        <v>1832.6</v>
      </c>
      <c r="E236" s="44" t="s">
        <v>77</v>
      </c>
      <c r="F236" s="44" t="s">
        <v>88</v>
      </c>
      <c r="G236">
        <v>0</v>
      </c>
      <c r="H236">
        <v>0</v>
      </c>
      <c r="I236">
        <v>0</v>
      </c>
      <c r="J236">
        <v>0</v>
      </c>
      <c r="K236" s="44">
        <f>MONTH(tce_4111[[#This Row],[data_lancamento]])</f>
        <v>1</v>
      </c>
    </row>
    <row r="237" spans="1:11" x14ac:dyDescent="0.25">
      <c r="A237" s="44" t="s">
        <v>92</v>
      </c>
      <c r="B237">
        <v>1</v>
      </c>
      <c r="C237" s="3">
        <v>44573</v>
      </c>
      <c r="D237">
        <v>1832.6</v>
      </c>
      <c r="E237" s="44" t="s">
        <v>80</v>
      </c>
      <c r="F237" s="44" t="s">
        <v>88</v>
      </c>
      <c r="G237">
        <v>0</v>
      </c>
      <c r="H237">
        <v>0</v>
      </c>
      <c r="I237">
        <v>0</v>
      </c>
      <c r="J237">
        <v>0</v>
      </c>
      <c r="K237" s="44">
        <f>MONTH(tce_4111[[#This Row],[data_lancamento]])</f>
        <v>1</v>
      </c>
    </row>
    <row r="238" spans="1:11" x14ac:dyDescent="0.25">
      <c r="A238" s="44" t="s">
        <v>100</v>
      </c>
      <c r="B238">
        <v>1</v>
      </c>
      <c r="C238" s="3">
        <v>44573</v>
      </c>
      <c r="D238">
        <v>1832.6</v>
      </c>
      <c r="E238" s="44" t="s">
        <v>77</v>
      </c>
      <c r="F238" s="44" t="s">
        <v>88</v>
      </c>
      <c r="G238">
        <v>0</v>
      </c>
      <c r="H238">
        <v>0</v>
      </c>
      <c r="I238">
        <v>0</v>
      </c>
      <c r="J238">
        <v>0</v>
      </c>
      <c r="K238" s="44">
        <f>MONTH(tce_4111[[#This Row],[data_lancamento]])</f>
        <v>1</v>
      </c>
    </row>
    <row r="239" spans="1:11" x14ac:dyDescent="0.25">
      <c r="A239" s="44" t="s">
        <v>112</v>
      </c>
      <c r="B239">
        <v>1</v>
      </c>
      <c r="C239" s="3">
        <v>44573</v>
      </c>
      <c r="D239">
        <v>1832.6</v>
      </c>
      <c r="E239" s="44" t="s">
        <v>80</v>
      </c>
      <c r="F239" s="44" t="s">
        <v>88</v>
      </c>
      <c r="G239">
        <v>0</v>
      </c>
      <c r="H239">
        <v>0</v>
      </c>
      <c r="I239">
        <v>0</v>
      </c>
      <c r="J239">
        <v>0</v>
      </c>
      <c r="K239" s="44">
        <f>MONTH(tce_4111[[#This Row],[data_lancamento]])</f>
        <v>1</v>
      </c>
    </row>
    <row r="240" spans="1:11" x14ac:dyDescent="0.25">
      <c r="A240" s="44" t="s">
        <v>101</v>
      </c>
      <c r="B240">
        <v>1</v>
      </c>
      <c r="C240" s="3">
        <v>44573</v>
      </c>
      <c r="D240">
        <v>1832.6</v>
      </c>
      <c r="E240" s="44" t="s">
        <v>77</v>
      </c>
      <c r="F240" s="44" t="s">
        <v>88</v>
      </c>
      <c r="G240">
        <v>1</v>
      </c>
      <c r="H240">
        <v>0</v>
      </c>
      <c r="I240">
        <v>0</v>
      </c>
      <c r="J240">
        <v>0</v>
      </c>
      <c r="K240" s="44">
        <f>MONTH(tce_4111[[#This Row],[data_lancamento]])</f>
        <v>1</v>
      </c>
    </row>
    <row r="241" spans="1:11" x14ac:dyDescent="0.25">
      <c r="A241" s="44" t="s">
        <v>95</v>
      </c>
      <c r="B241">
        <v>1</v>
      </c>
      <c r="C241" s="3">
        <v>44573</v>
      </c>
      <c r="D241">
        <v>1832.6</v>
      </c>
      <c r="E241" s="44" t="s">
        <v>80</v>
      </c>
      <c r="F241" s="44" t="s">
        <v>88</v>
      </c>
      <c r="G241">
        <v>1</v>
      </c>
      <c r="H241">
        <v>0</v>
      </c>
      <c r="I241">
        <v>0</v>
      </c>
      <c r="J241">
        <v>0</v>
      </c>
      <c r="K241" s="44">
        <f>MONTH(tce_4111[[#This Row],[data_lancamento]])</f>
        <v>1</v>
      </c>
    </row>
    <row r="242" spans="1:11" x14ac:dyDescent="0.25">
      <c r="A242" s="44" t="s">
        <v>89</v>
      </c>
      <c r="B242">
        <v>1</v>
      </c>
      <c r="C242" s="3">
        <v>44573</v>
      </c>
      <c r="D242">
        <v>734.85</v>
      </c>
      <c r="E242" s="44" t="s">
        <v>80</v>
      </c>
      <c r="F242" s="44" t="s">
        <v>88</v>
      </c>
      <c r="G242">
        <v>0</v>
      </c>
      <c r="H242">
        <v>0</v>
      </c>
      <c r="I242">
        <v>0</v>
      </c>
      <c r="J242">
        <v>0</v>
      </c>
      <c r="K242" s="44">
        <f>MONTH(tce_4111[[#This Row],[data_lancamento]])</f>
        <v>1</v>
      </c>
    </row>
    <row r="243" spans="1:11" x14ac:dyDescent="0.25">
      <c r="A243" s="44" t="s">
        <v>91</v>
      </c>
      <c r="B243">
        <v>1</v>
      </c>
      <c r="C243" s="3">
        <v>44573</v>
      </c>
      <c r="D243">
        <v>734.85</v>
      </c>
      <c r="E243" s="44" t="s">
        <v>77</v>
      </c>
      <c r="F243" s="44" t="s">
        <v>88</v>
      </c>
      <c r="G243">
        <v>0</v>
      </c>
      <c r="H243">
        <v>0</v>
      </c>
      <c r="I243">
        <v>0</v>
      </c>
      <c r="J243">
        <v>0</v>
      </c>
      <c r="K243" s="44">
        <f>MONTH(tce_4111[[#This Row],[data_lancamento]])</f>
        <v>1</v>
      </c>
    </row>
    <row r="244" spans="1:11" x14ac:dyDescent="0.25">
      <c r="A244" s="44" t="s">
        <v>92</v>
      </c>
      <c r="B244">
        <v>1</v>
      </c>
      <c r="C244" s="3">
        <v>44573</v>
      </c>
      <c r="D244">
        <v>734.85</v>
      </c>
      <c r="E244" s="44" t="s">
        <v>77</v>
      </c>
      <c r="F244" s="44" t="s">
        <v>88</v>
      </c>
      <c r="G244">
        <v>0</v>
      </c>
      <c r="H244">
        <v>0</v>
      </c>
      <c r="I244">
        <v>0</v>
      </c>
      <c r="J244">
        <v>0</v>
      </c>
      <c r="K244" s="44">
        <f>MONTH(tce_4111[[#This Row],[data_lancamento]])</f>
        <v>1</v>
      </c>
    </row>
    <row r="245" spans="1:11" x14ac:dyDescent="0.25">
      <c r="A245" s="44" t="s">
        <v>93</v>
      </c>
      <c r="B245">
        <v>1</v>
      </c>
      <c r="C245" s="3">
        <v>44573</v>
      </c>
      <c r="D245">
        <v>734.85</v>
      </c>
      <c r="E245" s="44" t="s">
        <v>80</v>
      </c>
      <c r="F245" s="44" t="s">
        <v>88</v>
      </c>
      <c r="G245">
        <v>0</v>
      </c>
      <c r="H245">
        <v>0</v>
      </c>
      <c r="I245">
        <v>0</v>
      </c>
      <c r="J245">
        <v>0</v>
      </c>
      <c r="K245" s="44">
        <f>MONTH(tce_4111[[#This Row],[data_lancamento]])</f>
        <v>1</v>
      </c>
    </row>
    <row r="246" spans="1:11" x14ac:dyDescent="0.25">
      <c r="A246" s="44" t="s">
        <v>94</v>
      </c>
      <c r="B246">
        <v>1</v>
      </c>
      <c r="C246" s="3">
        <v>44573</v>
      </c>
      <c r="D246">
        <v>734.85</v>
      </c>
      <c r="E246" s="44" t="s">
        <v>80</v>
      </c>
      <c r="F246" s="44" t="s">
        <v>88</v>
      </c>
      <c r="G246">
        <v>1</v>
      </c>
      <c r="H246">
        <v>0</v>
      </c>
      <c r="I246">
        <v>0</v>
      </c>
      <c r="J246">
        <v>0</v>
      </c>
      <c r="K246" s="44">
        <f>MONTH(tce_4111[[#This Row],[data_lancamento]])</f>
        <v>1</v>
      </c>
    </row>
    <row r="247" spans="1:11" x14ac:dyDescent="0.25">
      <c r="A247" s="44" t="s">
        <v>95</v>
      </c>
      <c r="B247">
        <v>1</v>
      </c>
      <c r="C247" s="3">
        <v>44573</v>
      </c>
      <c r="D247">
        <v>734.85</v>
      </c>
      <c r="E247" s="44" t="s">
        <v>77</v>
      </c>
      <c r="F247" s="44" t="s">
        <v>88</v>
      </c>
      <c r="G247">
        <v>1</v>
      </c>
      <c r="H247">
        <v>0</v>
      </c>
      <c r="I247">
        <v>0</v>
      </c>
      <c r="J247">
        <v>0</v>
      </c>
      <c r="K247" s="44">
        <f>MONTH(tce_4111[[#This Row],[data_lancamento]])</f>
        <v>1</v>
      </c>
    </row>
    <row r="248" spans="1:11" x14ac:dyDescent="0.25">
      <c r="A248" s="44" t="s">
        <v>96</v>
      </c>
      <c r="B248">
        <v>1</v>
      </c>
      <c r="C248" s="3">
        <v>44573</v>
      </c>
      <c r="D248">
        <v>734.85</v>
      </c>
      <c r="E248" s="44" t="s">
        <v>77</v>
      </c>
      <c r="F248" s="44" t="s">
        <v>97</v>
      </c>
      <c r="G248">
        <v>1</v>
      </c>
      <c r="H248">
        <v>0</v>
      </c>
      <c r="I248">
        <v>0</v>
      </c>
      <c r="J248">
        <v>0</v>
      </c>
      <c r="K248" s="44">
        <f>MONTH(tce_4111[[#This Row],[data_lancamento]])</f>
        <v>1</v>
      </c>
    </row>
    <row r="249" spans="1:11" x14ac:dyDescent="0.25">
      <c r="A249" s="44" t="s">
        <v>91</v>
      </c>
      <c r="B249">
        <v>1</v>
      </c>
      <c r="C249" s="3">
        <v>44573</v>
      </c>
      <c r="D249">
        <v>734.85</v>
      </c>
      <c r="E249" s="44" t="s">
        <v>80</v>
      </c>
      <c r="F249" s="44" t="s">
        <v>88</v>
      </c>
      <c r="G249">
        <v>0</v>
      </c>
      <c r="H249">
        <v>0</v>
      </c>
      <c r="I249">
        <v>0</v>
      </c>
      <c r="J249">
        <v>0</v>
      </c>
      <c r="K249" s="44">
        <f>MONTH(tce_4111[[#This Row],[data_lancamento]])</f>
        <v>1</v>
      </c>
    </row>
    <row r="250" spans="1:11" x14ac:dyDescent="0.25">
      <c r="A250" s="44" t="s">
        <v>99</v>
      </c>
      <c r="B250">
        <v>1</v>
      </c>
      <c r="C250" s="3">
        <v>44573</v>
      </c>
      <c r="D250">
        <v>734.85</v>
      </c>
      <c r="E250" s="44" t="s">
        <v>77</v>
      </c>
      <c r="F250" s="44" t="s">
        <v>88</v>
      </c>
      <c r="G250">
        <v>0</v>
      </c>
      <c r="H250">
        <v>0</v>
      </c>
      <c r="I250">
        <v>0</v>
      </c>
      <c r="J250">
        <v>0</v>
      </c>
      <c r="K250" s="44">
        <f>MONTH(tce_4111[[#This Row],[data_lancamento]])</f>
        <v>1</v>
      </c>
    </row>
    <row r="251" spans="1:11" x14ac:dyDescent="0.25">
      <c r="A251" s="44" t="s">
        <v>113</v>
      </c>
      <c r="B251">
        <v>1</v>
      </c>
      <c r="C251" s="3">
        <v>44573</v>
      </c>
      <c r="D251">
        <v>734.85</v>
      </c>
      <c r="E251" s="44" t="s">
        <v>80</v>
      </c>
      <c r="F251" s="44" t="s">
        <v>88</v>
      </c>
      <c r="G251">
        <v>0</v>
      </c>
      <c r="H251">
        <v>0</v>
      </c>
      <c r="I251">
        <v>0</v>
      </c>
      <c r="J251">
        <v>0</v>
      </c>
      <c r="K251" s="44">
        <f>MONTH(tce_4111[[#This Row],[data_lancamento]])</f>
        <v>1</v>
      </c>
    </row>
    <row r="252" spans="1:11" x14ac:dyDescent="0.25">
      <c r="A252" s="44" t="s">
        <v>92</v>
      </c>
      <c r="B252">
        <v>1</v>
      </c>
      <c r="C252" s="3">
        <v>44573</v>
      </c>
      <c r="D252">
        <v>734.85</v>
      </c>
      <c r="E252" s="44" t="s">
        <v>80</v>
      </c>
      <c r="F252" s="44" t="s">
        <v>88</v>
      </c>
      <c r="G252">
        <v>0</v>
      </c>
      <c r="H252">
        <v>0</v>
      </c>
      <c r="I252">
        <v>0</v>
      </c>
      <c r="J252">
        <v>0</v>
      </c>
      <c r="K252" s="44">
        <f>MONTH(tce_4111[[#This Row],[data_lancamento]])</f>
        <v>1</v>
      </c>
    </row>
    <row r="253" spans="1:11" x14ac:dyDescent="0.25">
      <c r="A253" s="44" t="s">
        <v>100</v>
      </c>
      <c r="B253">
        <v>1</v>
      </c>
      <c r="C253" s="3">
        <v>44573</v>
      </c>
      <c r="D253">
        <v>734.85</v>
      </c>
      <c r="E253" s="44" t="s">
        <v>77</v>
      </c>
      <c r="F253" s="44" t="s">
        <v>88</v>
      </c>
      <c r="G253">
        <v>0</v>
      </c>
      <c r="H253">
        <v>0</v>
      </c>
      <c r="I253">
        <v>0</v>
      </c>
      <c r="J253">
        <v>0</v>
      </c>
      <c r="K253" s="44">
        <f>MONTH(tce_4111[[#This Row],[data_lancamento]])</f>
        <v>1</v>
      </c>
    </row>
    <row r="254" spans="1:11" x14ac:dyDescent="0.25">
      <c r="A254" s="44" t="s">
        <v>101</v>
      </c>
      <c r="B254">
        <v>1</v>
      </c>
      <c r="C254" s="3">
        <v>44573</v>
      </c>
      <c r="D254">
        <v>734.85</v>
      </c>
      <c r="E254" s="44" t="s">
        <v>77</v>
      </c>
      <c r="F254" s="44" t="s">
        <v>88</v>
      </c>
      <c r="G254">
        <v>1</v>
      </c>
      <c r="H254">
        <v>0</v>
      </c>
      <c r="I254">
        <v>0</v>
      </c>
      <c r="J254">
        <v>0</v>
      </c>
      <c r="K254" s="44">
        <f>MONTH(tce_4111[[#This Row],[data_lancamento]])</f>
        <v>1</v>
      </c>
    </row>
    <row r="255" spans="1:11" x14ac:dyDescent="0.25">
      <c r="A255" s="44" t="s">
        <v>95</v>
      </c>
      <c r="B255">
        <v>1</v>
      </c>
      <c r="C255" s="3">
        <v>44573</v>
      </c>
      <c r="D255">
        <v>734.85</v>
      </c>
      <c r="E255" s="44" t="s">
        <v>80</v>
      </c>
      <c r="F255" s="44" t="s">
        <v>88</v>
      </c>
      <c r="G255">
        <v>1</v>
      </c>
      <c r="H255">
        <v>0</v>
      </c>
      <c r="I255">
        <v>0</v>
      </c>
      <c r="J255">
        <v>0</v>
      </c>
      <c r="K255" s="44">
        <f>MONTH(tce_4111[[#This Row],[data_lancamento]])</f>
        <v>1</v>
      </c>
    </row>
    <row r="256" spans="1:11" x14ac:dyDescent="0.25">
      <c r="A256" s="44" t="s">
        <v>89</v>
      </c>
      <c r="B256">
        <v>1</v>
      </c>
      <c r="C256" s="3">
        <v>44573</v>
      </c>
      <c r="D256">
        <v>489.9</v>
      </c>
      <c r="E256" s="44" t="s">
        <v>80</v>
      </c>
      <c r="F256" s="44" t="s">
        <v>88</v>
      </c>
      <c r="G256">
        <v>0</v>
      </c>
      <c r="H256">
        <v>0</v>
      </c>
      <c r="I256">
        <v>0</v>
      </c>
      <c r="J256">
        <v>0</v>
      </c>
      <c r="K256" s="44">
        <f>MONTH(tce_4111[[#This Row],[data_lancamento]])</f>
        <v>1</v>
      </c>
    </row>
    <row r="257" spans="1:11" x14ac:dyDescent="0.25">
      <c r="A257" s="44" t="s">
        <v>91</v>
      </c>
      <c r="B257">
        <v>1</v>
      </c>
      <c r="C257" s="3">
        <v>44573</v>
      </c>
      <c r="D257">
        <v>489.9</v>
      </c>
      <c r="E257" s="44" t="s">
        <v>77</v>
      </c>
      <c r="F257" s="44" t="s">
        <v>88</v>
      </c>
      <c r="G257">
        <v>0</v>
      </c>
      <c r="H257">
        <v>0</v>
      </c>
      <c r="I257">
        <v>0</v>
      </c>
      <c r="J257">
        <v>0</v>
      </c>
      <c r="K257" s="44">
        <f>MONTH(tce_4111[[#This Row],[data_lancamento]])</f>
        <v>1</v>
      </c>
    </row>
    <row r="258" spans="1:11" x14ac:dyDescent="0.25">
      <c r="A258" s="44" t="s">
        <v>92</v>
      </c>
      <c r="B258">
        <v>1</v>
      </c>
      <c r="C258" s="3">
        <v>44573</v>
      </c>
      <c r="D258">
        <v>489.9</v>
      </c>
      <c r="E258" s="44" t="s">
        <v>77</v>
      </c>
      <c r="F258" s="44" t="s">
        <v>88</v>
      </c>
      <c r="G258">
        <v>0</v>
      </c>
      <c r="H258">
        <v>0</v>
      </c>
      <c r="I258">
        <v>0</v>
      </c>
      <c r="J258">
        <v>0</v>
      </c>
      <c r="K258" s="44">
        <f>MONTH(tce_4111[[#This Row],[data_lancamento]])</f>
        <v>1</v>
      </c>
    </row>
    <row r="259" spans="1:11" x14ac:dyDescent="0.25">
      <c r="A259" s="44" t="s">
        <v>93</v>
      </c>
      <c r="B259">
        <v>1</v>
      </c>
      <c r="C259" s="3">
        <v>44573</v>
      </c>
      <c r="D259">
        <v>489.9</v>
      </c>
      <c r="E259" s="44" t="s">
        <v>80</v>
      </c>
      <c r="F259" s="44" t="s">
        <v>88</v>
      </c>
      <c r="G259">
        <v>0</v>
      </c>
      <c r="H259">
        <v>0</v>
      </c>
      <c r="I259">
        <v>0</v>
      </c>
      <c r="J259">
        <v>0</v>
      </c>
      <c r="K259" s="44">
        <f>MONTH(tce_4111[[#This Row],[data_lancamento]])</f>
        <v>1</v>
      </c>
    </row>
    <row r="260" spans="1:11" x14ac:dyDescent="0.25">
      <c r="A260" s="44" t="s">
        <v>94</v>
      </c>
      <c r="B260">
        <v>1</v>
      </c>
      <c r="C260" s="3">
        <v>44573</v>
      </c>
      <c r="D260">
        <v>489.9</v>
      </c>
      <c r="E260" s="44" t="s">
        <v>80</v>
      </c>
      <c r="F260" s="44" t="s">
        <v>88</v>
      </c>
      <c r="G260">
        <v>1</v>
      </c>
      <c r="H260">
        <v>0</v>
      </c>
      <c r="I260">
        <v>0</v>
      </c>
      <c r="J260">
        <v>0</v>
      </c>
      <c r="K260" s="44">
        <f>MONTH(tce_4111[[#This Row],[data_lancamento]])</f>
        <v>1</v>
      </c>
    </row>
    <row r="261" spans="1:11" x14ac:dyDescent="0.25">
      <c r="A261" s="44" t="s">
        <v>95</v>
      </c>
      <c r="B261">
        <v>1</v>
      </c>
      <c r="C261" s="3">
        <v>44573</v>
      </c>
      <c r="D261">
        <v>489.9</v>
      </c>
      <c r="E261" s="44" t="s">
        <v>77</v>
      </c>
      <c r="F261" s="44" t="s">
        <v>88</v>
      </c>
      <c r="G261">
        <v>1</v>
      </c>
      <c r="H261">
        <v>0</v>
      </c>
      <c r="I261">
        <v>0</v>
      </c>
      <c r="J261">
        <v>0</v>
      </c>
      <c r="K261" s="44">
        <f>MONTH(tce_4111[[#This Row],[data_lancamento]])</f>
        <v>1</v>
      </c>
    </row>
    <row r="262" spans="1:11" x14ac:dyDescent="0.25">
      <c r="A262" s="44" t="s">
        <v>96</v>
      </c>
      <c r="B262">
        <v>1</v>
      </c>
      <c r="C262" s="3">
        <v>44573</v>
      </c>
      <c r="D262">
        <v>489.9</v>
      </c>
      <c r="E262" s="44" t="s">
        <v>77</v>
      </c>
      <c r="F262" s="44" t="s">
        <v>97</v>
      </c>
      <c r="G262">
        <v>1</v>
      </c>
      <c r="H262">
        <v>0</v>
      </c>
      <c r="I262">
        <v>0</v>
      </c>
      <c r="J262">
        <v>0</v>
      </c>
      <c r="K262" s="44">
        <f>MONTH(tce_4111[[#This Row],[data_lancamento]])</f>
        <v>1</v>
      </c>
    </row>
    <row r="263" spans="1:11" x14ac:dyDescent="0.25">
      <c r="A263" s="44" t="s">
        <v>91</v>
      </c>
      <c r="B263">
        <v>1</v>
      </c>
      <c r="C263" s="3">
        <v>44573</v>
      </c>
      <c r="D263">
        <v>489.9</v>
      </c>
      <c r="E263" s="44" t="s">
        <v>80</v>
      </c>
      <c r="F263" s="44" t="s">
        <v>88</v>
      </c>
      <c r="G263">
        <v>0</v>
      </c>
      <c r="H263">
        <v>0</v>
      </c>
      <c r="I263">
        <v>0</v>
      </c>
      <c r="J263">
        <v>0</v>
      </c>
      <c r="K263" s="44">
        <f>MONTH(tce_4111[[#This Row],[data_lancamento]])</f>
        <v>1</v>
      </c>
    </row>
    <row r="264" spans="1:11" x14ac:dyDescent="0.25">
      <c r="A264" s="44" t="s">
        <v>99</v>
      </c>
      <c r="B264">
        <v>1</v>
      </c>
      <c r="C264" s="3">
        <v>44573</v>
      </c>
      <c r="D264">
        <v>489.9</v>
      </c>
      <c r="E264" s="44" t="s">
        <v>77</v>
      </c>
      <c r="F264" s="44" t="s">
        <v>88</v>
      </c>
      <c r="G264">
        <v>0</v>
      </c>
      <c r="H264">
        <v>0</v>
      </c>
      <c r="I264">
        <v>0</v>
      </c>
      <c r="J264">
        <v>0</v>
      </c>
      <c r="K264" s="44">
        <f>MONTH(tce_4111[[#This Row],[data_lancamento]])</f>
        <v>1</v>
      </c>
    </row>
    <row r="265" spans="1:11" x14ac:dyDescent="0.25">
      <c r="A265" s="44" t="s">
        <v>113</v>
      </c>
      <c r="B265">
        <v>1</v>
      </c>
      <c r="C265" s="3">
        <v>44573</v>
      </c>
      <c r="D265">
        <v>489.9</v>
      </c>
      <c r="E265" s="44" t="s">
        <v>80</v>
      </c>
      <c r="F265" s="44" t="s">
        <v>88</v>
      </c>
      <c r="G265">
        <v>0</v>
      </c>
      <c r="H265">
        <v>0</v>
      </c>
      <c r="I265">
        <v>0</v>
      </c>
      <c r="J265">
        <v>0</v>
      </c>
      <c r="K265" s="44">
        <f>MONTH(tce_4111[[#This Row],[data_lancamento]])</f>
        <v>1</v>
      </c>
    </row>
    <row r="266" spans="1:11" x14ac:dyDescent="0.25">
      <c r="A266" s="44" t="s">
        <v>92</v>
      </c>
      <c r="B266">
        <v>1</v>
      </c>
      <c r="C266" s="3">
        <v>44573</v>
      </c>
      <c r="D266">
        <v>489.9</v>
      </c>
      <c r="E266" s="44" t="s">
        <v>80</v>
      </c>
      <c r="F266" s="44" t="s">
        <v>88</v>
      </c>
      <c r="G266">
        <v>0</v>
      </c>
      <c r="H266">
        <v>0</v>
      </c>
      <c r="I266">
        <v>0</v>
      </c>
      <c r="J266">
        <v>0</v>
      </c>
      <c r="K266" s="44">
        <f>MONTH(tce_4111[[#This Row],[data_lancamento]])</f>
        <v>1</v>
      </c>
    </row>
    <row r="267" spans="1:11" x14ac:dyDescent="0.25">
      <c r="A267" s="44" t="s">
        <v>100</v>
      </c>
      <c r="B267">
        <v>1</v>
      </c>
      <c r="C267" s="3">
        <v>44573</v>
      </c>
      <c r="D267">
        <v>489.9</v>
      </c>
      <c r="E267" s="44" t="s">
        <v>77</v>
      </c>
      <c r="F267" s="44" t="s">
        <v>88</v>
      </c>
      <c r="G267">
        <v>0</v>
      </c>
      <c r="H267">
        <v>0</v>
      </c>
      <c r="I267">
        <v>0</v>
      </c>
      <c r="J267">
        <v>0</v>
      </c>
      <c r="K267" s="44">
        <f>MONTH(tce_4111[[#This Row],[data_lancamento]])</f>
        <v>1</v>
      </c>
    </row>
    <row r="268" spans="1:11" x14ac:dyDescent="0.25">
      <c r="A268" s="44" t="s">
        <v>101</v>
      </c>
      <c r="B268">
        <v>1</v>
      </c>
      <c r="C268" s="3">
        <v>44573</v>
      </c>
      <c r="D268">
        <v>489.9</v>
      </c>
      <c r="E268" s="44" t="s">
        <v>77</v>
      </c>
      <c r="F268" s="44" t="s">
        <v>88</v>
      </c>
      <c r="G268">
        <v>1</v>
      </c>
      <c r="H268">
        <v>0</v>
      </c>
      <c r="I268">
        <v>0</v>
      </c>
      <c r="J268">
        <v>0</v>
      </c>
      <c r="K268" s="44">
        <f>MONTH(tce_4111[[#This Row],[data_lancamento]])</f>
        <v>1</v>
      </c>
    </row>
    <row r="269" spans="1:11" x14ac:dyDescent="0.25">
      <c r="A269" s="44" t="s">
        <v>95</v>
      </c>
      <c r="B269">
        <v>1</v>
      </c>
      <c r="C269" s="3">
        <v>44573</v>
      </c>
      <c r="D269">
        <v>489.9</v>
      </c>
      <c r="E269" s="44" t="s">
        <v>80</v>
      </c>
      <c r="F269" s="44" t="s">
        <v>88</v>
      </c>
      <c r="G269">
        <v>1</v>
      </c>
      <c r="H269">
        <v>0</v>
      </c>
      <c r="I269">
        <v>0</v>
      </c>
      <c r="J269">
        <v>0</v>
      </c>
      <c r="K269" s="44">
        <f>MONTH(tce_4111[[#This Row],[data_lancamento]])</f>
        <v>1</v>
      </c>
    </row>
    <row r="270" spans="1:11" x14ac:dyDescent="0.25">
      <c r="A270" s="44" t="s">
        <v>89</v>
      </c>
      <c r="B270">
        <v>1</v>
      </c>
      <c r="C270" s="3">
        <v>44573</v>
      </c>
      <c r="D270">
        <v>763.35</v>
      </c>
      <c r="E270" s="44" t="s">
        <v>80</v>
      </c>
      <c r="F270" s="44" t="s">
        <v>88</v>
      </c>
      <c r="G270">
        <v>0</v>
      </c>
      <c r="H270">
        <v>0</v>
      </c>
      <c r="I270">
        <v>0</v>
      </c>
      <c r="J270">
        <v>0</v>
      </c>
      <c r="K270" s="44">
        <f>MONTH(tce_4111[[#This Row],[data_lancamento]])</f>
        <v>1</v>
      </c>
    </row>
    <row r="271" spans="1:11" x14ac:dyDescent="0.25">
      <c r="A271" s="44" t="s">
        <v>91</v>
      </c>
      <c r="B271">
        <v>1</v>
      </c>
      <c r="C271" s="3">
        <v>44573</v>
      </c>
      <c r="D271">
        <v>763.35</v>
      </c>
      <c r="E271" s="44" t="s">
        <v>77</v>
      </c>
      <c r="F271" s="44" t="s">
        <v>88</v>
      </c>
      <c r="G271">
        <v>0</v>
      </c>
      <c r="H271">
        <v>0</v>
      </c>
      <c r="I271">
        <v>0</v>
      </c>
      <c r="J271">
        <v>0</v>
      </c>
      <c r="K271" s="44">
        <f>MONTH(tce_4111[[#This Row],[data_lancamento]])</f>
        <v>1</v>
      </c>
    </row>
    <row r="272" spans="1:11" x14ac:dyDescent="0.25">
      <c r="A272" s="44" t="s">
        <v>92</v>
      </c>
      <c r="B272">
        <v>1</v>
      </c>
      <c r="C272" s="3">
        <v>44573</v>
      </c>
      <c r="D272">
        <v>763.35</v>
      </c>
      <c r="E272" s="44" t="s">
        <v>77</v>
      </c>
      <c r="F272" s="44" t="s">
        <v>88</v>
      </c>
      <c r="G272">
        <v>0</v>
      </c>
      <c r="H272">
        <v>0</v>
      </c>
      <c r="I272">
        <v>0</v>
      </c>
      <c r="J272">
        <v>0</v>
      </c>
      <c r="K272" s="44">
        <f>MONTH(tce_4111[[#This Row],[data_lancamento]])</f>
        <v>1</v>
      </c>
    </row>
    <row r="273" spans="1:11" x14ac:dyDescent="0.25">
      <c r="A273" s="44" t="s">
        <v>93</v>
      </c>
      <c r="B273">
        <v>1</v>
      </c>
      <c r="C273" s="3">
        <v>44573</v>
      </c>
      <c r="D273">
        <v>763.35</v>
      </c>
      <c r="E273" s="44" t="s">
        <v>80</v>
      </c>
      <c r="F273" s="44" t="s">
        <v>88</v>
      </c>
      <c r="G273">
        <v>0</v>
      </c>
      <c r="H273">
        <v>0</v>
      </c>
      <c r="I273">
        <v>0</v>
      </c>
      <c r="J273">
        <v>0</v>
      </c>
      <c r="K273" s="44">
        <f>MONTH(tce_4111[[#This Row],[data_lancamento]])</f>
        <v>1</v>
      </c>
    </row>
    <row r="274" spans="1:11" x14ac:dyDescent="0.25">
      <c r="A274" s="44" t="s">
        <v>94</v>
      </c>
      <c r="B274">
        <v>1</v>
      </c>
      <c r="C274" s="3">
        <v>44573</v>
      </c>
      <c r="D274">
        <v>763.35</v>
      </c>
      <c r="E274" s="44" t="s">
        <v>80</v>
      </c>
      <c r="F274" s="44" t="s">
        <v>88</v>
      </c>
      <c r="G274">
        <v>1</v>
      </c>
      <c r="H274">
        <v>0</v>
      </c>
      <c r="I274">
        <v>0</v>
      </c>
      <c r="J274">
        <v>0</v>
      </c>
      <c r="K274" s="44">
        <f>MONTH(tce_4111[[#This Row],[data_lancamento]])</f>
        <v>1</v>
      </c>
    </row>
    <row r="275" spans="1:11" x14ac:dyDescent="0.25">
      <c r="A275" s="44" t="s">
        <v>95</v>
      </c>
      <c r="B275">
        <v>1</v>
      </c>
      <c r="C275" s="3">
        <v>44573</v>
      </c>
      <c r="D275">
        <v>763.35</v>
      </c>
      <c r="E275" s="44" t="s">
        <v>77</v>
      </c>
      <c r="F275" s="44" t="s">
        <v>88</v>
      </c>
      <c r="G275">
        <v>1</v>
      </c>
      <c r="H275">
        <v>0</v>
      </c>
      <c r="I275">
        <v>0</v>
      </c>
      <c r="J275">
        <v>0</v>
      </c>
      <c r="K275" s="44">
        <f>MONTH(tce_4111[[#This Row],[data_lancamento]])</f>
        <v>1</v>
      </c>
    </row>
    <row r="276" spans="1:11" x14ac:dyDescent="0.25">
      <c r="A276" s="44" t="s">
        <v>96</v>
      </c>
      <c r="B276">
        <v>1</v>
      </c>
      <c r="C276" s="3">
        <v>44573</v>
      </c>
      <c r="D276">
        <v>763.35</v>
      </c>
      <c r="E276" s="44" t="s">
        <v>77</v>
      </c>
      <c r="F276" s="44" t="s">
        <v>97</v>
      </c>
      <c r="G276">
        <v>1</v>
      </c>
      <c r="H276">
        <v>0</v>
      </c>
      <c r="I276">
        <v>0</v>
      </c>
      <c r="J276">
        <v>0</v>
      </c>
      <c r="K276" s="44">
        <f>MONTH(tce_4111[[#This Row],[data_lancamento]])</f>
        <v>1</v>
      </c>
    </row>
    <row r="277" spans="1:11" x14ac:dyDescent="0.25">
      <c r="A277" s="44" t="s">
        <v>91</v>
      </c>
      <c r="B277">
        <v>1</v>
      </c>
      <c r="C277" s="3">
        <v>44573</v>
      </c>
      <c r="D277">
        <v>763.35</v>
      </c>
      <c r="E277" s="44" t="s">
        <v>80</v>
      </c>
      <c r="F277" s="44" t="s">
        <v>88</v>
      </c>
      <c r="G277">
        <v>0</v>
      </c>
      <c r="H277">
        <v>0</v>
      </c>
      <c r="I277">
        <v>0</v>
      </c>
      <c r="J277">
        <v>0</v>
      </c>
      <c r="K277" s="44">
        <f>MONTH(tce_4111[[#This Row],[data_lancamento]])</f>
        <v>1</v>
      </c>
    </row>
    <row r="278" spans="1:11" x14ac:dyDescent="0.25">
      <c r="A278" s="44" t="s">
        <v>99</v>
      </c>
      <c r="B278">
        <v>1</v>
      </c>
      <c r="C278" s="3">
        <v>44573</v>
      </c>
      <c r="D278">
        <v>763.35</v>
      </c>
      <c r="E278" s="44" t="s">
        <v>77</v>
      </c>
      <c r="F278" s="44" t="s">
        <v>88</v>
      </c>
      <c r="G278">
        <v>0</v>
      </c>
      <c r="H278">
        <v>0</v>
      </c>
      <c r="I278">
        <v>0</v>
      </c>
      <c r="J278">
        <v>0</v>
      </c>
      <c r="K278" s="44">
        <f>MONTH(tce_4111[[#This Row],[data_lancamento]])</f>
        <v>1</v>
      </c>
    </row>
    <row r="279" spans="1:11" x14ac:dyDescent="0.25">
      <c r="A279" s="44" t="s">
        <v>113</v>
      </c>
      <c r="B279">
        <v>1</v>
      </c>
      <c r="C279" s="3">
        <v>44573</v>
      </c>
      <c r="D279">
        <v>763.35</v>
      </c>
      <c r="E279" s="44" t="s">
        <v>80</v>
      </c>
      <c r="F279" s="44" t="s">
        <v>88</v>
      </c>
      <c r="G279">
        <v>0</v>
      </c>
      <c r="H279">
        <v>0</v>
      </c>
      <c r="I279">
        <v>0</v>
      </c>
      <c r="J279">
        <v>0</v>
      </c>
      <c r="K279" s="44">
        <f>MONTH(tce_4111[[#This Row],[data_lancamento]])</f>
        <v>1</v>
      </c>
    </row>
    <row r="280" spans="1:11" x14ac:dyDescent="0.25">
      <c r="A280" s="44" t="s">
        <v>92</v>
      </c>
      <c r="B280">
        <v>1</v>
      </c>
      <c r="C280" s="3">
        <v>44573</v>
      </c>
      <c r="D280">
        <v>763.35</v>
      </c>
      <c r="E280" s="44" t="s">
        <v>80</v>
      </c>
      <c r="F280" s="44" t="s">
        <v>88</v>
      </c>
      <c r="G280">
        <v>0</v>
      </c>
      <c r="H280">
        <v>0</v>
      </c>
      <c r="I280">
        <v>0</v>
      </c>
      <c r="J280">
        <v>0</v>
      </c>
      <c r="K280" s="44">
        <f>MONTH(tce_4111[[#This Row],[data_lancamento]])</f>
        <v>1</v>
      </c>
    </row>
    <row r="281" spans="1:11" x14ac:dyDescent="0.25">
      <c r="A281" s="44" t="s">
        <v>100</v>
      </c>
      <c r="B281">
        <v>1</v>
      </c>
      <c r="C281" s="3">
        <v>44573</v>
      </c>
      <c r="D281">
        <v>763.35</v>
      </c>
      <c r="E281" s="44" t="s">
        <v>77</v>
      </c>
      <c r="F281" s="44" t="s">
        <v>88</v>
      </c>
      <c r="G281">
        <v>0</v>
      </c>
      <c r="H281">
        <v>0</v>
      </c>
      <c r="I281">
        <v>0</v>
      </c>
      <c r="J281">
        <v>0</v>
      </c>
      <c r="K281" s="44">
        <f>MONTH(tce_4111[[#This Row],[data_lancamento]])</f>
        <v>1</v>
      </c>
    </row>
    <row r="282" spans="1:11" x14ac:dyDescent="0.25">
      <c r="A282" s="44" t="s">
        <v>101</v>
      </c>
      <c r="B282">
        <v>1</v>
      </c>
      <c r="C282" s="3">
        <v>44573</v>
      </c>
      <c r="D282">
        <v>763.35</v>
      </c>
      <c r="E282" s="44" t="s">
        <v>77</v>
      </c>
      <c r="F282" s="44" t="s">
        <v>88</v>
      </c>
      <c r="G282">
        <v>1</v>
      </c>
      <c r="H282">
        <v>0</v>
      </c>
      <c r="I282">
        <v>0</v>
      </c>
      <c r="J282">
        <v>0</v>
      </c>
      <c r="K282" s="44">
        <f>MONTH(tce_4111[[#This Row],[data_lancamento]])</f>
        <v>1</v>
      </c>
    </row>
    <row r="283" spans="1:11" x14ac:dyDescent="0.25">
      <c r="A283" s="44" t="s">
        <v>95</v>
      </c>
      <c r="B283">
        <v>1</v>
      </c>
      <c r="C283" s="3">
        <v>44573</v>
      </c>
      <c r="D283">
        <v>763.35</v>
      </c>
      <c r="E283" s="44" t="s">
        <v>80</v>
      </c>
      <c r="F283" s="44" t="s">
        <v>88</v>
      </c>
      <c r="G283">
        <v>1</v>
      </c>
      <c r="H283">
        <v>0</v>
      </c>
      <c r="I283">
        <v>0</v>
      </c>
      <c r="J283">
        <v>0</v>
      </c>
      <c r="K283" s="44">
        <f>MONTH(tce_4111[[#This Row],[data_lancamento]])</f>
        <v>1</v>
      </c>
    </row>
    <row r="284" spans="1:11" x14ac:dyDescent="0.25">
      <c r="A284" s="44" t="s">
        <v>89</v>
      </c>
      <c r="B284">
        <v>1</v>
      </c>
      <c r="C284" s="3">
        <v>44573</v>
      </c>
      <c r="D284">
        <v>508.9</v>
      </c>
      <c r="E284" s="44" t="s">
        <v>80</v>
      </c>
      <c r="F284" s="44" t="s">
        <v>88</v>
      </c>
      <c r="G284">
        <v>0</v>
      </c>
      <c r="H284">
        <v>0</v>
      </c>
      <c r="I284">
        <v>0</v>
      </c>
      <c r="J284">
        <v>0</v>
      </c>
      <c r="K284" s="44">
        <f>MONTH(tce_4111[[#This Row],[data_lancamento]])</f>
        <v>1</v>
      </c>
    </row>
    <row r="285" spans="1:11" x14ac:dyDescent="0.25">
      <c r="A285" s="44" t="s">
        <v>91</v>
      </c>
      <c r="B285">
        <v>1</v>
      </c>
      <c r="C285" s="3">
        <v>44573</v>
      </c>
      <c r="D285">
        <v>508.9</v>
      </c>
      <c r="E285" s="44" t="s">
        <v>77</v>
      </c>
      <c r="F285" s="44" t="s">
        <v>88</v>
      </c>
      <c r="G285">
        <v>0</v>
      </c>
      <c r="H285">
        <v>0</v>
      </c>
      <c r="I285">
        <v>0</v>
      </c>
      <c r="J285">
        <v>0</v>
      </c>
      <c r="K285" s="44">
        <f>MONTH(tce_4111[[#This Row],[data_lancamento]])</f>
        <v>1</v>
      </c>
    </row>
    <row r="286" spans="1:11" x14ac:dyDescent="0.25">
      <c r="A286" s="44" t="s">
        <v>92</v>
      </c>
      <c r="B286">
        <v>1</v>
      </c>
      <c r="C286" s="3">
        <v>44573</v>
      </c>
      <c r="D286">
        <v>508.9</v>
      </c>
      <c r="E286" s="44" t="s">
        <v>77</v>
      </c>
      <c r="F286" s="44" t="s">
        <v>88</v>
      </c>
      <c r="G286">
        <v>0</v>
      </c>
      <c r="H286">
        <v>0</v>
      </c>
      <c r="I286">
        <v>0</v>
      </c>
      <c r="J286">
        <v>0</v>
      </c>
      <c r="K286" s="44">
        <f>MONTH(tce_4111[[#This Row],[data_lancamento]])</f>
        <v>1</v>
      </c>
    </row>
    <row r="287" spans="1:11" x14ac:dyDescent="0.25">
      <c r="A287" s="44" t="s">
        <v>93</v>
      </c>
      <c r="B287">
        <v>1</v>
      </c>
      <c r="C287" s="3">
        <v>44573</v>
      </c>
      <c r="D287">
        <v>508.9</v>
      </c>
      <c r="E287" s="44" t="s">
        <v>80</v>
      </c>
      <c r="F287" s="44" t="s">
        <v>88</v>
      </c>
      <c r="G287">
        <v>0</v>
      </c>
      <c r="H287">
        <v>0</v>
      </c>
      <c r="I287">
        <v>0</v>
      </c>
      <c r="J287">
        <v>0</v>
      </c>
      <c r="K287" s="44">
        <f>MONTH(tce_4111[[#This Row],[data_lancamento]])</f>
        <v>1</v>
      </c>
    </row>
    <row r="288" spans="1:11" x14ac:dyDescent="0.25">
      <c r="A288" s="44" t="s">
        <v>94</v>
      </c>
      <c r="B288">
        <v>1</v>
      </c>
      <c r="C288" s="3">
        <v>44573</v>
      </c>
      <c r="D288">
        <v>508.9</v>
      </c>
      <c r="E288" s="44" t="s">
        <v>80</v>
      </c>
      <c r="F288" s="44" t="s">
        <v>88</v>
      </c>
      <c r="G288">
        <v>1</v>
      </c>
      <c r="H288">
        <v>0</v>
      </c>
      <c r="I288">
        <v>0</v>
      </c>
      <c r="J288">
        <v>0</v>
      </c>
      <c r="K288" s="44">
        <f>MONTH(tce_4111[[#This Row],[data_lancamento]])</f>
        <v>1</v>
      </c>
    </row>
    <row r="289" spans="1:11" x14ac:dyDescent="0.25">
      <c r="A289" s="44" t="s">
        <v>95</v>
      </c>
      <c r="B289">
        <v>1</v>
      </c>
      <c r="C289" s="3">
        <v>44573</v>
      </c>
      <c r="D289">
        <v>508.9</v>
      </c>
      <c r="E289" s="44" t="s">
        <v>77</v>
      </c>
      <c r="F289" s="44" t="s">
        <v>88</v>
      </c>
      <c r="G289">
        <v>1</v>
      </c>
      <c r="H289">
        <v>0</v>
      </c>
      <c r="I289">
        <v>0</v>
      </c>
      <c r="J289">
        <v>0</v>
      </c>
      <c r="K289" s="44">
        <f>MONTH(tce_4111[[#This Row],[data_lancamento]])</f>
        <v>1</v>
      </c>
    </row>
    <row r="290" spans="1:11" x14ac:dyDescent="0.25">
      <c r="A290" s="44" t="s">
        <v>96</v>
      </c>
      <c r="B290">
        <v>1</v>
      </c>
      <c r="C290" s="3">
        <v>44573</v>
      </c>
      <c r="D290">
        <v>508.9</v>
      </c>
      <c r="E290" s="44" t="s">
        <v>77</v>
      </c>
      <c r="F290" s="44" t="s">
        <v>97</v>
      </c>
      <c r="G290">
        <v>1</v>
      </c>
      <c r="H290">
        <v>0</v>
      </c>
      <c r="I290">
        <v>0</v>
      </c>
      <c r="J290">
        <v>0</v>
      </c>
      <c r="K290" s="44">
        <f>MONTH(tce_4111[[#This Row],[data_lancamento]])</f>
        <v>1</v>
      </c>
    </row>
    <row r="291" spans="1:11" x14ac:dyDescent="0.25">
      <c r="A291" s="44" t="s">
        <v>91</v>
      </c>
      <c r="B291">
        <v>1</v>
      </c>
      <c r="C291" s="3">
        <v>44573</v>
      </c>
      <c r="D291">
        <v>508.9</v>
      </c>
      <c r="E291" s="44" t="s">
        <v>80</v>
      </c>
      <c r="F291" s="44" t="s">
        <v>88</v>
      </c>
      <c r="G291">
        <v>0</v>
      </c>
      <c r="H291">
        <v>0</v>
      </c>
      <c r="I291">
        <v>0</v>
      </c>
      <c r="J291">
        <v>0</v>
      </c>
      <c r="K291" s="44">
        <f>MONTH(tce_4111[[#This Row],[data_lancamento]])</f>
        <v>1</v>
      </c>
    </row>
    <row r="292" spans="1:11" x14ac:dyDescent="0.25">
      <c r="A292" s="44" t="s">
        <v>99</v>
      </c>
      <c r="B292">
        <v>1</v>
      </c>
      <c r="C292" s="3">
        <v>44573</v>
      </c>
      <c r="D292">
        <v>508.9</v>
      </c>
      <c r="E292" s="44" t="s">
        <v>77</v>
      </c>
      <c r="F292" s="44" t="s">
        <v>88</v>
      </c>
      <c r="G292">
        <v>0</v>
      </c>
      <c r="H292">
        <v>0</v>
      </c>
      <c r="I292">
        <v>0</v>
      </c>
      <c r="J292">
        <v>0</v>
      </c>
      <c r="K292" s="44">
        <f>MONTH(tce_4111[[#This Row],[data_lancamento]])</f>
        <v>1</v>
      </c>
    </row>
    <row r="293" spans="1:11" x14ac:dyDescent="0.25">
      <c r="A293" s="44" t="s">
        <v>113</v>
      </c>
      <c r="B293">
        <v>1</v>
      </c>
      <c r="C293" s="3">
        <v>44573</v>
      </c>
      <c r="D293">
        <v>508.9</v>
      </c>
      <c r="E293" s="44" t="s">
        <v>80</v>
      </c>
      <c r="F293" s="44" t="s">
        <v>88</v>
      </c>
      <c r="G293">
        <v>0</v>
      </c>
      <c r="H293">
        <v>0</v>
      </c>
      <c r="I293">
        <v>0</v>
      </c>
      <c r="J293">
        <v>0</v>
      </c>
      <c r="K293" s="44">
        <f>MONTH(tce_4111[[#This Row],[data_lancamento]])</f>
        <v>1</v>
      </c>
    </row>
    <row r="294" spans="1:11" x14ac:dyDescent="0.25">
      <c r="A294" s="44" t="s">
        <v>92</v>
      </c>
      <c r="B294">
        <v>1</v>
      </c>
      <c r="C294" s="3">
        <v>44573</v>
      </c>
      <c r="D294">
        <v>508.9</v>
      </c>
      <c r="E294" s="44" t="s">
        <v>80</v>
      </c>
      <c r="F294" s="44" t="s">
        <v>88</v>
      </c>
      <c r="G294">
        <v>0</v>
      </c>
      <c r="H294">
        <v>0</v>
      </c>
      <c r="I294">
        <v>0</v>
      </c>
      <c r="J294">
        <v>0</v>
      </c>
      <c r="K294" s="44">
        <f>MONTH(tce_4111[[#This Row],[data_lancamento]])</f>
        <v>1</v>
      </c>
    </row>
    <row r="295" spans="1:11" x14ac:dyDescent="0.25">
      <c r="A295" s="44" t="s">
        <v>100</v>
      </c>
      <c r="B295">
        <v>1</v>
      </c>
      <c r="C295" s="3">
        <v>44573</v>
      </c>
      <c r="D295">
        <v>508.9</v>
      </c>
      <c r="E295" s="44" t="s">
        <v>77</v>
      </c>
      <c r="F295" s="44" t="s">
        <v>88</v>
      </c>
      <c r="G295">
        <v>0</v>
      </c>
      <c r="H295">
        <v>0</v>
      </c>
      <c r="I295">
        <v>0</v>
      </c>
      <c r="J295">
        <v>0</v>
      </c>
      <c r="K295" s="44">
        <f>MONTH(tce_4111[[#This Row],[data_lancamento]])</f>
        <v>1</v>
      </c>
    </row>
    <row r="296" spans="1:11" x14ac:dyDescent="0.25">
      <c r="A296" s="44" t="s">
        <v>101</v>
      </c>
      <c r="B296">
        <v>1</v>
      </c>
      <c r="C296" s="3">
        <v>44573</v>
      </c>
      <c r="D296">
        <v>508.9</v>
      </c>
      <c r="E296" s="44" t="s">
        <v>77</v>
      </c>
      <c r="F296" s="44" t="s">
        <v>88</v>
      </c>
      <c r="G296">
        <v>1</v>
      </c>
      <c r="H296">
        <v>0</v>
      </c>
      <c r="I296">
        <v>0</v>
      </c>
      <c r="J296">
        <v>0</v>
      </c>
      <c r="K296" s="44">
        <f>MONTH(tce_4111[[#This Row],[data_lancamento]])</f>
        <v>1</v>
      </c>
    </row>
    <row r="297" spans="1:11" x14ac:dyDescent="0.25">
      <c r="A297" s="44" t="s">
        <v>95</v>
      </c>
      <c r="B297">
        <v>1</v>
      </c>
      <c r="C297" s="3">
        <v>44573</v>
      </c>
      <c r="D297">
        <v>508.9</v>
      </c>
      <c r="E297" s="44" t="s">
        <v>80</v>
      </c>
      <c r="F297" s="44" t="s">
        <v>88</v>
      </c>
      <c r="G297">
        <v>1</v>
      </c>
      <c r="H297">
        <v>0</v>
      </c>
      <c r="I297">
        <v>0</v>
      </c>
      <c r="J297">
        <v>0</v>
      </c>
      <c r="K297" s="44">
        <f>MONTH(tce_4111[[#This Row],[data_lancamento]])</f>
        <v>1</v>
      </c>
    </row>
    <row r="298" spans="1:11" x14ac:dyDescent="0.25">
      <c r="A298" s="44" t="s">
        <v>89</v>
      </c>
      <c r="B298">
        <v>1</v>
      </c>
      <c r="C298" s="3">
        <v>44573</v>
      </c>
      <c r="D298">
        <v>185</v>
      </c>
      <c r="E298" s="44" t="s">
        <v>80</v>
      </c>
      <c r="F298" s="44" t="s">
        <v>88</v>
      </c>
      <c r="G298">
        <v>0</v>
      </c>
      <c r="H298">
        <v>0</v>
      </c>
      <c r="I298">
        <v>0</v>
      </c>
      <c r="J298">
        <v>0</v>
      </c>
      <c r="K298" s="44">
        <f>MONTH(tce_4111[[#This Row],[data_lancamento]])</f>
        <v>1</v>
      </c>
    </row>
    <row r="299" spans="1:11" x14ac:dyDescent="0.25">
      <c r="A299" s="44" t="s">
        <v>91</v>
      </c>
      <c r="B299">
        <v>1</v>
      </c>
      <c r="C299" s="3">
        <v>44573</v>
      </c>
      <c r="D299">
        <v>185</v>
      </c>
      <c r="E299" s="44" t="s">
        <v>77</v>
      </c>
      <c r="F299" s="44" t="s">
        <v>88</v>
      </c>
      <c r="G299">
        <v>0</v>
      </c>
      <c r="H299">
        <v>0</v>
      </c>
      <c r="I299">
        <v>0</v>
      </c>
      <c r="J299">
        <v>0</v>
      </c>
      <c r="K299" s="44">
        <f>MONTH(tce_4111[[#This Row],[data_lancamento]])</f>
        <v>1</v>
      </c>
    </row>
    <row r="300" spans="1:11" x14ac:dyDescent="0.25">
      <c r="A300" s="44" t="s">
        <v>92</v>
      </c>
      <c r="B300">
        <v>1</v>
      </c>
      <c r="C300" s="3">
        <v>44573</v>
      </c>
      <c r="D300">
        <v>185</v>
      </c>
      <c r="E300" s="44" t="s">
        <v>77</v>
      </c>
      <c r="F300" s="44" t="s">
        <v>88</v>
      </c>
      <c r="G300">
        <v>0</v>
      </c>
      <c r="H300">
        <v>0</v>
      </c>
      <c r="I300">
        <v>0</v>
      </c>
      <c r="J300">
        <v>0</v>
      </c>
      <c r="K300" s="44">
        <f>MONTH(tce_4111[[#This Row],[data_lancamento]])</f>
        <v>1</v>
      </c>
    </row>
    <row r="301" spans="1:11" x14ac:dyDescent="0.25">
      <c r="A301" s="44" t="s">
        <v>93</v>
      </c>
      <c r="B301">
        <v>1</v>
      </c>
      <c r="C301" s="3">
        <v>44573</v>
      </c>
      <c r="D301">
        <v>185</v>
      </c>
      <c r="E301" s="44" t="s">
        <v>80</v>
      </c>
      <c r="F301" s="44" t="s">
        <v>88</v>
      </c>
      <c r="G301">
        <v>0</v>
      </c>
      <c r="H301">
        <v>0</v>
      </c>
      <c r="I301">
        <v>0</v>
      </c>
      <c r="J301">
        <v>0</v>
      </c>
      <c r="K301" s="44">
        <f>MONTH(tce_4111[[#This Row],[data_lancamento]])</f>
        <v>1</v>
      </c>
    </row>
    <row r="302" spans="1:11" x14ac:dyDescent="0.25">
      <c r="A302" s="44" t="s">
        <v>94</v>
      </c>
      <c r="B302">
        <v>1</v>
      </c>
      <c r="C302" s="3">
        <v>44573</v>
      </c>
      <c r="D302">
        <v>185</v>
      </c>
      <c r="E302" s="44" t="s">
        <v>80</v>
      </c>
      <c r="F302" s="44" t="s">
        <v>88</v>
      </c>
      <c r="G302">
        <v>1</v>
      </c>
      <c r="H302">
        <v>0</v>
      </c>
      <c r="I302">
        <v>0</v>
      </c>
      <c r="J302">
        <v>0</v>
      </c>
      <c r="K302" s="44">
        <f>MONTH(tce_4111[[#This Row],[data_lancamento]])</f>
        <v>1</v>
      </c>
    </row>
    <row r="303" spans="1:11" x14ac:dyDescent="0.25">
      <c r="A303" s="44" t="s">
        <v>95</v>
      </c>
      <c r="B303">
        <v>1</v>
      </c>
      <c r="C303" s="3">
        <v>44573</v>
      </c>
      <c r="D303">
        <v>185</v>
      </c>
      <c r="E303" s="44" t="s">
        <v>77</v>
      </c>
      <c r="F303" s="44" t="s">
        <v>88</v>
      </c>
      <c r="G303">
        <v>1</v>
      </c>
      <c r="H303">
        <v>0</v>
      </c>
      <c r="I303">
        <v>0</v>
      </c>
      <c r="J303">
        <v>0</v>
      </c>
      <c r="K303" s="44">
        <f>MONTH(tce_4111[[#This Row],[data_lancamento]])</f>
        <v>1</v>
      </c>
    </row>
    <row r="304" spans="1:11" x14ac:dyDescent="0.25">
      <c r="A304" s="44" t="s">
        <v>89</v>
      </c>
      <c r="B304">
        <v>1</v>
      </c>
      <c r="C304" s="3">
        <v>44573</v>
      </c>
      <c r="D304">
        <v>1800</v>
      </c>
      <c r="E304" s="44" t="s">
        <v>80</v>
      </c>
      <c r="F304" s="44" t="s">
        <v>88</v>
      </c>
      <c r="G304">
        <v>0</v>
      </c>
      <c r="H304">
        <v>0</v>
      </c>
      <c r="I304">
        <v>0</v>
      </c>
      <c r="J304">
        <v>0</v>
      </c>
      <c r="K304" s="44">
        <f>MONTH(tce_4111[[#This Row],[data_lancamento]])</f>
        <v>1</v>
      </c>
    </row>
    <row r="305" spans="1:11" x14ac:dyDescent="0.25">
      <c r="A305" s="44" t="s">
        <v>91</v>
      </c>
      <c r="B305">
        <v>1</v>
      </c>
      <c r="C305" s="3">
        <v>44573</v>
      </c>
      <c r="D305">
        <v>1800</v>
      </c>
      <c r="E305" s="44" t="s">
        <v>77</v>
      </c>
      <c r="F305" s="44" t="s">
        <v>88</v>
      </c>
      <c r="G305">
        <v>0</v>
      </c>
      <c r="H305">
        <v>0</v>
      </c>
      <c r="I305">
        <v>0</v>
      </c>
      <c r="J305">
        <v>0</v>
      </c>
      <c r="K305" s="44">
        <f>MONTH(tce_4111[[#This Row],[data_lancamento]])</f>
        <v>1</v>
      </c>
    </row>
    <row r="306" spans="1:11" x14ac:dyDescent="0.25">
      <c r="A306" s="44" t="s">
        <v>92</v>
      </c>
      <c r="B306">
        <v>1</v>
      </c>
      <c r="C306" s="3">
        <v>44573</v>
      </c>
      <c r="D306">
        <v>1800</v>
      </c>
      <c r="E306" s="44" t="s">
        <v>77</v>
      </c>
      <c r="F306" s="44" t="s">
        <v>88</v>
      </c>
      <c r="G306">
        <v>0</v>
      </c>
      <c r="H306">
        <v>0</v>
      </c>
      <c r="I306">
        <v>0</v>
      </c>
      <c r="J306">
        <v>0</v>
      </c>
      <c r="K306" s="44">
        <f>MONTH(tce_4111[[#This Row],[data_lancamento]])</f>
        <v>1</v>
      </c>
    </row>
    <row r="307" spans="1:11" x14ac:dyDescent="0.25">
      <c r="A307" s="44" t="s">
        <v>93</v>
      </c>
      <c r="B307">
        <v>1</v>
      </c>
      <c r="C307" s="3">
        <v>44573</v>
      </c>
      <c r="D307">
        <v>1800</v>
      </c>
      <c r="E307" s="44" t="s">
        <v>80</v>
      </c>
      <c r="F307" s="44" t="s">
        <v>88</v>
      </c>
      <c r="G307">
        <v>0</v>
      </c>
      <c r="H307">
        <v>0</v>
      </c>
      <c r="I307">
        <v>0</v>
      </c>
      <c r="J307">
        <v>0</v>
      </c>
      <c r="K307" s="44">
        <f>MONTH(tce_4111[[#This Row],[data_lancamento]])</f>
        <v>1</v>
      </c>
    </row>
    <row r="308" spans="1:11" x14ac:dyDescent="0.25">
      <c r="A308" s="44" t="s">
        <v>94</v>
      </c>
      <c r="B308">
        <v>1</v>
      </c>
      <c r="C308" s="3">
        <v>44573</v>
      </c>
      <c r="D308">
        <v>1800</v>
      </c>
      <c r="E308" s="44" t="s">
        <v>80</v>
      </c>
      <c r="F308" s="44" t="s">
        <v>88</v>
      </c>
      <c r="G308">
        <v>1</v>
      </c>
      <c r="H308">
        <v>0</v>
      </c>
      <c r="I308">
        <v>0</v>
      </c>
      <c r="J308">
        <v>0</v>
      </c>
      <c r="K308" s="44">
        <f>MONTH(tce_4111[[#This Row],[data_lancamento]])</f>
        <v>1</v>
      </c>
    </row>
    <row r="309" spans="1:11" x14ac:dyDescent="0.25">
      <c r="A309" s="44" t="s">
        <v>95</v>
      </c>
      <c r="B309">
        <v>1</v>
      </c>
      <c r="C309" s="3">
        <v>44573</v>
      </c>
      <c r="D309">
        <v>1800</v>
      </c>
      <c r="E309" s="44" t="s">
        <v>77</v>
      </c>
      <c r="F309" s="44" t="s">
        <v>88</v>
      </c>
      <c r="G309">
        <v>1</v>
      </c>
      <c r="H309">
        <v>0</v>
      </c>
      <c r="I309">
        <v>0</v>
      </c>
      <c r="J309">
        <v>0</v>
      </c>
      <c r="K309" s="44">
        <f>MONTH(tce_4111[[#This Row],[data_lancamento]])</f>
        <v>1</v>
      </c>
    </row>
    <row r="310" spans="1:11" x14ac:dyDescent="0.25">
      <c r="A310" s="44" t="s">
        <v>89</v>
      </c>
      <c r="B310">
        <v>1</v>
      </c>
      <c r="C310" s="3">
        <v>44573</v>
      </c>
      <c r="D310">
        <v>1200</v>
      </c>
      <c r="E310" s="44" t="s">
        <v>80</v>
      </c>
      <c r="F310" s="44" t="s">
        <v>88</v>
      </c>
      <c r="G310">
        <v>0</v>
      </c>
      <c r="H310">
        <v>0</v>
      </c>
      <c r="I310">
        <v>0</v>
      </c>
      <c r="J310">
        <v>0</v>
      </c>
      <c r="K310" s="44">
        <f>MONTH(tce_4111[[#This Row],[data_lancamento]])</f>
        <v>1</v>
      </c>
    </row>
    <row r="311" spans="1:11" x14ac:dyDescent="0.25">
      <c r="A311" s="44" t="s">
        <v>91</v>
      </c>
      <c r="B311">
        <v>1</v>
      </c>
      <c r="C311" s="3">
        <v>44573</v>
      </c>
      <c r="D311">
        <v>1200</v>
      </c>
      <c r="E311" s="44" t="s">
        <v>77</v>
      </c>
      <c r="F311" s="44" t="s">
        <v>88</v>
      </c>
      <c r="G311">
        <v>0</v>
      </c>
      <c r="H311">
        <v>0</v>
      </c>
      <c r="I311">
        <v>0</v>
      </c>
      <c r="J311">
        <v>0</v>
      </c>
      <c r="K311" s="44">
        <f>MONTH(tce_4111[[#This Row],[data_lancamento]])</f>
        <v>1</v>
      </c>
    </row>
    <row r="312" spans="1:11" x14ac:dyDescent="0.25">
      <c r="A312" s="44" t="s">
        <v>92</v>
      </c>
      <c r="B312">
        <v>1</v>
      </c>
      <c r="C312" s="3">
        <v>44573</v>
      </c>
      <c r="D312">
        <v>1200</v>
      </c>
      <c r="E312" s="44" t="s">
        <v>77</v>
      </c>
      <c r="F312" s="44" t="s">
        <v>88</v>
      </c>
      <c r="G312">
        <v>0</v>
      </c>
      <c r="H312">
        <v>0</v>
      </c>
      <c r="I312">
        <v>0</v>
      </c>
      <c r="J312">
        <v>0</v>
      </c>
      <c r="K312" s="44">
        <f>MONTH(tce_4111[[#This Row],[data_lancamento]])</f>
        <v>1</v>
      </c>
    </row>
    <row r="313" spans="1:11" x14ac:dyDescent="0.25">
      <c r="A313" s="44" t="s">
        <v>93</v>
      </c>
      <c r="B313">
        <v>1</v>
      </c>
      <c r="C313" s="3">
        <v>44573</v>
      </c>
      <c r="D313">
        <v>1200</v>
      </c>
      <c r="E313" s="44" t="s">
        <v>80</v>
      </c>
      <c r="F313" s="44" t="s">
        <v>88</v>
      </c>
      <c r="G313">
        <v>0</v>
      </c>
      <c r="H313">
        <v>0</v>
      </c>
      <c r="I313">
        <v>0</v>
      </c>
      <c r="J313">
        <v>0</v>
      </c>
      <c r="K313" s="44">
        <f>MONTH(tce_4111[[#This Row],[data_lancamento]])</f>
        <v>1</v>
      </c>
    </row>
    <row r="314" spans="1:11" x14ac:dyDescent="0.25">
      <c r="A314" s="44" t="s">
        <v>94</v>
      </c>
      <c r="B314">
        <v>1</v>
      </c>
      <c r="C314" s="3">
        <v>44573</v>
      </c>
      <c r="D314">
        <v>1200</v>
      </c>
      <c r="E314" s="44" t="s">
        <v>80</v>
      </c>
      <c r="F314" s="44" t="s">
        <v>88</v>
      </c>
      <c r="G314">
        <v>1</v>
      </c>
      <c r="H314">
        <v>0</v>
      </c>
      <c r="I314">
        <v>0</v>
      </c>
      <c r="J314">
        <v>0</v>
      </c>
      <c r="K314" s="44">
        <f>MONTH(tce_4111[[#This Row],[data_lancamento]])</f>
        <v>1</v>
      </c>
    </row>
    <row r="315" spans="1:11" x14ac:dyDescent="0.25">
      <c r="A315" s="44" t="s">
        <v>95</v>
      </c>
      <c r="B315">
        <v>1</v>
      </c>
      <c r="C315" s="3">
        <v>44573</v>
      </c>
      <c r="D315">
        <v>1200</v>
      </c>
      <c r="E315" s="44" t="s">
        <v>77</v>
      </c>
      <c r="F315" s="44" t="s">
        <v>88</v>
      </c>
      <c r="G315">
        <v>1</v>
      </c>
      <c r="H315">
        <v>0</v>
      </c>
      <c r="I315">
        <v>0</v>
      </c>
      <c r="J315">
        <v>0</v>
      </c>
      <c r="K315" s="44">
        <f>MONTH(tce_4111[[#This Row],[data_lancamento]])</f>
        <v>1</v>
      </c>
    </row>
    <row r="316" spans="1:11" x14ac:dyDescent="0.25">
      <c r="A316" s="44" t="s">
        <v>96</v>
      </c>
      <c r="B316">
        <v>1</v>
      </c>
      <c r="C316" s="3">
        <v>44573</v>
      </c>
      <c r="D316">
        <v>508.9</v>
      </c>
      <c r="E316" s="44" t="s">
        <v>80</v>
      </c>
      <c r="F316" s="44" t="s">
        <v>97</v>
      </c>
      <c r="G316">
        <v>1</v>
      </c>
      <c r="H316">
        <v>0</v>
      </c>
      <c r="I316">
        <v>0</v>
      </c>
      <c r="J316">
        <v>0</v>
      </c>
      <c r="K316" s="44">
        <f>MONTH(tce_4111[[#This Row],[data_lancamento]])</f>
        <v>1</v>
      </c>
    </row>
    <row r="317" spans="1:11" x14ac:dyDescent="0.25">
      <c r="A317" s="44" t="s">
        <v>91</v>
      </c>
      <c r="B317">
        <v>1</v>
      </c>
      <c r="C317" s="3">
        <v>44573</v>
      </c>
      <c r="D317">
        <v>508.9</v>
      </c>
      <c r="E317" s="44" t="s">
        <v>77</v>
      </c>
      <c r="F317" s="44" t="s">
        <v>88</v>
      </c>
      <c r="G317">
        <v>0</v>
      </c>
      <c r="H317">
        <v>0</v>
      </c>
      <c r="I317">
        <v>0</v>
      </c>
      <c r="J317">
        <v>0</v>
      </c>
      <c r="K317" s="44">
        <f>MONTH(tce_4111[[#This Row],[data_lancamento]])</f>
        <v>1</v>
      </c>
    </row>
    <row r="318" spans="1:11" x14ac:dyDescent="0.25">
      <c r="A318" s="44" t="s">
        <v>99</v>
      </c>
      <c r="B318">
        <v>1</v>
      </c>
      <c r="C318" s="3">
        <v>44573</v>
      </c>
      <c r="D318">
        <v>508.9</v>
      </c>
      <c r="E318" s="44" t="s">
        <v>80</v>
      </c>
      <c r="F318" s="44" t="s">
        <v>88</v>
      </c>
      <c r="G318">
        <v>0</v>
      </c>
      <c r="H318">
        <v>0</v>
      </c>
      <c r="I318">
        <v>0</v>
      </c>
      <c r="J318">
        <v>0</v>
      </c>
      <c r="K318" s="44">
        <f>MONTH(tce_4111[[#This Row],[data_lancamento]])</f>
        <v>1</v>
      </c>
    </row>
    <row r="319" spans="1:11" x14ac:dyDescent="0.25">
      <c r="A319" s="44" t="s">
        <v>113</v>
      </c>
      <c r="B319">
        <v>1</v>
      </c>
      <c r="C319" s="3">
        <v>44573</v>
      </c>
      <c r="D319">
        <v>508.9</v>
      </c>
      <c r="E319" s="44" t="s">
        <v>77</v>
      </c>
      <c r="F319" s="44" t="s">
        <v>88</v>
      </c>
      <c r="G319">
        <v>0</v>
      </c>
      <c r="H319">
        <v>0</v>
      </c>
      <c r="I319">
        <v>0</v>
      </c>
      <c r="J319">
        <v>0</v>
      </c>
      <c r="K319" s="44">
        <f>MONTH(tce_4111[[#This Row],[data_lancamento]])</f>
        <v>1</v>
      </c>
    </row>
    <row r="320" spans="1:11" x14ac:dyDescent="0.25">
      <c r="A320" s="44" t="s">
        <v>92</v>
      </c>
      <c r="B320">
        <v>1</v>
      </c>
      <c r="C320" s="3">
        <v>44573</v>
      </c>
      <c r="D320">
        <v>508.9</v>
      </c>
      <c r="E320" s="44" t="s">
        <v>77</v>
      </c>
      <c r="F320" s="44" t="s">
        <v>88</v>
      </c>
      <c r="G320">
        <v>0</v>
      </c>
      <c r="H320">
        <v>0</v>
      </c>
      <c r="I320">
        <v>0</v>
      </c>
      <c r="J320">
        <v>0</v>
      </c>
      <c r="K320" s="44">
        <f>MONTH(tce_4111[[#This Row],[data_lancamento]])</f>
        <v>1</v>
      </c>
    </row>
    <row r="321" spans="1:11" x14ac:dyDescent="0.25">
      <c r="A321" s="44" t="s">
        <v>100</v>
      </c>
      <c r="B321">
        <v>1</v>
      </c>
      <c r="C321" s="3">
        <v>44573</v>
      </c>
      <c r="D321">
        <v>508.9</v>
      </c>
      <c r="E321" s="44" t="s">
        <v>80</v>
      </c>
      <c r="F321" s="44" t="s">
        <v>88</v>
      </c>
      <c r="G321">
        <v>0</v>
      </c>
      <c r="H321">
        <v>0</v>
      </c>
      <c r="I321">
        <v>0</v>
      </c>
      <c r="J321">
        <v>0</v>
      </c>
      <c r="K321" s="44">
        <f>MONTH(tce_4111[[#This Row],[data_lancamento]])</f>
        <v>1</v>
      </c>
    </row>
    <row r="322" spans="1:11" x14ac:dyDescent="0.25">
      <c r="A322" s="44" t="s">
        <v>101</v>
      </c>
      <c r="B322">
        <v>1</v>
      </c>
      <c r="C322" s="3">
        <v>44573</v>
      </c>
      <c r="D322">
        <v>508.9</v>
      </c>
      <c r="E322" s="44" t="s">
        <v>80</v>
      </c>
      <c r="F322" s="44" t="s">
        <v>88</v>
      </c>
      <c r="G322">
        <v>1</v>
      </c>
      <c r="H322">
        <v>0</v>
      </c>
      <c r="I322">
        <v>0</v>
      </c>
      <c r="J322">
        <v>0</v>
      </c>
      <c r="K322" s="44">
        <f>MONTH(tce_4111[[#This Row],[data_lancamento]])</f>
        <v>1</v>
      </c>
    </row>
    <row r="323" spans="1:11" x14ac:dyDescent="0.25">
      <c r="A323" s="44" t="s">
        <v>95</v>
      </c>
      <c r="B323">
        <v>1</v>
      </c>
      <c r="C323" s="3">
        <v>44573</v>
      </c>
      <c r="D323">
        <v>508.9</v>
      </c>
      <c r="E323" s="44" t="s">
        <v>77</v>
      </c>
      <c r="F323" s="44" t="s">
        <v>88</v>
      </c>
      <c r="G323">
        <v>1</v>
      </c>
      <c r="H323">
        <v>0</v>
      </c>
      <c r="I323">
        <v>0</v>
      </c>
      <c r="J323">
        <v>0</v>
      </c>
      <c r="K323" s="44">
        <f>MONTH(tce_4111[[#This Row],[data_lancamento]])</f>
        <v>1</v>
      </c>
    </row>
    <row r="324" spans="1:11" x14ac:dyDescent="0.25">
      <c r="A324" s="44" t="s">
        <v>96</v>
      </c>
      <c r="B324">
        <v>1</v>
      </c>
      <c r="C324" s="3">
        <v>44573</v>
      </c>
      <c r="D324">
        <v>763.35</v>
      </c>
      <c r="E324" s="44" t="s">
        <v>80</v>
      </c>
      <c r="F324" s="44" t="s">
        <v>97</v>
      </c>
      <c r="G324">
        <v>1</v>
      </c>
      <c r="H324">
        <v>0</v>
      </c>
      <c r="I324">
        <v>0</v>
      </c>
      <c r="J324">
        <v>0</v>
      </c>
      <c r="K324" s="44">
        <f>MONTH(tce_4111[[#This Row],[data_lancamento]])</f>
        <v>1</v>
      </c>
    </row>
    <row r="325" spans="1:11" x14ac:dyDescent="0.25">
      <c r="A325" s="44" t="s">
        <v>91</v>
      </c>
      <c r="B325">
        <v>1</v>
      </c>
      <c r="C325" s="3">
        <v>44573</v>
      </c>
      <c r="D325">
        <v>763.35</v>
      </c>
      <c r="E325" s="44" t="s">
        <v>77</v>
      </c>
      <c r="F325" s="44" t="s">
        <v>88</v>
      </c>
      <c r="G325">
        <v>0</v>
      </c>
      <c r="H325">
        <v>0</v>
      </c>
      <c r="I325">
        <v>0</v>
      </c>
      <c r="J325">
        <v>0</v>
      </c>
      <c r="K325" s="44">
        <f>MONTH(tce_4111[[#This Row],[data_lancamento]])</f>
        <v>1</v>
      </c>
    </row>
    <row r="326" spans="1:11" x14ac:dyDescent="0.25">
      <c r="A326" s="44" t="s">
        <v>99</v>
      </c>
      <c r="B326">
        <v>1</v>
      </c>
      <c r="C326" s="3">
        <v>44573</v>
      </c>
      <c r="D326">
        <v>763.35</v>
      </c>
      <c r="E326" s="44" t="s">
        <v>80</v>
      </c>
      <c r="F326" s="44" t="s">
        <v>88</v>
      </c>
      <c r="G326">
        <v>0</v>
      </c>
      <c r="H326">
        <v>0</v>
      </c>
      <c r="I326">
        <v>0</v>
      </c>
      <c r="J326">
        <v>0</v>
      </c>
      <c r="K326" s="44">
        <f>MONTH(tce_4111[[#This Row],[data_lancamento]])</f>
        <v>1</v>
      </c>
    </row>
    <row r="327" spans="1:11" x14ac:dyDescent="0.25">
      <c r="A327" s="44" t="s">
        <v>113</v>
      </c>
      <c r="B327">
        <v>1</v>
      </c>
      <c r="C327" s="3">
        <v>44573</v>
      </c>
      <c r="D327">
        <v>763.35</v>
      </c>
      <c r="E327" s="44" t="s">
        <v>77</v>
      </c>
      <c r="F327" s="44" t="s">
        <v>88</v>
      </c>
      <c r="G327">
        <v>0</v>
      </c>
      <c r="H327">
        <v>0</v>
      </c>
      <c r="I327">
        <v>0</v>
      </c>
      <c r="J327">
        <v>0</v>
      </c>
      <c r="K327" s="44">
        <f>MONTH(tce_4111[[#This Row],[data_lancamento]])</f>
        <v>1</v>
      </c>
    </row>
    <row r="328" spans="1:11" x14ac:dyDescent="0.25">
      <c r="A328" s="44" t="s">
        <v>92</v>
      </c>
      <c r="B328">
        <v>1</v>
      </c>
      <c r="C328" s="3">
        <v>44573</v>
      </c>
      <c r="D328">
        <v>763.35</v>
      </c>
      <c r="E328" s="44" t="s">
        <v>77</v>
      </c>
      <c r="F328" s="44" t="s">
        <v>88</v>
      </c>
      <c r="G328">
        <v>0</v>
      </c>
      <c r="H328">
        <v>0</v>
      </c>
      <c r="I328">
        <v>0</v>
      </c>
      <c r="J328">
        <v>0</v>
      </c>
      <c r="K328" s="44">
        <f>MONTH(tce_4111[[#This Row],[data_lancamento]])</f>
        <v>1</v>
      </c>
    </row>
    <row r="329" spans="1:11" x14ac:dyDescent="0.25">
      <c r="A329" s="44" t="s">
        <v>100</v>
      </c>
      <c r="B329">
        <v>1</v>
      </c>
      <c r="C329" s="3">
        <v>44573</v>
      </c>
      <c r="D329">
        <v>763.35</v>
      </c>
      <c r="E329" s="44" t="s">
        <v>80</v>
      </c>
      <c r="F329" s="44" t="s">
        <v>88</v>
      </c>
      <c r="G329">
        <v>0</v>
      </c>
      <c r="H329">
        <v>0</v>
      </c>
      <c r="I329">
        <v>0</v>
      </c>
      <c r="J329">
        <v>0</v>
      </c>
      <c r="K329" s="44">
        <f>MONTH(tce_4111[[#This Row],[data_lancamento]])</f>
        <v>1</v>
      </c>
    </row>
    <row r="330" spans="1:11" x14ac:dyDescent="0.25">
      <c r="A330" s="44" t="s">
        <v>101</v>
      </c>
      <c r="B330">
        <v>1</v>
      </c>
      <c r="C330" s="3">
        <v>44573</v>
      </c>
      <c r="D330">
        <v>763.35</v>
      </c>
      <c r="E330" s="44" t="s">
        <v>80</v>
      </c>
      <c r="F330" s="44" t="s">
        <v>88</v>
      </c>
      <c r="G330">
        <v>1</v>
      </c>
      <c r="H330">
        <v>0</v>
      </c>
      <c r="I330">
        <v>0</v>
      </c>
      <c r="J330">
        <v>0</v>
      </c>
      <c r="K330" s="44">
        <f>MONTH(tce_4111[[#This Row],[data_lancamento]])</f>
        <v>1</v>
      </c>
    </row>
    <row r="331" spans="1:11" x14ac:dyDescent="0.25">
      <c r="A331" s="44" t="s">
        <v>95</v>
      </c>
      <c r="B331">
        <v>1</v>
      </c>
      <c r="C331" s="3">
        <v>44573</v>
      </c>
      <c r="D331">
        <v>763.35</v>
      </c>
      <c r="E331" s="44" t="s">
        <v>77</v>
      </c>
      <c r="F331" s="44" t="s">
        <v>88</v>
      </c>
      <c r="G331">
        <v>1</v>
      </c>
      <c r="H331">
        <v>0</v>
      </c>
      <c r="I331">
        <v>0</v>
      </c>
      <c r="J331">
        <v>0</v>
      </c>
      <c r="K331" s="44">
        <f>MONTH(tce_4111[[#This Row],[data_lancamento]])</f>
        <v>1</v>
      </c>
    </row>
    <row r="332" spans="1:11" x14ac:dyDescent="0.25">
      <c r="A332" s="44" t="s">
        <v>96</v>
      </c>
      <c r="B332">
        <v>1</v>
      </c>
      <c r="C332" s="3">
        <v>44573</v>
      </c>
      <c r="D332">
        <v>734.85</v>
      </c>
      <c r="E332" s="44" t="s">
        <v>80</v>
      </c>
      <c r="F332" s="44" t="s">
        <v>97</v>
      </c>
      <c r="G332">
        <v>1</v>
      </c>
      <c r="H332">
        <v>0</v>
      </c>
      <c r="I332">
        <v>0</v>
      </c>
      <c r="J332">
        <v>0</v>
      </c>
      <c r="K332" s="44">
        <f>MONTH(tce_4111[[#This Row],[data_lancamento]])</f>
        <v>1</v>
      </c>
    </row>
    <row r="333" spans="1:11" x14ac:dyDescent="0.25">
      <c r="A333" s="44" t="s">
        <v>91</v>
      </c>
      <c r="B333">
        <v>1</v>
      </c>
      <c r="C333" s="3">
        <v>44573</v>
      </c>
      <c r="D333">
        <v>734.85</v>
      </c>
      <c r="E333" s="44" t="s">
        <v>77</v>
      </c>
      <c r="F333" s="44" t="s">
        <v>88</v>
      </c>
      <c r="G333">
        <v>0</v>
      </c>
      <c r="H333">
        <v>0</v>
      </c>
      <c r="I333">
        <v>0</v>
      </c>
      <c r="J333">
        <v>0</v>
      </c>
      <c r="K333" s="44">
        <f>MONTH(tce_4111[[#This Row],[data_lancamento]])</f>
        <v>1</v>
      </c>
    </row>
    <row r="334" spans="1:11" x14ac:dyDescent="0.25">
      <c r="A334" s="44" t="s">
        <v>99</v>
      </c>
      <c r="B334">
        <v>1</v>
      </c>
      <c r="C334" s="3">
        <v>44573</v>
      </c>
      <c r="D334">
        <v>734.85</v>
      </c>
      <c r="E334" s="44" t="s">
        <v>80</v>
      </c>
      <c r="F334" s="44" t="s">
        <v>88</v>
      </c>
      <c r="G334">
        <v>0</v>
      </c>
      <c r="H334">
        <v>0</v>
      </c>
      <c r="I334">
        <v>0</v>
      </c>
      <c r="J334">
        <v>0</v>
      </c>
      <c r="K334" s="44">
        <f>MONTH(tce_4111[[#This Row],[data_lancamento]])</f>
        <v>1</v>
      </c>
    </row>
    <row r="335" spans="1:11" x14ac:dyDescent="0.25">
      <c r="A335" s="44" t="s">
        <v>113</v>
      </c>
      <c r="B335">
        <v>1</v>
      </c>
      <c r="C335" s="3">
        <v>44573</v>
      </c>
      <c r="D335">
        <v>734.85</v>
      </c>
      <c r="E335" s="44" t="s">
        <v>77</v>
      </c>
      <c r="F335" s="44" t="s">
        <v>88</v>
      </c>
      <c r="G335">
        <v>0</v>
      </c>
      <c r="H335">
        <v>0</v>
      </c>
      <c r="I335">
        <v>0</v>
      </c>
      <c r="J335">
        <v>0</v>
      </c>
      <c r="K335" s="44">
        <f>MONTH(tce_4111[[#This Row],[data_lancamento]])</f>
        <v>1</v>
      </c>
    </row>
    <row r="336" spans="1:11" x14ac:dyDescent="0.25">
      <c r="A336" s="44" t="s">
        <v>92</v>
      </c>
      <c r="B336">
        <v>1</v>
      </c>
      <c r="C336" s="3">
        <v>44573</v>
      </c>
      <c r="D336">
        <v>734.85</v>
      </c>
      <c r="E336" s="44" t="s">
        <v>77</v>
      </c>
      <c r="F336" s="44" t="s">
        <v>88</v>
      </c>
      <c r="G336">
        <v>0</v>
      </c>
      <c r="H336">
        <v>0</v>
      </c>
      <c r="I336">
        <v>0</v>
      </c>
      <c r="J336">
        <v>0</v>
      </c>
      <c r="K336" s="44">
        <f>MONTH(tce_4111[[#This Row],[data_lancamento]])</f>
        <v>1</v>
      </c>
    </row>
    <row r="337" spans="1:11" x14ac:dyDescent="0.25">
      <c r="A337" s="44" t="s">
        <v>100</v>
      </c>
      <c r="B337">
        <v>1</v>
      </c>
      <c r="C337" s="3">
        <v>44573</v>
      </c>
      <c r="D337">
        <v>734.85</v>
      </c>
      <c r="E337" s="44" t="s">
        <v>80</v>
      </c>
      <c r="F337" s="44" t="s">
        <v>88</v>
      </c>
      <c r="G337">
        <v>0</v>
      </c>
      <c r="H337">
        <v>0</v>
      </c>
      <c r="I337">
        <v>0</v>
      </c>
      <c r="J337">
        <v>0</v>
      </c>
      <c r="K337" s="44">
        <f>MONTH(tce_4111[[#This Row],[data_lancamento]])</f>
        <v>1</v>
      </c>
    </row>
    <row r="338" spans="1:11" x14ac:dyDescent="0.25">
      <c r="A338" s="44" t="s">
        <v>101</v>
      </c>
      <c r="B338">
        <v>1</v>
      </c>
      <c r="C338" s="3">
        <v>44573</v>
      </c>
      <c r="D338">
        <v>734.85</v>
      </c>
      <c r="E338" s="44" t="s">
        <v>80</v>
      </c>
      <c r="F338" s="44" t="s">
        <v>88</v>
      </c>
      <c r="G338">
        <v>1</v>
      </c>
      <c r="H338">
        <v>0</v>
      </c>
      <c r="I338">
        <v>0</v>
      </c>
      <c r="J338">
        <v>0</v>
      </c>
      <c r="K338" s="44">
        <f>MONTH(tce_4111[[#This Row],[data_lancamento]])</f>
        <v>1</v>
      </c>
    </row>
    <row r="339" spans="1:11" x14ac:dyDescent="0.25">
      <c r="A339" s="44" t="s">
        <v>95</v>
      </c>
      <c r="B339">
        <v>1</v>
      </c>
      <c r="C339" s="3">
        <v>44573</v>
      </c>
      <c r="D339">
        <v>734.85</v>
      </c>
      <c r="E339" s="44" t="s">
        <v>77</v>
      </c>
      <c r="F339" s="44" t="s">
        <v>88</v>
      </c>
      <c r="G339">
        <v>1</v>
      </c>
      <c r="H339">
        <v>0</v>
      </c>
      <c r="I339">
        <v>0</v>
      </c>
      <c r="J339">
        <v>0</v>
      </c>
      <c r="K339" s="44">
        <f>MONTH(tce_4111[[#This Row],[data_lancamento]])</f>
        <v>1</v>
      </c>
    </row>
    <row r="340" spans="1:11" x14ac:dyDescent="0.25">
      <c r="A340" s="44" t="s">
        <v>96</v>
      </c>
      <c r="B340">
        <v>1</v>
      </c>
      <c r="C340" s="3">
        <v>44573</v>
      </c>
      <c r="D340">
        <v>489.9</v>
      </c>
      <c r="E340" s="44" t="s">
        <v>80</v>
      </c>
      <c r="F340" s="44" t="s">
        <v>97</v>
      </c>
      <c r="G340">
        <v>1</v>
      </c>
      <c r="H340">
        <v>0</v>
      </c>
      <c r="I340">
        <v>0</v>
      </c>
      <c r="J340">
        <v>0</v>
      </c>
      <c r="K340" s="44">
        <f>MONTH(tce_4111[[#This Row],[data_lancamento]])</f>
        <v>1</v>
      </c>
    </row>
    <row r="341" spans="1:11" x14ac:dyDescent="0.25">
      <c r="A341" s="44" t="s">
        <v>91</v>
      </c>
      <c r="B341">
        <v>1</v>
      </c>
      <c r="C341" s="3">
        <v>44573</v>
      </c>
      <c r="D341">
        <v>489.9</v>
      </c>
      <c r="E341" s="44" t="s">
        <v>77</v>
      </c>
      <c r="F341" s="44" t="s">
        <v>88</v>
      </c>
      <c r="G341">
        <v>0</v>
      </c>
      <c r="H341">
        <v>0</v>
      </c>
      <c r="I341">
        <v>0</v>
      </c>
      <c r="J341">
        <v>0</v>
      </c>
      <c r="K341" s="44">
        <f>MONTH(tce_4111[[#This Row],[data_lancamento]])</f>
        <v>1</v>
      </c>
    </row>
    <row r="342" spans="1:11" x14ac:dyDescent="0.25">
      <c r="A342" s="44" t="s">
        <v>99</v>
      </c>
      <c r="B342">
        <v>1</v>
      </c>
      <c r="C342" s="3">
        <v>44573</v>
      </c>
      <c r="D342">
        <v>489.9</v>
      </c>
      <c r="E342" s="44" t="s">
        <v>80</v>
      </c>
      <c r="F342" s="44" t="s">
        <v>88</v>
      </c>
      <c r="G342">
        <v>0</v>
      </c>
      <c r="H342">
        <v>0</v>
      </c>
      <c r="I342">
        <v>0</v>
      </c>
      <c r="J342">
        <v>0</v>
      </c>
      <c r="K342" s="44">
        <f>MONTH(tce_4111[[#This Row],[data_lancamento]])</f>
        <v>1</v>
      </c>
    </row>
    <row r="343" spans="1:11" x14ac:dyDescent="0.25">
      <c r="A343" s="44" t="s">
        <v>113</v>
      </c>
      <c r="B343">
        <v>1</v>
      </c>
      <c r="C343" s="3">
        <v>44573</v>
      </c>
      <c r="D343">
        <v>489.9</v>
      </c>
      <c r="E343" s="44" t="s">
        <v>77</v>
      </c>
      <c r="F343" s="44" t="s">
        <v>88</v>
      </c>
      <c r="G343">
        <v>0</v>
      </c>
      <c r="H343">
        <v>0</v>
      </c>
      <c r="I343">
        <v>0</v>
      </c>
      <c r="J343">
        <v>0</v>
      </c>
      <c r="K343" s="44">
        <f>MONTH(tce_4111[[#This Row],[data_lancamento]])</f>
        <v>1</v>
      </c>
    </row>
    <row r="344" spans="1:11" x14ac:dyDescent="0.25">
      <c r="A344" s="44" t="s">
        <v>92</v>
      </c>
      <c r="B344">
        <v>1</v>
      </c>
      <c r="C344" s="3">
        <v>44573</v>
      </c>
      <c r="D344">
        <v>489.9</v>
      </c>
      <c r="E344" s="44" t="s">
        <v>77</v>
      </c>
      <c r="F344" s="44" t="s">
        <v>88</v>
      </c>
      <c r="G344">
        <v>0</v>
      </c>
      <c r="H344">
        <v>0</v>
      </c>
      <c r="I344">
        <v>0</v>
      </c>
      <c r="J344">
        <v>0</v>
      </c>
      <c r="K344" s="44">
        <f>MONTH(tce_4111[[#This Row],[data_lancamento]])</f>
        <v>1</v>
      </c>
    </row>
    <row r="345" spans="1:11" x14ac:dyDescent="0.25">
      <c r="A345" s="44" t="s">
        <v>100</v>
      </c>
      <c r="B345">
        <v>1</v>
      </c>
      <c r="C345" s="3">
        <v>44573</v>
      </c>
      <c r="D345">
        <v>489.9</v>
      </c>
      <c r="E345" s="44" t="s">
        <v>80</v>
      </c>
      <c r="F345" s="44" t="s">
        <v>88</v>
      </c>
      <c r="G345">
        <v>0</v>
      </c>
      <c r="H345">
        <v>0</v>
      </c>
      <c r="I345">
        <v>0</v>
      </c>
      <c r="J345">
        <v>0</v>
      </c>
      <c r="K345" s="44">
        <f>MONTH(tce_4111[[#This Row],[data_lancamento]])</f>
        <v>1</v>
      </c>
    </row>
    <row r="346" spans="1:11" x14ac:dyDescent="0.25">
      <c r="A346" s="44" t="s">
        <v>101</v>
      </c>
      <c r="B346">
        <v>1</v>
      </c>
      <c r="C346" s="3">
        <v>44573</v>
      </c>
      <c r="D346">
        <v>489.9</v>
      </c>
      <c r="E346" s="44" t="s">
        <v>80</v>
      </c>
      <c r="F346" s="44" t="s">
        <v>88</v>
      </c>
      <c r="G346">
        <v>1</v>
      </c>
      <c r="H346">
        <v>0</v>
      </c>
      <c r="I346">
        <v>0</v>
      </c>
      <c r="J346">
        <v>0</v>
      </c>
      <c r="K346" s="44">
        <f>MONTH(tce_4111[[#This Row],[data_lancamento]])</f>
        <v>1</v>
      </c>
    </row>
    <row r="347" spans="1:11" x14ac:dyDescent="0.25">
      <c r="A347" s="44" t="s">
        <v>95</v>
      </c>
      <c r="B347">
        <v>1</v>
      </c>
      <c r="C347" s="3">
        <v>44573</v>
      </c>
      <c r="D347">
        <v>489.9</v>
      </c>
      <c r="E347" s="44" t="s">
        <v>77</v>
      </c>
      <c r="F347" s="44" t="s">
        <v>88</v>
      </c>
      <c r="G347">
        <v>1</v>
      </c>
      <c r="H347">
        <v>0</v>
      </c>
      <c r="I347">
        <v>0</v>
      </c>
      <c r="J347">
        <v>0</v>
      </c>
      <c r="K347" s="44">
        <f>MONTH(tce_4111[[#This Row],[data_lancamento]])</f>
        <v>1</v>
      </c>
    </row>
    <row r="348" spans="1:11" x14ac:dyDescent="0.25">
      <c r="A348" s="44" t="s">
        <v>89</v>
      </c>
      <c r="B348">
        <v>1</v>
      </c>
      <c r="C348" s="3">
        <v>44573</v>
      </c>
      <c r="D348">
        <v>734.85</v>
      </c>
      <c r="E348" s="44" t="s">
        <v>77</v>
      </c>
      <c r="F348" s="44" t="s">
        <v>88</v>
      </c>
      <c r="G348">
        <v>0</v>
      </c>
      <c r="H348">
        <v>0</v>
      </c>
      <c r="I348">
        <v>0</v>
      </c>
      <c r="J348">
        <v>0</v>
      </c>
      <c r="K348" s="44">
        <f>MONTH(tce_4111[[#This Row],[data_lancamento]])</f>
        <v>1</v>
      </c>
    </row>
    <row r="349" spans="1:11" x14ac:dyDescent="0.25">
      <c r="A349" s="44" t="s">
        <v>91</v>
      </c>
      <c r="B349">
        <v>1</v>
      </c>
      <c r="C349" s="3">
        <v>44573</v>
      </c>
      <c r="D349">
        <v>734.85</v>
      </c>
      <c r="E349" s="44" t="s">
        <v>80</v>
      </c>
      <c r="F349" s="44" t="s">
        <v>88</v>
      </c>
      <c r="G349">
        <v>0</v>
      </c>
      <c r="H349">
        <v>0</v>
      </c>
      <c r="I349">
        <v>0</v>
      </c>
      <c r="J349">
        <v>0</v>
      </c>
      <c r="K349" s="44">
        <f>MONTH(tce_4111[[#This Row],[data_lancamento]])</f>
        <v>1</v>
      </c>
    </row>
    <row r="350" spans="1:11" x14ac:dyDescent="0.25">
      <c r="A350" s="44" t="s">
        <v>92</v>
      </c>
      <c r="B350">
        <v>1</v>
      </c>
      <c r="C350" s="3">
        <v>44573</v>
      </c>
      <c r="D350">
        <v>734.85</v>
      </c>
      <c r="E350" s="44" t="s">
        <v>80</v>
      </c>
      <c r="F350" s="44" t="s">
        <v>88</v>
      </c>
      <c r="G350">
        <v>0</v>
      </c>
      <c r="H350">
        <v>0</v>
      </c>
      <c r="I350">
        <v>0</v>
      </c>
      <c r="J350">
        <v>0</v>
      </c>
      <c r="K350" s="44">
        <f>MONTH(tce_4111[[#This Row],[data_lancamento]])</f>
        <v>1</v>
      </c>
    </row>
    <row r="351" spans="1:11" x14ac:dyDescent="0.25">
      <c r="A351" s="44" t="s">
        <v>114</v>
      </c>
      <c r="B351">
        <v>1</v>
      </c>
      <c r="C351" s="3">
        <v>44573</v>
      </c>
      <c r="D351">
        <v>734.85</v>
      </c>
      <c r="E351" s="44" t="s">
        <v>77</v>
      </c>
      <c r="F351" s="44" t="s">
        <v>88</v>
      </c>
      <c r="G351">
        <v>0</v>
      </c>
      <c r="H351">
        <v>0</v>
      </c>
      <c r="I351">
        <v>0</v>
      </c>
      <c r="J351">
        <v>0</v>
      </c>
      <c r="K351" s="44">
        <f>MONTH(tce_4111[[#This Row],[data_lancamento]])</f>
        <v>1</v>
      </c>
    </row>
    <row r="352" spans="1:11" x14ac:dyDescent="0.25">
      <c r="A352" s="44" t="s">
        <v>94</v>
      </c>
      <c r="B352">
        <v>1</v>
      </c>
      <c r="C352" s="3">
        <v>44573</v>
      </c>
      <c r="D352">
        <v>734.85</v>
      </c>
      <c r="E352" s="44" t="s">
        <v>77</v>
      </c>
      <c r="F352" s="44" t="s">
        <v>88</v>
      </c>
      <c r="G352">
        <v>1</v>
      </c>
      <c r="H352">
        <v>0</v>
      </c>
      <c r="I352">
        <v>0</v>
      </c>
      <c r="J352">
        <v>0</v>
      </c>
      <c r="K352" s="44">
        <f>MONTH(tce_4111[[#This Row],[data_lancamento]])</f>
        <v>1</v>
      </c>
    </row>
    <row r="353" spans="1:11" x14ac:dyDescent="0.25">
      <c r="A353" s="44" t="s">
        <v>95</v>
      </c>
      <c r="B353">
        <v>1</v>
      </c>
      <c r="C353" s="3">
        <v>44573</v>
      </c>
      <c r="D353">
        <v>734.85</v>
      </c>
      <c r="E353" s="44" t="s">
        <v>80</v>
      </c>
      <c r="F353" s="44" t="s">
        <v>88</v>
      </c>
      <c r="G353">
        <v>1</v>
      </c>
      <c r="H353">
        <v>0</v>
      </c>
      <c r="I353">
        <v>0</v>
      </c>
      <c r="J353">
        <v>0</v>
      </c>
      <c r="K353" s="44">
        <f>MONTH(tce_4111[[#This Row],[data_lancamento]])</f>
        <v>1</v>
      </c>
    </row>
    <row r="354" spans="1:11" x14ac:dyDescent="0.25">
      <c r="A354" s="44" t="s">
        <v>89</v>
      </c>
      <c r="B354">
        <v>1</v>
      </c>
      <c r="C354" s="3">
        <v>44573</v>
      </c>
      <c r="D354">
        <v>489.9</v>
      </c>
      <c r="E354" s="44" t="s">
        <v>77</v>
      </c>
      <c r="F354" s="44" t="s">
        <v>88</v>
      </c>
      <c r="G354">
        <v>0</v>
      </c>
      <c r="H354">
        <v>0</v>
      </c>
      <c r="I354">
        <v>0</v>
      </c>
      <c r="J354">
        <v>0</v>
      </c>
      <c r="K354" s="44">
        <f>MONTH(tce_4111[[#This Row],[data_lancamento]])</f>
        <v>1</v>
      </c>
    </row>
    <row r="355" spans="1:11" x14ac:dyDescent="0.25">
      <c r="A355" s="44" t="s">
        <v>91</v>
      </c>
      <c r="B355">
        <v>1</v>
      </c>
      <c r="C355" s="3">
        <v>44573</v>
      </c>
      <c r="D355">
        <v>489.9</v>
      </c>
      <c r="E355" s="44" t="s">
        <v>80</v>
      </c>
      <c r="F355" s="44" t="s">
        <v>88</v>
      </c>
      <c r="G355">
        <v>0</v>
      </c>
      <c r="H355">
        <v>0</v>
      </c>
      <c r="I355">
        <v>0</v>
      </c>
      <c r="J355">
        <v>0</v>
      </c>
      <c r="K355" s="44">
        <f>MONTH(tce_4111[[#This Row],[data_lancamento]])</f>
        <v>1</v>
      </c>
    </row>
    <row r="356" spans="1:11" x14ac:dyDescent="0.25">
      <c r="A356" s="44" t="s">
        <v>92</v>
      </c>
      <c r="B356">
        <v>1</v>
      </c>
      <c r="C356" s="3">
        <v>44573</v>
      </c>
      <c r="D356">
        <v>489.9</v>
      </c>
      <c r="E356" s="44" t="s">
        <v>80</v>
      </c>
      <c r="F356" s="44" t="s">
        <v>88</v>
      </c>
      <c r="G356">
        <v>0</v>
      </c>
      <c r="H356">
        <v>0</v>
      </c>
      <c r="I356">
        <v>0</v>
      </c>
      <c r="J356">
        <v>0</v>
      </c>
      <c r="K356" s="44">
        <f>MONTH(tce_4111[[#This Row],[data_lancamento]])</f>
        <v>1</v>
      </c>
    </row>
    <row r="357" spans="1:11" x14ac:dyDescent="0.25">
      <c r="A357" s="44" t="s">
        <v>114</v>
      </c>
      <c r="B357">
        <v>1</v>
      </c>
      <c r="C357" s="3">
        <v>44573</v>
      </c>
      <c r="D357">
        <v>489.9</v>
      </c>
      <c r="E357" s="44" t="s">
        <v>77</v>
      </c>
      <c r="F357" s="44" t="s">
        <v>88</v>
      </c>
      <c r="G357">
        <v>0</v>
      </c>
      <c r="H357">
        <v>0</v>
      </c>
      <c r="I357">
        <v>0</v>
      </c>
      <c r="J357">
        <v>0</v>
      </c>
      <c r="K357" s="44">
        <f>MONTH(tce_4111[[#This Row],[data_lancamento]])</f>
        <v>1</v>
      </c>
    </row>
    <row r="358" spans="1:11" x14ac:dyDescent="0.25">
      <c r="A358" s="44" t="s">
        <v>94</v>
      </c>
      <c r="B358">
        <v>1</v>
      </c>
      <c r="C358" s="3">
        <v>44573</v>
      </c>
      <c r="D358">
        <v>489.9</v>
      </c>
      <c r="E358" s="44" t="s">
        <v>77</v>
      </c>
      <c r="F358" s="44" t="s">
        <v>88</v>
      </c>
      <c r="G358">
        <v>1</v>
      </c>
      <c r="H358">
        <v>0</v>
      </c>
      <c r="I358">
        <v>0</v>
      </c>
      <c r="J358">
        <v>0</v>
      </c>
      <c r="K358" s="44">
        <f>MONTH(tce_4111[[#This Row],[data_lancamento]])</f>
        <v>1</v>
      </c>
    </row>
    <row r="359" spans="1:11" x14ac:dyDescent="0.25">
      <c r="A359" s="44" t="s">
        <v>95</v>
      </c>
      <c r="B359">
        <v>1</v>
      </c>
      <c r="C359" s="3">
        <v>44573</v>
      </c>
      <c r="D359">
        <v>489.9</v>
      </c>
      <c r="E359" s="44" t="s">
        <v>80</v>
      </c>
      <c r="F359" s="44" t="s">
        <v>88</v>
      </c>
      <c r="G359">
        <v>1</v>
      </c>
      <c r="H359">
        <v>0</v>
      </c>
      <c r="I359">
        <v>0</v>
      </c>
      <c r="J359">
        <v>0</v>
      </c>
      <c r="K359" s="44">
        <f>MONTH(tce_4111[[#This Row],[data_lancamento]])</f>
        <v>1</v>
      </c>
    </row>
    <row r="360" spans="1:11" x14ac:dyDescent="0.25">
      <c r="A360" s="44" t="s">
        <v>89</v>
      </c>
      <c r="B360">
        <v>1</v>
      </c>
      <c r="C360" s="3">
        <v>44573</v>
      </c>
      <c r="D360">
        <v>763.35</v>
      </c>
      <c r="E360" s="44" t="s">
        <v>77</v>
      </c>
      <c r="F360" s="44" t="s">
        <v>88</v>
      </c>
      <c r="G360">
        <v>0</v>
      </c>
      <c r="H360">
        <v>0</v>
      </c>
      <c r="I360">
        <v>0</v>
      </c>
      <c r="J360">
        <v>0</v>
      </c>
      <c r="K360" s="44">
        <f>MONTH(tce_4111[[#This Row],[data_lancamento]])</f>
        <v>1</v>
      </c>
    </row>
    <row r="361" spans="1:11" x14ac:dyDescent="0.25">
      <c r="A361" s="44" t="s">
        <v>91</v>
      </c>
      <c r="B361">
        <v>1</v>
      </c>
      <c r="C361" s="3">
        <v>44573</v>
      </c>
      <c r="D361">
        <v>763.35</v>
      </c>
      <c r="E361" s="44" t="s">
        <v>80</v>
      </c>
      <c r="F361" s="44" t="s">
        <v>88</v>
      </c>
      <c r="G361">
        <v>0</v>
      </c>
      <c r="H361">
        <v>0</v>
      </c>
      <c r="I361">
        <v>0</v>
      </c>
      <c r="J361">
        <v>0</v>
      </c>
      <c r="K361" s="44">
        <f>MONTH(tce_4111[[#This Row],[data_lancamento]])</f>
        <v>1</v>
      </c>
    </row>
    <row r="362" spans="1:11" x14ac:dyDescent="0.25">
      <c r="A362" s="44" t="s">
        <v>92</v>
      </c>
      <c r="B362">
        <v>1</v>
      </c>
      <c r="C362" s="3">
        <v>44573</v>
      </c>
      <c r="D362">
        <v>763.35</v>
      </c>
      <c r="E362" s="44" t="s">
        <v>80</v>
      </c>
      <c r="F362" s="44" t="s">
        <v>88</v>
      </c>
      <c r="G362">
        <v>0</v>
      </c>
      <c r="H362">
        <v>0</v>
      </c>
      <c r="I362">
        <v>0</v>
      </c>
      <c r="J362">
        <v>0</v>
      </c>
      <c r="K362" s="44">
        <f>MONTH(tce_4111[[#This Row],[data_lancamento]])</f>
        <v>1</v>
      </c>
    </row>
    <row r="363" spans="1:11" x14ac:dyDescent="0.25">
      <c r="A363" s="44" t="s">
        <v>114</v>
      </c>
      <c r="B363">
        <v>1</v>
      </c>
      <c r="C363" s="3">
        <v>44573</v>
      </c>
      <c r="D363">
        <v>763.35</v>
      </c>
      <c r="E363" s="44" t="s">
        <v>77</v>
      </c>
      <c r="F363" s="44" t="s">
        <v>88</v>
      </c>
      <c r="G363">
        <v>0</v>
      </c>
      <c r="H363">
        <v>0</v>
      </c>
      <c r="I363">
        <v>0</v>
      </c>
      <c r="J363">
        <v>0</v>
      </c>
      <c r="K363" s="44">
        <f>MONTH(tce_4111[[#This Row],[data_lancamento]])</f>
        <v>1</v>
      </c>
    </row>
    <row r="364" spans="1:11" x14ac:dyDescent="0.25">
      <c r="A364" s="44" t="s">
        <v>94</v>
      </c>
      <c r="B364">
        <v>1</v>
      </c>
      <c r="C364" s="3">
        <v>44573</v>
      </c>
      <c r="D364">
        <v>763.35</v>
      </c>
      <c r="E364" s="44" t="s">
        <v>77</v>
      </c>
      <c r="F364" s="44" t="s">
        <v>88</v>
      </c>
      <c r="G364">
        <v>1</v>
      </c>
      <c r="H364">
        <v>0</v>
      </c>
      <c r="I364">
        <v>0</v>
      </c>
      <c r="J364">
        <v>0</v>
      </c>
      <c r="K364" s="44">
        <f>MONTH(tce_4111[[#This Row],[data_lancamento]])</f>
        <v>1</v>
      </c>
    </row>
    <row r="365" spans="1:11" x14ac:dyDescent="0.25">
      <c r="A365" s="44" t="s">
        <v>95</v>
      </c>
      <c r="B365">
        <v>1</v>
      </c>
      <c r="C365" s="3">
        <v>44573</v>
      </c>
      <c r="D365">
        <v>763.35</v>
      </c>
      <c r="E365" s="44" t="s">
        <v>80</v>
      </c>
      <c r="F365" s="44" t="s">
        <v>88</v>
      </c>
      <c r="G365">
        <v>1</v>
      </c>
      <c r="H365">
        <v>0</v>
      </c>
      <c r="I365">
        <v>0</v>
      </c>
      <c r="J365">
        <v>0</v>
      </c>
      <c r="K365" s="44">
        <f>MONTH(tce_4111[[#This Row],[data_lancamento]])</f>
        <v>1</v>
      </c>
    </row>
    <row r="366" spans="1:11" x14ac:dyDescent="0.25">
      <c r="A366" s="44" t="s">
        <v>89</v>
      </c>
      <c r="B366">
        <v>1</v>
      </c>
      <c r="C366" s="3">
        <v>44573</v>
      </c>
      <c r="D366">
        <v>508.9</v>
      </c>
      <c r="E366" s="44" t="s">
        <v>77</v>
      </c>
      <c r="F366" s="44" t="s">
        <v>88</v>
      </c>
      <c r="G366">
        <v>0</v>
      </c>
      <c r="H366">
        <v>0</v>
      </c>
      <c r="I366">
        <v>0</v>
      </c>
      <c r="J366">
        <v>0</v>
      </c>
      <c r="K366" s="44">
        <f>MONTH(tce_4111[[#This Row],[data_lancamento]])</f>
        <v>1</v>
      </c>
    </row>
    <row r="367" spans="1:11" x14ac:dyDescent="0.25">
      <c r="A367" s="44" t="s">
        <v>91</v>
      </c>
      <c r="B367">
        <v>1</v>
      </c>
      <c r="C367" s="3">
        <v>44573</v>
      </c>
      <c r="D367">
        <v>508.9</v>
      </c>
      <c r="E367" s="44" t="s">
        <v>80</v>
      </c>
      <c r="F367" s="44" t="s">
        <v>88</v>
      </c>
      <c r="G367">
        <v>0</v>
      </c>
      <c r="H367">
        <v>0</v>
      </c>
      <c r="I367">
        <v>0</v>
      </c>
      <c r="J367">
        <v>0</v>
      </c>
      <c r="K367" s="44">
        <f>MONTH(tce_4111[[#This Row],[data_lancamento]])</f>
        <v>1</v>
      </c>
    </row>
    <row r="368" spans="1:11" x14ac:dyDescent="0.25">
      <c r="A368" s="44" t="s">
        <v>92</v>
      </c>
      <c r="B368">
        <v>1</v>
      </c>
      <c r="C368" s="3">
        <v>44573</v>
      </c>
      <c r="D368">
        <v>508.9</v>
      </c>
      <c r="E368" s="44" t="s">
        <v>80</v>
      </c>
      <c r="F368" s="44" t="s">
        <v>88</v>
      </c>
      <c r="G368">
        <v>0</v>
      </c>
      <c r="H368">
        <v>0</v>
      </c>
      <c r="I368">
        <v>0</v>
      </c>
      <c r="J368">
        <v>0</v>
      </c>
      <c r="K368" s="44">
        <f>MONTH(tce_4111[[#This Row],[data_lancamento]])</f>
        <v>1</v>
      </c>
    </row>
    <row r="369" spans="1:11" x14ac:dyDescent="0.25">
      <c r="A369" s="44" t="s">
        <v>114</v>
      </c>
      <c r="B369">
        <v>1</v>
      </c>
      <c r="C369" s="3">
        <v>44573</v>
      </c>
      <c r="D369">
        <v>508.9</v>
      </c>
      <c r="E369" s="44" t="s">
        <v>77</v>
      </c>
      <c r="F369" s="44" t="s">
        <v>88</v>
      </c>
      <c r="G369">
        <v>0</v>
      </c>
      <c r="H369">
        <v>0</v>
      </c>
      <c r="I369">
        <v>0</v>
      </c>
      <c r="J369">
        <v>0</v>
      </c>
      <c r="K369" s="44">
        <f>MONTH(tce_4111[[#This Row],[data_lancamento]])</f>
        <v>1</v>
      </c>
    </row>
    <row r="370" spans="1:11" x14ac:dyDescent="0.25">
      <c r="A370" s="44" t="s">
        <v>94</v>
      </c>
      <c r="B370">
        <v>1</v>
      </c>
      <c r="C370" s="3">
        <v>44573</v>
      </c>
      <c r="D370">
        <v>508.9</v>
      </c>
      <c r="E370" s="44" t="s">
        <v>77</v>
      </c>
      <c r="F370" s="44" t="s">
        <v>88</v>
      </c>
      <c r="G370">
        <v>1</v>
      </c>
      <c r="H370">
        <v>0</v>
      </c>
      <c r="I370">
        <v>0</v>
      </c>
      <c r="J370">
        <v>0</v>
      </c>
      <c r="K370" s="44">
        <f>MONTH(tce_4111[[#This Row],[data_lancamento]])</f>
        <v>1</v>
      </c>
    </row>
    <row r="371" spans="1:11" x14ac:dyDescent="0.25">
      <c r="A371" s="44" t="s">
        <v>95</v>
      </c>
      <c r="B371">
        <v>1</v>
      </c>
      <c r="C371" s="3">
        <v>44573</v>
      </c>
      <c r="D371">
        <v>508.9</v>
      </c>
      <c r="E371" s="44" t="s">
        <v>80</v>
      </c>
      <c r="F371" s="44" t="s">
        <v>88</v>
      </c>
      <c r="G371">
        <v>1</v>
      </c>
      <c r="H371">
        <v>0</v>
      </c>
      <c r="I371">
        <v>0</v>
      </c>
      <c r="J371">
        <v>0</v>
      </c>
      <c r="K371" s="44">
        <f>MONTH(tce_4111[[#This Row],[data_lancamento]])</f>
        <v>1</v>
      </c>
    </row>
    <row r="372" spans="1:11" x14ac:dyDescent="0.25">
      <c r="A372" s="44" t="s">
        <v>96</v>
      </c>
      <c r="B372">
        <v>1</v>
      </c>
      <c r="C372" s="3">
        <v>44574</v>
      </c>
      <c r="D372">
        <v>1200</v>
      </c>
      <c r="E372" s="44" t="s">
        <v>77</v>
      </c>
      <c r="F372" s="44" t="s">
        <v>97</v>
      </c>
      <c r="G372">
        <v>1</v>
      </c>
      <c r="H372">
        <v>0</v>
      </c>
      <c r="I372">
        <v>0</v>
      </c>
      <c r="J372">
        <v>0</v>
      </c>
      <c r="K372" s="44">
        <f>MONTH(tce_4111[[#This Row],[data_lancamento]])</f>
        <v>1</v>
      </c>
    </row>
    <row r="373" spans="1:11" x14ac:dyDescent="0.25">
      <c r="A373" s="44" t="s">
        <v>91</v>
      </c>
      <c r="B373">
        <v>1</v>
      </c>
      <c r="C373" s="3">
        <v>44574</v>
      </c>
      <c r="D373">
        <v>1200</v>
      </c>
      <c r="E373" s="44" t="s">
        <v>80</v>
      </c>
      <c r="F373" s="44" t="s">
        <v>88</v>
      </c>
      <c r="G373">
        <v>0</v>
      </c>
      <c r="H373">
        <v>0</v>
      </c>
      <c r="I373">
        <v>0</v>
      </c>
      <c r="J373">
        <v>0</v>
      </c>
      <c r="K373" s="44">
        <f>MONTH(tce_4111[[#This Row],[data_lancamento]])</f>
        <v>1</v>
      </c>
    </row>
    <row r="374" spans="1:11" x14ac:dyDescent="0.25">
      <c r="A374" s="44" t="s">
        <v>99</v>
      </c>
      <c r="B374">
        <v>1</v>
      </c>
      <c r="C374" s="3">
        <v>44574</v>
      </c>
      <c r="D374">
        <v>1200</v>
      </c>
      <c r="E374" s="44" t="s">
        <v>77</v>
      </c>
      <c r="F374" s="44" t="s">
        <v>88</v>
      </c>
      <c r="G374">
        <v>0</v>
      </c>
      <c r="H374">
        <v>0</v>
      </c>
      <c r="I374">
        <v>0</v>
      </c>
      <c r="J374">
        <v>0</v>
      </c>
      <c r="K374" s="44">
        <f>MONTH(tce_4111[[#This Row],[data_lancamento]])</f>
        <v>1</v>
      </c>
    </row>
    <row r="375" spans="1:11" x14ac:dyDescent="0.25">
      <c r="A375" s="44" t="s">
        <v>115</v>
      </c>
      <c r="B375">
        <v>1</v>
      </c>
      <c r="C375" s="3">
        <v>44574</v>
      </c>
      <c r="D375">
        <v>1200</v>
      </c>
      <c r="E375" s="44" t="s">
        <v>80</v>
      </c>
      <c r="F375" s="44" t="s">
        <v>88</v>
      </c>
      <c r="G375">
        <v>0</v>
      </c>
      <c r="H375">
        <v>0</v>
      </c>
      <c r="I375">
        <v>0</v>
      </c>
      <c r="J375">
        <v>0</v>
      </c>
      <c r="K375" s="44">
        <f>MONTH(tce_4111[[#This Row],[data_lancamento]])</f>
        <v>1</v>
      </c>
    </row>
    <row r="376" spans="1:11" x14ac:dyDescent="0.25">
      <c r="A376" s="44" t="s">
        <v>92</v>
      </c>
      <c r="B376">
        <v>1</v>
      </c>
      <c r="C376" s="3">
        <v>44574</v>
      </c>
      <c r="D376">
        <v>1200</v>
      </c>
      <c r="E376" s="44" t="s">
        <v>80</v>
      </c>
      <c r="F376" s="44" t="s">
        <v>88</v>
      </c>
      <c r="G376">
        <v>0</v>
      </c>
      <c r="H376">
        <v>0</v>
      </c>
      <c r="I376">
        <v>0</v>
      </c>
      <c r="J376">
        <v>0</v>
      </c>
      <c r="K376" s="44">
        <f>MONTH(tce_4111[[#This Row],[data_lancamento]])</f>
        <v>1</v>
      </c>
    </row>
    <row r="377" spans="1:11" x14ac:dyDescent="0.25">
      <c r="A377" s="44" t="s">
        <v>100</v>
      </c>
      <c r="B377">
        <v>1</v>
      </c>
      <c r="C377" s="3">
        <v>44574</v>
      </c>
      <c r="D377">
        <v>1200</v>
      </c>
      <c r="E377" s="44" t="s">
        <v>77</v>
      </c>
      <c r="F377" s="44" t="s">
        <v>88</v>
      </c>
      <c r="G377">
        <v>0</v>
      </c>
      <c r="H377">
        <v>0</v>
      </c>
      <c r="I377">
        <v>0</v>
      </c>
      <c r="J377">
        <v>0</v>
      </c>
      <c r="K377" s="44">
        <f>MONTH(tce_4111[[#This Row],[data_lancamento]])</f>
        <v>1</v>
      </c>
    </row>
    <row r="378" spans="1:11" x14ac:dyDescent="0.25">
      <c r="A378" s="44" t="s">
        <v>101</v>
      </c>
      <c r="B378">
        <v>1</v>
      </c>
      <c r="C378" s="3">
        <v>44574</v>
      </c>
      <c r="D378">
        <v>1200</v>
      </c>
      <c r="E378" s="44" t="s">
        <v>77</v>
      </c>
      <c r="F378" s="44" t="s">
        <v>88</v>
      </c>
      <c r="G378">
        <v>1</v>
      </c>
      <c r="H378">
        <v>0</v>
      </c>
      <c r="I378">
        <v>0</v>
      </c>
      <c r="J378">
        <v>0</v>
      </c>
      <c r="K378" s="44">
        <f>MONTH(tce_4111[[#This Row],[data_lancamento]])</f>
        <v>1</v>
      </c>
    </row>
    <row r="379" spans="1:11" x14ac:dyDescent="0.25">
      <c r="A379" s="44" t="s">
        <v>95</v>
      </c>
      <c r="B379">
        <v>1</v>
      </c>
      <c r="C379" s="3">
        <v>44574</v>
      </c>
      <c r="D379">
        <v>1200</v>
      </c>
      <c r="E379" s="44" t="s">
        <v>80</v>
      </c>
      <c r="F379" s="44" t="s">
        <v>88</v>
      </c>
      <c r="G379">
        <v>1</v>
      </c>
      <c r="H379">
        <v>0</v>
      </c>
      <c r="I379">
        <v>0</v>
      </c>
      <c r="J379">
        <v>0</v>
      </c>
      <c r="K379" s="44">
        <f>MONTH(tce_4111[[#This Row],[data_lancamento]])</f>
        <v>1</v>
      </c>
    </row>
    <row r="380" spans="1:11" x14ac:dyDescent="0.25">
      <c r="A380" s="44" t="s">
        <v>96</v>
      </c>
      <c r="B380">
        <v>1</v>
      </c>
      <c r="C380" s="3">
        <v>44574</v>
      </c>
      <c r="D380">
        <v>1800</v>
      </c>
      <c r="E380" s="44" t="s">
        <v>77</v>
      </c>
      <c r="F380" s="44" t="s">
        <v>97</v>
      </c>
      <c r="G380">
        <v>1</v>
      </c>
      <c r="H380">
        <v>0</v>
      </c>
      <c r="I380">
        <v>0</v>
      </c>
      <c r="J380">
        <v>0</v>
      </c>
      <c r="K380" s="44">
        <f>MONTH(tce_4111[[#This Row],[data_lancamento]])</f>
        <v>1</v>
      </c>
    </row>
    <row r="381" spans="1:11" x14ac:dyDescent="0.25">
      <c r="A381" s="44" t="s">
        <v>91</v>
      </c>
      <c r="B381">
        <v>1</v>
      </c>
      <c r="C381" s="3">
        <v>44574</v>
      </c>
      <c r="D381">
        <v>1800</v>
      </c>
      <c r="E381" s="44" t="s">
        <v>80</v>
      </c>
      <c r="F381" s="44" t="s">
        <v>88</v>
      </c>
      <c r="G381">
        <v>0</v>
      </c>
      <c r="H381">
        <v>0</v>
      </c>
      <c r="I381">
        <v>0</v>
      </c>
      <c r="J381">
        <v>0</v>
      </c>
      <c r="K381" s="44">
        <f>MONTH(tce_4111[[#This Row],[data_lancamento]])</f>
        <v>1</v>
      </c>
    </row>
    <row r="382" spans="1:11" x14ac:dyDescent="0.25">
      <c r="A382" s="44" t="s">
        <v>99</v>
      </c>
      <c r="B382">
        <v>1</v>
      </c>
      <c r="C382" s="3">
        <v>44574</v>
      </c>
      <c r="D382">
        <v>1800</v>
      </c>
      <c r="E382" s="44" t="s">
        <v>77</v>
      </c>
      <c r="F382" s="44" t="s">
        <v>88</v>
      </c>
      <c r="G382">
        <v>0</v>
      </c>
      <c r="H382">
        <v>0</v>
      </c>
      <c r="I382">
        <v>0</v>
      </c>
      <c r="J382">
        <v>0</v>
      </c>
      <c r="K382" s="44">
        <f>MONTH(tce_4111[[#This Row],[data_lancamento]])</f>
        <v>1</v>
      </c>
    </row>
    <row r="383" spans="1:11" x14ac:dyDescent="0.25">
      <c r="A383" s="44" t="s">
        <v>115</v>
      </c>
      <c r="B383">
        <v>1</v>
      </c>
      <c r="C383" s="3">
        <v>44574</v>
      </c>
      <c r="D383">
        <v>1800</v>
      </c>
      <c r="E383" s="44" t="s">
        <v>80</v>
      </c>
      <c r="F383" s="44" t="s">
        <v>88</v>
      </c>
      <c r="G383">
        <v>0</v>
      </c>
      <c r="H383">
        <v>0</v>
      </c>
      <c r="I383">
        <v>0</v>
      </c>
      <c r="J383">
        <v>0</v>
      </c>
      <c r="K383" s="44">
        <f>MONTH(tce_4111[[#This Row],[data_lancamento]])</f>
        <v>1</v>
      </c>
    </row>
    <row r="384" spans="1:11" x14ac:dyDescent="0.25">
      <c r="A384" s="44" t="s">
        <v>92</v>
      </c>
      <c r="B384">
        <v>1</v>
      </c>
      <c r="C384" s="3">
        <v>44574</v>
      </c>
      <c r="D384">
        <v>1800</v>
      </c>
      <c r="E384" s="44" t="s">
        <v>80</v>
      </c>
      <c r="F384" s="44" t="s">
        <v>88</v>
      </c>
      <c r="G384">
        <v>0</v>
      </c>
      <c r="H384">
        <v>0</v>
      </c>
      <c r="I384">
        <v>0</v>
      </c>
      <c r="J384">
        <v>0</v>
      </c>
      <c r="K384" s="44">
        <f>MONTH(tce_4111[[#This Row],[data_lancamento]])</f>
        <v>1</v>
      </c>
    </row>
    <row r="385" spans="1:11" x14ac:dyDescent="0.25">
      <c r="A385" s="44" t="s">
        <v>100</v>
      </c>
      <c r="B385">
        <v>1</v>
      </c>
      <c r="C385" s="3">
        <v>44574</v>
      </c>
      <c r="D385">
        <v>1800</v>
      </c>
      <c r="E385" s="44" t="s">
        <v>77</v>
      </c>
      <c r="F385" s="44" t="s">
        <v>88</v>
      </c>
      <c r="G385">
        <v>0</v>
      </c>
      <c r="H385">
        <v>0</v>
      </c>
      <c r="I385">
        <v>0</v>
      </c>
      <c r="J385">
        <v>0</v>
      </c>
      <c r="K385" s="44">
        <f>MONTH(tce_4111[[#This Row],[data_lancamento]])</f>
        <v>1</v>
      </c>
    </row>
    <row r="386" spans="1:11" x14ac:dyDescent="0.25">
      <c r="A386" s="44" t="s">
        <v>101</v>
      </c>
      <c r="B386">
        <v>1</v>
      </c>
      <c r="C386" s="3">
        <v>44574</v>
      </c>
      <c r="D386">
        <v>1800</v>
      </c>
      <c r="E386" s="44" t="s">
        <v>77</v>
      </c>
      <c r="F386" s="44" t="s">
        <v>88</v>
      </c>
      <c r="G386">
        <v>1</v>
      </c>
      <c r="H386">
        <v>0</v>
      </c>
      <c r="I386">
        <v>0</v>
      </c>
      <c r="J386">
        <v>0</v>
      </c>
      <c r="K386" s="44">
        <f>MONTH(tce_4111[[#This Row],[data_lancamento]])</f>
        <v>1</v>
      </c>
    </row>
    <row r="387" spans="1:11" x14ac:dyDescent="0.25">
      <c r="A387" s="44" t="s">
        <v>95</v>
      </c>
      <c r="B387">
        <v>1</v>
      </c>
      <c r="C387" s="3">
        <v>44574</v>
      </c>
      <c r="D387">
        <v>1800</v>
      </c>
      <c r="E387" s="44" t="s">
        <v>80</v>
      </c>
      <c r="F387" s="44" t="s">
        <v>88</v>
      </c>
      <c r="G387">
        <v>1</v>
      </c>
      <c r="H387">
        <v>0</v>
      </c>
      <c r="I387">
        <v>0</v>
      </c>
      <c r="J387">
        <v>0</v>
      </c>
      <c r="K387" s="44">
        <f>MONTH(tce_4111[[#This Row],[data_lancamento]])</f>
        <v>1</v>
      </c>
    </row>
    <row r="388" spans="1:11" x14ac:dyDescent="0.25">
      <c r="A388" s="44" t="s">
        <v>89</v>
      </c>
      <c r="B388">
        <v>1</v>
      </c>
      <c r="C388" s="3">
        <v>44574</v>
      </c>
      <c r="D388">
        <v>998.8</v>
      </c>
      <c r="E388" s="44" t="s">
        <v>80</v>
      </c>
      <c r="F388" s="44" t="s">
        <v>88</v>
      </c>
      <c r="G388">
        <v>0</v>
      </c>
      <c r="H388">
        <v>0</v>
      </c>
      <c r="I388">
        <v>0</v>
      </c>
      <c r="J388">
        <v>0</v>
      </c>
      <c r="K388" s="44">
        <f>MONTH(tce_4111[[#This Row],[data_lancamento]])</f>
        <v>1</v>
      </c>
    </row>
    <row r="389" spans="1:11" x14ac:dyDescent="0.25">
      <c r="A389" s="44" t="s">
        <v>91</v>
      </c>
      <c r="B389">
        <v>1</v>
      </c>
      <c r="C389" s="3">
        <v>44574</v>
      </c>
      <c r="D389">
        <v>998.8</v>
      </c>
      <c r="E389" s="44" t="s">
        <v>77</v>
      </c>
      <c r="F389" s="44" t="s">
        <v>88</v>
      </c>
      <c r="G389">
        <v>0</v>
      </c>
      <c r="H389">
        <v>0</v>
      </c>
      <c r="I389">
        <v>0</v>
      </c>
      <c r="J389">
        <v>0</v>
      </c>
      <c r="K389" s="44">
        <f>MONTH(tce_4111[[#This Row],[data_lancamento]])</f>
        <v>1</v>
      </c>
    </row>
    <row r="390" spans="1:11" x14ac:dyDescent="0.25">
      <c r="A390" s="44" t="s">
        <v>92</v>
      </c>
      <c r="B390">
        <v>1</v>
      </c>
      <c r="C390" s="3">
        <v>44574</v>
      </c>
      <c r="D390">
        <v>998.8</v>
      </c>
      <c r="E390" s="44" t="s">
        <v>77</v>
      </c>
      <c r="F390" s="44" t="s">
        <v>88</v>
      </c>
      <c r="G390">
        <v>0</v>
      </c>
      <c r="H390">
        <v>0</v>
      </c>
      <c r="I390">
        <v>0</v>
      </c>
      <c r="J390">
        <v>0</v>
      </c>
      <c r="K390" s="44">
        <f>MONTH(tce_4111[[#This Row],[data_lancamento]])</f>
        <v>1</v>
      </c>
    </row>
    <row r="391" spans="1:11" x14ac:dyDescent="0.25">
      <c r="A391" s="44" t="s">
        <v>93</v>
      </c>
      <c r="B391">
        <v>1</v>
      </c>
      <c r="C391" s="3">
        <v>44574</v>
      </c>
      <c r="D391">
        <v>998.8</v>
      </c>
      <c r="E391" s="44" t="s">
        <v>80</v>
      </c>
      <c r="F391" s="44" t="s">
        <v>88</v>
      </c>
      <c r="G391">
        <v>0</v>
      </c>
      <c r="H391">
        <v>0</v>
      </c>
      <c r="I391">
        <v>0</v>
      </c>
      <c r="J391">
        <v>0</v>
      </c>
      <c r="K391" s="44">
        <f>MONTH(tce_4111[[#This Row],[data_lancamento]])</f>
        <v>1</v>
      </c>
    </row>
    <row r="392" spans="1:11" x14ac:dyDescent="0.25">
      <c r="A392" s="44" t="s">
        <v>94</v>
      </c>
      <c r="B392">
        <v>1</v>
      </c>
      <c r="C392" s="3">
        <v>44574</v>
      </c>
      <c r="D392">
        <v>998.8</v>
      </c>
      <c r="E392" s="44" t="s">
        <v>80</v>
      </c>
      <c r="F392" s="44" t="s">
        <v>88</v>
      </c>
      <c r="G392">
        <v>1</v>
      </c>
      <c r="H392">
        <v>0</v>
      </c>
      <c r="I392">
        <v>0</v>
      </c>
      <c r="J392">
        <v>0</v>
      </c>
      <c r="K392" s="44">
        <f>MONTH(tce_4111[[#This Row],[data_lancamento]])</f>
        <v>1</v>
      </c>
    </row>
    <row r="393" spans="1:11" x14ac:dyDescent="0.25">
      <c r="A393" s="44" t="s">
        <v>95</v>
      </c>
      <c r="B393">
        <v>1</v>
      </c>
      <c r="C393" s="3">
        <v>44574</v>
      </c>
      <c r="D393">
        <v>998.8</v>
      </c>
      <c r="E393" s="44" t="s">
        <v>77</v>
      </c>
      <c r="F393" s="44" t="s">
        <v>88</v>
      </c>
      <c r="G393">
        <v>1</v>
      </c>
      <c r="H393">
        <v>0</v>
      </c>
      <c r="I393">
        <v>0</v>
      </c>
      <c r="J393">
        <v>0</v>
      </c>
      <c r="K393" s="44">
        <f>MONTH(tce_4111[[#This Row],[data_lancamento]])</f>
        <v>1</v>
      </c>
    </row>
    <row r="394" spans="1:11" x14ac:dyDescent="0.25">
      <c r="A394" s="44" t="s">
        <v>96</v>
      </c>
      <c r="B394">
        <v>1</v>
      </c>
      <c r="C394" s="3">
        <v>44574</v>
      </c>
      <c r="D394">
        <v>998.8</v>
      </c>
      <c r="E394" s="44" t="s">
        <v>77</v>
      </c>
      <c r="F394" s="44" t="s">
        <v>97</v>
      </c>
      <c r="G394">
        <v>1</v>
      </c>
      <c r="H394">
        <v>0</v>
      </c>
      <c r="I394">
        <v>0</v>
      </c>
      <c r="J394">
        <v>0</v>
      </c>
      <c r="K394" s="44">
        <f>MONTH(tce_4111[[#This Row],[data_lancamento]])</f>
        <v>1</v>
      </c>
    </row>
    <row r="395" spans="1:11" x14ac:dyDescent="0.25">
      <c r="A395" s="44" t="s">
        <v>116</v>
      </c>
      <c r="B395">
        <v>1</v>
      </c>
      <c r="C395" s="3">
        <v>44574</v>
      </c>
      <c r="D395">
        <v>998.8</v>
      </c>
      <c r="E395" s="44" t="s">
        <v>80</v>
      </c>
      <c r="F395" s="44" t="s">
        <v>88</v>
      </c>
      <c r="G395">
        <v>0</v>
      </c>
      <c r="H395">
        <v>0</v>
      </c>
      <c r="I395">
        <v>0</v>
      </c>
      <c r="J395">
        <v>0</v>
      </c>
      <c r="K395" s="44">
        <f>MONTH(tce_4111[[#This Row],[data_lancamento]])</f>
        <v>1</v>
      </c>
    </row>
    <row r="396" spans="1:11" x14ac:dyDescent="0.25">
      <c r="A396" s="44" t="s">
        <v>91</v>
      </c>
      <c r="B396">
        <v>1</v>
      </c>
      <c r="C396" s="3">
        <v>44574</v>
      </c>
      <c r="D396">
        <v>998.8</v>
      </c>
      <c r="E396" s="44" t="s">
        <v>80</v>
      </c>
      <c r="F396" s="44" t="s">
        <v>88</v>
      </c>
      <c r="G396">
        <v>0</v>
      </c>
      <c r="H396">
        <v>0</v>
      </c>
      <c r="I396">
        <v>0</v>
      </c>
      <c r="J396">
        <v>0</v>
      </c>
      <c r="K396" s="44">
        <f>MONTH(tce_4111[[#This Row],[data_lancamento]])</f>
        <v>1</v>
      </c>
    </row>
    <row r="397" spans="1:11" x14ac:dyDescent="0.25">
      <c r="A397" s="44" t="s">
        <v>99</v>
      </c>
      <c r="B397">
        <v>1</v>
      </c>
      <c r="C397" s="3">
        <v>44574</v>
      </c>
      <c r="D397">
        <v>998.8</v>
      </c>
      <c r="E397" s="44" t="s">
        <v>77</v>
      </c>
      <c r="F397" s="44" t="s">
        <v>88</v>
      </c>
      <c r="G397">
        <v>0</v>
      </c>
      <c r="H397">
        <v>0</v>
      </c>
      <c r="I397">
        <v>0</v>
      </c>
      <c r="J397">
        <v>0</v>
      </c>
      <c r="K397" s="44">
        <f>MONTH(tce_4111[[#This Row],[data_lancamento]])</f>
        <v>1</v>
      </c>
    </row>
    <row r="398" spans="1:11" x14ac:dyDescent="0.25">
      <c r="A398" s="44" t="s">
        <v>92</v>
      </c>
      <c r="B398">
        <v>1</v>
      </c>
      <c r="C398" s="3">
        <v>44574</v>
      </c>
      <c r="D398">
        <v>998.8</v>
      </c>
      <c r="E398" s="44" t="s">
        <v>80</v>
      </c>
      <c r="F398" s="44" t="s">
        <v>88</v>
      </c>
      <c r="G398">
        <v>0</v>
      </c>
      <c r="H398">
        <v>0</v>
      </c>
      <c r="I398">
        <v>0</v>
      </c>
      <c r="J398">
        <v>0</v>
      </c>
      <c r="K398" s="44">
        <f>MONTH(tce_4111[[#This Row],[data_lancamento]])</f>
        <v>1</v>
      </c>
    </row>
    <row r="399" spans="1:11" x14ac:dyDescent="0.25">
      <c r="A399" s="44" t="s">
        <v>100</v>
      </c>
      <c r="B399">
        <v>1</v>
      </c>
      <c r="C399" s="3">
        <v>44574</v>
      </c>
      <c r="D399">
        <v>998.8</v>
      </c>
      <c r="E399" s="44" t="s">
        <v>77</v>
      </c>
      <c r="F399" s="44" t="s">
        <v>88</v>
      </c>
      <c r="G399">
        <v>0</v>
      </c>
      <c r="H399">
        <v>0</v>
      </c>
      <c r="I399">
        <v>0</v>
      </c>
      <c r="J399">
        <v>0</v>
      </c>
      <c r="K399" s="44">
        <f>MONTH(tce_4111[[#This Row],[data_lancamento]])</f>
        <v>1</v>
      </c>
    </row>
    <row r="400" spans="1:11" x14ac:dyDescent="0.25">
      <c r="A400" s="44" t="s">
        <v>101</v>
      </c>
      <c r="B400">
        <v>1</v>
      </c>
      <c r="C400" s="3">
        <v>44574</v>
      </c>
      <c r="D400">
        <v>998.8</v>
      </c>
      <c r="E400" s="44" t="s">
        <v>77</v>
      </c>
      <c r="F400" s="44" t="s">
        <v>88</v>
      </c>
      <c r="G400">
        <v>1</v>
      </c>
      <c r="H400">
        <v>0</v>
      </c>
      <c r="I400">
        <v>0</v>
      </c>
      <c r="J400">
        <v>0</v>
      </c>
      <c r="K400" s="44">
        <f>MONTH(tce_4111[[#This Row],[data_lancamento]])</f>
        <v>1</v>
      </c>
    </row>
    <row r="401" spans="1:11" x14ac:dyDescent="0.25">
      <c r="A401" s="44" t="s">
        <v>95</v>
      </c>
      <c r="B401">
        <v>1</v>
      </c>
      <c r="C401" s="3">
        <v>44574</v>
      </c>
      <c r="D401">
        <v>998.8</v>
      </c>
      <c r="E401" s="44" t="s">
        <v>80</v>
      </c>
      <c r="F401" s="44" t="s">
        <v>88</v>
      </c>
      <c r="G401">
        <v>1</v>
      </c>
      <c r="H401">
        <v>0</v>
      </c>
      <c r="I401">
        <v>0</v>
      </c>
      <c r="J401">
        <v>0</v>
      </c>
      <c r="K401" s="44">
        <f>MONTH(tce_4111[[#This Row],[data_lancamento]])</f>
        <v>1</v>
      </c>
    </row>
    <row r="402" spans="1:11" x14ac:dyDescent="0.25">
      <c r="A402" s="44" t="s">
        <v>89</v>
      </c>
      <c r="B402">
        <v>1</v>
      </c>
      <c r="C402" s="3">
        <v>44574</v>
      </c>
      <c r="D402">
        <v>1498.2</v>
      </c>
      <c r="E402" s="44" t="s">
        <v>80</v>
      </c>
      <c r="F402" s="44" t="s">
        <v>88</v>
      </c>
      <c r="G402">
        <v>0</v>
      </c>
      <c r="H402">
        <v>0</v>
      </c>
      <c r="I402">
        <v>0</v>
      </c>
      <c r="J402">
        <v>0</v>
      </c>
      <c r="K402" s="44">
        <f>MONTH(tce_4111[[#This Row],[data_lancamento]])</f>
        <v>1</v>
      </c>
    </row>
    <row r="403" spans="1:11" x14ac:dyDescent="0.25">
      <c r="A403" s="44" t="s">
        <v>91</v>
      </c>
      <c r="B403">
        <v>1</v>
      </c>
      <c r="C403" s="3">
        <v>44574</v>
      </c>
      <c r="D403">
        <v>1498.2</v>
      </c>
      <c r="E403" s="44" t="s">
        <v>77</v>
      </c>
      <c r="F403" s="44" t="s">
        <v>88</v>
      </c>
      <c r="G403">
        <v>0</v>
      </c>
      <c r="H403">
        <v>0</v>
      </c>
      <c r="I403">
        <v>0</v>
      </c>
      <c r="J403">
        <v>0</v>
      </c>
      <c r="K403" s="44">
        <f>MONTH(tce_4111[[#This Row],[data_lancamento]])</f>
        <v>1</v>
      </c>
    </row>
    <row r="404" spans="1:11" x14ac:dyDescent="0.25">
      <c r="A404" s="44" t="s">
        <v>92</v>
      </c>
      <c r="B404">
        <v>1</v>
      </c>
      <c r="C404" s="3">
        <v>44574</v>
      </c>
      <c r="D404">
        <v>1498.2</v>
      </c>
      <c r="E404" s="44" t="s">
        <v>77</v>
      </c>
      <c r="F404" s="44" t="s">
        <v>88</v>
      </c>
      <c r="G404">
        <v>0</v>
      </c>
      <c r="H404">
        <v>0</v>
      </c>
      <c r="I404">
        <v>0</v>
      </c>
      <c r="J404">
        <v>0</v>
      </c>
      <c r="K404" s="44">
        <f>MONTH(tce_4111[[#This Row],[data_lancamento]])</f>
        <v>1</v>
      </c>
    </row>
    <row r="405" spans="1:11" x14ac:dyDescent="0.25">
      <c r="A405" s="44" t="s">
        <v>93</v>
      </c>
      <c r="B405">
        <v>1</v>
      </c>
      <c r="C405" s="3">
        <v>44574</v>
      </c>
      <c r="D405">
        <v>1498.2</v>
      </c>
      <c r="E405" s="44" t="s">
        <v>80</v>
      </c>
      <c r="F405" s="44" t="s">
        <v>88</v>
      </c>
      <c r="G405">
        <v>0</v>
      </c>
      <c r="H405">
        <v>0</v>
      </c>
      <c r="I405">
        <v>0</v>
      </c>
      <c r="J405">
        <v>0</v>
      </c>
      <c r="K405" s="44">
        <f>MONTH(tce_4111[[#This Row],[data_lancamento]])</f>
        <v>1</v>
      </c>
    </row>
    <row r="406" spans="1:11" x14ac:dyDescent="0.25">
      <c r="A406" s="44" t="s">
        <v>94</v>
      </c>
      <c r="B406">
        <v>1</v>
      </c>
      <c r="C406" s="3">
        <v>44574</v>
      </c>
      <c r="D406">
        <v>1498.2</v>
      </c>
      <c r="E406" s="44" t="s">
        <v>80</v>
      </c>
      <c r="F406" s="44" t="s">
        <v>88</v>
      </c>
      <c r="G406">
        <v>1</v>
      </c>
      <c r="H406">
        <v>0</v>
      </c>
      <c r="I406">
        <v>0</v>
      </c>
      <c r="J406">
        <v>0</v>
      </c>
      <c r="K406" s="44">
        <f>MONTH(tce_4111[[#This Row],[data_lancamento]])</f>
        <v>1</v>
      </c>
    </row>
    <row r="407" spans="1:11" x14ac:dyDescent="0.25">
      <c r="A407" s="44" t="s">
        <v>95</v>
      </c>
      <c r="B407">
        <v>1</v>
      </c>
      <c r="C407" s="3">
        <v>44574</v>
      </c>
      <c r="D407">
        <v>1498.2</v>
      </c>
      <c r="E407" s="44" t="s">
        <v>77</v>
      </c>
      <c r="F407" s="44" t="s">
        <v>88</v>
      </c>
      <c r="G407">
        <v>1</v>
      </c>
      <c r="H407">
        <v>0</v>
      </c>
      <c r="I407">
        <v>0</v>
      </c>
      <c r="J407">
        <v>0</v>
      </c>
      <c r="K407" s="44">
        <f>MONTH(tce_4111[[#This Row],[data_lancamento]])</f>
        <v>1</v>
      </c>
    </row>
    <row r="408" spans="1:11" x14ac:dyDescent="0.25">
      <c r="A408" s="44" t="s">
        <v>96</v>
      </c>
      <c r="B408">
        <v>1</v>
      </c>
      <c r="C408" s="3">
        <v>44574</v>
      </c>
      <c r="D408">
        <v>1498.2</v>
      </c>
      <c r="E408" s="44" t="s">
        <v>77</v>
      </c>
      <c r="F408" s="44" t="s">
        <v>97</v>
      </c>
      <c r="G408">
        <v>1</v>
      </c>
      <c r="H408">
        <v>0</v>
      </c>
      <c r="I408">
        <v>0</v>
      </c>
      <c r="J408">
        <v>0</v>
      </c>
      <c r="K408" s="44">
        <f>MONTH(tce_4111[[#This Row],[data_lancamento]])</f>
        <v>1</v>
      </c>
    </row>
    <row r="409" spans="1:11" x14ac:dyDescent="0.25">
      <c r="A409" s="44" t="s">
        <v>116</v>
      </c>
      <c r="B409">
        <v>1</v>
      </c>
      <c r="C409" s="3">
        <v>44574</v>
      </c>
      <c r="D409">
        <v>1498.2</v>
      </c>
      <c r="E409" s="44" t="s">
        <v>80</v>
      </c>
      <c r="F409" s="44" t="s">
        <v>88</v>
      </c>
      <c r="G409">
        <v>0</v>
      </c>
      <c r="H409">
        <v>0</v>
      </c>
      <c r="I409">
        <v>0</v>
      </c>
      <c r="J409">
        <v>0</v>
      </c>
      <c r="K409" s="44">
        <f>MONTH(tce_4111[[#This Row],[data_lancamento]])</f>
        <v>1</v>
      </c>
    </row>
    <row r="410" spans="1:11" x14ac:dyDescent="0.25">
      <c r="A410" s="44" t="s">
        <v>91</v>
      </c>
      <c r="B410">
        <v>1</v>
      </c>
      <c r="C410" s="3">
        <v>44574</v>
      </c>
      <c r="D410">
        <v>1498.2</v>
      </c>
      <c r="E410" s="44" t="s">
        <v>80</v>
      </c>
      <c r="F410" s="44" t="s">
        <v>88</v>
      </c>
      <c r="G410">
        <v>0</v>
      </c>
      <c r="H410">
        <v>0</v>
      </c>
      <c r="I410">
        <v>0</v>
      </c>
      <c r="J410">
        <v>0</v>
      </c>
      <c r="K410" s="44">
        <f>MONTH(tce_4111[[#This Row],[data_lancamento]])</f>
        <v>1</v>
      </c>
    </row>
    <row r="411" spans="1:11" x14ac:dyDescent="0.25">
      <c r="A411" s="44" t="s">
        <v>99</v>
      </c>
      <c r="B411">
        <v>1</v>
      </c>
      <c r="C411" s="3">
        <v>44574</v>
      </c>
      <c r="D411">
        <v>1498.2</v>
      </c>
      <c r="E411" s="44" t="s">
        <v>77</v>
      </c>
      <c r="F411" s="44" t="s">
        <v>88</v>
      </c>
      <c r="G411">
        <v>0</v>
      </c>
      <c r="H411">
        <v>0</v>
      </c>
      <c r="I411">
        <v>0</v>
      </c>
      <c r="J411">
        <v>0</v>
      </c>
      <c r="K411" s="44">
        <f>MONTH(tce_4111[[#This Row],[data_lancamento]])</f>
        <v>1</v>
      </c>
    </row>
    <row r="412" spans="1:11" x14ac:dyDescent="0.25">
      <c r="A412" s="44" t="s">
        <v>92</v>
      </c>
      <c r="B412">
        <v>1</v>
      </c>
      <c r="C412" s="3">
        <v>44574</v>
      </c>
      <c r="D412">
        <v>1498.2</v>
      </c>
      <c r="E412" s="44" t="s">
        <v>80</v>
      </c>
      <c r="F412" s="44" t="s">
        <v>88</v>
      </c>
      <c r="G412">
        <v>0</v>
      </c>
      <c r="H412">
        <v>0</v>
      </c>
      <c r="I412">
        <v>0</v>
      </c>
      <c r="J412">
        <v>0</v>
      </c>
      <c r="K412" s="44">
        <f>MONTH(tce_4111[[#This Row],[data_lancamento]])</f>
        <v>1</v>
      </c>
    </row>
    <row r="413" spans="1:11" x14ac:dyDescent="0.25">
      <c r="A413" s="44" t="s">
        <v>100</v>
      </c>
      <c r="B413">
        <v>1</v>
      </c>
      <c r="C413" s="3">
        <v>44574</v>
      </c>
      <c r="D413">
        <v>1498.2</v>
      </c>
      <c r="E413" s="44" t="s">
        <v>77</v>
      </c>
      <c r="F413" s="44" t="s">
        <v>88</v>
      </c>
      <c r="G413">
        <v>0</v>
      </c>
      <c r="H413">
        <v>0</v>
      </c>
      <c r="I413">
        <v>0</v>
      </c>
      <c r="J413">
        <v>0</v>
      </c>
      <c r="K413" s="44">
        <f>MONTH(tce_4111[[#This Row],[data_lancamento]])</f>
        <v>1</v>
      </c>
    </row>
    <row r="414" spans="1:11" x14ac:dyDescent="0.25">
      <c r="A414" s="44" t="s">
        <v>101</v>
      </c>
      <c r="B414">
        <v>1</v>
      </c>
      <c r="C414" s="3">
        <v>44574</v>
      </c>
      <c r="D414">
        <v>1498.2</v>
      </c>
      <c r="E414" s="44" t="s">
        <v>77</v>
      </c>
      <c r="F414" s="44" t="s">
        <v>88</v>
      </c>
      <c r="G414">
        <v>1</v>
      </c>
      <c r="H414">
        <v>0</v>
      </c>
      <c r="I414">
        <v>0</v>
      </c>
      <c r="J414">
        <v>0</v>
      </c>
      <c r="K414" s="44">
        <f>MONTH(tce_4111[[#This Row],[data_lancamento]])</f>
        <v>1</v>
      </c>
    </row>
    <row r="415" spans="1:11" x14ac:dyDescent="0.25">
      <c r="A415" s="44" t="s">
        <v>95</v>
      </c>
      <c r="B415">
        <v>1</v>
      </c>
      <c r="C415" s="3">
        <v>44574</v>
      </c>
      <c r="D415">
        <v>1498.2</v>
      </c>
      <c r="E415" s="44" t="s">
        <v>80</v>
      </c>
      <c r="F415" s="44" t="s">
        <v>88</v>
      </c>
      <c r="G415">
        <v>1</v>
      </c>
      <c r="H415">
        <v>0</v>
      </c>
      <c r="I415">
        <v>0</v>
      </c>
      <c r="J415">
        <v>0</v>
      </c>
      <c r="K415" s="44">
        <f>MONTH(tce_4111[[#This Row],[data_lancamento]])</f>
        <v>1</v>
      </c>
    </row>
    <row r="416" spans="1:11" x14ac:dyDescent="0.25">
      <c r="A416" s="44" t="s">
        <v>107</v>
      </c>
      <c r="B416">
        <v>1</v>
      </c>
      <c r="C416" s="3">
        <v>44575</v>
      </c>
      <c r="D416">
        <v>11730</v>
      </c>
      <c r="E416" s="44" t="s">
        <v>77</v>
      </c>
      <c r="F416" s="44" t="s">
        <v>97</v>
      </c>
      <c r="G416">
        <v>1</v>
      </c>
      <c r="H416">
        <v>0</v>
      </c>
      <c r="I416">
        <v>0</v>
      </c>
      <c r="J416">
        <v>0</v>
      </c>
      <c r="K416" s="44">
        <f>MONTH(tce_4111[[#This Row],[data_lancamento]])</f>
        <v>1</v>
      </c>
    </row>
    <row r="417" spans="1:11" x14ac:dyDescent="0.25">
      <c r="A417" s="44" t="s">
        <v>106</v>
      </c>
      <c r="B417">
        <v>1</v>
      </c>
      <c r="C417" s="3">
        <v>44575</v>
      </c>
      <c r="D417">
        <v>11730</v>
      </c>
      <c r="E417" s="44" t="s">
        <v>80</v>
      </c>
      <c r="F417" s="44" t="s">
        <v>97</v>
      </c>
      <c r="G417">
        <v>1</v>
      </c>
      <c r="H417">
        <v>0</v>
      </c>
      <c r="I417">
        <v>0</v>
      </c>
      <c r="J417">
        <v>0</v>
      </c>
      <c r="K417" s="44">
        <f>MONTH(tce_4111[[#This Row],[data_lancamento]])</f>
        <v>1</v>
      </c>
    </row>
    <row r="418" spans="1:11" x14ac:dyDescent="0.25">
      <c r="A418" s="44" t="s">
        <v>96</v>
      </c>
      <c r="B418">
        <v>1</v>
      </c>
      <c r="C418" s="3">
        <v>44575</v>
      </c>
      <c r="D418">
        <v>70</v>
      </c>
      <c r="E418" s="44" t="s">
        <v>77</v>
      </c>
      <c r="F418" s="44" t="s">
        <v>97</v>
      </c>
      <c r="G418">
        <v>1</v>
      </c>
      <c r="H418">
        <v>0</v>
      </c>
      <c r="I418">
        <v>0</v>
      </c>
      <c r="J418">
        <v>0</v>
      </c>
      <c r="K418" s="44">
        <f>MONTH(tce_4111[[#This Row],[data_lancamento]])</f>
        <v>1</v>
      </c>
    </row>
    <row r="419" spans="1:11" x14ac:dyDescent="0.25">
      <c r="A419" s="44" t="s">
        <v>117</v>
      </c>
      <c r="B419">
        <v>1</v>
      </c>
      <c r="C419" s="3">
        <v>44575</v>
      </c>
      <c r="D419">
        <v>70</v>
      </c>
      <c r="E419" s="44" t="s">
        <v>80</v>
      </c>
      <c r="F419" s="44" t="s">
        <v>88</v>
      </c>
      <c r="G419">
        <v>0</v>
      </c>
      <c r="H419">
        <v>0</v>
      </c>
      <c r="I419">
        <v>0</v>
      </c>
      <c r="J419">
        <v>0</v>
      </c>
      <c r="K419" s="44">
        <f>MONTH(tce_4111[[#This Row],[data_lancamento]])</f>
        <v>1</v>
      </c>
    </row>
    <row r="420" spans="1:11" x14ac:dyDescent="0.25">
      <c r="A420" s="44" t="s">
        <v>91</v>
      </c>
      <c r="B420">
        <v>1</v>
      </c>
      <c r="C420" s="3">
        <v>44575</v>
      </c>
      <c r="D420">
        <v>70</v>
      </c>
      <c r="E420" s="44" t="s">
        <v>80</v>
      </c>
      <c r="F420" s="44" t="s">
        <v>88</v>
      </c>
      <c r="G420">
        <v>0</v>
      </c>
      <c r="H420">
        <v>0</v>
      </c>
      <c r="I420">
        <v>0</v>
      </c>
      <c r="J420">
        <v>0</v>
      </c>
      <c r="K420" s="44">
        <f>MONTH(tce_4111[[#This Row],[data_lancamento]])</f>
        <v>1</v>
      </c>
    </row>
    <row r="421" spans="1:11" x14ac:dyDescent="0.25">
      <c r="A421" s="44" t="s">
        <v>99</v>
      </c>
      <c r="B421">
        <v>1</v>
      </c>
      <c r="C421" s="3">
        <v>44575</v>
      </c>
      <c r="D421">
        <v>70</v>
      </c>
      <c r="E421" s="44" t="s">
        <v>77</v>
      </c>
      <c r="F421" s="44" t="s">
        <v>88</v>
      </c>
      <c r="G421">
        <v>0</v>
      </c>
      <c r="H421">
        <v>0</v>
      </c>
      <c r="I421">
        <v>0</v>
      </c>
      <c r="J421">
        <v>0</v>
      </c>
      <c r="K421" s="44">
        <f>MONTH(tce_4111[[#This Row],[data_lancamento]])</f>
        <v>1</v>
      </c>
    </row>
    <row r="422" spans="1:11" x14ac:dyDescent="0.25">
      <c r="A422" s="44" t="s">
        <v>92</v>
      </c>
      <c r="B422">
        <v>1</v>
      </c>
      <c r="C422" s="3">
        <v>44575</v>
      </c>
      <c r="D422">
        <v>70</v>
      </c>
      <c r="E422" s="44" t="s">
        <v>80</v>
      </c>
      <c r="F422" s="44" t="s">
        <v>88</v>
      </c>
      <c r="G422">
        <v>0</v>
      </c>
      <c r="H422">
        <v>0</v>
      </c>
      <c r="I422">
        <v>0</v>
      </c>
      <c r="J422">
        <v>0</v>
      </c>
      <c r="K422" s="44">
        <f>MONTH(tce_4111[[#This Row],[data_lancamento]])</f>
        <v>1</v>
      </c>
    </row>
    <row r="423" spans="1:11" x14ac:dyDescent="0.25">
      <c r="A423" s="44" t="s">
        <v>100</v>
      </c>
      <c r="B423">
        <v>1</v>
      </c>
      <c r="C423" s="3">
        <v>44575</v>
      </c>
      <c r="D423">
        <v>70</v>
      </c>
      <c r="E423" s="44" t="s">
        <v>77</v>
      </c>
      <c r="F423" s="44" t="s">
        <v>88</v>
      </c>
      <c r="G423">
        <v>0</v>
      </c>
      <c r="H423">
        <v>0</v>
      </c>
      <c r="I423">
        <v>0</v>
      </c>
      <c r="J423">
        <v>0</v>
      </c>
      <c r="K423" s="44">
        <f>MONTH(tce_4111[[#This Row],[data_lancamento]])</f>
        <v>1</v>
      </c>
    </row>
    <row r="424" spans="1:11" x14ac:dyDescent="0.25">
      <c r="A424" s="44" t="s">
        <v>101</v>
      </c>
      <c r="B424">
        <v>1</v>
      </c>
      <c r="C424" s="3">
        <v>44575</v>
      </c>
      <c r="D424">
        <v>70</v>
      </c>
      <c r="E424" s="44" t="s">
        <v>77</v>
      </c>
      <c r="F424" s="44" t="s">
        <v>88</v>
      </c>
      <c r="G424">
        <v>1</v>
      </c>
      <c r="H424">
        <v>0</v>
      </c>
      <c r="I424">
        <v>0</v>
      </c>
      <c r="J424">
        <v>0</v>
      </c>
      <c r="K424" s="44">
        <f>MONTH(tce_4111[[#This Row],[data_lancamento]])</f>
        <v>1</v>
      </c>
    </row>
    <row r="425" spans="1:11" x14ac:dyDescent="0.25">
      <c r="A425" s="44" t="s">
        <v>95</v>
      </c>
      <c r="B425">
        <v>1</v>
      </c>
      <c r="C425" s="3">
        <v>44575</v>
      </c>
      <c r="D425">
        <v>70</v>
      </c>
      <c r="E425" s="44" t="s">
        <v>80</v>
      </c>
      <c r="F425" s="44" t="s">
        <v>88</v>
      </c>
      <c r="G425">
        <v>1</v>
      </c>
      <c r="H425">
        <v>0</v>
      </c>
      <c r="I425">
        <v>0</v>
      </c>
      <c r="J425">
        <v>0</v>
      </c>
      <c r="K425" s="44">
        <f>MONTH(tce_4111[[#This Row],[data_lancamento]])</f>
        <v>1</v>
      </c>
    </row>
    <row r="426" spans="1:11" x14ac:dyDescent="0.25">
      <c r="A426" s="44" t="s">
        <v>96</v>
      </c>
      <c r="B426">
        <v>1</v>
      </c>
      <c r="C426" s="3">
        <v>44575</v>
      </c>
      <c r="D426">
        <v>998.8</v>
      </c>
      <c r="E426" s="44" t="s">
        <v>80</v>
      </c>
      <c r="F426" s="44" t="s">
        <v>97</v>
      </c>
      <c r="G426">
        <v>1</v>
      </c>
      <c r="H426">
        <v>0</v>
      </c>
      <c r="I426">
        <v>0</v>
      </c>
      <c r="J426">
        <v>0</v>
      </c>
      <c r="K426" s="44">
        <f>MONTH(tce_4111[[#This Row],[data_lancamento]])</f>
        <v>1</v>
      </c>
    </row>
    <row r="427" spans="1:11" x14ac:dyDescent="0.25">
      <c r="A427" s="44" t="s">
        <v>99</v>
      </c>
      <c r="B427">
        <v>1</v>
      </c>
      <c r="C427" s="3">
        <v>44575</v>
      </c>
      <c r="D427">
        <v>998.8</v>
      </c>
      <c r="E427" s="44" t="s">
        <v>80</v>
      </c>
      <c r="F427" s="44" t="s">
        <v>88</v>
      </c>
      <c r="G427">
        <v>0</v>
      </c>
      <c r="H427">
        <v>0</v>
      </c>
      <c r="I427">
        <v>0</v>
      </c>
      <c r="J427">
        <v>0</v>
      </c>
      <c r="K427" s="44">
        <f>MONTH(tce_4111[[#This Row],[data_lancamento]])</f>
        <v>1</v>
      </c>
    </row>
    <row r="428" spans="1:11" x14ac:dyDescent="0.25">
      <c r="A428" s="44" t="s">
        <v>109</v>
      </c>
      <c r="B428">
        <v>1</v>
      </c>
      <c r="C428" s="3">
        <v>44575</v>
      </c>
      <c r="D428">
        <v>998.8</v>
      </c>
      <c r="E428" s="44" t="s">
        <v>77</v>
      </c>
      <c r="F428" s="44" t="s">
        <v>88</v>
      </c>
      <c r="G428">
        <v>0</v>
      </c>
      <c r="H428">
        <v>0</v>
      </c>
      <c r="I428">
        <v>0</v>
      </c>
      <c r="J428">
        <v>0</v>
      </c>
      <c r="K428" s="44">
        <f>MONTH(tce_4111[[#This Row],[data_lancamento]])</f>
        <v>1</v>
      </c>
    </row>
    <row r="429" spans="1:11" x14ac:dyDescent="0.25">
      <c r="A429" s="44" t="s">
        <v>106</v>
      </c>
      <c r="B429">
        <v>1</v>
      </c>
      <c r="C429" s="3">
        <v>44575</v>
      </c>
      <c r="D429">
        <v>998.8</v>
      </c>
      <c r="E429" s="44" t="s">
        <v>77</v>
      </c>
      <c r="F429" s="44" t="s">
        <v>97</v>
      </c>
      <c r="G429">
        <v>1</v>
      </c>
      <c r="H429">
        <v>0</v>
      </c>
      <c r="I429">
        <v>0</v>
      </c>
      <c r="J429">
        <v>0</v>
      </c>
      <c r="K429" s="44">
        <f>MONTH(tce_4111[[#This Row],[data_lancamento]])</f>
        <v>1</v>
      </c>
    </row>
    <row r="430" spans="1:11" x14ac:dyDescent="0.25">
      <c r="A430" s="44" t="s">
        <v>100</v>
      </c>
      <c r="B430">
        <v>1</v>
      </c>
      <c r="C430" s="3">
        <v>44575</v>
      </c>
      <c r="D430">
        <v>998.8</v>
      </c>
      <c r="E430" s="44" t="s">
        <v>80</v>
      </c>
      <c r="F430" s="44" t="s">
        <v>88</v>
      </c>
      <c r="G430">
        <v>0</v>
      </c>
      <c r="H430">
        <v>0</v>
      </c>
      <c r="I430">
        <v>0</v>
      </c>
      <c r="J430">
        <v>0</v>
      </c>
      <c r="K430" s="44">
        <f>MONTH(tce_4111[[#This Row],[data_lancamento]])</f>
        <v>1</v>
      </c>
    </row>
    <row r="431" spans="1:11" x14ac:dyDescent="0.25">
      <c r="A431" s="44" t="s">
        <v>110</v>
      </c>
      <c r="B431">
        <v>1</v>
      </c>
      <c r="C431" s="3">
        <v>44575</v>
      </c>
      <c r="D431">
        <v>998.8</v>
      </c>
      <c r="E431" s="44" t="s">
        <v>77</v>
      </c>
      <c r="F431" s="44" t="s">
        <v>88</v>
      </c>
      <c r="G431">
        <v>0</v>
      </c>
      <c r="H431">
        <v>0</v>
      </c>
      <c r="I431">
        <v>0</v>
      </c>
      <c r="J431">
        <v>0</v>
      </c>
      <c r="K431" s="44">
        <f>MONTH(tce_4111[[#This Row],[data_lancamento]])</f>
        <v>1</v>
      </c>
    </row>
    <row r="432" spans="1:11" x14ac:dyDescent="0.25">
      <c r="A432" s="44" t="s">
        <v>101</v>
      </c>
      <c r="B432">
        <v>1</v>
      </c>
      <c r="C432" s="3">
        <v>44575</v>
      </c>
      <c r="D432">
        <v>998.8</v>
      </c>
      <c r="E432" s="44" t="s">
        <v>80</v>
      </c>
      <c r="F432" s="44" t="s">
        <v>88</v>
      </c>
      <c r="G432">
        <v>1</v>
      </c>
      <c r="H432">
        <v>0</v>
      </c>
      <c r="I432">
        <v>0</v>
      </c>
      <c r="J432">
        <v>0</v>
      </c>
      <c r="K432" s="44">
        <f>MONTH(tce_4111[[#This Row],[data_lancamento]])</f>
        <v>1</v>
      </c>
    </row>
    <row r="433" spans="1:11" x14ac:dyDescent="0.25">
      <c r="A433" s="44" t="s">
        <v>111</v>
      </c>
      <c r="B433">
        <v>1</v>
      </c>
      <c r="C433" s="3">
        <v>44575</v>
      </c>
      <c r="D433">
        <v>998.8</v>
      </c>
      <c r="E433" s="44" t="s">
        <v>77</v>
      </c>
      <c r="F433" s="44" t="s">
        <v>88</v>
      </c>
      <c r="G433">
        <v>1</v>
      </c>
      <c r="H433">
        <v>0</v>
      </c>
      <c r="I433">
        <v>0</v>
      </c>
      <c r="J433">
        <v>0</v>
      </c>
      <c r="K433" s="44">
        <f>MONTH(tce_4111[[#This Row],[data_lancamento]])</f>
        <v>1</v>
      </c>
    </row>
    <row r="434" spans="1:11" x14ac:dyDescent="0.25">
      <c r="A434" s="44" t="s">
        <v>96</v>
      </c>
      <c r="B434">
        <v>1</v>
      </c>
      <c r="C434" s="3">
        <v>44575</v>
      </c>
      <c r="D434">
        <v>1498.2</v>
      </c>
      <c r="E434" s="44" t="s">
        <v>80</v>
      </c>
      <c r="F434" s="44" t="s">
        <v>97</v>
      </c>
      <c r="G434">
        <v>1</v>
      </c>
      <c r="H434">
        <v>0</v>
      </c>
      <c r="I434">
        <v>0</v>
      </c>
      <c r="J434">
        <v>0</v>
      </c>
      <c r="K434" s="44">
        <f>MONTH(tce_4111[[#This Row],[data_lancamento]])</f>
        <v>1</v>
      </c>
    </row>
    <row r="435" spans="1:11" x14ac:dyDescent="0.25">
      <c r="A435" s="44" t="s">
        <v>99</v>
      </c>
      <c r="B435">
        <v>1</v>
      </c>
      <c r="C435" s="3">
        <v>44575</v>
      </c>
      <c r="D435">
        <v>1498.2</v>
      </c>
      <c r="E435" s="44" t="s">
        <v>80</v>
      </c>
      <c r="F435" s="44" t="s">
        <v>88</v>
      </c>
      <c r="G435">
        <v>0</v>
      </c>
      <c r="H435">
        <v>0</v>
      </c>
      <c r="I435">
        <v>0</v>
      </c>
      <c r="J435">
        <v>0</v>
      </c>
      <c r="K435" s="44">
        <f>MONTH(tce_4111[[#This Row],[data_lancamento]])</f>
        <v>1</v>
      </c>
    </row>
    <row r="436" spans="1:11" x14ac:dyDescent="0.25">
      <c r="A436" s="44" t="s">
        <v>109</v>
      </c>
      <c r="B436">
        <v>1</v>
      </c>
      <c r="C436" s="3">
        <v>44575</v>
      </c>
      <c r="D436">
        <v>1498.2</v>
      </c>
      <c r="E436" s="44" t="s">
        <v>77</v>
      </c>
      <c r="F436" s="44" t="s">
        <v>88</v>
      </c>
      <c r="G436">
        <v>0</v>
      </c>
      <c r="H436">
        <v>0</v>
      </c>
      <c r="I436">
        <v>0</v>
      </c>
      <c r="J436">
        <v>0</v>
      </c>
      <c r="K436" s="44">
        <f>MONTH(tce_4111[[#This Row],[data_lancamento]])</f>
        <v>1</v>
      </c>
    </row>
    <row r="437" spans="1:11" x14ac:dyDescent="0.25">
      <c r="A437" s="44" t="s">
        <v>106</v>
      </c>
      <c r="B437">
        <v>1</v>
      </c>
      <c r="C437" s="3">
        <v>44575</v>
      </c>
      <c r="D437">
        <v>1498.2</v>
      </c>
      <c r="E437" s="44" t="s">
        <v>77</v>
      </c>
      <c r="F437" s="44" t="s">
        <v>97</v>
      </c>
      <c r="G437">
        <v>1</v>
      </c>
      <c r="H437">
        <v>0</v>
      </c>
      <c r="I437">
        <v>0</v>
      </c>
      <c r="J437">
        <v>0</v>
      </c>
      <c r="K437" s="44">
        <f>MONTH(tce_4111[[#This Row],[data_lancamento]])</f>
        <v>1</v>
      </c>
    </row>
    <row r="438" spans="1:11" x14ac:dyDescent="0.25">
      <c r="A438" s="44" t="s">
        <v>100</v>
      </c>
      <c r="B438">
        <v>1</v>
      </c>
      <c r="C438" s="3">
        <v>44575</v>
      </c>
      <c r="D438">
        <v>1498.2</v>
      </c>
      <c r="E438" s="44" t="s">
        <v>80</v>
      </c>
      <c r="F438" s="44" t="s">
        <v>88</v>
      </c>
      <c r="G438">
        <v>0</v>
      </c>
      <c r="H438">
        <v>0</v>
      </c>
      <c r="I438">
        <v>0</v>
      </c>
      <c r="J438">
        <v>0</v>
      </c>
      <c r="K438" s="44">
        <f>MONTH(tce_4111[[#This Row],[data_lancamento]])</f>
        <v>1</v>
      </c>
    </row>
    <row r="439" spans="1:11" x14ac:dyDescent="0.25">
      <c r="A439" s="44" t="s">
        <v>110</v>
      </c>
      <c r="B439">
        <v>1</v>
      </c>
      <c r="C439" s="3">
        <v>44575</v>
      </c>
      <c r="D439">
        <v>1498.2</v>
      </c>
      <c r="E439" s="44" t="s">
        <v>77</v>
      </c>
      <c r="F439" s="44" t="s">
        <v>88</v>
      </c>
      <c r="G439">
        <v>0</v>
      </c>
      <c r="H439">
        <v>0</v>
      </c>
      <c r="I439">
        <v>0</v>
      </c>
      <c r="J439">
        <v>0</v>
      </c>
      <c r="K439" s="44">
        <f>MONTH(tce_4111[[#This Row],[data_lancamento]])</f>
        <v>1</v>
      </c>
    </row>
    <row r="440" spans="1:11" x14ac:dyDescent="0.25">
      <c r="A440" s="44" t="s">
        <v>101</v>
      </c>
      <c r="B440">
        <v>1</v>
      </c>
      <c r="C440" s="3">
        <v>44575</v>
      </c>
      <c r="D440">
        <v>1498.2</v>
      </c>
      <c r="E440" s="44" t="s">
        <v>80</v>
      </c>
      <c r="F440" s="44" t="s">
        <v>88</v>
      </c>
      <c r="G440">
        <v>1</v>
      </c>
      <c r="H440">
        <v>0</v>
      </c>
      <c r="I440">
        <v>0</v>
      </c>
      <c r="J440">
        <v>0</v>
      </c>
      <c r="K440" s="44">
        <f>MONTH(tce_4111[[#This Row],[data_lancamento]])</f>
        <v>1</v>
      </c>
    </row>
    <row r="441" spans="1:11" x14ac:dyDescent="0.25">
      <c r="A441" s="44" t="s">
        <v>111</v>
      </c>
      <c r="B441">
        <v>1</v>
      </c>
      <c r="C441" s="3">
        <v>44575</v>
      </c>
      <c r="D441">
        <v>1498.2</v>
      </c>
      <c r="E441" s="44" t="s">
        <v>77</v>
      </c>
      <c r="F441" s="44" t="s">
        <v>88</v>
      </c>
      <c r="G441">
        <v>1</v>
      </c>
      <c r="H441">
        <v>0</v>
      </c>
      <c r="I441">
        <v>0</v>
      </c>
      <c r="J441">
        <v>0</v>
      </c>
      <c r="K441" s="44">
        <f>MONTH(tce_4111[[#This Row],[data_lancamento]])</f>
        <v>1</v>
      </c>
    </row>
    <row r="442" spans="1:11" x14ac:dyDescent="0.25">
      <c r="A442" s="44" t="s">
        <v>96</v>
      </c>
      <c r="B442">
        <v>1</v>
      </c>
      <c r="C442" s="3">
        <v>44575</v>
      </c>
      <c r="D442">
        <v>1832.6</v>
      </c>
      <c r="E442" s="44" t="s">
        <v>80</v>
      </c>
      <c r="F442" s="44" t="s">
        <v>97</v>
      </c>
      <c r="G442">
        <v>1</v>
      </c>
      <c r="H442">
        <v>0</v>
      </c>
      <c r="I442">
        <v>0</v>
      </c>
      <c r="J442">
        <v>0</v>
      </c>
      <c r="K442" s="44">
        <f>MONTH(tce_4111[[#This Row],[data_lancamento]])</f>
        <v>1</v>
      </c>
    </row>
    <row r="443" spans="1:11" x14ac:dyDescent="0.25">
      <c r="A443" s="44" t="s">
        <v>99</v>
      </c>
      <c r="B443">
        <v>1</v>
      </c>
      <c r="C443" s="3">
        <v>44575</v>
      </c>
      <c r="D443">
        <v>1832.6</v>
      </c>
      <c r="E443" s="44" t="s">
        <v>80</v>
      </c>
      <c r="F443" s="44" t="s">
        <v>88</v>
      </c>
      <c r="G443">
        <v>0</v>
      </c>
      <c r="H443">
        <v>0</v>
      </c>
      <c r="I443">
        <v>0</v>
      </c>
      <c r="J443">
        <v>0</v>
      </c>
      <c r="K443" s="44">
        <f>MONTH(tce_4111[[#This Row],[data_lancamento]])</f>
        <v>1</v>
      </c>
    </row>
    <row r="444" spans="1:11" x14ac:dyDescent="0.25">
      <c r="A444" s="44" t="s">
        <v>109</v>
      </c>
      <c r="B444">
        <v>1</v>
      </c>
      <c r="C444" s="3">
        <v>44575</v>
      </c>
      <c r="D444">
        <v>1832.6</v>
      </c>
      <c r="E444" s="44" t="s">
        <v>77</v>
      </c>
      <c r="F444" s="44" t="s">
        <v>88</v>
      </c>
      <c r="G444">
        <v>0</v>
      </c>
      <c r="H444">
        <v>0</v>
      </c>
      <c r="I444">
        <v>0</v>
      </c>
      <c r="J444">
        <v>0</v>
      </c>
      <c r="K444" s="44">
        <f>MONTH(tce_4111[[#This Row],[data_lancamento]])</f>
        <v>1</v>
      </c>
    </row>
    <row r="445" spans="1:11" x14ac:dyDescent="0.25">
      <c r="A445" s="44" t="s">
        <v>106</v>
      </c>
      <c r="B445">
        <v>1</v>
      </c>
      <c r="C445" s="3">
        <v>44575</v>
      </c>
      <c r="D445">
        <v>1832.6</v>
      </c>
      <c r="E445" s="44" t="s">
        <v>77</v>
      </c>
      <c r="F445" s="44" t="s">
        <v>97</v>
      </c>
      <c r="G445">
        <v>1</v>
      </c>
      <c r="H445">
        <v>0</v>
      </c>
      <c r="I445">
        <v>0</v>
      </c>
      <c r="J445">
        <v>0</v>
      </c>
      <c r="K445" s="44">
        <f>MONTH(tce_4111[[#This Row],[data_lancamento]])</f>
        <v>1</v>
      </c>
    </row>
    <row r="446" spans="1:11" x14ac:dyDescent="0.25">
      <c r="A446" s="44" t="s">
        <v>100</v>
      </c>
      <c r="B446">
        <v>1</v>
      </c>
      <c r="C446" s="3">
        <v>44575</v>
      </c>
      <c r="D446">
        <v>1832.6</v>
      </c>
      <c r="E446" s="44" t="s">
        <v>80</v>
      </c>
      <c r="F446" s="44" t="s">
        <v>88</v>
      </c>
      <c r="G446">
        <v>0</v>
      </c>
      <c r="H446">
        <v>0</v>
      </c>
      <c r="I446">
        <v>0</v>
      </c>
      <c r="J446">
        <v>0</v>
      </c>
      <c r="K446" s="44">
        <f>MONTH(tce_4111[[#This Row],[data_lancamento]])</f>
        <v>1</v>
      </c>
    </row>
    <row r="447" spans="1:11" x14ac:dyDescent="0.25">
      <c r="A447" s="44" t="s">
        <v>110</v>
      </c>
      <c r="B447">
        <v>1</v>
      </c>
      <c r="C447" s="3">
        <v>44575</v>
      </c>
      <c r="D447">
        <v>1832.6</v>
      </c>
      <c r="E447" s="44" t="s">
        <v>77</v>
      </c>
      <c r="F447" s="44" t="s">
        <v>88</v>
      </c>
      <c r="G447">
        <v>0</v>
      </c>
      <c r="H447">
        <v>0</v>
      </c>
      <c r="I447">
        <v>0</v>
      </c>
      <c r="J447">
        <v>0</v>
      </c>
      <c r="K447" s="44">
        <f>MONTH(tce_4111[[#This Row],[data_lancamento]])</f>
        <v>1</v>
      </c>
    </row>
    <row r="448" spans="1:11" x14ac:dyDescent="0.25">
      <c r="A448" s="44" t="s">
        <v>101</v>
      </c>
      <c r="B448">
        <v>1</v>
      </c>
      <c r="C448" s="3">
        <v>44575</v>
      </c>
      <c r="D448">
        <v>1832.6</v>
      </c>
      <c r="E448" s="44" t="s">
        <v>80</v>
      </c>
      <c r="F448" s="44" t="s">
        <v>88</v>
      </c>
      <c r="G448">
        <v>1</v>
      </c>
      <c r="H448">
        <v>0</v>
      </c>
      <c r="I448">
        <v>0</v>
      </c>
      <c r="J448">
        <v>0</v>
      </c>
      <c r="K448" s="44">
        <f>MONTH(tce_4111[[#This Row],[data_lancamento]])</f>
        <v>1</v>
      </c>
    </row>
    <row r="449" spans="1:11" x14ac:dyDescent="0.25">
      <c r="A449" s="44" t="s">
        <v>111</v>
      </c>
      <c r="B449">
        <v>1</v>
      </c>
      <c r="C449" s="3">
        <v>44575</v>
      </c>
      <c r="D449">
        <v>1832.6</v>
      </c>
      <c r="E449" s="44" t="s">
        <v>77</v>
      </c>
      <c r="F449" s="44" t="s">
        <v>88</v>
      </c>
      <c r="G449">
        <v>1</v>
      </c>
      <c r="H449">
        <v>0</v>
      </c>
      <c r="I449">
        <v>0</v>
      </c>
      <c r="J449">
        <v>0</v>
      </c>
      <c r="K449" s="44">
        <f>MONTH(tce_4111[[#This Row],[data_lancamento]])</f>
        <v>1</v>
      </c>
    </row>
    <row r="450" spans="1:11" x14ac:dyDescent="0.25">
      <c r="A450" s="44" t="s">
        <v>96</v>
      </c>
      <c r="B450">
        <v>1</v>
      </c>
      <c r="C450" s="3">
        <v>44575</v>
      </c>
      <c r="D450">
        <v>1832.6</v>
      </c>
      <c r="E450" s="44" t="s">
        <v>80</v>
      </c>
      <c r="F450" s="44" t="s">
        <v>97</v>
      </c>
      <c r="G450">
        <v>1</v>
      </c>
      <c r="H450">
        <v>0</v>
      </c>
      <c r="I450">
        <v>0</v>
      </c>
      <c r="J450">
        <v>0</v>
      </c>
      <c r="K450" s="44">
        <f>MONTH(tce_4111[[#This Row],[data_lancamento]])</f>
        <v>1</v>
      </c>
    </row>
    <row r="451" spans="1:11" x14ac:dyDescent="0.25">
      <c r="A451" s="44" t="s">
        <v>99</v>
      </c>
      <c r="B451">
        <v>1</v>
      </c>
      <c r="C451" s="3">
        <v>44575</v>
      </c>
      <c r="D451">
        <v>1832.6</v>
      </c>
      <c r="E451" s="44" t="s">
        <v>80</v>
      </c>
      <c r="F451" s="44" t="s">
        <v>88</v>
      </c>
      <c r="G451">
        <v>0</v>
      </c>
      <c r="H451">
        <v>0</v>
      </c>
      <c r="I451">
        <v>0</v>
      </c>
      <c r="J451">
        <v>0</v>
      </c>
      <c r="K451" s="44">
        <f>MONTH(tce_4111[[#This Row],[data_lancamento]])</f>
        <v>1</v>
      </c>
    </row>
    <row r="452" spans="1:11" x14ac:dyDescent="0.25">
      <c r="A452" s="44" t="s">
        <v>109</v>
      </c>
      <c r="B452">
        <v>1</v>
      </c>
      <c r="C452" s="3">
        <v>44575</v>
      </c>
      <c r="D452">
        <v>1832.6</v>
      </c>
      <c r="E452" s="44" t="s">
        <v>77</v>
      </c>
      <c r="F452" s="44" t="s">
        <v>88</v>
      </c>
      <c r="G452">
        <v>0</v>
      </c>
      <c r="H452">
        <v>0</v>
      </c>
      <c r="I452">
        <v>0</v>
      </c>
      <c r="J452">
        <v>0</v>
      </c>
      <c r="K452" s="44">
        <f>MONTH(tce_4111[[#This Row],[data_lancamento]])</f>
        <v>1</v>
      </c>
    </row>
    <row r="453" spans="1:11" x14ac:dyDescent="0.25">
      <c r="A453" s="44" t="s">
        <v>106</v>
      </c>
      <c r="B453">
        <v>1</v>
      </c>
      <c r="C453" s="3">
        <v>44575</v>
      </c>
      <c r="D453">
        <v>1832.6</v>
      </c>
      <c r="E453" s="44" t="s">
        <v>77</v>
      </c>
      <c r="F453" s="44" t="s">
        <v>97</v>
      </c>
      <c r="G453">
        <v>1</v>
      </c>
      <c r="H453">
        <v>0</v>
      </c>
      <c r="I453">
        <v>0</v>
      </c>
      <c r="J453">
        <v>0</v>
      </c>
      <c r="K453" s="44">
        <f>MONTH(tce_4111[[#This Row],[data_lancamento]])</f>
        <v>1</v>
      </c>
    </row>
    <row r="454" spans="1:11" x14ac:dyDescent="0.25">
      <c r="A454" s="44" t="s">
        <v>100</v>
      </c>
      <c r="B454">
        <v>1</v>
      </c>
      <c r="C454" s="3">
        <v>44575</v>
      </c>
      <c r="D454">
        <v>1832.6</v>
      </c>
      <c r="E454" s="44" t="s">
        <v>80</v>
      </c>
      <c r="F454" s="44" t="s">
        <v>88</v>
      </c>
      <c r="G454">
        <v>0</v>
      </c>
      <c r="H454">
        <v>0</v>
      </c>
      <c r="I454">
        <v>0</v>
      </c>
      <c r="J454">
        <v>0</v>
      </c>
      <c r="K454" s="44">
        <f>MONTH(tce_4111[[#This Row],[data_lancamento]])</f>
        <v>1</v>
      </c>
    </row>
    <row r="455" spans="1:11" x14ac:dyDescent="0.25">
      <c r="A455" s="44" t="s">
        <v>110</v>
      </c>
      <c r="B455">
        <v>1</v>
      </c>
      <c r="C455" s="3">
        <v>44575</v>
      </c>
      <c r="D455">
        <v>1832.6</v>
      </c>
      <c r="E455" s="44" t="s">
        <v>77</v>
      </c>
      <c r="F455" s="44" t="s">
        <v>88</v>
      </c>
      <c r="G455">
        <v>0</v>
      </c>
      <c r="H455">
        <v>0</v>
      </c>
      <c r="I455">
        <v>0</v>
      </c>
      <c r="J455">
        <v>0</v>
      </c>
      <c r="K455" s="44">
        <f>MONTH(tce_4111[[#This Row],[data_lancamento]])</f>
        <v>1</v>
      </c>
    </row>
    <row r="456" spans="1:11" x14ac:dyDescent="0.25">
      <c r="A456" s="44" t="s">
        <v>101</v>
      </c>
      <c r="B456">
        <v>1</v>
      </c>
      <c r="C456" s="3">
        <v>44575</v>
      </c>
      <c r="D456">
        <v>1832.6</v>
      </c>
      <c r="E456" s="44" t="s">
        <v>80</v>
      </c>
      <c r="F456" s="44" t="s">
        <v>88</v>
      </c>
      <c r="G456">
        <v>1</v>
      </c>
      <c r="H456">
        <v>0</v>
      </c>
      <c r="I456">
        <v>0</v>
      </c>
      <c r="J456">
        <v>0</v>
      </c>
      <c r="K456" s="44">
        <f>MONTH(tce_4111[[#This Row],[data_lancamento]])</f>
        <v>1</v>
      </c>
    </row>
    <row r="457" spans="1:11" x14ac:dyDescent="0.25">
      <c r="A457" s="44" t="s">
        <v>111</v>
      </c>
      <c r="B457">
        <v>1</v>
      </c>
      <c r="C457" s="3">
        <v>44575</v>
      </c>
      <c r="D457">
        <v>1832.6</v>
      </c>
      <c r="E457" s="44" t="s">
        <v>77</v>
      </c>
      <c r="F457" s="44" t="s">
        <v>88</v>
      </c>
      <c r="G457">
        <v>1</v>
      </c>
      <c r="H457">
        <v>0</v>
      </c>
      <c r="I457">
        <v>0</v>
      </c>
      <c r="J457">
        <v>0</v>
      </c>
      <c r="K457" s="44">
        <f>MONTH(tce_4111[[#This Row],[data_lancamento]])</f>
        <v>1</v>
      </c>
    </row>
    <row r="458" spans="1:11" x14ac:dyDescent="0.25">
      <c r="A458" s="44" t="s">
        <v>96</v>
      </c>
      <c r="B458">
        <v>1</v>
      </c>
      <c r="C458" s="3">
        <v>44575</v>
      </c>
      <c r="D458">
        <v>1832.6</v>
      </c>
      <c r="E458" s="44" t="s">
        <v>80</v>
      </c>
      <c r="F458" s="44" t="s">
        <v>97</v>
      </c>
      <c r="G458">
        <v>1</v>
      </c>
      <c r="H458">
        <v>0</v>
      </c>
      <c r="I458">
        <v>0</v>
      </c>
      <c r="J458">
        <v>0</v>
      </c>
      <c r="K458" s="44">
        <f>MONTH(tce_4111[[#This Row],[data_lancamento]])</f>
        <v>1</v>
      </c>
    </row>
    <row r="459" spans="1:11" x14ac:dyDescent="0.25">
      <c r="A459" s="44" t="s">
        <v>99</v>
      </c>
      <c r="B459">
        <v>1</v>
      </c>
      <c r="C459" s="3">
        <v>44575</v>
      </c>
      <c r="D459">
        <v>1832.6</v>
      </c>
      <c r="E459" s="44" t="s">
        <v>80</v>
      </c>
      <c r="F459" s="44" t="s">
        <v>88</v>
      </c>
      <c r="G459">
        <v>0</v>
      </c>
      <c r="H459">
        <v>0</v>
      </c>
      <c r="I459">
        <v>0</v>
      </c>
      <c r="J459">
        <v>0</v>
      </c>
      <c r="K459" s="44">
        <f>MONTH(tce_4111[[#This Row],[data_lancamento]])</f>
        <v>1</v>
      </c>
    </row>
    <row r="460" spans="1:11" x14ac:dyDescent="0.25">
      <c r="A460" s="44" t="s">
        <v>109</v>
      </c>
      <c r="B460">
        <v>1</v>
      </c>
      <c r="C460" s="3">
        <v>44575</v>
      </c>
      <c r="D460">
        <v>1832.6</v>
      </c>
      <c r="E460" s="44" t="s">
        <v>77</v>
      </c>
      <c r="F460" s="44" t="s">
        <v>88</v>
      </c>
      <c r="G460">
        <v>0</v>
      </c>
      <c r="H460">
        <v>0</v>
      </c>
      <c r="I460">
        <v>0</v>
      </c>
      <c r="J460">
        <v>0</v>
      </c>
      <c r="K460" s="44">
        <f>MONTH(tce_4111[[#This Row],[data_lancamento]])</f>
        <v>1</v>
      </c>
    </row>
    <row r="461" spans="1:11" x14ac:dyDescent="0.25">
      <c r="A461" s="44" t="s">
        <v>106</v>
      </c>
      <c r="B461">
        <v>1</v>
      </c>
      <c r="C461" s="3">
        <v>44575</v>
      </c>
      <c r="D461">
        <v>1832.6</v>
      </c>
      <c r="E461" s="44" t="s">
        <v>77</v>
      </c>
      <c r="F461" s="44" t="s">
        <v>97</v>
      </c>
      <c r="G461">
        <v>1</v>
      </c>
      <c r="H461">
        <v>0</v>
      </c>
      <c r="I461">
        <v>0</v>
      </c>
      <c r="J461">
        <v>0</v>
      </c>
      <c r="K461" s="44">
        <f>MONTH(tce_4111[[#This Row],[data_lancamento]])</f>
        <v>1</v>
      </c>
    </row>
    <row r="462" spans="1:11" x14ac:dyDescent="0.25">
      <c r="A462" s="44" t="s">
        <v>100</v>
      </c>
      <c r="B462">
        <v>1</v>
      </c>
      <c r="C462" s="3">
        <v>44575</v>
      </c>
      <c r="D462">
        <v>1832.6</v>
      </c>
      <c r="E462" s="44" t="s">
        <v>80</v>
      </c>
      <c r="F462" s="44" t="s">
        <v>88</v>
      </c>
      <c r="G462">
        <v>0</v>
      </c>
      <c r="H462">
        <v>0</v>
      </c>
      <c r="I462">
        <v>0</v>
      </c>
      <c r="J462">
        <v>0</v>
      </c>
      <c r="K462" s="44">
        <f>MONTH(tce_4111[[#This Row],[data_lancamento]])</f>
        <v>1</v>
      </c>
    </row>
    <row r="463" spans="1:11" x14ac:dyDescent="0.25">
      <c r="A463" s="44" t="s">
        <v>110</v>
      </c>
      <c r="B463">
        <v>1</v>
      </c>
      <c r="C463" s="3">
        <v>44575</v>
      </c>
      <c r="D463">
        <v>1832.6</v>
      </c>
      <c r="E463" s="44" t="s">
        <v>77</v>
      </c>
      <c r="F463" s="44" t="s">
        <v>88</v>
      </c>
      <c r="G463">
        <v>0</v>
      </c>
      <c r="H463">
        <v>0</v>
      </c>
      <c r="I463">
        <v>0</v>
      </c>
      <c r="J463">
        <v>0</v>
      </c>
      <c r="K463" s="44">
        <f>MONTH(tce_4111[[#This Row],[data_lancamento]])</f>
        <v>1</v>
      </c>
    </row>
    <row r="464" spans="1:11" x14ac:dyDescent="0.25">
      <c r="A464" s="44" t="s">
        <v>101</v>
      </c>
      <c r="B464">
        <v>1</v>
      </c>
      <c r="C464" s="3">
        <v>44575</v>
      </c>
      <c r="D464">
        <v>1832.6</v>
      </c>
      <c r="E464" s="44" t="s">
        <v>80</v>
      </c>
      <c r="F464" s="44" t="s">
        <v>88</v>
      </c>
      <c r="G464">
        <v>1</v>
      </c>
      <c r="H464">
        <v>0</v>
      </c>
      <c r="I464">
        <v>0</v>
      </c>
      <c r="J464">
        <v>0</v>
      </c>
      <c r="K464" s="44">
        <f>MONTH(tce_4111[[#This Row],[data_lancamento]])</f>
        <v>1</v>
      </c>
    </row>
    <row r="465" spans="1:11" x14ac:dyDescent="0.25">
      <c r="A465" s="44" t="s">
        <v>111</v>
      </c>
      <c r="B465">
        <v>1</v>
      </c>
      <c r="C465" s="3">
        <v>44575</v>
      </c>
      <c r="D465">
        <v>1832.6</v>
      </c>
      <c r="E465" s="44" t="s">
        <v>77</v>
      </c>
      <c r="F465" s="44" t="s">
        <v>88</v>
      </c>
      <c r="G465">
        <v>1</v>
      </c>
      <c r="H465">
        <v>0</v>
      </c>
      <c r="I465">
        <v>0</v>
      </c>
      <c r="J465">
        <v>0</v>
      </c>
      <c r="K465" s="44">
        <f>MONTH(tce_4111[[#This Row],[data_lancamento]])</f>
        <v>1</v>
      </c>
    </row>
    <row r="466" spans="1:11" x14ac:dyDescent="0.25">
      <c r="A466" s="44" t="s">
        <v>96</v>
      </c>
      <c r="B466">
        <v>1</v>
      </c>
      <c r="C466" s="3">
        <v>44575</v>
      </c>
      <c r="D466">
        <v>1832.6</v>
      </c>
      <c r="E466" s="44" t="s">
        <v>80</v>
      </c>
      <c r="F466" s="44" t="s">
        <v>97</v>
      </c>
      <c r="G466">
        <v>1</v>
      </c>
      <c r="H466">
        <v>0</v>
      </c>
      <c r="I466">
        <v>0</v>
      </c>
      <c r="J466">
        <v>0</v>
      </c>
      <c r="K466" s="44">
        <f>MONTH(tce_4111[[#This Row],[data_lancamento]])</f>
        <v>1</v>
      </c>
    </row>
    <row r="467" spans="1:11" x14ac:dyDescent="0.25">
      <c r="A467" s="44" t="s">
        <v>99</v>
      </c>
      <c r="B467">
        <v>1</v>
      </c>
      <c r="C467" s="3">
        <v>44575</v>
      </c>
      <c r="D467">
        <v>1832.6</v>
      </c>
      <c r="E467" s="44" t="s">
        <v>80</v>
      </c>
      <c r="F467" s="44" t="s">
        <v>88</v>
      </c>
      <c r="G467">
        <v>0</v>
      </c>
      <c r="H467">
        <v>0</v>
      </c>
      <c r="I467">
        <v>0</v>
      </c>
      <c r="J467">
        <v>0</v>
      </c>
      <c r="K467" s="44">
        <f>MONTH(tce_4111[[#This Row],[data_lancamento]])</f>
        <v>1</v>
      </c>
    </row>
    <row r="468" spans="1:11" x14ac:dyDescent="0.25">
      <c r="A468" s="44" t="s">
        <v>109</v>
      </c>
      <c r="B468">
        <v>1</v>
      </c>
      <c r="C468" s="3">
        <v>44575</v>
      </c>
      <c r="D468">
        <v>1832.6</v>
      </c>
      <c r="E468" s="44" t="s">
        <v>77</v>
      </c>
      <c r="F468" s="44" t="s">
        <v>88</v>
      </c>
      <c r="G468">
        <v>0</v>
      </c>
      <c r="H468">
        <v>0</v>
      </c>
      <c r="I468">
        <v>0</v>
      </c>
      <c r="J468">
        <v>0</v>
      </c>
      <c r="K468" s="44">
        <f>MONTH(tce_4111[[#This Row],[data_lancamento]])</f>
        <v>1</v>
      </c>
    </row>
    <row r="469" spans="1:11" x14ac:dyDescent="0.25">
      <c r="A469" s="44" t="s">
        <v>106</v>
      </c>
      <c r="B469">
        <v>1</v>
      </c>
      <c r="C469" s="3">
        <v>44575</v>
      </c>
      <c r="D469">
        <v>1832.6</v>
      </c>
      <c r="E469" s="44" t="s">
        <v>77</v>
      </c>
      <c r="F469" s="44" t="s">
        <v>97</v>
      </c>
      <c r="G469">
        <v>1</v>
      </c>
      <c r="H469">
        <v>0</v>
      </c>
      <c r="I469">
        <v>0</v>
      </c>
      <c r="J469">
        <v>0</v>
      </c>
      <c r="K469" s="44">
        <f>MONTH(tce_4111[[#This Row],[data_lancamento]])</f>
        <v>1</v>
      </c>
    </row>
    <row r="470" spans="1:11" x14ac:dyDescent="0.25">
      <c r="A470" s="44" t="s">
        <v>100</v>
      </c>
      <c r="B470">
        <v>1</v>
      </c>
      <c r="C470" s="3">
        <v>44575</v>
      </c>
      <c r="D470">
        <v>1832.6</v>
      </c>
      <c r="E470" s="44" t="s">
        <v>80</v>
      </c>
      <c r="F470" s="44" t="s">
        <v>88</v>
      </c>
      <c r="G470">
        <v>0</v>
      </c>
      <c r="H470">
        <v>0</v>
      </c>
      <c r="I470">
        <v>0</v>
      </c>
      <c r="J470">
        <v>0</v>
      </c>
      <c r="K470" s="44">
        <f>MONTH(tce_4111[[#This Row],[data_lancamento]])</f>
        <v>1</v>
      </c>
    </row>
    <row r="471" spans="1:11" x14ac:dyDescent="0.25">
      <c r="A471" s="44" t="s">
        <v>110</v>
      </c>
      <c r="B471">
        <v>1</v>
      </c>
      <c r="C471" s="3">
        <v>44575</v>
      </c>
      <c r="D471">
        <v>1832.6</v>
      </c>
      <c r="E471" s="44" t="s">
        <v>77</v>
      </c>
      <c r="F471" s="44" t="s">
        <v>88</v>
      </c>
      <c r="G471">
        <v>0</v>
      </c>
      <c r="H471">
        <v>0</v>
      </c>
      <c r="I471">
        <v>0</v>
      </c>
      <c r="J471">
        <v>0</v>
      </c>
      <c r="K471" s="44">
        <f>MONTH(tce_4111[[#This Row],[data_lancamento]])</f>
        <v>1</v>
      </c>
    </row>
    <row r="472" spans="1:11" x14ac:dyDescent="0.25">
      <c r="A472" s="44" t="s">
        <v>101</v>
      </c>
      <c r="B472">
        <v>1</v>
      </c>
      <c r="C472" s="3">
        <v>44575</v>
      </c>
      <c r="D472">
        <v>1832.6</v>
      </c>
      <c r="E472" s="44" t="s">
        <v>80</v>
      </c>
      <c r="F472" s="44" t="s">
        <v>88</v>
      </c>
      <c r="G472">
        <v>1</v>
      </c>
      <c r="H472">
        <v>0</v>
      </c>
      <c r="I472">
        <v>0</v>
      </c>
      <c r="J472">
        <v>0</v>
      </c>
      <c r="K472" s="44">
        <f>MONTH(tce_4111[[#This Row],[data_lancamento]])</f>
        <v>1</v>
      </c>
    </row>
    <row r="473" spans="1:11" x14ac:dyDescent="0.25">
      <c r="A473" s="44" t="s">
        <v>111</v>
      </c>
      <c r="B473">
        <v>1</v>
      </c>
      <c r="C473" s="3">
        <v>44575</v>
      </c>
      <c r="D473">
        <v>1832.6</v>
      </c>
      <c r="E473" s="44" t="s">
        <v>77</v>
      </c>
      <c r="F473" s="44" t="s">
        <v>88</v>
      </c>
      <c r="G473">
        <v>1</v>
      </c>
      <c r="H473">
        <v>0</v>
      </c>
      <c r="I473">
        <v>0</v>
      </c>
      <c r="J473">
        <v>0</v>
      </c>
      <c r="K473" s="44">
        <f>MONTH(tce_4111[[#This Row],[data_lancamento]])</f>
        <v>1</v>
      </c>
    </row>
    <row r="474" spans="1:11" x14ac:dyDescent="0.25">
      <c r="A474" s="44" t="s">
        <v>96</v>
      </c>
      <c r="B474">
        <v>1</v>
      </c>
      <c r="C474" s="3">
        <v>44575</v>
      </c>
      <c r="D474">
        <v>1832.6</v>
      </c>
      <c r="E474" s="44" t="s">
        <v>80</v>
      </c>
      <c r="F474" s="44" t="s">
        <v>97</v>
      </c>
      <c r="G474">
        <v>1</v>
      </c>
      <c r="H474">
        <v>0</v>
      </c>
      <c r="I474">
        <v>0</v>
      </c>
      <c r="J474">
        <v>0</v>
      </c>
      <c r="K474" s="44">
        <f>MONTH(tce_4111[[#This Row],[data_lancamento]])</f>
        <v>1</v>
      </c>
    </row>
    <row r="475" spans="1:11" x14ac:dyDescent="0.25">
      <c r="A475" s="44" t="s">
        <v>99</v>
      </c>
      <c r="B475">
        <v>1</v>
      </c>
      <c r="C475" s="3">
        <v>44575</v>
      </c>
      <c r="D475">
        <v>1832.6</v>
      </c>
      <c r="E475" s="44" t="s">
        <v>80</v>
      </c>
      <c r="F475" s="44" t="s">
        <v>88</v>
      </c>
      <c r="G475">
        <v>0</v>
      </c>
      <c r="H475">
        <v>0</v>
      </c>
      <c r="I475">
        <v>0</v>
      </c>
      <c r="J475">
        <v>0</v>
      </c>
      <c r="K475" s="44">
        <f>MONTH(tce_4111[[#This Row],[data_lancamento]])</f>
        <v>1</v>
      </c>
    </row>
    <row r="476" spans="1:11" x14ac:dyDescent="0.25">
      <c r="A476" s="44" t="s">
        <v>109</v>
      </c>
      <c r="B476">
        <v>1</v>
      </c>
      <c r="C476" s="3">
        <v>44575</v>
      </c>
      <c r="D476">
        <v>1832.6</v>
      </c>
      <c r="E476" s="44" t="s">
        <v>77</v>
      </c>
      <c r="F476" s="44" t="s">
        <v>88</v>
      </c>
      <c r="G476">
        <v>0</v>
      </c>
      <c r="H476">
        <v>0</v>
      </c>
      <c r="I476">
        <v>0</v>
      </c>
      <c r="J476">
        <v>0</v>
      </c>
      <c r="K476" s="44">
        <f>MONTH(tce_4111[[#This Row],[data_lancamento]])</f>
        <v>1</v>
      </c>
    </row>
    <row r="477" spans="1:11" x14ac:dyDescent="0.25">
      <c r="A477" s="44" t="s">
        <v>106</v>
      </c>
      <c r="B477">
        <v>1</v>
      </c>
      <c r="C477" s="3">
        <v>44575</v>
      </c>
      <c r="D477">
        <v>1832.6</v>
      </c>
      <c r="E477" s="44" t="s">
        <v>77</v>
      </c>
      <c r="F477" s="44" t="s">
        <v>97</v>
      </c>
      <c r="G477">
        <v>1</v>
      </c>
      <c r="H477">
        <v>0</v>
      </c>
      <c r="I477">
        <v>0</v>
      </c>
      <c r="J477">
        <v>0</v>
      </c>
      <c r="K477" s="44">
        <f>MONTH(tce_4111[[#This Row],[data_lancamento]])</f>
        <v>1</v>
      </c>
    </row>
    <row r="478" spans="1:11" x14ac:dyDescent="0.25">
      <c r="A478" s="44" t="s">
        <v>100</v>
      </c>
      <c r="B478">
        <v>1</v>
      </c>
      <c r="C478" s="3">
        <v>44575</v>
      </c>
      <c r="D478">
        <v>1832.6</v>
      </c>
      <c r="E478" s="44" t="s">
        <v>80</v>
      </c>
      <c r="F478" s="44" t="s">
        <v>88</v>
      </c>
      <c r="G478">
        <v>0</v>
      </c>
      <c r="H478">
        <v>0</v>
      </c>
      <c r="I478">
        <v>0</v>
      </c>
      <c r="J478">
        <v>0</v>
      </c>
      <c r="K478" s="44">
        <f>MONTH(tce_4111[[#This Row],[data_lancamento]])</f>
        <v>1</v>
      </c>
    </row>
    <row r="479" spans="1:11" x14ac:dyDescent="0.25">
      <c r="A479" s="44" t="s">
        <v>110</v>
      </c>
      <c r="B479">
        <v>1</v>
      </c>
      <c r="C479" s="3">
        <v>44575</v>
      </c>
      <c r="D479">
        <v>1832.6</v>
      </c>
      <c r="E479" s="44" t="s">
        <v>77</v>
      </c>
      <c r="F479" s="44" t="s">
        <v>88</v>
      </c>
      <c r="G479">
        <v>0</v>
      </c>
      <c r="H479">
        <v>0</v>
      </c>
      <c r="I479">
        <v>0</v>
      </c>
      <c r="J479">
        <v>0</v>
      </c>
      <c r="K479" s="44">
        <f>MONTH(tce_4111[[#This Row],[data_lancamento]])</f>
        <v>1</v>
      </c>
    </row>
    <row r="480" spans="1:11" x14ac:dyDescent="0.25">
      <c r="A480" s="44" t="s">
        <v>101</v>
      </c>
      <c r="B480">
        <v>1</v>
      </c>
      <c r="C480" s="3">
        <v>44575</v>
      </c>
      <c r="D480">
        <v>1832.6</v>
      </c>
      <c r="E480" s="44" t="s">
        <v>80</v>
      </c>
      <c r="F480" s="44" t="s">
        <v>88</v>
      </c>
      <c r="G480">
        <v>1</v>
      </c>
      <c r="H480">
        <v>0</v>
      </c>
      <c r="I480">
        <v>0</v>
      </c>
      <c r="J480">
        <v>0</v>
      </c>
      <c r="K480" s="44">
        <f>MONTH(tce_4111[[#This Row],[data_lancamento]])</f>
        <v>1</v>
      </c>
    </row>
    <row r="481" spans="1:11" x14ac:dyDescent="0.25">
      <c r="A481" s="44" t="s">
        <v>111</v>
      </c>
      <c r="B481">
        <v>1</v>
      </c>
      <c r="C481" s="3">
        <v>44575</v>
      </c>
      <c r="D481">
        <v>1832.6</v>
      </c>
      <c r="E481" s="44" t="s">
        <v>77</v>
      </c>
      <c r="F481" s="44" t="s">
        <v>88</v>
      </c>
      <c r="G481">
        <v>1</v>
      </c>
      <c r="H481">
        <v>0</v>
      </c>
      <c r="I481">
        <v>0</v>
      </c>
      <c r="J481">
        <v>0</v>
      </c>
      <c r="K481" s="44">
        <f>MONTH(tce_4111[[#This Row],[data_lancamento]])</f>
        <v>1</v>
      </c>
    </row>
    <row r="482" spans="1:11" x14ac:dyDescent="0.25">
      <c r="A482" s="44" t="s">
        <v>96</v>
      </c>
      <c r="B482">
        <v>1</v>
      </c>
      <c r="C482" s="3">
        <v>44575</v>
      </c>
      <c r="D482">
        <v>70</v>
      </c>
      <c r="E482" s="44" t="s">
        <v>80</v>
      </c>
      <c r="F482" s="44" t="s">
        <v>97</v>
      </c>
      <c r="G482">
        <v>1</v>
      </c>
      <c r="H482">
        <v>0</v>
      </c>
      <c r="I482">
        <v>0</v>
      </c>
      <c r="J482">
        <v>0</v>
      </c>
      <c r="K482" s="44">
        <f>MONTH(tce_4111[[#This Row],[data_lancamento]])</f>
        <v>1</v>
      </c>
    </row>
    <row r="483" spans="1:11" x14ac:dyDescent="0.25">
      <c r="A483" s="44" t="s">
        <v>99</v>
      </c>
      <c r="B483">
        <v>1</v>
      </c>
      <c r="C483" s="3">
        <v>44575</v>
      </c>
      <c r="D483">
        <v>70</v>
      </c>
      <c r="E483" s="44" t="s">
        <v>80</v>
      </c>
      <c r="F483" s="44" t="s">
        <v>88</v>
      </c>
      <c r="G483">
        <v>0</v>
      </c>
      <c r="H483">
        <v>0</v>
      </c>
      <c r="I483">
        <v>0</v>
      </c>
      <c r="J483">
        <v>0</v>
      </c>
      <c r="K483" s="44">
        <f>MONTH(tce_4111[[#This Row],[data_lancamento]])</f>
        <v>1</v>
      </c>
    </row>
    <row r="484" spans="1:11" x14ac:dyDescent="0.25">
      <c r="A484" s="44" t="s">
        <v>109</v>
      </c>
      <c r="B484">
        <v>1</v>
      </c>
      <c r="C484" s="3">
        <v>44575</v>
      </c>
      <c r="D484">
        <v>70</v>
      </c>
      <c r="E484" s="44" t="s">
        <v>77</v>
      </c>
      <c r="F484" s="44" t="s">
        <v>88</v>
      </c>
      <c r="G484">
        <v>0</v>
      </c>
      <c r="H484">
        <v>0</v>
      </c>
      <c r="I484">
        <v>0</v>
      </c>
      <c r="J484">
        <v>0</v>
      </c>
      <c r="K484" s="44">
        <f>MONTH(tce_4111[[#This Row],[data_lancamento]])</f>
        <v>1</v>
      </c>
    </row>
    <row r="485" spans="1:11" x14ac:dyDescent="0.25">
      <c r="A485" s="44" t="s">
        <v>106</v>
      </c>
      <c r="B485">
        <v>1</v>
      </c>
      <c r="C485" s="3">
        <v>44575</v>
      </c>
      <c r="D485">
        <v>70</v>
      </c>
      <c r="E485" s="44" t="s">
        <v>77</v>
      </c>
      <c r="F485" s="44" t="s">
        <v>97</v>
      </c>
      <c r="G485">
        <v>1</v>
      </c>
      <c r="H485">
        <v>0</v>
      </c>
      <c r="I485">
        <v>0</v>
      </c>
      <c r="J485">
        <v>0</v>
      </c>
      <c r="K485" s="44">
        <f>MONTH(tce_4111[[#This Row],[data_lancamento]])</f>
        <v>1</v>
      </c>
    </row>
    <row r="486" spans="1:11" x14ac:dyDescent="0.25">
      <c r="A486" s="44" t="s">
        <v>100</v>
      </c>
      <c r="B486">
        <v>1</v>
      </c>
      <c r="C486" s="3">
        <v>44575</v>
      </c>
      <c r="D486">
        <v>70</v>
      </c>
      <c r="E486" s="44" t="s">
        <v>80</v>
      </c>
      <c r="F486" s="44" t="s">
        <v>88</v>
      </c>
      <c r="G486">
        <v>0</v>
      </c>
      <c r="H486">
        <v>0</v>
      </c>
      <c r="I486">
        <v>0</v>
      </c>
      <c r="J486">
        <v>0</v>
      </c>
      <c r="K486" s="44">
        <f>MONTH(tce_4111[[#This Row],[data_lancamento]])</f>
        <v>1</v>
      </c>
    </row>
    <row r="487" spans="1:11" x14ac:dyDescent="0.25">
      <c r="A487" s="44" t="s">
        <v>110</v>
      </c>
      <c r="B487">
        <v>1</v>
      </c>
      <c r="C487" s="3">
        <v>44575</v>
      </c>
      <c r="D487">
        <v>70</v>
      </c>
      <c r="E487" s="44" t="s">
        <v>77</v>
      </c>
      <c r="F487" s="44" t="s">
        <v>88</v>
      </c>
      <c r="G487">
        <v>0</v>
      </c>
      <c r="H487">
        <v>0</v>
      </c>
      <c r="I487">
        <v>0</v>
      </c>
      <c r="J487">
        <v>0</v>
      </c>
      <c r="K487" s="44">
        <f>MONTH(tce_4111[[#This Row],[data_lancamento]])</f>
        <v>1</v>
      </c>
    </row>
    <row r="488" spans="1:11" x14ac:dyDescent="0.25">
      <c r="A488" s="44" t="s">
        <v>101</v>
      </c>
      <c r="B488">
        <v>1</v>
      </c>
      <c r="C488" s="3">
        <v>44575</v>
      </c>
      <c r="D488">
        <v>70</v>
      </c>
      <c r="E488" s="44" t="s">
        <v>80</v>
      </c>
      <c r="F488" s="44" t="s">
        <v>88</v>
      </c>
      <c r="G488">
        <v>1</v>
      </c>
      <c r="H488">
        <v>0</v>
      </c>
      <c r="I488">
        <v>0</v>
      </c>
      <c r="J488">
        <v>0</v>
      </c>
      <c r="K488" s="44">
        <f>MONTH(tce_4111[[#This Row],[data_lancamento]])</f>
        <v>1</v>
      </c>
    </row>
    <row r="489" spans="1:11" x14ac:dyDescent="0.25">
      <c r="A489" s="44" t="s">
        <v>111</v>
      </c>
      <c r="B489">
        <v>1</v>
      </c>
      <c r="C489" s="3">
        <v>44575</v>
      </c>
      <c r="D489">
        <v>70</v>
      </c>
      <c r="E489" s="44" t="s">
        <v>77</v>
      </c>
      <c r="F489" s="44" t="s">
        <v>88</v>
      </c>
      <c r="G489">
        <v>1</v>
      </c>
      <c r="H489">
        <v>0</v>
      </c>
      <c r="I489">
        <v>0</v>
      </c>
      <c r="J489">
        <v>0</v>
      </c>
      <c r="K489" s="44">
        <f>MONTH(tce_4111[[#This Row],[data_lancamento]])</f>
        <v>1</v>
      </c>
    </row>
    <row r="490" spans="1:11" x14ac:dyDescent="0.25">
      <c r="A490" s="44" t="s">
        <v>107</v>
      </c>
      <c r="B490">
        <v>1</v>
      </c>
      <c r="C490" s="3">
        <v>44579</v>
      </c>
      <c r="D490">
        <v>3000</v>
      </c>
      <c r="E490" s="44" t="s">
        <v>77</v>
      </c>
      <c r="F490" s="44" t="s">
        <v>97</v>
      </c>
      <c r="G490">
        <v>1</v>
      </c>
      <c r="H490">
        <v>0</v>
      </c>
      <c r="I490">
        <v>0</v>
      </c>
      <c r="J490">
        <v>0</v>
      </c>
      <c r="K490" s="44">
        <f>MONTH(tce_4111[[#This Row],[data_lancamento]])</f>
        <v>1</v>
      </c>
    </row>
    <row r="491" spans="1:11" x14ac:dyDescent="0.25">
      <c r="A491" s="44" t="s">
        <v>106</v>
      </c>
      <c r="B491">
        <v>1</v>
      </c>
      <c r="C491" s="3">
        <v>44579</v>
      </c>
      <c r="D491">
        <v>3000</v>
      </c>
      <c r="E491" s="44" t="s">
        <v>80</v>
      </c>
      <c r="F491" s="44" t="s">
        <v>97</v>
      </c>
      <c r="G491">
        <v>1</v>
      </c>
      <c r="H491">
        <v>0</v>
      </c>
      <c r="I491">
        <v>0</v>
      </c>
      <c r="J491">
        <v>0</v>
      </c>
      <c r="K491" s="44">
        <f>MONTH(tce_4111[[#This Row],[data_lancamento]])</f>
        <v>1</v>
      </c>
    </row>
    <row r="492" spans="1:11" x14ac:dyDescent="0.25">
      <c r="A492" s="44" t="s">
        <v>96</v>
      </c>
      <c r="B492">
        <v>1</v>
      </c>
      <c r="C492" s="3">
        <v>44579</v>
      </c>
      <c r="D492">
        <v>1800</v>
      </c>
      <c r="E492" s="44" t="s">
        <v>80</v>
      </c>
      <c r="F492" s="44" t="s">
        <v>97</v>
      </c>
      <c r="G492">
        <v>1</v>
      </c>
      <c r="H492">
        <v>0</v>
      </c>
      <c r="I492">
        <v>0</v>
      </c>
      <c r="J492">
        <v>0</v>
      </c>
      <c r="K492" s="44">
        <f>MONTH(tce_4111[[#This Row],[data_lancamento]])</f>
        <v>1</v>
      </c>
    </row>
    <row r="493" spans="1:11" x14ac:dyDescent="0.25">
      <c r="A493" s="44" t="s">
        <v>99</v>
      </c>
      <c r="B493">
        <v>1</v>
      </c>
      <c r="C493" s="3">
        <v>44579</v>
      </c>
      <c r="D493">
        <v>1800</v>
      </c>
      <c r="E493" s="44" t="s">
        <v>80</v>
      </c>
      <c r="F493" s="44" t="s">
        <v>88</v>
      </c>
      <c r="G493">
        <v>0</v>
      </c>
      <c r="H493">
        <v>0</v>
      </c>
      <c r="I493">
        <v>0</v>
      </c>
      <c r="J493">
        <v>0</v>
      </c>
      <c r="K493" s="44">
        <f>MONTH(tce_4111[[#This Row],[data_lancamento]])</f>
        <v>1</v>
      </c>
    </row>
    <row r="494" spans="1:11" x14ac:dyDescent="0.25">
      <c r="A494" s="44" t="s">
        <v>109</v>
      </c>
      <c r="B494">
        <v>1</v>
      </c>
      <c r="C494" s="3">
        <v>44579</v>
      </c>
      <c r="D494">
        <v>1800</v>
      </c>
      <c r="E494" s="44" t="s">
        <v>77</v>
      </c>
      <c r="F494" s="44" t="s">
        <v>88</v>
      </c>
      <c r="G494">
        <v>0</v>
      </c>
      <c r="H494">
        <v>0</v>
      </c>
      <c r="I494">
        <v>0</v>
      </c>
      <c r="J494">
        <v>0</v>
      </c>
      <c r="K494" s="44">
        <f>MONTH(tce_4111[[#This Row],[data_lancamento]])</f>
        <v>1</v>
      </c>
    </row>
    <row r="495" spans="1:11" x14ac:dyDescent="0.25">
      <c r="A495" s="44" t="s">
        <v>106</v>
      </c>
      <c r="B495">
        <v>1</v>
      </c>
      <c r="C495" s="3">
        <v>44579</v>
      </c>
      <c r="D495">
        <v>1800</v>
      </c>
      <c r="E495" s="44" t="s">
        <v>77</v>
      </c>
      <c r="F495" s="44" t="s">
        <v>97</v>
      </c>
      <c r="G495">
        <v>1</v>
      </c>
      <c r="H495">
        <v>0</v>
      </c>
      <c r="I495">
        <v>0</v>
      </c>
      <c r="J495">
        <v>0</v>
      </c>
      <c r="K495" s="44">
        <f>MONTH(tce_4111[[#This Row],[data_lancamento]])</f>
        <v>1</v>
      </c>
    </row>
    <row r="496" spans="1:11" x14ac:dyDescent="0.25">
      <c r="A496" s="44" t="s">
        <v>100</v>
      </c>
      <c r="B496">
        <v>1</v>
      </c>
      <c r="C496" s="3">
        <v>44579</v>
      </c>
      <c r="D496">
        <v>1800</v>
      </c>
      <c r="E496" s="44" t="s">
        <v>80</v>
      </c>
      <c r="F496" s="44" t="s">
        <v>88</v>
      </c>
      <c r="G496">
        <v>0</v>
      </c>
      <c r="H496">
        <v>0</v>
      </c>
      <c r="I496">
        <v>0</v>
      </c>
      <c r="J496">
        <v>0</v>
      </c>
      <c r="K496" s="44">
        <f>MONTH(tce_4111[[#This Row],[data_lancamento]])</f>
        <v>1</v>
      </c>
    </row>
    <row r="497" spans="1:11" x14ac:dyDescent="0.25">
      <c r="A497" s="44" t="s">
        <v>110</v>
      </c>
      <c r="B497">
        <v>1</v>
      </c>
      <c r="C497" s="3">
        <v>44579</v>
      </c>
      <c r="D497">
        <v>1800</v>
      </c>
      <c r="E497" s="44" t="s">
        <v>77</v>
      </c>
      <c r="F497" s="44" t="s">
        <v>88</v>
      </c>
      <c r="G497">
        <v>0</v>
      </c>
      <c r="H497">
        <v>0</v>
      </c>
      <c r="I497">
        <v>0</v>
      </c>
      <c r="J497">
        <v>0</v>
      </c>
      <c r="K497" s="44">
        <f>MONTH(tce_4111[[#This Row],[data_lancamento]])</f>
        <v>1</v>
      </c>
    </row>
    <row r="498" spans="1:11" x14ac:dyDescent="0.25">
      <c r="A498" s="44" t="s">
        <v>101</v>
      </c>
      <c r="B498">
        <v>1</v>
      </c>
      <c r="C498" s="3">
        <v>44579</v>
      </c>
      <c r="D498">
        <v>1800</v>
      </c>
      <c r="E498" s="44" t="s">
        <v>80</v>
      </c>
      <c r="F498" s="44" t="s">
        <v>88</v>
      </c>
      <c r="G498">
        <v>1</v>
      </c>
      <c r="H498">
        <v>0</v>
      </c>
      <c r="I498">
        <v>0</v>
      </c>
      <c r="J498">
        <v>0</v>
      </c>
      <c r="K498" s="44">
        <f>MONTH(tce_4111[[#This Row],[data_lancamento]])</f>
        <v>1</v>
      </c>
    </row>
    <row r="499" spans="1:11" x14ac:dyDescent="0.25">
      <c r="A499" s="44" t="s">
        <v>111</v>
      </c>
      <c r="B499">
        <v>1</v>
      </c>
      <c r="C499" s="3">
        <v>44579</v>
      </c>
      <c r="D499">
        <v>1800</v>
      </c>
      <c r="E499" s="44" t="s">
        <v>77</v>
      </c>
      <c r="F499" s="44" t="s">
        <v>88</v>
      </c>
      <c r="G499">
        <v>1</v>
      </c>
      <c r="H499">
        <v>0</v>
      </c>
      <c r="I499">
        <v>0</v>
      </c>
      <c r="J499">
        <v>0</v>
      </c>
      <c r="K499" s="44">
        <f>MONTH(tce_4111[[#This Row],[data_lancamento]])</f>
        <v>1</v>
      </c>
    </row>
    <row r="500" spans="1:11" x14ac:dyDescent="0.25">
      <c r="A500" s="44" t="s">
        <v>96</v>
      </c>
      <c r="B500">
        <v>1</v>
      </c>
      <c r="C500" s="3">
        <v>44579</v>
      </c>
      <c r="D500">
        <v>1200</v>
      </c>
      <c r="E500" s="44" t="s">
        <v>80</v>
      </c>
      <c r="F500" s="44" t="s">
        <v>97</v>
      </c>
      <c r="G500">
        <v>1</v>
      </c>
      <c r="H500">
        <v>0</v>
      </c>
      <c r="I500">
        <v>0</v>
      </c>
      <c r="J500">
        <v>0</v>
      </c>
      <c r="K500" s="44">
        <f>MONTH(tce_4111[[#This Row],[data_lancamento]])</f>
        <v>1</v>
      </c>
    </row>
    <row r="501" spans="1:11" x14ac:dyDescent="0.25">
      <c r="A501" s="44" t="s">
        <v>99</v>
      </c>
      <c r="B501">
        <v>1</v>
      </c>
      <c r="C501" s="3">
        <v>44579</v>
      </c>
      <c r="D501">
        <v>1200</v>
      </c>
      <c r="E501" s="44" t="s">
        <v>80</v>
      </c>
      <c r="F501" s="44" t="s">
        <v>88</v>
      </c>
      <c r="G501">
        <v>0</v>
      </c>
      <c r="H501">
        <v>0</v>
      </c>
      <c r="I501">
        <v>0</v>
      </c>
      <c r="J501">
        <v>0</v>
      </c>
      <c r="K501" s="44">
        <f>MONTH(tce_4111[[#This Row],[data_lancamento]])</f>
        <v>1</v>
      </c>
    </row>
    <row r="502" spans="1:11" x14ac:dyDescent="0.25">
      <c r="A502" s="44" t="s">
        <v>109</v>
      </c>
      <c r="B502">
        <v>1</v>
      </c>
      <c r="C502" s="3">
        <v>44579</v>
      </c>
      <c r="D502">
        <v>1200</v>
      </c>
      <c r="E502" s="44" t="s">
        <v>77</v>
      </c>
      <c r="F502" s="44" t="s">
        <v>88</v>
      </c>
      <c r="G502">
        <v>0</v>
      </c>
      <c r="H502">
        <v>0</v>
      </c>
      <c r="I502">
        <v>0</v>
      </c>
      <c r="J502">
        <v>0</v>
      </c>
      <c r="K502" s="44">
        <f>MONTH(tce_4111[[#This Row],[data_lancamento]])</f>
        <v>1</v>
      </c>
    </row>
    <row r="503" spans="1:11" x14ac:dyDescent="0.25">
      <c r="A503" s="44" t="s">
        <v>106</v>
      </c>
      <c r="B503">
        <v>1</v>
      </c>
      <c r="C503" s="3">
        <v>44579</v>
      </c>
      <c r="D503">
        <v>1200</v>
      </c>
      <c r="E503" s="44" t="s">
        <v>77</v>
      </c>
      <c r="F503" s="44" t="s">
        <v>97</v>
      </c>
      <c r="G503">
        <v>1</v>
      </c>
      <c r="H503">
        <v>0</v>
      </c>
      <c r="I503">
        <v>0</v>
      </c>
      <c r="J503">
        <v>0</v>
      </c>
      <c r="K503" s="44">
        <f>MONTH(tce_4111[[#This Row],[data_lancamento]])</f>
        <v>1</v>
      </c>
    </row>
    <row r="504" spans="1:11" x14ac:dyDescent="0.25">
      <c r="A504" s="44" t="s">
        <v>100</v>
      </c>
      <c r="B504">
        <v>1</v>
      </c>
      <c r="C504" s="3">
        <v>44579</v>
      </c>
      <c r="D504">
        <v>1200</v>
      </c>
      <c r="E504" s="44" t="s">
        <v>80</v>
      </c>
      <c r="F504" s="44" t="s">
        <v>88</v>
      </c>
      <c r="G504">
        <v>0</v>
      </c>
      <c r="H504">
        <v>0</v>
      </c>
      <c r="I504">
        <v>0</v>
      </c>
      <c r="J504">
        <v>0</v>
      </c>
      <c r="K504" s="44">
        <f>MONTH(tce_4111[[#This Row],[data_lancamento]])</f>
        <v>1</v>
      </c>
    </row>
    <row r="505" spans="1:11" x14ac:dyDescent="0.25">
      <c r="A505" s="44" t="s">
        <v>110</v>
      </c>
      <c r="B505">
        <v>1</v>
      </c>
      <c r="C505" s="3">
        <v>44579</v>
      </c>
      <c r="D505">
        <v>1200</v>
      </c>
      <c r="E505" s="44" t="s">
        <v>77</v>
      </c>
      <c r="F505" s="44" t="s">
        <v>88</v>
      </c>
      <c r="G505">
        <v>0</v>
      </c>
      <c r="H505">
        <v>0</v>
      </c>
      <c r="I505">
        <v>0</v>
      </c>
      <c r="J505">
        <v>0</v>
      </c>
      <c r="K505" s="44">
        <f>MONTH(tce_4111[[#This Row],[data_lancamento]])</f>
        <v>1</v>
      </c>
    </row>
    <row r="506" spans="1:11" x14ac:dyDescent="0.25">
      <c r="A506" s="44" t="s">
        <v>101</v>
      </c>
      <c r="B506">
        <v>1</v>
      </c>
      <c r="C506" s="3">
        <v>44579</v>
      </c>
      <c r="D506">
        <v>1200</v>
      </c>
      <c r="E506" s="44" t="s">
        <v>80</v>
      </c>
      <c r="F506" s="44" t="s">
        <v>88</v>
      </c>
      <c r="G506">
        <v>1</v>
      </c>
      <c r="H506">
        <v>0</v>
      </c>
      <c r="I506">
        <v>0</v>
      </c>
      <c r="J506">
        <v>0</v>
      </c>
      <c r="K506" s="44">
        <f>MONTH(tce_4111[[#This Row],[data_lancamento]])</f>
        <v>1</v>
      </c>
    </row>
    <row r="507" spans="1:11" x14ac:dyDescent="0.25">
      <c r="A507" s="44" t="s">
        <v>111</v>
      </c>
      <c r="B507">
        <v>1</v>
      </c>
      <c r="C507" s="3">
        <v>44579</v>
      </c>
      <c r="D507">
        <v>1200</v>
      </c>
      <c r="E507" s="44" t="s">
        <v>77</v>
      </c>
      <c r="F507" s="44" t="s">
        <v>88</v>
      </c>
      <c r="G507">
        <v>1</v>
      </c>
      <c r="H507">
        <v>0</v>
      </c>
      <c r="I507">
        <v>0</v>
      </c>
      <c r="J507">
        <v>0</v>
      </c>
      <c r="K507" s="44">
        <f>MONTH(tce_4111[[#This Row],[data_lancamento]])</f>
        <v>1</v>
      </c>
    </row>
    <row r="508" spans="1:11" x14ac:dyDescent="0.25">
      <c r="A508" s="44" t="s">
        <v>89</v>
      </c>
      <c r="B508">
        <v>1</v>
      </c>
      <c r="C508" s="3">
        <v>44579</v>
      </c>
      <c r="D508">
        <v>1498.2</v>
      </c>
      <c r="E508" s="44" t="s">
        <v>80</v>
      </c>
      <c r="F508" s="44" t="s">
        <v>88</v>
      </c>
      <c r="G508">
        <v>0</v>
      </c>
      <c r="H508">
        <v>0</v>
      </c>
      <c r="I508">
        <v>0</v>
      </c>
      <c r="J508">
        <v>0</v>
      </c>
      <c r="K508" s="44">
        <f>MONTH(tce_4111[[#This Row],[data_lancamento]])</f>
        <v>1</v>
      </c>
    </row>
    <row r="509" spans="1:11" x14ac:dyDescent="0.25">
      <c r="A509" s="44" t="s">
        <v>91</v>
      </c>
      <c r="B509">
        <v>1</v>
      </c>
      <c r="C509" s="3">
        <v>44579</v>
      </c>
      <c r="D509">
        <v>1498.2</v>
      </c>
      <c r="E509" s="44" t="s">
        <v>77</v>
      </c>
      <c r="F509" s="44" t="s">
        <v>88</v>
      </c>
      <c r="G509">
        <v>0</v>
      </c>
      <c r="H509">
        <v>0</v>
      </c>
      <c r="I509">
        <v>0</v>
      </c>
      <c r="J509">
        <v>0</v>
      </c>
      <c r="K509" s="44">
        <f>MONTH(tce_4111[[#This Row],[data_lancamento]])</f>
        <v>1</v>
      </c>
    </row>
    <row r="510" spans="1:11" x14ac:dyDescent="0.25">
      <c r="A510" s="44" t="s">
        <v>92</v>
      </c>
      <c r="B510">
        <v>1</v>
      </c>
      <c r="C510" s="3">
        <v>44579</v>
      </c>
      <c r="D510">
        <v>1498.2</v>
      </c>
      <c r="E510" s="44" t="s">
        <v>77</v>
      </c>
      <c r="F510" s="44" t="s">
        <v>88</v>
      </c>
      <c r="G510">
        <v>0</v>
      </c>
      <c r="H510">
        <v>0</v>
      </c>
      <c r="I510">
        <v>0</v>
      </c>
      <c r="J510">
        <v>0</v>
      </c>
      <c r="K510" s="44">
        <f>MONTH(tce_4111[[#This Row],[data_lancamento]])</f>
        <v>1</v>
      </c>
    </row>
    <row r="511" spans="1:11" x14ac:dyDescent="0.25">
      <c r="A511" s="44" t="s">
        <v>93</v>
      </c>
      <c r="B511">
        <v>1</v>
      </c>
      <c r="C511" s="3">
        <v>44579</v>
      </c>
      <c r="D511">
        <v>1498.2</v>
      </c>
      <c r="E511" s="44" t="s">
        <v>80</v>
      </c>
      <c r="F511" s="44" t="s">
        <v>88</v>
      </c>
      <c r="G511">
        <v>0</v>
      </c>
      <c r="H511">
        <v>0</v>
      </c>
      <c r="I511">
        <v>0</v>
      </c>
      <c r="J511">
        <v>0</v>
      </c>
      <c r="K511" s="44">
        <f>MONTH(tce_4111[[#This Row],[data_lancamento]])</f>
        <v>1</v>
      </c>
    </row>
    <row r="512" spans="1:11" x14ac:dyDescent="0.25">
      <c r="A512" s="44" t="s">
        <v>94</v>
      </c>
      <c r="B512">
        <v>1</v>
      </c>
      <c r="C512" s="3">
        <v>44579</v>
      </c>
      <c r="D512">
        <v>1498.2</v>
      </c>
      <c r="E512" s="44" t="s">
        <v>80</v>
      </c>
      <c r="F512" s="44" t="s">
        <v>88</v>
      </c>
      <c r="G512">
        <v>1</v>
      </c>
      <c r="H512">
        <v>0</v>
      </c>
      <c r="I512">
        <v>0</v>
      </c>
      <c r="J512">
        <v>0</v>
      </c>
      <c r="K512" s="44">
        <f>MONTH(tce_4111[[#This Row],[data_lancamento]])</f>
        <v>1</v>
      </c>
    </row>
    <row r="513" spans="1:11" x14ac:dyDescent="0.25">
      <c r="A513" s="44" t="s">
        <v>95</v>
      </c>
      <c r="B513">
        <v>1</v>
      </c>
      <c r="C513" s="3">
        <v>44579</v>
      </c>
      <c r="D513">
        <v>1498.2</v>
      </c>
      <c r="E513" s="44" t="s">
        <v>77</v>
      </c>
      <c r="F513" s="44" t="s">
        <v>88</v>
      </c>
      <c r="G513">
        <v>1</v>
      </c>
      <c r="H513">
        <v>0</v>
      </c>
      <c r="I513">
        <v>0</v>
      </c>
      <c r="J513">
        <v>0</v>
      </c>
      <c r="K513" s="44">
        <f>MONTH(tce_4111[[#This Row],[data_lancamento]])</f>
        <v>1</v>
      </c>
    </row>
    <row r="514" spans="1:11" x14ac:dyDescent="0.25">
      <c r="A514" s="44" t="s">
        <v>96</v>
      </c>
      <c r="B514">
        <v>1</v>
      </c>
      <c r="C514" s="3">
        <v>44579</v>
      </c>
      <c r="D514">
        <v>1498.2</v>
      </c>
      <c r="E514" s="44" t="s">
        <v>77</v>
      </c>
      <c r="F514" s="44" t="s">
        <v>97</v>
      </c>
      <c r="G514">
        <v>1</v>
      </c>
      <c r="H514">
        <v>0</v>
      </c>
      <c r="I514">
        <v>0</v>
      </c>
      <c r="J514">
        <v>0</v>
      </c>
      <c r="K514" s="44">
        <f>MONTH(tce_4111[[#This Row],[data_lancamento]])</f>
        <v>1</v>
      </c>
    </row>
    <row r="515" spans="1:11" x14ac:dyDescent="0.25">
      <c r="A515" s="44" t="s">
        <v>91</v>
      </c>
      <c r="B515">
        <v>1</v>
      </c>
      <c r="C515" s="3">
        <v>44579</v>
      </c>
      <c r="D515">
        <v>1498.2</v>
      </c>
      <c r="E515" s="44" t="s">
        <v>80</v>
      </c>
      <c r="F515" s="44" t="s">
        <v>88</v>
      </c>
      <c r="G515">
        <v>0</v>
      </c>
      <c r="H515">
        <v>0</v>
      </c>
      <c r="I515">
        <v>0</v>
      </c>
      <c r="J515">
        <v>0</v>
      </c>
      <c r="K515" s="44">
        <f>MONTH(tce_4111[[#This Row],[data_lancamento]])</f>
        <v>1</v>
      </c>
    </row>
    <row r="516" spans="1:11" x14ac:dyDescent="0.25">
      <c r="A516" s="44" t="s">
        <v>99</v>
      </c>
      <c r="B516">
        <v>1</v>
      </c>
      <c r="C516" s="3">
        <v>44579</v>
      </c>
      <c r="D516">
        <v>1498.2</v>
      </c>
      <c r="E516" s="44" t="s">
        <v>77</v>
      </c>
      <c r="F516" s="44" t="s">
        <v>88</v>
      </c>
      <c r="G516">
        <v>0</v>
      </c>
      <c r="H516">
        <v>0</v>
      </c>
      <c r="I516">
        <v>0</v>
      </c>
      <c r="J516">
        <v>0</v>
      </c>
      <c r="K516" s="44">
        <f>MONTH(tce_4111[[#This Row],[data_lancamento]])</f>
        <v>1</v>
      </c>
    </row>
    <row r="517" spans="1:11" x14ac:dyDescent="0.25">
      <c r="A517" s="44" t="s">
        <v>92</v>
      </c>
      <c r="B517">
        <v>1</v>
      </c>
      <c r="C517" s="3">
        <v>44579</v>
      </c>
      <c r="D517">
        <v>1498.2</v>
      </c>
      <c r="E517" s="44" t="s">
        <v>80</v>
      </c>
      <c r="F517" s="44" t="s">
        <v>88</v>
      </c>
      <c r="G517">
        <v>0</v>
      </c>
      <c r="H517">
        <v>0</v>
      </c>
      <c r="I517">
        <v>0</v>
      </c>
      <c r="J517">
        <v>0</v>
      </c>
      <c r="K517" s="44">
        <f>MONTH(tce_4111[[#This Row],[data_lancamento]])</f>
        <v>1</v>
      </c>
    </row>
    <row r="518" spans="1:11" x14ac:dyDescent="0.25">
      <c r="A518" s="44" t="s">
        <v>100</v>
      </c>
      <c r="B518">
        <v>1</v>
      </c>
      <c r="C518" s="3">
        <v>44579</v>
      </c>
      <c r="D518">
        <v>1498.2</v>
      </c>
      <c r="E518" s="44" t="s">
        <v>77</v>
      </c>
      <c r="F518" s="44" t="s">
        <v>88</v>
      </c>
      <c r="G518">
        <v>0</v>
      </c>
      <c r="H518">
        <v>0</v>
      </c>
      <c r="I518">
        <v>0</v>
      </c>
      <c r="J518">
        <v>0</v>
      </c>
      <c r="K518" s="44">
        <f>MONTH(tce_4111[[#This Row],[data_lancamento]])</f>
        <v>1</v>
      </c>
    </row>
    <row r="519" spans="1:11" x14ac:dyDescent="0.25">
      <c r="A519" s="44" t="s">
        <v>118</v>
      </c>
      <c r="B519">
        <v>1</v>
      </c>
      <c r="C519" s="3">
        <v>44579</v>
      </c>
      <c r="D519">
        <v>1498.2</v>
      </c>
      <c r="E519" s="44" t="s">
        <v>80</v>
      </c>
      <c r="F519" s="44" t="s">
        <v>88</v>
      </c>
      <c r="G519">
        <v>0</v>
      </c>
      <c r="H519">
        <v>0</v>
      </c>
      <c r="I519">
        <v>0</v>
      </c>
      <c r="J519">
        <v>0</v>
      </c>
      <c r="K519" s="44">
        <f>MONTH(tce_4111[[#This Row],[data_lancamento]])</f>
        <v>1</v>
      </c>
    </row>
    <row r="520" spans="1:11" x14ac:dyDescent="0.25">
      <c r="A520" s="44" t="s">
        <v>101</v>
      </c>
      <c r="B520">
        <v>1</v>
      </c>
      <c r="C520" s="3">
        <v>44579</v>
      </c>
      <c r="D520">
        <v>1498.2</v>
      </c>
      <c r="E520" s="44" t="s">
        <v>77</v>
      </c>
      <c r="F520" s="44" t="s">
        <v>88</v>
      </c>
      <c r="G520">
        <v>1</v>
      </c>
      <c r="H520">
        <v>0</v>
      </c>
      <c r="I520">
        <v>0</v>
      </c>
      <c r="J520">
        <v>0</v>
      </c>
      <c r="K520" s="44">
        <f>MONTH(tce_4111[[#This Row],[data_lancamento]])</f>
        <v>1</v>
      </c>
    </row>
    <row r="521" spans="1:11" x14ac:dyDescent="0.25">
      <c r="A521" s="44" t="s">
        <v>95</v>
      </c>
      <c r="B521">
        <v>1</v>
      </c>
      <c r="C521" s="3">
        <v>44579</v>
      </c>
      <c r="D521">
        <v>1498.2</v>
      </c>
      <c r="E521" s="44" t="s">
        <v>80</v>
      </c>
      <c r="F521" s="44" t="s">
        <v>88</v>
      </c>
      <c r="G521">
        <v>1</v>
      </c>
      <c r="H521">
        <v>0</v>
      </c>
      <c r="I521">
        <v>0</v>
      </c>
      <c r="J521">
        <v>0</v>
      </c>
      <c r="K521" s="44">
        <f>MONTH(tce_4111[[#This Row],[data_lancamento]])</f>
        <v>1</v>
      </c>
    </row>
    <row r="522" spans="1:11" x14ac:dyDescent="0.25">
      <c r="A522" s="44" t="s">
        <v>89</v>
      </c>
      <c r="B522">
        <v>1</v>
      </c>
      <c r="C522" s="3">
        <v>44579</v>
      </c>
      <c r="D522">
        <v>998.8</v>
      </c>
      <c r="E522" s="44" t="s">
        <v>80</v>
      </c>
      <c r="F522" s="44" t="s">
        <v>88</v>
      </c>
      <c r="G522">
        <v>0</v>
      </c>
      <c r="H522">
        <v>0</v>
      </c>
      <c r="I522">
        <v>0</v>
      </c>
      <c r="J522">
        <v>0</v>
      </c>
      <c r="K522" s="44">
        <f>MONTH(tce_4111[[#This Row],[data_lancamento]])</f>
        <v>1</v>
      </c>
    </row>
    <row r="523" spans="1:11" x14ac:dyDescent="0.25">
      <c r="A523" s="44" t="s">
        <v>91</v>
      </c>
      <c r="B523">
        <v>1</v>
      </c>
      <c r="C523" s="3">
        <v>44579</v>
      </c>
      <c r="D523">
        <v>998.8</v>
      </c>
      <c r="E523" s="44" t="s">
        <v>77</v>
      </c>
      <c r="F523" s="44" t="s">
        <v>88</v>
      </c>
      <c r="G523">
        <v>0</v>
      </c>
      <c r="H523">
        <v>0</v>
      </c>
      <c r="I523">
        <v>0</v>
      </c>
      <c r="J523">
        <v>0</v>
      </c>
      <c r="K523" s="44">
        <f>MONTH(tce_4111[[#This Row],[data_lancamento]])</f>
        <v>1</v>
      </c>
    </row>
    <row r="524" spans="1:11" x14ac:dyDescent="0.25">
      <c r="A524" s="44" t="s">
        <v>92</v>
      </c>
      <c r="B524">
        <v>1</v>
      </c>
      <c r="C524" s="3">
        <v>44579</v>
      </c>
      <c r="D524">
        <v>998.8</v>
      </c>
      <c r="E524" s="44" t="s">
        <v>77</v>
      </c>
      <c r="F524" s="44" t="s">
        <v>88</v>
      </c>
      <c r="G524">
        <v>0</v>
      </c>
      <c r="H524">
        <v>0</v>
      </c>
      <c r="I524">
        <v>0</v>
      </c>
      <c r="J524">
        <v>0</v>
      </c>
      <c r="K524" s="44">
        <f>MONTH(tce_4111[[#This Row],[data_lancamento]])</f>
        <v>1</v>
      </c>
    </row>
    <row r="525" spans="1:11" x14ac:dyDescent="0.25">
      <c r="A525" s="44" t="s">
        <v>93</v>
      </c>
      <c r="B525">
        <v>1</v>
      </c>
      <c r="C525" s="3">
        <v>44579</v>
      </c>
      <c r="D525">
        <v>998.8</v>
      </c>
      <c r="E525" s="44" t="s">
        <v>80</v>
      </c>
      <c r="F525" s="44" t="s">
        <v>88</v>
      </c>
      <c r="G525">
        <v>0</v>
      </c>
      <c r="H525">
        <v>0</v>
      </c>
      <c r="I525">
        <v>0</v>
      </c>
      <c r="J525">
        <v>0</v>
      </c>
      <c r="K525" s="44">
        <f>MONTH(tce_4111[[#This Row],[data_lancamento]])</f>
        <v>1</v>
      </c>
    </row>
    <row r="526" spans="1:11" x14ac:dyDescent="0.25">
      <c r="A526" s="44" t="s">
        <v>94</v>
      </c>
      <c r="B526">
        <v>1</v>
      </c>
      <c r="C526" s="3">
        <v>44579</v>
      </c>
      <c r="D526">
        <v>998.8</v>
      </c>
      <c r="E526" s="44" t="s">
        <v>80</v>
      </c>
      <c r="F526" s="44" t="s">
        <v>88</v>
      </c>
      <c r="G526">
        <v>1</v>
      </c>
      <c r="H526">
        <v>0</v>
      </c>
      <c r="I526">
        <v>0</v>
      </c>
      <c r="J526">
        <v>0</v>
      </c>
      <c r="K526" s="44">
        <f>MONTH(tce_4111[[#This Row],[data_lancamento]])</f>
        <v>1</v>
      </c>
    </row>
    <row r="527" spans="1:11" x14ac:dyDescent="0.25">
      <c r="A527" s="44" t="s">
        <v>95</v>
      </c>
      <c r="B527">
        <v>1</v>
      </c>
      <c r="C527" s="3">
        <v>44579</v>
      </c>
      <c r="D527">
        <v>998.8</v>
      </c>
      <c r="E527" s="44" t="s">
        <v>77</v>
      </c>
      <c r="F527" s="44" t="s">
        <v>88</v>
      </c>
      <c r="G527">
        <v>1</v>
      </c>
      <c r="H527">
        <v>0</v>
      </c>
      <c r="I527">
        <v>0</v>
      </c>
      <c r="J527">
        <v>0</v>
      </c>
      <c r="K527" s="44">
        <f>MONTH(tce_4111[[#This Row],[data_lancamento]])</f>
        <v>1</v>
      </c>
    </row>
    <row r="528" spans="1:11" x14ac:dyDescent="0.25">
      <c r="A528" s="44" t="s">
        <v>96</v>
      </c>
      <c r="B528">
        <v>1</v>
      </c>
      <c r="C528" s="3">
        <v>44579</v>
      </c>
      <c r="D528">
        <v>998.8</v>
      </c>
      <c r="E528" s="44" t="s">
        <v>77</v>
      </c>
      <c r="F528" s="44" t="s">
        <v>97</v>
      </c>
      <c r="G528">
        <v>1</v>
      </c>
      <c r="H528">
        <v>0</v>
      </c>
      <c r="I528">
        <v>0</v>
      </c>
      <c r="J528">
        <v>0</v>
      </c>
      <c r="K528" s="44">
        <f>MONTH(tce_4111[[#This Row],[data_lancamento]])</f>
        <v>1</v>
      </c>
    </row>
    <row r="529" spans="1:11" x14ac:dyDescent="0.25">
      <c r="A529" s="44" t="s">
        <v>91</v>
      </c>
      <c r="B529">
        <v>1</v>
      </c>
      <c r="C529" s="3">
        <v>44579</v>
      </c>
      <c r="D529">
        <v>998.8</v>
      </c>
      <c r="E529" s="44" t="s">
        <v>80</v>
      </c>
      <c r="F529" s="44" t="s">
        <v>88</v>
      </c>
      <c r="G529">
        <v>0</v>
      </c>
      <c r="H529">
        <v>0</v>
      </c>
      <c r="I529">
        <v>0</v>
      </c>
      <c r="J529">
        <v>0</v>
      </c>
      <c r="K529" s="44">
        <f>MONTH(tce_4111[[#This Row],[data_lancamento]])</f>
        <v>1</v>
      </c>
    </row>
    <row r="530" spans="1:11" x14ac:dyDescent="0.25">
      <c r="A530" s="44" t="s">
        <v>99</v>
      </c>
      <c r="B530">
        <v>1</v>
      </c>
      <c r="C530" s="3">
        <v>44579</v>
      </c>
      <c r="D530">
        <v>998.8</v>
      </c>
      <c r="E530" s="44" t="s">
        <v>77</v>
      </c>
      <c r="F530" s="44" t="s">
        <v>88</v>
      </c>
      <c r="G530">
        <v>0</v>
      </c>
      <c r="H530">
        <v>0</v>
      </c>
      <c r="I530">
        <v>0</v>
      </c>
      <c r="J530">
        <v>0</v>
      </c>
      <c r="K530" s="44">
        <f>MONTH(tce_4111[[#This Row],[data_lancamento]])</f>
        <v>1</v>
      </c>
    </row>
    <row r="531" spans="1:11" x14ac:dyDescent="0.25">
      <c r="A531" s="44" t="s">
        <v>92</v>
      </c>
      <c r="B531">
        <v>1</v>
      </c>
      <c r="C531" s="3">
        <v>44579</v>
      </c>
      <c r="D531">
        <v>998.8</v>
      </c>
      <c r="E531" s="44" t="s">
        <v>80</v>
      </c>
      <c r="F531" s="44" t="s">
        <v>88</v>
      </c>
      <c r="G531">
        <v>0</v>
      </c>
      <c r="H531">
        <v>0</v>
      </c>
      <c r="I531">
        <v>0</v>
      </c>
      <c r="J531">
        <v>0</v>
      </c>
      <c r="K531" s="44">
        <f>MONTH(tce_4111[[#This Row],[data_lancamento]])</f>
        <v>1</v>
      </c>
    </row>
    <row r="532" spans="1:11" x14ac:dyDescent="0.25">
      <c r="A532" s="44" t="s">
        <v>100</v>
      </c>
      <c r="B532">
        <v>1</v>
      </c>
      <c r="C532" s="3">
        <v>44579</v>
      </c>
      <c r="D532">
        <v>998.8</v>
      </c>
      <c r="E532" s="44" t="s">
        <v>77</v>
      </c>
      <c r="F532" s="44" t="s">
        <v>88</v>
      </c>
      <c r="G532">
        <v>0</v>
      </c>
      <c r="H532">
        <v>0</v>
      </c>
      <c r="I532">
        <v>0</v>
      </c>
      <c r="J532">
        <v>0</v>
      </c>
      <c r="K532" s="44">
        <f>MONTH(tce_4111[[#This Row],[data_lancamento]])</f>
        <v>1</v>
      </c>
    </row>
    <row r="533" spans="1:11" x14ac:dyDescent="0.25">
      <c r="A533" s="44" t="s">
        <v>118</v>
      </c>
      <c r="B533">
        <v>1</v>
      </c>
      <c r="C533" s="3">
        <v>44579</v>
      </c>
      <c r="D533">
        <v>998.8</v>
      </c>
      <c r="E533" s="44" t="s">
        <v>80</v>
      </c>
      <c r="F533" s="44" t="s">
        <v>88</v>
      </c>
      <c r="G533">
        <v>0</v>
      </c>
      <c r="H533">
        <v>0</v>
      </c>
      <c r="I533">
        <v>0</v>
      </c>
      <c r="J533">
        <v>0</v>
      </c>
      <c r="K533" s="44">
        <f>MONTH(tce_4111[[#This Row],[data_lancamento]])</f>
        <v>1</v>
      </c>
    </row>
    <row r="534" spans="1:11" x14ac:dyDescent="0.25">
      <c r="A534" s="44" t="s">
        <v>101</v>
      </c>
      <c r="B534">
        <v>1</v>
      </c>
      <c r="C534" s="3">
        <v>44579</v>
      </c>
      <c r="D534">
        <v>998.8</v>
      </c>
      <c r="E534" s="44" t="s">
        <v>77</v>
      </c>
      <c r="F534" s="44" t="s">
        <v>88</v>
      </c>
      <c r="G534">
        <v>1</v>
      </c>
      <c r="H534">
        <v>0</v>
      </c>
      <c r="I534">
        <v>0</v>
      </c>
      <c r="J534">
        <v>0</v>
      </c>
      <c r="K534" s="44">
        <f>MONTH(tce_4111[[#This Row],[data_lancamento]])</f>
        <v>1</v>
      </c>
    </row>
    <row r="535" spans="1:11" x14ac:dyDescent="0.25">
      <c r="A535" s="44" t="s">
        <v>95</v>
      </c>
      <c r="B535">
        <v>1</v>
      </c>
      <c r="C535" s="3">
        <v>44579</v>
      </c>
      <c r="D535">
        <v>998.8</v>
      </c>
      <c r="E535" s="44" t="s">
        <v>80</v>
      </c>
      <c r="F535" s="44" t="s">
        <v>88</v>
      </c>
      <c r="G535">
        <v>1</v>
      </c>
      <c r="H535">
        <v>0</v>
      </c>
      <c r="I535">
        <v>0</v>
      </c>
      <c r="J535">
        <v>0</v>
      </c>
      <c r="K535" s="44">
        <f>MONTH(tce_4111[[#This Row],[data_lancamento]])</f>
        <v>1</v>
      </c>
    </row>
    <row r="536" spans="1:11" x14ac:dyDescent="0.25">
      <c r="A536" s="44" t="s">
        <v>96</v>
      </c>
      <c r="B536">
        <v>1</v>
      </c>
      <c r="C536" s="3">
        <v>44580</v>
      </c>
      <c r="D536">
        <v>1498.2</v>
      </c>
      <c r="E536" s="44" t="s">
        <v>80</v>
      </c>
      <c r="F536" s="44" t="s">
        <v>97</v>
      </c>
      <c r="G536">
        <v>1</v>
      </c>
      <c r="H536">
        <v>0</v>
      </c>
      <c r="I536">
        <v>0</v>
      </c>
      <c r="J536">
        <v>0</v>
      </c>
      <c r="K536" s="44">
        <f>MONTH(tce_4111[[#This Row],[data_lancamento]])</f>
        <v>1</v>
      </c>
    </row>
    <row r="537" spans="1:11" x14ac:dyDescent="0.25">
      <c r="A537" s="44" t="s">
        <v>96</v>
      </c>
      <c r="B537">
        <v>1</v>
      </c>
      <c r="C537" s="3">
        <v>44580</v>
      </c>
      <c r="D537">
        <v>1498.2</v>
      </c>
      <c r="E537" s="44" t="s">
        <v>77</v>
      </c>
      <c r="F537" s="44" t="s">
        <v>97</v>
      </c>
      <c r="G537">
        <v>1</v>
      </c>
      <c r="H537">
        <v>0</v>
      </c>
      <c r="I537">
        <v>0</v>
      </c>
      <c r="J537">
        <v>0</v>
      </c>
      <c r="K537" s="44">
        <f>MONTH(tce_4111[[#This Row],[data_lancamento]])</f>
        <v>1</v>
      </c>
    </row>
    <row r="538" spans="1:11" x14ac:dyDescent="0.25">
      <c r="A538" s="44" t="s">
        <v>116</v>
      </c>
      <c r="B538">
        <v>1</v>
      </c>
      <c r="C538" s="3">
        <v>44580</v>
      </c>
      <c r="D538">
        <v>1498.2</v>
      </c>
      <c r="E538" s="44" t="s">
        <v>77</v>
      </c>
      <c r="F538" s="44" t="s">
        <v>88</v>
      </c>
      <c r="G538">
        <v>0</v>
      </c>
      <c r="H538">
        <v>0</v>
      </c>
      <c r="I538">
        <v>0</v>
      </c>
      <c r="J538">
        <v>0</v>
      </c>
      <c r="K538" s="44">
        <f>MONTH(tce_4111[[#This Row],[data_lancamento]])</f>
        <v>1</v>
      </c>
    </row>
    <row r="539" spans="1:11" x14ac:dyDescent="0.25">
      <c r="A539" s="44" t="s">
        <v>89</v>
      </c>
      <c r="B539">
        <v>1</v>
      </c>
      <c r="C539" s="3">
        <v>44580</v>
      </c>
      <c r="D539">
        <v>1498.2</v>
      </c>
      <c r="E539" s="44" t="s">
        <v>77</v>
      </c>
      <c r="F539" s="44" t="s">
        <v>88</v>
      </c>
      <c r="G539">
        <v>0</v>
      </c>
      <c r="H539">
        <v>0</v>
      </c>
      <c r="I539">
        <v>0</v>
      </c>
      <c r="J539">
        <v>0</v>
      </c>
      <c r="K539" s="44">
        <f>MONTH(tce_4111[[#This Row],[data_lancamento]])</f>
        <v>1</v>
      </c>
    </row>
    <row r="540" spans="1:11" x14ac:dyDescent="0.25">
      <c r="A540" s="44" t="s">
        <v>91</v>
      </c>
      <c r="B540">
        <v>1</v>
      </c>
      <c r="C540" s="3">
        <v>44580</v>
      </c>
      <c r="D540">
        <v>1498.2</v>
      </c>
      <c r="E540" s="44" t="s">
        <v>80</v>
      </c>
      <c r="F540" s="44" t="s">
        <v>88</v>
      </c>
      <c r="G540">
        <v>0</v>
      </c>
      <c r="H540">
        <v>0</v>
      </c>
      <c r="I540">
        <v>0</v>
      </c>
      <c r="J540">
        <v>0</v>
      </c>
      <c r="K540" s="44">
        <f>MONTH(tce_4111[[#This Row],[data_lancamento]])</f>
        <v>1</v>
      </c>
    </row>
    <row r="541" spans="1:11" x14ac:dyDescent="0.25">
      <c r="A541" s="44" t="s">
        <v>91</v>
      </c>
      <c r="B541">
        <v>1</v>
      </c>
      <c r="C541" s="3">
        <v>44580</v>
      </c>
      <c r="D541">
        <v>1498.2</v>
      </c>
      <c r="E541" s="44" t="s">
        <v>77</v>
      </c>
      <c r="F541" s="44" t="s">
        <v>88</v>
      </c>
      <c r="G541">
        <v>0</v>
      </c>
      <c r="H541">
        <v>0</v>
      </c>
      <c r="I541">
        <v>0</v>
      </c>
      <c r="J541">
        <v>0</v>
      </c>
      <c r="K541" s="44">
        <f>MONTH(tce_4111[[#This Row],[data_lancamento]])</f>
        <v>1</v>
      </c>
    </row>
    <row r="542" spans="1:11" x14ac:dyDescent="0.25">
      <c r="A542" s="44" t="s">
        <v>99</v>
      </c>
      <c r="B542">
        <v>1</v>
      </c>
      <c r="C542" s="3">
        <v>44580</v>
      </c>
      <c r="D542">
        <v>1498.2</v>
      </c>
      <c r="E542" s="44" t="s">
        <v>80</v>
      </c>
      <c r="F542" s="44" t="s">
        <v>88</v>
      </c>
      <c r="G542">
        <v>0</v>
      </c>
      <c r="H542">
        <v>0</v>
      </c>
      <c r="I542">
        <v>0</v>
      </c>
      <c r="J542">
        <v>0</v>
      </c>
      <c r="K542" s="44">
        <f>MONTH(tce_4111[[#This Row],[data_lancamento]])</f>
        <v>1</v>
      </c>
    </row>
    <row r="543" spans="1:11" x14ac:dyDescent="0.25">
      <c r="A543" s="44" t="s">
        <v>99</v>
      </c>
      <c r="B543">
        <v>1</v>
      </c>
      <c r="C543" s="3">
        <v>44580</v>
      </c>
      <c r="D543">
        <v>1498.2</v>
      </c>
      <c r="E543" s="44" t="s">
        <v>77</v>
      </c>
      <c r="F543" s="44" t="s">
        <v>88</v>
      </c>
      <c r="G543">
        <v>0</v>
      </c>
      <c r="H543">
        <v>0</v>
      </c>
      <c r="I543">
        <v>0</v>
      </c>
      <c r="J543">
        <v>0</v>
      </c>
      <c r="K543" s="44">
        <f>MONTH(tce_4111[[#This Row],[data_lancamento]])</f>
        <v>1</v>
      </c>
    </row>
    <row r="544" spans="1:11" x14ac:dyDescent="0.25">
      <c r="A544" s="44" t="s">
        <v>109</v>
      </c>
      <c r="B544">
        <v>1</v>
      </c>
      <c r="C544" s="3">
        <v>44580</v>
      </c>
      <c r="D544">
        <v>1498.2</v>
      </c>
      <c r="E544" s="44" t="s">
        <v>80</v>
      </c>
      <c r="F544" s="44" t="s">
        <v>88</v>
      </c>
      <c r="G544">
        <v>0</v>
      </c>
      <c r="H544">
        <v>0</v>
      </c>
      <c r="I544">
        <v>0</v>
      </c>
      <c r="J544">
        <v>0</v>
      </c>
      <c r="K544" s="44">
        <f>MONTH(tce_4111[[#This Row],[data_lancamento]])</f>
        <v>1</v>
      </c>
    </row>
    <row r="545" spans="1:11" x14ac:dyDescent="0.25">
      <c r="A545" s="44" t="s">
        <v>106</v>
      </c>
      <c r="B545">
        <v>1</v>
      </c>
      <c r="C545" s="3">
        <v>44580</v>
      </c>
      <c r="D545">
        <v>1498.2</v>
      </c>
      <c r="E545" s="44" t="s">
        <v>80</v>
      </c>
      <c r="F545" s="44" t="s">
        <v>97</v>
      </c>
      <c r="G545">
        <v>1</v>
      </c>
      <c r="H545">
        <v>0</v>
      </c>
      <c r="I545">
        <v>0</v>
      </c>
      <c r="J545">
        <v>0</v>
      </c>
      <c r="K545" s="44">
        <f>MONTH(tce_4111[[#This Row],[data_lancamento]])</f>
        <v>1</v>
      </c>
    </row>
    <row r="546" spans="1:11" x14ac:dyDescent="0.25">
      <c r="A546" s="44" t="s">
        <v>92</v>
      </c>
      <c r="B546">
        <v>1</v>
      </c>
      <c r="C546" s="3">
        <v>44580</v>
      </c>
      <c r="D546">
        <v>1498.2</v>
      </c>
      <c r="E546" s="44" t="s">
        <v>80</v>
      </c>
      <c r="F546" s="44" t="s">
        <v>88</v>
      </c>
      <c r="G546">
        <v>0</v>
      </c>
      <c r="H546">
        <v>0</v>
      </c>
      <c r="I546">
        <v>0</v>
      </c>
      <c r="J546">
        <v>0</v>
      </c>
      <c r="K546" s="44">
        <f>MONTH(tce_4111[[#This Row],[data_lancamento]])</f>
        <v>1</v>
      </c>
    </row>
    <row r="547" spans="1:11" x14ac:dyDescent="0.25">
      <c r="A547" s="44" t="s">
        <v>92</v>
      </c>
      <c r="B547">
        <v>1</v>
      </c>
      <c r="C547" s="3">
        <v>44580</v>
      </c>
      <c r="D547">
        <v>1498.2</v>
      </c>
      <c r="E547" s="44" t="s">
        <v>77</v>
      </c>
      <c r="F547" s="44" t="s">
        <v>88</v>
      </c>
      <c r="G547">
        <v>0</v>
      </c>
      <c r="H547">
        <v>0</v>
      </c>
      <c r="I547">
        <v>0</v>
      </c>
      <c r="J547">
        <v>0</v>
      </c>
      <c r="K547" s="44">
        <f>MONTH(tce_4111[[#This Row],[data_lancamento]])</f>
        <v>1</v>
      </c>
    </row>
    <row r="548" spans="1:11" x14ac:dyDescent="0.25">
      <c r="A548" s="44" t="s">
        <v>100</v>
      </c>
      <c r="B548">
        <v>1</v>
      </c>
      <c r="C548" s="3">
        <v>44580</v>
      </c>
      <c r="D548">
        <v>1498.2</v>
      </c>
      <c r="E548" s="44" t="s">
        <v>80</v>
      </c>
      <c r="F548" s="44" t="s">
        <v>88</v>
      </c>
      <c r="G548">
        <v>0</v>
      </c>
      <c r="H548">
        <v>0</v>
      </c>
      <c r="I548">
        <v>0</v>
      </c>
      <c r="J548">
        <v>0</v>
      </c>
      <c r="K548" s="44">
        <f>MONTH(tce_4111[[#This Row],[data_lancamento]])</f>
        <v>1</v>
      </c>
    </row>
    <row r="549" spans="1:11" x14ac:dyDescent="0.25">
      <c r="A549" s="44" t="s">
        <v>100</v>
      </c>
      <c r="B549">
        <v>1</v>
      </c>
      <c r="C549" s="3">
        <v>44580</v>
      </c>
      <c r="D549">
        <v>1498.2</v>
      </c>
      <c r="E549" s="44" t="s">
        <v>77</v>
      </c>
      <c r="F549" s="44" t="s">
        <v>88</v>
      </c>
      <c r="G549">
        <v>0</v>
      </c>
      <c r="H549">
        <v>0</v>
      </c>
      <c r="I549">
        <v>0</v>
      </c>
      <c r="J549">
        <v>0</v>
      </c>
      <c r="K549" s="44">
        <f>MONTH(tce_4111[[#This Row],[data_lancamento]])</f>
        <v>1</v>
      </c>
    </row>
    <row r="550" spans="1:11" x14ac:dyDescent="0.25">
      <c r="A550" s="44" t="s">
        <v>110</v>
      </c>
      <c r="B550">
        <v>1</v>
      </c>
      <c r="C550" s="3">
        <v>44580</v>
      </c>
      <c r="D550">
        <v>1498.2</v>
      </c>
      <c r="E550" s="44" t="s">
        <v>80</v>
      </c>
      <c r="F550" s="44" t="s">
        <v>88</v>
      </c>
      <c r="G550">
        <v>0</v>
      </c>
      <c r="H550">
        <v>0</v>
      </c>
      <c r="I550">
        <v>0</v>
      </c>
      <c r="J550">
        <v>0</v>
      </c>
      <c r="K550" s="44">
        <f>MONTH(tce_4111[[#This Row],[data_lancamento]])</f>
        <v>1</v>
      </c>
    </row>
    <row r="551" spans="1:11" x14ac:dyDescent="0.25">
      <c r="A551" s="44" t="s">
        <v>114</v>
      </c>
      <c r="B551">
        <v>1</v>
      </c>
      <c r="C551" s="3">
        <v>44580</v>
      </c>
      <c r="D551">
        <v>1498.2</v>
      </c>
      <c r="E551" s="44" t="s">
        <v>77</v>
      </c>
      <c r="F551" s="44" t="s">
        <v>88</v>
      </c>
      <c r="G551">
        <v>0</v>
      </c>
      <c r="H551">
        <v>0</v>
      </c>
      <c r="I551">
        <v>0</v>
      </c>
      <c r="J551">
        <v>0</v>
      </c>
      <c r="K551" s="44">
        <f>MONTH(tce_4111[[#This Row],[data_lancamento]])</f>
        <v>1</v>
      </c>
    </row>
    <row r="552" spans="1:11" x14ac:dyDescent="0.25">
      <c r="A552" s="44" t="s">
        <v>94</v>
      </c>
      <c r="B552">
        <v>1</v>
      </c>
      <c r="C552" s="3">
        <v>44580</v>
      </c>
      <c r="D552">
        <v>1498.2</v>
      </c>
      <c r="E552" s="44" t="s">
        <v>77</v>
      </c>
      <c r="F552" s="44" t="s">
        <v>88</v>
      </c>
      <c r="G552">
        <v>1</v>
      </c>
      <c r="H552">
        <v>0</v>
      </c>
      <c r="I552">
        <v>0</v>
      </c>
      <c r="J552">
        <v>0</v>
      </c>
      <c r="K552" s="44">
        <f>MONTH(tce_4111[[#This Row],[data_lancamento]])</f>
        <v>1</v>
      </c>
    </row>
    <row r="553" spans="1:11" x14ac:dyDescent="0.25">
      <c r="A553" s="44" t="s">
        <v>101</v>
      </c>
      <c r="B553">
        <v>1</v>
      </c>
      <c r="C553" s="3">
        <v>44580</v>
      </c>
      <c r="D553">
        <v>1498.2</v>
      </c>
      <c r="E553" s="44" t="s">
        <v>80</v>
      </c>
      <c r="F553" s="44" t="s">
        <v>88</v>
      </c>
      <c r="G553">
        <v>1</v>
      </c>
      <c r="H553">
        <v>0</v>
      </c>
      <c r="I553">
        <v>0</v>
      </c>
      <c r="J553">
        <v>0</v>
      </c>
      <c r="K553" s="44">
        <f>MONTH(tce_4111[[#This Row],[data_lancamento]])</f>
        <v>1</v>
      </c>
    </row>
    <row r="554" spans="1:11" x14ac:dyDescent="0.25">
      <c r="A554" s="44" t="s">
        <v>101</v>
      </c>
      <c r="B554">
        <v>1</v>
      </c>
      <c r="C554" s="3">
        <v>44580</v>
      </c>
      <c r="D554">
        <v>1498.2</v>
      </c>
      <c r="E554" s="44" t="s">
        <v>77</v>
      </c>
      <c r="F554" s="44" t="s">
        <v>88</v>
      </c>
      <c r="G554">
        <v>1</v>
      </c>
      <c r="H554">
        <v>0</v>
      </c>
      <c r="I554">
        <v>0</v>
      </c>
      <c r="J554">
        <v>0</v>
      </c>
      <c r="K554" s="44">
        <f>MONTH(tce_4111[[#This Row],[data_lancamento]])</f>
        <v>1</v>
      </c>
    </row>
    <row r="555" spans="1:11" x14ac:dyDescent="0.25">
      <c r="A555" s="44" t="s">
        <v>111</v>
      </c>
      <c r="B555">
        <v>1</v>
      </c>
      <c r="C555" s="3">
        <v>44580</v>
      </c>
      <c r="D555">
        <v>1498.2</v>
      </c>
      <c r="E555" s="44" t="s">
        <v>80</v>
      </c>
      <c r="F555" s="44" t="s">
        <v>88</v>
      </c>
      <c r="G555">
        <v>1</v>
      </c>
      <c r="H555">
        <v>0</v>
      </c>
      <c r="I555">
        <v>0</v>
      </c>
      <c r="J555">
        <v>0</v>
      </c>
      <c r="K555" s="44">
        <f>MONTH(tce_4111[[#This Row],[data_lancamento]])</f>
        <v>1</v>
      </c>
    </row>
    <row r="556" spans="1:11" x14ac:dyDescent="0.25">
      <c r="A556" s="44" t="s">
        <v>95</v>
      </c>
      <c r="B556">
        <v>1</v>
      </c>
      <c r="C556" s="3">
        <v>44580</v>
      </c>
      <c r="D556">
        <v>1498.2</v>
      </c>
      <c r="E556" s="44" t="s">
        <v>80</v>
      </c>
      <c r="F556" s="44" t="s">
        <v>88</v>
      </c>
      <c r="G556">
        <v>1</v>
      </c>
      <c r="H556">
        <v>0</v>
      </c>
      <c r="I556">
        <v>0</v>
      </c>
      <c r="J556">
        <v>0</v>
      </c>
      <c r="K556" s="44">
        <f>MONTH(tce_4111[[#This Row],[data_lancamento]])</f>
        <v>1</v>
      </c>
    </row>
    <row r="557" spans="1:11" x14ac:dyDescent="0.25">
      <c r="A557" s="44" t="s">
        <v>95</v>
      </c>
      <c r="B557">
        <v>1</v>
      </c>
      <c r="C557" s="3">
        <v>44580</v>
      </c>
      <c r="D557">
        <v>1498.2</v>
      </c>
      <c r="E557" s="44" t="s">
        <v>77</v>
      </c>
      <c r="F557" s="44" t="s">
        <v>88</v>
      </c>
      <c r="G557">
        <v>1</v>
      </c>
      <c r="H557">
        <v>0</v>
      </c>
      <c r="I557">
        <v>0</v>
      </c>
      <c r="J557">
        <v>0</v>
      </c>
      <c r="K557" s="44">
        <f>MONTH(tce_4111[[#This Row],[data_lancamento]])</f>
        <v>1</v>
      </c>
    </row>
    <row r="558" spans="1:11" x14ac:dyDescent="0.25">
      <c r="A558" s="44" t="s">
        <v>96</v>
      </c>
      <c r="B558">
        <v>1</v>
      </c>
      <c r="C558" s="3">
        <v>44580</v>
      </c>
      <c r="D558">
        <v>998.8</v>
      </c>
      <c r="E558" s="44" t="s">
        <v>80</v>
      </c>
      <c r="F558" s="44" t="s">
        <v>97</v>
      </c>
      <c r="G558">
        <v>1</v>
      </c>
      <c r="H558">
        <v>0</v>
      </c>
      <c r="I558">
        <v>0</v>
      </c>
      <c r="J558">
        <v>0</v>
      </c>
      <c r="K558" s="44">
        <f>MONTH(tce_4111[[#This Row],[data_lancamento]])</f>
        <v>1</v>
      </c>
    </row>
    <row r="559" spans="1:11" x14ac:dyDescent="0.25">
      <c r="A559" s="44" t="s">
        <v>96</v>
      </c>
      <c r="B559">
        <v>1</v>
      </c>
      <c r="C559" s="3">
        <v>44580</v>
      </c>
      <c r="D559">
        <v>998.8</v>
      </c>
      <c r="E559" s="44" t="s">
        <v>77</v>
      </c>
      <c r="F559" s="44" t="s">
        <v>97</v>
      </c>
      <c r="G559">
        <v>1</v>
      </c>
      <c r="H559">
        <v>0</v>
      </c>
      <c r="I559">
        <v>0</v>
      </c>
      <c r="J559">
        <v>0</v>
      </c>
      <c r="K559" s="44">
        <f>MONTH(tce_4111[[#This Row],[data_lancamento]])</f>
        <v>1</v>
      </c>
    </row>
    <row r="560" spans="1:11" x14ac:dyDescent="0.25">
      <c r="A560" s="44" t="s">
        <v>116</v>
      </c>
      <c r="B560">
        <v>1</v>
      </c>
      <c r="C560" s="3">
        <v>44580</v>
      </c>
      <c r="D560">
        <v>998.8</v>
      </c>
      <c r="E560" s="44" t="s">
        <v>77</v>
      </c>
      <c r="F560" s="44" t="s">
        <v>88</v>
      </c>
      <c r="G560">
        <v>0</v>
      </c>
      <c r="H560">
        <v>0</v>
      </c>
      <c r="I560">
        <v>0</v>
      </c>
      <c r="J560">
        <v>0</v>
      </c>
      <c r="K560" s="44">
        <f>MONTH(tce_4111[[#This Row],[data_lancamento]])</f>
        <v>1</v>
      </c>
    </row>
    <row r="561" spans="1:11" x14ac:dyDescent="0.25">
      <c r="A561" s="44" t="s">
        <v>89</v>
      </c>
      <c r="B561">
        <v>1</v>
      </c>
      <c r="C561" s="3">
        <v>44580</v>
      </c>
      <c r="D561">
        <v>998.8</v>
      </c>
      <c r="E561" s="44" t="s">
        <v>77</v>
      </c>
      <c r="F561" s="44" t="s">
        <v>88</v>
      </c>
      <c r="G561">
        <v>0</v>
      </c>
      <c r="H561">
        <v>0</v>
      </c>
      <c r="I561">
        <v>0</v>
      </c>
      <c r="J561">
        <v>0</v>
      </c>
      <c r="K561" s="44">
        <f>MONTH(tce_4111[[#This Row],[data_lancamento]])</f>
        <v>1</v>
      </c>
    </row>
    <row r="562" spans="1:11" x14ac:dyDescent="0.25">
      <c r="A562" s="44" t="s">
        <v>91</v>
      </c>
      <c r="B562">
        <v>1</v>
      </c>
      <c r="C562" s="3">
        <v>44580</v>
      </c>
      <c r="D562">
        <v>998.8</v>
      </c>
      <c r="E562" s="44" t="s">
        <v>80</v>
      </c>
      <c r="F562" s="44" t="s">
        <v>88</v>
      </c>
      <c r="G562">
        <v>0</v>
      </c>
      <c r="H562">
        <v>0</v>
      </c>
      <c r="I562">
        <v>0</v>
      </c>
      <c r="J562">
        <v>0</v>
      </c>
      <c r="K562" s="44">
        <f>MONTH(tce_4111[[#This Row],[data_lancamento]])</f>
        <v>1</v>
      </c>
    </row>
    <row r="563" spans="1:11" x14ac:dyDescent="0.25">
      <c r="A563" s="44" t="s">
        <v>91</v>
      </c>
      <c r="B563">
        <v>1</v>
      </c>
      <c r="C563" s="3">
        <v>44580</v>
      </c>
      <c r="D563">
        <v>998.8</v>
      </c>
      <c r="E563" s="44" t="s">
        <v>77</v>
      </c>
      <c r="F563" s="44" t="s">
        <v>88</v>
      </c>
      <c r="G563">
        <v>0</v>
      </c>
      <c r="H563">
        <v>0</v>
      </c>
      <c r="I563">
        <v>0</v>
      </c>
      <c r="J563">
        <v>0</v>
      </c>
      <c r="K563" s="44">
        <f>MONTH(tce_4111[[#This Row],[data_lancamento]])</f>
        <v>1</v>
      </c>
    </row>
    <row r="564" spans="1:11" x14ac:dyDescent="0.25">
      <c r="A564" s="44" t="s">
        <v>99</v>
      </c>
      <c r="B564">
        <v>1</v>
      </c>
      <c r="C564" s="3">
        <v>44580</v>
      </c>
      <c r="D564">
        <v>998.8</v>
      </c>
      <c r="E564" s="44" t="s">
        <v>80</v>
      </c>
      <c r="F564" s="44" t="s">
        <v>88</v>
      </c>
      <c r="G564">
        <v>0</v>
      </c>
      <c r="H564">
        <v>0</v>
      </c>
      <c r="I564">
        <v>0</v>
      </c>
      <c r="J564">
        <v>0</v>
      </c>
      <c r="K564" s="44">
        <f>MONTH(tce_4111[[#This Row],[data_lancamento]])</f>
        <v>1</v>
      </c>
    </row>
    <row r="565" spans="1:11" x14ac:dyDescent="0.25">
      <c r="A565" s="44" t="s">
        <v>99</v>
      </c>
      <c r="B565">
        <v>1</v>
      </c>
      <c r="C565" s="3">
        <v>44580</v>
      </c>
      <c r="D565">
        <v>998.8</v>
      </c>
      <c r="E565" s="44" t="s">
        <v>77</v>
      </c>
      <c r="F565" s="44" t="s">
        <v>88</v>
      </c>
      <c r="G565">
        <v>0</v>
      </c>
      <c r="H565">
        <v>0</v>
      </c>
      <c r="I565">
        <v>0</v>
      </c>
      <c r="J565">
        <v>0</v>
      </c>
      <c r="K565" s="44">
        <f>MONTH(tce_4111[[#This Row],[data_lancamento]])</f>
        <v>1</v>
      </c>
    </row>
    <row r="566" spans="1:11" x14ac:dyDescent="0.25">
      <c r="A566" s="44" t="s">
        <v>109</v>
      </c>
      <c r="B566">
        <v>1</v>
      </c>
      <c r="C566" s="3">
        <v>44580</v>
      </c>
      <c r="D566">
        <v>998.8</v>
      </c>
      <c r="E566" s="44" t="s">
        <v>80</v>
      </c>
      <c r="F566" s="44" t="s">
        <v>88</v>
      </c>
      <c r="G566">
        <v>0</v>
      </c>
      <c r="H566">
        <v>0</v>
      </c>
      <c r="I566">
        <v>0</v>
      </c>
      <c r="J566">
        <v>0</v>
      </c>
      <c r="K566" s="44">
        <f>MONTH(tce_4111[[#This Row],[data_lancamento]])</f>
        <v>1</v>
      </c>
    </row>
    <row r="567" spans="1:11" x14ac:dyDescent="0.25">
      <c r="A567" s="44" t="s">
        <v>106</v>
      </c>
      <c r="B567">
        <v>1</v>
      </c>
      <c r="C567" s="3">
        <v>44580</v>
      </c>
      <c r="D567">
        <v>998.8</v>
      </c>
      <c r="E567" s="44" t="s">
        <v>80</v>
      </c>
      <c r="F567" s="44" t="s">
        <v>97</v>
      </c>
      <c r="G567">
        <v>1</v>
      </c>
      <c r="H567">
        <v>0</v>
      </c>
      <c r="I567">
        <v>0</v>
      </c>
      <c r="J567">
        <v>0</v>
      </c>
      <c r="K567" s="44">
        <f>MONTH(tce_4111[[#This Row],[data_lancamento]])</f>
        <v>1</v>
      </c>
    </row>
    <row r="568" spans="1:11" x14ac:dyDescent="0.25">
      <c r="A568" s="44" t="s">
        <v>92</v>
      </c>
      <c r="B568">
        <v>1</v>
      </c>
      <c r="C568" s="3">
        <v>44580</v>
      </c>
      <c r="D568">
        <v>998.8</v>
      </c>
      <c r="E568" s="44" t="s">
        <v>80</v>
      </c>
      <c r="F568" s="44" t="s">
        <v>88</v>
      </c>
      <c r="G568">
        <v>0</v>
      </c>
      <c r="H568">
        <v>0</v>
      </c>
      <c r="I568">
        <v>0</v>
      </c>
      <c r="J568">
        <v>0</v>
      </c>
      <c r="K568" s="44">
        <f>MONTH(tce_4111[[#This Row],[data_lancamento]])</f>
        <v>1</v>
      </c>
    </row>
    <row r="569" spans="1:11" x14ac:dyDescent="0.25">
      <c r="A569" s="44" t="s">
        <v>92</v>
      </c>
      <c r="B569">
        <v>1</v>
      </c>
      <c r="C569" s="3">
        <v>44580</v>
      </c>
      <c r="D569">
        <v>998.8</v>
      </c>
      <c r="E569" s="44" t="s">
        <v>77</v>
      </c>
      <c r="F569" s="44" t="s">
        <v>88</v>
      </c>
      <c r="G569">
        <v>0</v>
      </c>
      <c r="H569">
        <v>0</v>
      </c>
      <c r="I569">
        <v>0</v>
      </c>
      <c r="J569">
        <v>0</v>
      </c>
      <c r="K569" s="44">
        <f>MONTH(tce_4111[[#This Row],[data_lancamento]])</f>
        <v>1</v>
      </c>
    </row>
    <row r="570" spans="1:11" x14ac:dyDescent="0.25">
      <c r="A570" s="44" t="s">
        <v>100</v>
      </c>
      <c r="B570">
        <v>1</v>
      </c>
      <c r="C570" s="3">
        <v>44580</v>
      </c>
      <c r="D570">
        <v>998.8</v>
      </c>
      <c r="E570" s="44" t="s">
        <v>80</v>
      </c>
      <c r="F570" s="44" t="s">
        <v>88</v>
      </c>
      <c r="G570">
        <v>0</v>
      </c>
      <c r="H570">
        <v>0</v>
      </c>
      <c r="I570">
        <v>0</v>
      </c>
      <c r="J570">
        <v>0</v>
      </c>
      <c r="K570" s="44">
        <f>MONTH(tce_4111[[#This Row],[data_lancamento]])</f>
        <v>1</v>
      </c>
    </row>
    <row r="571" spans="1:11" x14ac:dyDescent="0.25">
      <c r="A571" s="44" t="s">
        <v>100</v>
      </c>
      <c r="B571">
        <v>1</v>
      </c>
      <c r="C571" s="3">
        <v>44580</v>
      </c>
      <c r="D571">
        <v>998.8</v>
      </c>
      <c r="E571" s="44" t="s">
        <v>77</v>
      </c>
      <c r="F571" s="44" t="s">
        <v>88</v>
      </c>
      <c r="G571">
        <v>0</v>
      </c>
      <c r="H571">
        <v>0</v>
      </c>
      <c r="I571">
        <v>0</v>
      </c>
      <c r="J571">
        <v>0</v>
      </c>
      <c r="K571" s="44">
        <f>MONTH(tce_4111[[#This Row],[data_lancamento]])</f>
        <v>1</v>
      </c>
    </row>
    <row r="572" spans="1:11" x14ac:dyDescent="0.25">
      <c r="A572" s="44" t="s">
        <v>110</v>
      </c>
      <c r="B572">
        <v>1</v>
      </c>
      <c r="C572" s="3">
        <v>44580</v>
      </c>
      <c r="D572">
        <v>998.8</v>
      </c>
      <c r="E572" s="44" t="s">
        <v>80</v>
      </c>
      <c r="F572" s="44" t="s">
        <v>88</v>
      </c>
      <c r="G572">
        <v>0</v>
      </c>
      <c r="H572">
        <v>0</v>
      </c>
      <c r="I572">
        <v>0</v>
      </c>
      <c r="J572">
        <v>0</v>
      </c>
      <c r="K572" s="44">
        <f>MONTH(tce_4111[[#This Row],[data_lancamento]])</f>
        <v>1</v>
      </c>
    </row>
    <row r="573" spans="1:11" x14ac:dyDescent="0.25">
      <c r="A573" s="44" t="s">
        <v>114</v>
      </c>
      <c r="B573">
        <v>1</v>
      </c>
      <c r="C573" s="3">
        <v>44580</v>
      </c>
      <c r="D573">
        <v>998.8</v>
      </c>
      <c r="E573" s="44" t="s">
        <v>77</v>
      </c>
      <c r="F573" s="44" t="s">
        <v>88</v>
      </c>
      <c r="G573">
        <v>0</v>
      </c>
      <c r="H573">
        <v>0</v>
      </c>
      <c r="I573">
        <v>0</v>
      </c>
      <c r="J573">
        <v>0</v>
      </c>
      <c r="K573" s="44">
        <f>MONTH(tce_4111[[#This Row],[data_lancamento]])</f>
        <v>1</v>
      </c>
    </row>
    <row r="574" spans="1:11" x14ac:dyDescent="0.25">
      <c r="A574" s="44" t="s">
        <v>94</v>
      </c>
      <c r="B574">
        <v>1</v>
      </c>
      <c r="C574" s="3">
        <v>44580</v>
      </c>
      <c r="D574">
        <v>998.8</v>
      </c>
      <c r="E574" s="44" t="s">
        <v>77</v>
      </c>
      <c r="F574" s="44" t="s">
        <v>88</v>
      </c>
      <c r="G574">
        <v>1</v>
      </c>
      <c r="H574">
        <v>0</v>
      </c>
      <c r="I574">
        <v>0</v>
      </c>
      <c r="J574">
        <v>0</v>
      </c>
      <c r="K574" s="44">
        <f>MONTH(tce_4111[[#This Row],[data_lancamento]])</f>
        <v>1</v>
      </c>
    </row>
    <row r="575" spans="1:11" x14ac:dyDescent="0.25">
      <c r="A575" s="44" t="s">
        <v>101</v>
      </c>
      <c r="B575">
        <v>1</v>
      </c>
      <c r="C575" s="3">
        <v>44580</v>
      </c>
      <c r="D575">
        <v>998.8</v>
      </c>
      <c r="E575" s="44" t="s">
        <v>80</v>
      </c>
      <c r="F575" s="44" t="s">
        <v>88</v>
      </c>
      <c r="G575">
        <v>1</v>
      </c>
      <c r="H575">
        <v>0</v>
      </c>
      <c r="I575">
        <v>0</v>
      </c>
      <c r="J575">
        <v>0</v>
      </c>
      <c r="K575" s="44">
        <f>MONTH(tce_4111[[#This Row],[data_lancamento]])</f>
        <v>1</v>
      </c>
    </row>
    <row r="576" spans="1:11" x14ac:dyDescent="0.25">
      <c r="A576" s="44" t="s">
        <v>101</v>
      </c>
      <c r="B576">
        <v>1</v>
      </c>
      <c r="C576" s="3">
        <v>44580</v>
      </c>
      <c r="D576">
        <v>998.8</v>
      </c>
      <c r="E576" s="44" t="s">
        <v>77</v>
      </c>
      <c r="F576" s="44" t="s">
        <v>88</v>
      </c>
      <c r="G576">
        <v>1</v>
      </c>
      <c r="H576">
        <v>0</v>
      </c>
      <c r="I576">
        <v>0</v>
      </c>
      <c r="J576">
        <v>0</v>
      </c>
      <c r="K576" s="44">
        <f>MONTH(tce_4111[[#This Row],[data_lancamento]])</f>
        <v>1</v>
      </c>
    </row>
    <row r="577" spans="1:11" x14ac:dyDescent="0.25">
      <c r="A577" s="44" t="s">
        <v>111</v>
      </c>
      <c r="B577">
        <v>1</v>
      </c>
      <c r="C577" s="3">
        <v>44580</v>
      </c>
      <c r="D577">
        <v>998.8</v>
      </c>
      <c r="E577" s="44" t="s">
        <v>80</v>
      </c>
      <c r="F577" s="44" t="s">
        <v>88</v>
      </c>
      <c r="G577">
        <v>1</v>
      </c>
      <c r="H577">
        <v>0</v>
      </c>
      <c r="I577">
        <v>0</v>
      </c>
      <c r="J577">
        <v>0</v>
      </c>
      <c r="K577" s="44">
        <f>MONTH(tce_4111[[#This Row],[data_lancamento]])</f>
        <v>1</v>
      </c>
    </row>
    <row r="578" spans="1:11" x14ac:dyDescent="0.25">
      <c r="A578" s="44" t="s">
        <v>95</v>
      </c>
      <c r="B578">
        <v>1</v>
      </c>
      <c r="C578" s="3">
        <v>44580</v>
      </c>
      <c r="D578">
        <v>998.8</v>
      </c>
      <c r="E578" s="44" t="s">
        <v>80</v>
      </c>
      <c r="F578" s="44" t="s">
        <v>88</v>
      </c>
      <c r="G578">
        <v>1</v>
      </c>
      <c r="H578">
        <v>0</v>
      </c>
      <c r="I578">
        <v>0</v>
      </c>
      <c r="J578">
        <v>0</v>
      </c>
      <c r="K578" s="44">
        <f>MONTH(tce_4111[[#This Row],[data_lancamento]])</f>
        <v>1</v>
      </c>
    </row>
    <row r="579" spans="1:11" x14ac:dyDescent="0.25">
      <c r="A579" s="44" t="s">
        <v>95</v>
      </c>
      <c r="B579">
        <v>1</v>
      </c>
      <c r="C579" s="3">
        <v>44580</v>
      </c>
      <c r="D579">
        <v>998.8</v>
      </c>
      <c r="E579" s="44" t="s">
        <v>77</v>
      </c>
      <c r="F579" s="44" t="s">
        <v>88</v>
      </c>
      <c r="G579">
        <v>1</v>
      </c>
      <c r="H579">
        <v>0</v>
      </c>
      <c r="I579">
        <v>0</v>
      </c>
      <c r="J579">
        <v>0</v>
      </c>
      <c r="K579" s="44">
        <f>MONTH(tce_4111[[#This Row],[data_lancamento]])</f>
        <v>1</v>
      </c>
    </row>
    <row r="580" spans="1:11" x14ac:dyDescent="0.25">
      <c r="A580" s="44" t="s">
        <v>96</v>
      </c>
      <c r="B580">
        <v>1</v>
      </c>
      <c r="C580" s="3">
        <v>44580</v>
      </c>
      <c r="D580">
        <v>1498.2</v>
      </c>
      <c r="E580" s="44" t="s">
        <v>80</v>
      </c>
      <c r="F580" s="44" t="s">
        <v>97</v>
      </c>
      <c r="G580">
        <v>1</v>
      </c>
      <c r="H580">
        <v>0</v>
      </c>
      <c r="I580">
        <v>0</v>
      </c>
      <c r="J580">
        <v>0</v>
      </c>
      <c r="K580" s="44">
        <f>MONTH(tce_4111[[#This Row],[data_lancamento]])</f>
        <v>1</v>
      </c>
    </row>
    <row r="581" spans="1:11" x14ac:dyDescent="0.25">
      <c r="A581" s="44" t="s">
        <v>99</v>
      </c>
      <c r="B581">
        <v>1</v>
      </c>
      <c r="C581" s="3">
        <v>44580</v>
      </c>
      <c r="D581">
        <v>1498.2</v>
      </c>
      <c r="E581" s="44" t="s">
        <v>80</v>
      </c>
      <c r="F581" s="44" t="s">
        <v>88</v>
      </c>
      <c r="G581">
        <v>0</v>
      </c>
      <c r="H581">
        <v>0</v>
      </c>
      <c r="I581">
        <v>0</v>
      </c>
      <c r="J581">
        <v>0</v>
      </c>
      <c r="K581" s="44">
        <f>MONTH(tce_4111[[#This Row],[data_lancamento]])</f>
        <v>1</v>
      </c>
    </row>
    <row r="582" spans="1:11" x14ac:dyDescent="0.25">
      <c r="A582" s="44" t="s">
        <v>109</v>
      </c>
      <c r="B582">
        <v>1</v>
      </c>
      <c r="C582" s="3">
        <v>44580</v>
      </c>
      <c r="D582">
        <v>1498.2</v>
      </c>
      <c r="E582" s="44" t="s">
        <v>77</v>
      </c>
      <c r="F582" s="44" t="s">
        <v>88</v>
      </c>
      <c r="G582">
        <v>0</v>
      </c>
      <c r="H582">
        <v>0</v>
      </c>
      <c r="I582">
        <v>0</v>
      </c>
      <c r="J582">
        <v>0</v>
      </c>
      <c r="K582" s="44">
        <f>MONTH(tce_4111[[#This Row],[data_lancamento]])</f>
        <v>1</v>
      </c>
    </row>
    <row r="583" spans="1:11" x14ac:dyDescent="0.25">
      <c r="A583" s="44" t="s">
        <v>106</v>
      </c>
      <c r="B583">
        <v>1</v>
      </c>
      <c r="C583" s="3">
        <v>44580</v>
      </c>
      <c r="D583">
        <v>1498.2</v>
      </c>
      <c r="E583" s="44" t="s">
        <v>77</v>
      </c>
      <c r="F583" s="44" t="s">
        <v>97</v>
      </c>
      <c r="G583">
        <v>1</v>
      </c>
      <c r="H583">
        <v>0</v>
      </c>
      <c r="I583">
        <v>0</v>
      </c>
      <c r="J583">
        <v>0</v>
      </c>
      <c r="K583" s="44">
        <f>MONTH(tce_4111[[#This Row],[data_lancamento]])</f>
        <v>1</v>
      </c>
    </row>
    <row r="584" spans="1:11" x14ac:dyDescent="0.25">
      <c r="A584" s="44" t="s">
        <v>100</v>
      </c>
      <c r="B584">
        <v>1</v>
      </c>
      <c r="C584" s="3">
        <v>44580</v>
      </c>
      <c r="D584">
        <v>1498.2</v>
      </c>
      <c r="E584" s="44" t="s">
        <v>80</v>
      </c>
      <c r="F584" s="44" t="s">
        <v>88</v>
      </c>
      <c r="G584">
        <v>0</v>
      </c>
      <c r="H584">
        <v>0</v>
      </c>
      <c r="I584">
        <v>0</v>
      </c>
      <c r="J584">
        <v>0</v>
      </c>
      <c r="K584" s="44">
        <f>MONTH(tce_4111[[#This Row],[data_lancamento]])</f>
        <v>1</v>
      </c>
    </row>
    <row r="585" spans="1:11" x14ac:dyDescent="0.25">
      <c r="A585" s="44" t="s">
        <v>110</v>
      </c>
      <c r="B585">
        <v>1</v>
      </c>
      <c r="C585" s="3">
        <v>44580</v>
      </c>
      <c r="D585">
        <v>1498.2</v>
      </c>
      <c r="E585" s="44" t="s">
        <v>77</v>
      </c>
      <c r="F585" s="44" t="s">
        <v>88</v>
      </c>
      <c r="G585">
        <v>0</v>
      </c>
      <c r="H585">
        <v>0</v>
      </c>
      <c r="I585">
        <v>0</v>
      </c>
      <c r="J585">
        <v>0</v>
      </c>
      <c r="K585" s="44">
        <f>MONTH(tce_4111[[#This Row],[data_lancamento]])</f>
        <v>1</v>
      </c>
    </row>
    <row r="586" spans="1:11" x14ac:dyDescent="0.25">
      <c r="A586" s="44" t="s">
        <v>101</v>
      </c>
      <c r="B586">
        <v>1</v>
      </c>
      <c r="C586" s="3">
        <v>44580</v>
      </c>
      <c r="D586">
        <v>1498.2</v>
      </c>
      <c r="E586" s="44" t="s">
        <v>80</v>
      </c>
      <c r="F586" s="44" t="s">
        <v>88</v>
      </c>
      <c r="G586">
        <v>1</v>
      </c>
      <c r="H586">
        <v>0</v>
      </c>
      <c r="I586">
        <v>0</v>
      </c>
      <c r="J586">
        <v>0</v>
      </c>
      <c r="K586" s="44">
        <f>MONTH(tce_4111[[#This Row],[data_lancamento]])</f>
        <v>1</v>
      </c>
    </row>
    <row r="587" spans="1:11" x14ac:dyDescent="0.25">
      <c r="A587" s="44" t="s">
        <v>111</v>
      </c>
      <c r="B587">
        <v>1</v>
      </c>
      <c r="C587" s="3">
        <v>44580</v>
      </c>
      <c r="D587">
        <v>1498.2</v>
      </c>
      <c r="E587" s="44" t="s">
        <v>77</v>
      </c>
      <c r="F587" s="44" t="s">
        <v>88</v>
      </c>
      <c r="G587">
        <v>1</v>
      </c>
      <c r="H587">
        <v>0</v>
      </c>
      <c r="I587">
        <v>0</v>
      </c>
      <c r="J587">
        <v>0</v>
      </c>
      <c r="K587" s="44">
        <f>MONTH(tce_4111[[#This Row],[data_lancamento]])</f>
        <v>1</v>
      </c>
    </row>
    <row r="588" spans="1:11" x14ac:dyDescent="0.25">
      <c r="A588" s="44" t="s">
        <v>96</v>
      </c>
      <c r="B588">
        <v>1</v>
      </c>
      <c r="C588" s="3">
        <v>44580</v>
      </c>
      <c r="D588">
        <v>998.8</v>
      </c>
      <c r="E588" s="44" t="s">
        <v>80</v>
      </c>
      <c r="F588" s="44" t="s">
        <v>97</v>
      </c>
      <c r="G588">
        <v>1</v>
      </c>
      <c r="H588">
        <v>0</v>
      </c>
      <c r="I588">
        <v>0</v>
      </c>
      <c r="J588">
        <v>0</v>
      </c>
      <c r="K588" s="44">
        <f>MONTH(tce_4111[[#This Row],[data_lancamento]])</f>
        <v>1</v>
      </c>
    </row>
    <row r="589" spans="1:11" x14ac:dyDescent="0.25">
      <c r="A589" s="44" t="s">
        <v>99</v>
      </c>
      <c r="B589">
        <v>1</v>
      </c>
      <c r="C589" s="3">
        <v>44580</v>
      </c>
      <c r="D589">
        <v>998.8</v>
      </c>
      <c r="E589" s="44" t="s">
        <v>80</v>
      </c>
      <c r="F589" s="44" t="s">
        <v>88</v>
      </c>
      <c r="G589">
        <v>0</v>
      </c>
      <c r="H589">
        <v>0</v>
      </c>
      <c r="I589">
        <v>0</v>
      </c>
      <c r="J589">
        <v>0</v>
      </c>
      <c r="K589" s="44">
        <f>MONTH(tce_4111[[#This Row],[data_lancamento]])</f>
        <v>1</v>
      </c>
    </row>
    <row r="590" spans="1:11" x14ac:dyDescent="0.25">
      <c r="A590" s="44" t="s">
        <v>109</v>
      </c>
      <c r="B590">
        <v>1</v>
      </c>
      <c r="C590" s="3">
        <v>44580</v>
      </c>
      <c r="D590">
        <v>998.8</v>
      </c>
      <c r="E590" s="44" t="s">
        <v>77</v>
      </c>
      <c r="F590" s="44" t="s">
        <v>88</v>
      </c>
      <c r="G590">
        <v>0</v>
      </c>
      <c r="H590">
        <v>0</v>
      </c>
      <c r="I590">
        <v>0</v>
      </c>
      <c r="J590">
        <v>0</v>
      </c>
      <c r="K590" s="44">
        <f>MONTH(tce_4111[[#This Row],[data_lancamento]])</f>
        <v>1</v>
      </c>
    </row>
    <row r="591" spans="1:11" x14ac:dyDescent="0.25">
      <c r="A591" s="44" t="s">
        <v>106</v>
      </c>
      <c r="B591">
        <v>1</v>
      </c>
      <c r="C591" s="3">
        <v>44580</v>
      </c>
      <c r="D591">
        <v>998.8</v>
      </c>
      <c r="E591" s="44" t="s">
        <v>77</v>
      </c>
      <c r="F591" s="44" t="s">
        <v>97</v>
      </c>
      <c r="G591">
        <v>1</v>
      </c>
      <c r="H591">
        <v>0</v>
      </c>
      <c r="I591">
        <v>0</v>
      </c>
      <c r="J591">
        <v>0</v>
      </c>
      <c r="K591" s="44">
        <f>MONTH(tce_4111[[#This Row],[data_lancamento]])</f>
        <v>1</v>
      </c>
    </row>
    <row r="592" spans="1:11" x14ac:dyDescent="0.25">
      <c r="A592" s="44" t="s">
        <v>100</v>
      </c>
      <c r="B592">
        <v>1</v>
      </c>
      <c r="C592" s="3">
        <v>44580</v>
      </c>
      <c r="D592">
        <v>998.8</v>
      </c>
      <c r="E592" s="44" t="s">
        <v>80</v>
      </c>
      <c r="F592" s="44" t="s">
        <v>88</v>
      </c>
      <c r="G592">
        <v>0</v>
      </c>
      <c r="H592">
        <v>0</v>
      </c>
      <c r="I592">
        <v>0</v>
      </c>
      <c r="J592">
        <v>0</v>
      </c>
      <c r="K592" s="44">
        <f>MONTH(tce_4111[[#This Row],[data_lancamento]])</f>
        <v>1</v>
      </c>
    </row>
    <row r="593" spans="1:11" x14ac:dyDescent="0.25">
      <c r="A593" s="44" t="s">
        <v>110</v>
      </c>
      <c r="B593">
        <v>1</v>
      </c>
      <c r="C593" s="3">
        <v>44580</v>
      </c>
      <c r="D593">
        <v>998.8</v>
      </c>
      <c r="E593" s="44" t="s">
        <v>77</v>
      </c>
      <c r="F593" s="44" t="s">
        <v>88</v>
      </c>
      <c r="G593">
        <v>0</v>
      </c>
      <c r="H593">
        <v>0</v>
      </c>
      <c r="I593">
        <v>0</v>
      </c>
      <c r="J593">
        <v>0</v>
      </c>
      <c r="K593" s="44">
        <f>MONTH(tce_4111[[#This Row],[data_lancamento]])</f>
        <v>1</v>
      </c>
    </row>
    <row r="594" spans="1:11" x14ac:dyDescent="0.25">
      <c r="A594" s="44" t="s">
        <v>101</v>
      </c>
      <c r="B594">
        <v>1</v>
      </c>
      <c r="C594" s="3">
        <v>44580</v>
      </c>
      <c r="D594">
        <v>998.8</v>
      </c>
      <c r="E594" s="44" t="s">
        <v>80</v>
      </c>
      <c r="F594" s="44" t="s">
        <v>88</v>
      </c>
      <c r="G594">
        <v>1</v>
      </c>
      <c r="H594">
        <v>0</v>
      </c>
      <c r="I594">
        <v>0</v>
      </c>
      <c r="J594">
        <v>0</v>
      </c>
      <c r="K594" s="44">
        <f>MONTH(tce_4111[[#This Row],[data_lancamento]])</f>
        <v>1</v>
      </c>
    </row>
    <row r="595" spans="1:11" x14ac:dyDescent="0.25">
      <c r="A595" s="44" t="s">
        <v>111</v>
      </c>
      <c r="B595">
        <v>1</v>
      </c>
      <c r="C595" s="3">
        <v>44580</v>
      </c>
      <c r="D595">
        <v>998.8</v>
      </c>
      <c r="E595" s="44" t="s">
        <v>77</v>
      </c>
      <c r="F595" s="44" t="s">
        <v>88</v>
      </c>
      <c r="G595">
        <v>1</v>
      </c>
      <c r="H595">
        <v>0</v>
      </c>
      <c r="I595">
        <v>0</v>
      </c>
      <c r="J595">
        <v>0</v>
      </c>
      <c r="K595" s="44">
        <f>MONTH(tce_4111[[#This Row],[data_lancamento]])</f>
        <v>1</v>
      </c>
    </row>
    <row r="596" spans="1:11" x14ac:dyDescent="0.25">
      <c r="A596" s="44" t="s">
        <v>96</v>
      </c>
      <c r="B596">
        <v>1</v>
      </c>
      <c r="C596" s="3">
        <v>44582</v>
      </c>
      <c r="D596">
        <v>185</v>
      </c>
      <c r="E596" s="44" t="s">
        <v>77</v>
      </c>
      <c r="F596" s="44" t="s">
        <v>97</v>
      </c>
      <c r="G596">
        <v>1</v>
      </c>
      <c r="H596">
        <v>0</v>
      </c>
      <c r="I596">
        <v>0</v>
      </c>
      <c r="J596">
        <v>0</v>
      </c>
      <c r="K596" s="44">
        <f>MONTH(tce_4111[[#This Row],[data_lancamento]])</f>
        <v>1</v>
      </c>
    </row>
    <row r="597" spans="1:11" x14ac:dyDescent="0.25">
      <c r="A597" s="44" t="s">
        <v>91</v>
      </c>
      <c r="B597">
        <v>1</v>
      </c>
      <c r="C597" s="3">
        <v>44582</v>
      </c>
      <c r="D597">
        <v>185</v>
      </c>
      <c r="E597" s="44" t="s">
        <v>80</v>
      </c>
      <c r="F597" s="44" t="s">
        <v>88</v>
      </c>
      <c r="G597">
        <v>0</v>
      </c>
      <c r="H597">
        <v>0</v>
      </c>
      <c r="I597">
        <v>0</v>
      </c>
      <c r="J597">
        <v>0</v>
      </c>
      <c r="K597" s="44">
        <f>MONTH(tce_4111[[#This Row],[data_lancamento]])</f>
        <v>1</v>
      </c>
    </row>
    <row r="598" spans="1:11" x14ac:dyDescent="0.25">
      <c r="A598" s="44" t="s">
        <v>99</v>
      </c>
      <c r="B598">
        <v>1</v>
      </c>
      <c r="C598" s="3">
        <v>44582</v>
      </c>
      <c r="D598">
        <v>185</v>
      </c>
      <c r="E598" s="44" t="s">
        <v>77</v>
      </c>
      <c r="F598" s="44" t="s">
        <v>88</v>
      </c>
      <c r="G598">
        <v>0</v>
      </c>
      <c r="H598">
        <v>0</v>
      </c>
      <c r="I598">
        <v>0</v>
      </c>
      <c r="J598">
        <v>0</v>
      </c>
      <c r="K598" s="44">
        <f>MONTH(tce_4111[[#This Row],[data_lancamento]])</f>
        <v>1</v>
      </c>
    </row>
    <row r="599" spans="1:11" x14ac:dyDescent="0.25">
      <c r="A599" s="44" t="s">
        <v>92</v>
      </c>
      <c r="B599">
        <v>1</v>
      </c>
      <c r="C599" s="3">
        <v>44582</v>
      </c>
      <c r="D599">
        <v>185</v>
      </c>
      <c r="E599" s="44" t="s">
        <v>80</v>
      </c>
      <c r="F599" s="44" t="s">
        <v>88</v>
      </c>
      <c r="G599">
        <v>0</v>
      </c>
      <c r="H599">
        <v>0</v>
      </c>
      <c r="I599">
        <v>0</v>
      </c>
      <c r="J599">
        <v>0</v>
      </c>
      <c r="K599" s="44">
        <f>MONTH(tce_4111[[#This Row],[data_lancamento]])</f>
        <v>1</v>
      </c>
    </row>
    <row r="600" spans="1:11" x14ac:dyDescent="0.25">
      <c r="A600" s="44" t="s">
        <v>100</v>
      </c>
      <c r="B600">
        <v>1</v>
      </c>
      <c r="C600" s="3">
        <v>44582</v>
      </c>
      <c r="D600">
        <v>185</v>
      </c>
      <c r="E600" s="44" t="s">
        <v>77</v>
      </c>
      <c r="F600" s="44" t="s">
        <v>88</v>
      </c>
      <c r="G600">
        <v>0</v>
      </c>
      <c r="H600">
        <v>0</v>
      </c>
      <c r="I600">
        <v>0</v>
      </c>
      <c r="J600">
        <v>0</v>
      </c>
      <c r="K600" s="44">
        <f>MONTH(tce_4111[[#This Row],[data_lancamento]])</f>
        <v>1</v>
      </c>
    </row>
    <row r="601" spans="1:11" x14ac:dyDescent="0.25">
      <c r="A601" s="44" t="s">
        <v>119</v>
      </c>
      <c r="B601">
        <v>1</v>
      </c>
      <c r="C601" s="3">
        <v>44582</v>
      </c>
      <c r="D601">
        <v>185</v>
      </c>
      <c r="E601" s="44" t="s">
        <v>80</v>
      </c>
      <c r="F601" s="44" t="s">
        <v>88</v>
      </c>
      <c r="G601">
        <v>0</v>
      </c>
      <c r="H601">
        <v>0</v>
      </c>
      <c r="I601">
        <v>0</v>
      </c>
      <c r="J601">
        <v>0</v>
      </c>
      <c r="K601" s="44">
        <f>MONTH(tce_4111[[#This Row],[data_lancamento]])</f>
        <v>1</v>
      </c>
    </row>
    <row r="602" spans="1:11" x14ac:dyDescent="0.25">
      <c r="A602" s="44" t="s">
        <v>101</v>
      </c>
      <c r="B602">
        <v>1</v>
      </c>
      <c r="C602" s="3">
        <v>44582</v>
      </c>
      <c r="D602">
        <v>185</v>
      </c>
      <c r="E602" s="44" t="s">
        <v>77</v>
      </c>
      <c r="F602" s="44" t="s">
        <v>88</v>
      </c>
      <c r="G602">
        <v>1</v>
      </c>
      <c r="H602">
        <v>0</v>
      </c>
      <c r="I602">
        <v>0</v>
      </c>
      <c r="J602">
        <v>0</v>
      </c>
      <c r="K602" s="44">
        <f>MONTH(tce_4111[[#This Row],[data_lancamento]])</f>
        <v>1</v>
      </c>
    </row>
    <row r="603" spans="1:11" x14ac:dyDescent="0.25">
      <c r="A603" s="44" t="s">
        <v>95</v>
      </c>
      <c r="B603">
        <v>1</v>
      </c>
      <c r="C603" s="3">
        <v>44582</v>
      </c>
      <c r="D603">
        <v>185</v>
      </c>
      <c r="E603" s="44" t="s">
        <v>80</v>
      </c>
      <c r="F603" s="44" t="s">
        <v>88</v>
      </c>
      <c r="G603">
        <v>1</v>
      </c>
      <c r="H603">
        <v>0</v>
      </c>
      <c r="I603">
        <v>0</v>
      </c>
      <c r="J603">
        <v>0</v>
      </c>
      <c r="K603" s="44">
        <f>MONTH(tce_4111[[#This Row],[data_lancamento]])</f>
        <v>1</v>
      </c>
    </row>
    <row r="604" spans="1:11" x14ac:dyDescent="0.25">
      <c r="A604" s="44" t="s">
        <v>120</v>
      </c>
      <c r="B604">
        <v>1</v>
      </c>
      <c r="C604" s="3">
        <v>44585</v>
      </c>
      <c r="D604">
        <v>10</v>
      </c>
      <c r="E604" s="44" t="s">
        <v>80</v>
      </c>
      <c r="F604" s="44" t="s">
        <v>88</v>
      </c>
      <c r="G604">
        <v>0</v>
      </c>
      <c r="H604">
        <v>0</v>
      </c>
      <c r="I604">
        <v>0</v>
      </c>
      <c r="J604">
        <v>0</v>
      </c>
      <c r="K604" s="44">
        <f>MONTH(tce_4111[[#This Row],[data_lancamento]])</f>
        <v>1</v>
      </c>
    </row>
    <row r="605" spans="1:11" x14ac:dyDescent="0.25">
      <c r="A605" s="44" t="s">
        <v>121</v>
      </c>
      <c r="B605">
        <v>1</v>
      </c>
      <c r="C605" s="3">
        <v>44585</v>
      </c>
      <c r="D605">
        <v>10</v>
      </c>
      <c r="E605" s="44" t="s">
        <v>77</v>
      </c>
      <c r="F605" s="44" t="s">
        <v>78</v>
      </c>
      <c r="G605">
        <v>0</v>
      </c>
      <c r="H605">
        <v>0</v>
      </c>
      <c r="I605">
        <v>0</v>
      </c>
      <c r="J605">
        <v>0</v>
      </c>
      <c r="K605" s="44">
        <f>MONTH(tce_4111[[#This Row],[data_lancamento]])</f>
        <v>1</v>
      </c>
    </row>
    <row r="606" spans="1:11" x14ac:dyDescent="0.25">
      <c r="A606" s="44" t="s">
        <v>107</v>
      </c>
      <c r="B606">
        <v>1</v>
      </c>
      <c r="C606" s="3">
        <v>44586</v>
      </c>
      <c r="D606">
        <v>185</v>
      </c>
      <c r="E606" s="44" t="s">
        <v>77</v>
      </c>
      <c r="F606" s="44" t="s">
        <v>97</v>
      </c>
      <c r="G606">
        <v>1</v>
      </c>
      <c r="H606">
        <v>0</v>
      </c>
      <c r="I606">
        <v>0</v>
      </c>
      <c r="J606">
        <v>0</v>
      </c>
      <c r="K606" s="44">
        <f>MONTH(tce_4111[[#This Row],[data_lancamento]])</f>
        <v>1</v>
      </c>
    </row>
    <row r="607" spans="1:11" x14ac:dyDescent="0.25">
      <c r="A607" s="44" t="s">
        <v>106</v>
      </c>
      <c r="B607">
        <v>1</v>
      </c>
      <c r="C607" s="3">
        <v>44586</v>
      </c>
      <c r="D607">
        <v>185</v>
      </c>
      <c r="E607" s="44" t="s">
        <v>80</v>
      </c>
      <c r="F607" s="44" t="s">
        <v>97</v>
      </c>
      <c r="G607">
        <v>1</v>
      </c>
      <c r="H607">
        <v>0</v>
      </c>
      <c r="I607">
        <v>0</v>
      </c>
      <c r="J607">
        <v>0</v>
      </c>
      <c r="K607" s="44">
        <f>MONTH(tce_4111[[#This Row],[data_lancamento]])</f>
        <v>1</v>
      </c>
    </row>
    <row r="608" spans="1:11" x14ac:dyDescent="0.25">
      <c r="A608" s="44" t="s">
        <v>89</v>
      </c>
      <c r="B608">
        <v>1</v>
      </c>
      <c r="C608" s="3">
        <v>44586</v>
      </c>
      <c r="D608">
        <v>140</v>
      </c>
      <c r="E608" s="44" t="s">
        <v>80</v>
      </c>
      <c r="F608" s="44" t="s">
        <v>88</v>
      </c>
      <c r="G608">
        <v>0</v>
      </c>
      <c r="H608">
        <v>0</v>
      </c>
      <c r="I608">
        <v>0</v>
      </c>
      <c r="J608">
        <v>0</v>
      </c>
      <c r="K608" s="44">
        <f>MONTH(tce_4111[[#This Row],[data_lancamento]])</f>
        <v>1</v>
      </c>
    </row>
    <row r="609" spans="1:11" x14ac:dyDescent="0.25">
      <c r="A609" s="44" t="s">
        <v>91</v>
      </c>
      <c r="B609">
        <v>1</v>
      </c>
      <c r="C609" s="3">
        <v>44586</v>
      </c>
      <c r="D609">
        <v>140</v>
      </c>
      <c r="E609" s="44" t="s">
        <v>77</v>
      </c>
      <c r="F609" s="44" t="s">
        <v>88</v>
      </c>
      <c r="G609">
        <v>0</v>
      </c>
      <c r="H609">
        <v>0</v>
      </c>
      <c r="I609">
        <v>0</v>
      </c>
      <c r="J609">
        <v>0</v>
      </c>
      <c r="K609" s="44">
        <f>MONTH(tce_4111[[#This Row],[data_lancamento]])</f>
        <v>1</v>
      </c>
    </row>
    <row r="610" spans="1:11" x14ac:dyDescent="0.25">
      <c r="A610" s="44" t="s">
        <v>92</v>
      </c>
      <c r="B610">
        <v>1</v>
      </c>
      <c r="C610" s="3">
        <v>44586</v>
      </c>
      <c r="D610">
        <v>140</v>
      </c>
      <c r="E610" s="44" t="s">
        <v>77</v>
      </c>
      <c r="F610" s="44" t="s">
        <v>88</v>
      </c>
      <c r="G610">
        <v>0</v>
      </c>
      <c r="H610">
        <v>0</v>
      </c>
      <c r="I610">
        <v>0</v>
      </c>
      <c r="J610">
        <v>0</v>
      </c>
      <c r="K610" s="44">
        <f>MONTH(tce_4111[[#This Row],[data_lancamento]])</f>
        <v>1</v>
      </c>
    </row>
    <row r="611" spans="1:11" x14ac:dyDescent="0.25">
      <c r="A611" s="44" t="s">
        <v>93</v>
      </c>
      <c r="B611">
        <v>1</v>
      </c>
      <c r="C611" s="3">
        <v>44586</v>
      </c>
      <c r="D611">
        <v>140</v>
      </c>
      <c r="E611" s="44" t="s">
        <v>80</v>
      </c>
      <c r="F611" s="44" t="s">
        <v>88</v>
      </c>
      <c r="G611">
        <v>0</v>
      </c>
      <c r="H611">
        <v>0</v>
      </c>
      <c r="I611">
        <v>0</v>
      </c>
      <c r="J611">
        <v>0</v>
      </c>
      <c r="K611" s="44">
        <f>MONTH(tce_4111[[#This Row],[data_lancamento]])</f>
        <v>1</v>
      </c>
    </row>
    <row r="612" spans="1:11" x14ac:dyDescent="0.25">
      <c r="A612" s="44" t="s">
        <v>94</v>
      </c>
      <c r="B612">
        <v>1</v>
      </c>
      <c r="C612" s="3">
        <v>44586</v>
      </c>
      <c r="D612">
        <v>140</v>
      </c>
      <c r="E612" s="44" t="s">
        <v>80</v>
      </c>
      <c r="F612" s="44" t="s">
        <v>88</v>
      </c>
      <c r="G612">
        <v>1</v>
      </c>
      <c r="H612">
        <v>0</v>
      </c>
      <c r="I612">
        <v>0</v>
      </c>
      <c r="J612">
        <v>0</v>
      </c>
      <c r="K612" s="44">
        <f>MONTH(tce_4111[[#This Row],[data_lancamento]])</f>
        <v>1</v>
      </c>
    </row>
    <row r="613" spans="1:11" x14ac:dyDescent="0.25">
      <c r="A613" s="44" t="s">
        <v>95</v>
      </c>
      <c r="B613">
        <v>1</v>
      </c>
      <c r="C613" s="3">
        <v>44586</v>
      </c>
      <c r="D613">
        <v>140</v>
      </c>
      <c r="E613" s="44" t="s">
        <v>77</v>
      </c>
      <c r="F613" s="44" t="s">
        <v>88</v>
      </c>
      <c r="G613">
        <v>1</v>
      </c>
      <c r="H613">
        <v>0</v>
      </c>
      <c r="I613">
        <v>0</v>
      </c>
      <c r="J613">
        <v>0</v>
      </c>
      <c r="K613" s="44">
        <f>MONTH(tce_4111[[#This Row],[data_lancamento]])</f>
        <v>1</v>
      </c>
    </row>
    <row r="614" spans="1:11" x14ac:dyDescent="0.25">
      <c r="A614" s="44" t="s">
        <v>96</v>
      </c>
      <c r="B614">
        <v>1</v>
      </c>
      <c r="C614" s="3">
        <v>44586</v>
      </c>
      <c r="D614">
        <v>140</v>
      </c>
      <c r="E614" s="44" t="s">
        <v>77</v>
      </c>
      <c r="F614" s="44" t="s">
        <v>97</v>
      </c>
      <c r="G614">
        <v>1</v>
      </c>
      <c r="H614">
        <v>0</v>
      </c>
      <c r="I614">
        <v>0</v>
      </c>
      <c r="J614">
        <v>0</v>
      </c>
      <c r="K614" s="44">
        <f>MONTH(tce_4111[[#This Row],[data_lancamento]])</f>
        <v>1</v>
      </c>
    </row>
    <row r="615" spans="1:11" x14ac:dyDescent="0.25">
      <c r="A615" s="44" t="s">
        <v>91</v>
      </c>
      <c r="B615">
        <v>1</v>
      </c>
      <c r="C615" s="3">
        <v>44586</v>
      </c>
      <c r="D615">
        <v>140</v>
      </c>
      <c r="E615" s="44" t="s">
        <v>80</v>
      </c>
      <c r="F615" s="44" t="s">
        <v>88</v>
      </c>
      <c r="G615">
        <v>0</v>
      </c>
      <c r="H615">
        <v>0</v>
      </c>
      <c r="I615">
        <v>0</v>
      </c>
      <c r="J615">
        <v>0</v>
      </c>
      <c r="K615" s="44">
        <f>MONTH(tce_4111[[#This Row],[data_lancamento]])</f>
        <v>1</v>
      </c>
    </row>
    <row r="616" spans="1:11" x14ac:dyDescent="0.25">
      <c r="A616" s="44" t="s">
        <v>122</v>
      </c>
      <c r="B616">
        <v>1</v>
      </c>
      <c r="C616" s="3">
        <v>44586</v>
      </c>
      <c r="D616">
        <v>140</v>
      </c>
      <c r="E616" s="44" t="s">
        <v>80</v>
      </c>
      <c r="F616" s="44" t="s">
        <v>88</v>
      </c>
      <c r="G616">
        <v>0</v>
      </c>
      <c r="H616">
        <v>0</v>
      </c>
      <c r="I616">
        <v>0</v>
      </c>
      <c r="J616">
        <v>0</v>
      </c>
      <c r="K616" s="44">
        <f>MONTH(tce_4111[[#This Row],[data_lancamento]])</f>
        <v>1</v>
      </c>
    </row>
    <row r="617" spans="1:11" x14ac:dyDescent="0.25">
      <c r="A617" s="44" t="s">
        <v>99</v>
      </c>
      <c r="B617">
        <v>1</v>
      </c>
      <c r="C617" s="3">
        <v>44586</v>
      </c>
      <c r="D617">
        <v>140</v>
      </c>
      <c r="E617" s="44" t="s">
        <v>77</v>
      </c>
      <c r="F617" s="44" t="s">
        <v>88</v>
      </c>
      <c r="G617">
        <v>0</v>
      </c>
      <c r="H617">
        <v>0</v>
      </c>
      <c r="I617">
        <v>0</v>
      </c>
      <c r="J617">
        <v>0</v>
      </c>
      <c r="K617" s="44">
        <f>MONTH(tce_4111[[#This Row],[data_lancamento]])</f>
        <v>1</v>
      </c>
    </row>
    <row r="618" spans="1:11" x14ac:dyDescent="0.25">
      <c r="A618" s="44" t="s">
        <v>92</v>
      </c>
      <c r="B618">
        <v>1</v>
      </c>
      <c r="C618" s="3">
        <v>44586</v>
      </c>
      <c r="D618">
        <v>140</v>
      </c>
      <c r="E618" s="44" t="s">
        <v>80</v>
      </c>
      <c r="F618" s="44" t="s">
        <v>88</v>
      </c>
      <c r="G618">
        <v>0</v>
      </c>
      <c r="H618">
        <v>0</v>
      </c>
      <c r="I618">
        <v>0</v>
      </c>
      <c r="J618">
        <v>0</v>
      </c>
      <c r="K618" s="44">
        <f>MONTH(tce_4111[[#This Row],[data_lancamento]])</f>
        <v>1</v>
      </c>
    </row>
    <row r="619" spans="1:11" x14ac:dyDescent="0.25">
      <c r="A619" s="44" t="s">
        <v>100</v>
      </c>
      <c r="B619">
        <v>1</v>
      </c>
      <c r="C619" s="3">
        <v>44586</v>
      </c>
      <c r="D619">
        <v>140</v>
      </c>
      <c r="E619" s="44" t="s">
        <v>77</v>
      </c>
      <c r="F619" s="44" t="s">
        <v>88</v>
      </c>
      <c r="G619">
        <v>0</v>
      </c>
      <c r="H619">
        <v>0</v>
      </c>
      <c r="I619">
        <v>0</v>
      </c>
      <c r="J619">
        <v>0</v>
      </c>
      <c r="K619" s="44">
        <f>MONTH(tce_4111[[#This Row],[data_lancamento]])</f>
        <v>1</v>
      </c>
    </row>
    <row r="620" spans="1:11" x14ac:dyDescent="0.25">
      <c r="A620" s="44" t="s">
        <v>101</v>
      </c>
      <c r="B620">
        <v>1</v>
      </c>
      <c r="C620" s="3">
        <v>44586</v>
      </c>
      <c r="D620">
        <v>140</v>
      </c>
      <c r="E620" s="44" t="s">
        <v>77</v>
      </c>
      <c r="F620" s="44" t="s">
        <v>88</v>
      </c>
      <c r="G620">
        <v>1</v>
      </c>
      <c r="H620">
        <v>0</v>
      </c>
      <c r="I620">
        <v>0</v>
      </c>
      <c r="J620">
        <v>0</v>
      </c>
      <c r="K620" s="44">
        <f>MONTH(tce_4111[[#This Row],[data_lancamento]])</f>
        <v>1</v>
      </c>
    </row>
    <row r="621" spans="1:11" x14ac:dyDescent="0.25">
      <c r="A621" s="44" t="s">
        <v>95</v>
      </c>
      <c r="B621">
        <v>1</v>
      </c>
      <c r="C621" s="3">
        <v>44586</v>
      </c>
      <c r="D621">
        <v>140</v>
      </c>
      <c r="E621" s="44" t="s">
        <v>80</v>
      </c>
      <c r="F621" s="44" t="s">
        <v>88</v>
      </c>
      <c r="G621">
        <v>1</v>
      </c>
      <c r="H621">
        <v>0</v>
      </c>
      <c r="I621">
        <v>0</v>
      </c>
      <c r="J621">
        <v>0</v>
      </c>
      <c r="K621" s="44">
        <f>MONTH(tce_4111[[#This Row],[data_lancamento]])</f>
        <v>1</v>
      </c>
    </row>
    <row r="622" spans="1:11" x14ac:dyDescent="0.25">
      <c r="A622" s="44" t="s">
        <v>96</v>
      </c>
      <c r="B622">
        <v>1</v>
      </c>
      <c r="C622" s="3">
        <v>44586</v>
      </c>
      <c r="D622">
        <v>185</v>
      </c>
      <c r="E622" s="44" t="s">
        <v>80</v>
      </c>
      <c r="F622" s="44" t="s">
        <v>97</v>
      </c>
      <c r="G622">
        <v>1</v>
      </c>
      <c r="H622">
        <v>0</v>
      </c>
      <c r="I622">
        <v>0</v>
      </c>
      <c r="J622">
        <v>0</v>
      </c>
      <c r="K622" s="44">
        <f>MONTH(tce_4111[[#This Row],[data_lancamento]])</f>
        <v>1</v>
      </c>
    </row>
    <row r="623" spans="1:11" x14ac:dyDescent="0.25">
      <c r="A623" s="44" t="s">
        <v>99</v>
      </c>
      <c r="B623">
        <v>1</v>
      </c>
      <c r="C623" s="3">
        <v>44586</v>
      </c>
      <c r="D623">
        <v>185</v>
      </c>
      <c r="E623" s="44" t="s">
        <v>80</v>
      </c>
      <c r="F623" s="44" t="s">
        <v>88</v>
      </c>
      <c r="G623">
        <v>0</v>
      </c>
      <c r="H623">
        <v>0</v>
      </c>
      <c r="I623">
        <v>0</v>
      </c>
      <c r="J623">
        <v>0</v>
      </c>
      <c r="K623" s="44">
        <f>MONTH(tce_4111[[#This Row],[data_lancamento]])</f>
        <v>1</v>
      </c>
    </row>
    <row r="624" spans="1:11" x14ac:dyDescent="0.25">
      <c r="A624" s="44" t="s">
        <v>109</v>
      </c>
      <c r="B624">
        <v>1</v>
      </c>
      <c r="C624" s="3">
        <v>44586</v>
      </c>
      <c r="D624">
        <v>185</v>
      </c>
      <c r="E624" s="44" t="s">
        <v>77</v>
      </c>
      <c r="F624" s="44" t="s">
        <v>88</v>
      </c>
      <c r="G624">
        <v>0</v>
      </c>
      <c r="H624">
        <v>0</v>
      </c>
      <c r="I624">
        <v>0</v>
      </c>
      <c r="J624">
        <v>0</v>
      </c>
      <c r="K624" s="44">
        <f>MONTH(tce_4111[[#This Row],[data_lancamento]])</f>
        <v>1</v>
      </c>
    </row>
    <row r="625" spans="1:11" x14ac:dyDescent="0.25">
      <c r="A625" s="44" t="s">
        <v>106</v>
      </c>
      <c r="B625">
        <v>1</v>
      </c>
      <c r="C625" s="3">
        <v>44586</v>
      </c>
      <c r="D625">
        <v>185</v>
      </c>
      <c r="E625" s="44" t="s">
        <v>77</v>
      </c>
      <c r="F625" s="44" t="s">
        <v>97</v>
      </c>
      <c r="G625">
        <v>1</v>
      </c>
      <c r="H625">
        <v>0</v>
      </c>
      <c r="I625">
        <v>0</v>
      </c>
      <c r="J625">
        <v>0</v>
      </c>
      <c r="K625" s="44">
        <f>MONTH(tce_4111[[#This Row],[data_lancamento]])</f>
        <v>1</v>
      </c>
    </row>
    <row r="626" spans="1:11" x14ac:dyDescent="0.25">
      <c r="A626" s="44" t="s">
        <v>100</v>
      </c>
      <c r="B626">
        <v>1</v>
      </c>
      <c r="C626" s="3">
        <v>44586</v>
      </c>
      <c r="D626">
        <v>185</v>
      </c>
      <c r="E626" s="44" t="s">
        <v>80</v>
      </c>
      <c r="F626" s="44" t="s">
        <v>88</v>
      </c>
      <c r="G626">
        <v>0</v>
      </c>
      <c r="H626">
        <v>0</v>
      </c>
      <c r="I626">
        <v>0</v>
      </c>
      <c r="J626">
        <v>0</v>
      </c>
      <c r="K626" s="44">
        <f>MONTH(tce_4111[[#This Row],[data_lancamento]])</f>
        <v>1</v>
      </c>
    </row>
    <row r="627" spans="1:11" x14ac:dyDescent="0.25">
      <c r="A627" s="44" t="s">
        <v>110</v>
      </c>
      <c r="B627">
        <v>1</v>
      </c>
      <c r="C627" s="3">
        <v>44586</v>
      </c>
      <c r="D627">
        <v>185</v>
      </c>
      <c r="E627" s="44" t="s">
        <v>77</v>
      </c>
      <c r="F627" s="44" t="s">
        <v>88</v>
      </c>
      <c r="G627">
        <v>0</v>
      </c>
      <c r="H627">
        <v>0</v>
      </c>
      <c r="I627">
        <v>0</v>
      </c>
      <c r="J627">
        <v>0</v>
      </c>
      <c r="K627" s="44">
        <f>MONTH(tce_4111[[#This Row],[data_lancamento]])</f>
        <v>1</v>
      </c>
    </row>
    <row r="628" spans="1:11" x14ac:dyDescent="0.25">
      <c r="A628" s="44" t="s">
        <v>101</v>
      </c>
      <c r="B628">
        <v>1</v>
      </c>
      <c r="C628" s="3">
        <v>44586</v>
      </c>
      <c r="D628">
        <v>185</v>
      </c>
      <c r="E628" s="44" t="s">
        <v>80</v>
      </c>
      <c r="F628" s="44" t="s">
        <v>88</v>
      </c>
      <c r="G628">
        <v>1</v>
      </c>
      <c r="H628">
        <v>0</v>
      </c>
      <c r="I628">
        <v>0</v>
      </c>
      <c r="J628">
        <v>0</v>
      </c>
      <c r="K628" s="44">
        <f>MONTH(tce_4111[[#This Row],[data_lancamento]])</f>
        <v>1</v>
      </c>
    </row>
    <row r="629" spans="1:11" x14ac:dyDescent="0.25">
      <c r="A629" s="44" t="s">
        <v>111</v>
      </c>
      <c r="B629">
        <v>1</v>
      </c>
      <c r="C629" s="3">
        <v>44586</v>
      </c>
      <c r="D629">
        <v>185</v>
      </c>
      <c r="E629" s="44" t="s">
        <v>77</v>
      </c>
      <c r="F629" s="44" t="s">
        <v>88</v>
      </c>
      <c r="G629">
        <v>1</v>
      </c>
      <c r="H629">
        <v>0</v>
      </c>
      <c r="I629">
        <v>0</v>
      </c>
      <c r="J629">
        <v>0</v>
      </c>
      <c r="K629" s="44">
        <f>MONTH(tce_4111[[#This Row],[data_lancamento]])</f>
        <v>1</v>
      </c>
    </row>
    <row r="630" spans="1:11" x14ac:dyDescent="0.25">
      <c r="A630" s="44" t="s">
        <v>107</v>
      </c>
      <c r="B630">
        <v>1</v>
      </c>
      <c r="C630" s="3">
        <v>44587</v>
      </c>
      <c r="D630">
        <v>140</v>
      </c>
      <c r="E630" s="44" t="s">
        <v>77</v>
      </c>
      <c r="F630" s="44" t="s">
        <v>97</v>
      </c>
      <c r="G630">
        <v>1</v>
      </c>
      <c r="H630">
        <v>0</v>
      </c>
      <c r="I630">
        <v>0</v>
      </c>
      <c r="J630">
        <v>0</v>
      </c>
      <c r="K630" s="44">
        <f>MONTH(tce_4111[[#This Row],[data_lancamento]])</f>
        <v>1</v>
      </c>
    </row>
    <row r="631" spans="1:11" x14ac:dyDescent="0.25">
      <c r="A631" s="44" t="s">
        <v>106</v>
      </c>
      <c r="B631">
        <v>1</v>
      </c>
      <c r="C631" s="3">
        <v>44587</v>
      </c>
      <c r="D631">
        <v>140</v>
      </c>
      <c r="E631" s="44" t="s">
        <v>80</v>
      </c>
      <c r="F631" s="44" t="s">
        <v>97</v>
      </c>
      <c r="G631">
        <v>1</v>
      </c>
      <c r="H631">
        <v>0</v>
      </c>
      <c r="I631">
        <v>0</v>
      </c>
      <c r="J631">
        <v>0</v>
      </c>
      <c r="K631" s="44">
        <f>MONTH(tce_4111[[#This Row],[data_lancamento]])</f>
        <v>1</v>
      </c>
    </row>
    <row r="632" spans="1:11" x14ac:dyDescent="0.25">
      <c r="A632" s="44" t="s">
        <v>112</v>
      </c>
      <c r="B632">
        <v>1</v>
      </c>
      <c r="C632" s="3">
        <v>44587</v>
      </c>
      <c r="D632">
        <v>1832.6</v>
      </c>
      <c r="E632" s="44" t="s">
        <v>80</v>
      </c>
      <c r="F632" s="44" t="s">
        <v>88</v>
      </c>
      <c r="G632">
        <v>0</v>
      </c>
      <c r="H632">
        <v>0</v>
      </c>
      <c r="I632">
        <v>0</v>
      </c>
      <c r="J632">
        <v>0</v>
      </c>
      <c r="K632" s="44">
        <f>MONTH(tce_4111[[#This Row],[data_lancamento]])</f>
        <v>1</v>
      </c>
    </row>
    <row r="633" spans="1:11" x14ac:dyDescent="0.25">
      <c r="A633" s="44" t="s">
        <v>112</v>
      </c>
      <c r="B633">
        <v>1</v>
      </c>
      <c r="C633" s="3">
        <v>44587</v>
      </c>
      <c r="D633">
        <v>1832.6</v>
      </c>
      <c r="E633" s="44" t="s">
        <v>77</v>
      </c>
      <c r="F633" s="44" t="s">
        <v>88</v>
      </c>
      <c r="G633">
        <v>0</v>
      </c>
      <c r="H633">
        <v>0</v>
      </c>
      <c r="I633">
        <v>0</v>
      </c>
      <c r="J633">
        <v>0</v>
      </c>
      <c r="K633" s="44">
        <f>MONTH(tce_4111[[#This Row],[data_lancamento]])</f>
        <v>1</v>
      </c>
    </row>
    <row r="634" spans="1:11" x14ac:dyDescent="0.25">
      <c r="A634" s="44" t="s">
        <v>112</v>
      </c>
      <c r="B634">
        <v>1</v>
      </c>
      <c r="C634" s="3">
        <v>44587</v>
      </c>
      <c r="D634">
        <v>1832.6</v>
      </c>
      <c r="E634" s="44" t="s">
        <v>80</v>
      </c>
      <c r="F634" s="44" t="s">
        <v>88</v>
      </c>
      <c r="G634">
        <v>0</v>
      </c>
      <c r="H634">
        <v>0</v>
      </c>
      <c r="I634">
        <v>0</v>
      </c>
      <c r="J634">
        <v>0</v>
      </c>
      <c r="K634" s="44">
        <f>MONTH(tce_4111[[#This Row],[data_lancamento]])</f>
        <v>1</v>
      </c>
    </row>
    <row r="635" spans="1:11" x14ac:dyDescent="0.25">
      <c r="A635" s="44" t="s">
        <v>112</v>
      </c>
      <c r="B635">
        <v>1</v>
      </c>
      <c r="C635" s="3">
        <v>44587</v>
      </c>
      <c r="D635">
        <v>1832.6</v>
      </c>
      <c r="E635" s="44" t="s">
        <v>77</v>
      </c>
      <c r="F635" s="44" t="s">
        <v>88</v>
      </c>
      <c r="G635">
        <v>0</v>
      </c>
      <c r="H635">
        <v>0</v>
      </c>
      <c r="I635">
        <v>0</v>
      </c>
      <c r="J635">
        <v>0</v>
      </c>
      <c r="K635" s="44">
        <f>MONTH(tce_4111[[#This Row],[data_lancamento]])</f>
        <v>1</v>
      </c>
    </row>
    <row r="636" spans="1:11" x14ac:dyDescent="0.25">
      <c r="A636" s="44" t="s">
        <v>112</v>
      </c>
      <c r="B636">
        <v>1</v>
      </c>
      <c r="C636" s="3">
        <v>44587</v>
      </c>
      <c r="D636">
        <v>1832.6</v>
      </c>
      <c r="E636" s="44" t="s">
        <v>80</v>
      </c>
      <c r="F636" s="44" t="s">
        <v>88</v>
      </c>
      <c r="G636">
        <v>0</v>
      </c>
      <c r="H636">
        <v>0</v>
      </c>
      <c r="I636">
        <v>0</v>
      </c>
      <c r="J636">
        <v>0</v>
      </c>
      <c r="K636" s="44">
        <f>MONTH(tce_4111[[#This Row],[data_lancamento]])</f>
        <v>1</v>
      </c>
    </row>
    <row r="637" spans="1:11" x14ac:dyDescent="0.25">
      <c r="A637" s="44" t="s">
        <v>112</v>
      </c>
      <c r="B637">
        <v>1</v>
      </c>
      <c r="C637" s="3">
        <v>44587</v>
      </c>
      <c r="D637">
        <v>1832.6</v>
      </c>
      <c r="E637" s="44" t="s">
        <v>77</v>
      </c>
      <c r="F637" s="44" t="s">
        <v>88</v>
      </c>
      <c r="G637">
        <v>0</v>
      </c>
      <c r="H637">
        <v>0</v>
      </c>
      <c r="I637">
        <v>0</v>
      </c>
      <c r="J637">
        <v>0</v>
      </c>
      <c r="K637" s="44">
        <f>MONTH(tce_4111[[#This Row],[data_lancamento]])</f>
        <v>1</v>
      </c>
    </row>
    <row r="638" spans="1:11" x14ac:dyDescent="0.25">
      <c r="A638" s="44" t="s">
        <v>112</v>
      </c>
      <c r="B638">
        <v>1</v>
      </c>
      <c r="C638" s="3">
        <v>44587</v>
      </c>
      <c r="D638">
        <v>1832.6</v>
      </c>
      <c r="E638" s="44" t="s">
        <v>80</v>
      </c>
      <c r="F638" s="44" t="s">
        <v>88</v>
      </c>
      <c r="G638">
        <v>0</v>
      </c>
      <c r="H638">
        <v>0</v>
      </c>
      <c r="I638">
        <v>0</v>
      </c>
      <c r="J638">
        <v>0</v>
      </c>
      <c r="K638" s="44">
        <f>MONTH(tce_4111[[#This Row],[data_lancamento]])</f>
        <v>1</v>
      </c>
    </row>
    <row r="639" spans="1:11" x14ac:dyDescent="0.25">
      <c r="A639" s="44" t="s">
        <v>112</v>
      </c>
      <c r="B639">
        <v>1</v>
      </c>
      <c r="C639" s="3">
        <v>44587</v>
      </c>
      <c r="D639">
        <v>1832.6</v>
      </c>
      <c r="E639" s="44" t="s">
        <v>77</v>
      </c>
      <c r="F639" s="44" t="s">
        <v>88</v>
      </c>
      <c r="G639">
        <v>0</v>
      </c>
      <c r="H639">
        <v>0</v>
      </c>
      <c r="I639">
        <v>0</v>
      </c>
      <c r="J639">
        <v>0</v>
      </c>
      <c r="K639" s="44">
        <f>MONTH(tce_4111[[#This Row],[data_lancamento]])</f>
        <v>1</v>
      </c>
    </row>
    <row r="640" spans="1:11" x14ac:dyDescent="0.25">
      <c r="A640" s="44" t="s">
        <v>112</v>
      </c>
      <c r="B640">
        <v>1</v>
      </c>
      <c r="C640" s="3">
        <v>44587</v>
      </c>
      <c r="D640">
        <v>1832.6</v>
      </c>
      <c r="E640" s="44" t="s">
        <v>80</v>
      </c>
      <c r="F640" s="44" t="s">
        <v>88</v>
      </c>
      <c r="G640">
        <v>0</v>
      </c>
      <c r="H640">
        <v>0</v>
      </c>
      <c r="I640">
        <v>0</v>
      </c>
      <c r="J640">
        <v>0</v>
      </c>
      <c r="K640" s="44">
        <f>MONTH(tce_4111[[#This Row],[data_lancamento]])</f>
        <v>1</v>
      </c>
    </row>
    <row r="641" spans="1:11" x14ac:dyDescent="0.25">
      <c r="A641" s="44" t="s">
        <v>112</v>
      </c>
      <c r="B641">
        <v>1</v>
      </c>
      <c r="C641" s="3">
        <v>44587</v>
      </c>
      <c r="D641">
        <v>1832.6</v>
      </c>
      <c r="E641" s="44" t="s">
        <v>77</v>
      </c>
      <c r="F641" s="44" t="s">
        <v>88</v>
      </c>
      <c r="G641">
        <v>0</v>
      </c>
      <c r="H641">
        <v>0</v>
      </c>
      <c r="I641">
        <v>0</v>
      </c>
      <c r="J641">
        <v>0</v>
      </c>
      <c r="K641" s="44">
        <f>MONTH(tce_4111[[#This Row],[data_lancamento]])</f>
        <v>1</v>
      </c>
    </row>
    <row r="642" spans="1:11" x14ac:dyDescent="0.25">
      <c r="A642" s="44" t="s">
        <v>96</v>
      </c>
      <c r="B642">
        <v>1</v>
      </c>
      <c r="C642" s="3">
        <v>44587</v>
      </c>
      <c r="D642">
        <v>140</v>
      </c>
      <c r="E642" s="44" t="s">
        <v>80</v>
      </c>
      <c r="F642" s="44" t="s">
        <v>97</v>
      </c>
      <c r="G642">
        <v>1</v>
      </c>
      <c r="H642">
        <v>0</v>
      </c>
      <c r="I642">
        <v>0</v>
      </c>
      <c r="J642">
        <v>0</v>
      </c>
      <c r="K642" s="44">
        <f>MONTH(tce_4111[[#This Row],[data_lancamento]])</f>
        <v>1</v>
      </c>
    </row>
    <row r="643" spans="1:11" x14ac:dyDescent="0.25">
      <c r="A643" s="44" t="s">
        <v>99</v>
      </c>
      <c r="B643">
        <v>1</v>
      </c>
      <c r="C643" s="3">
        <v>44587</v>
      </c>
      <c r="D643">
        <v>140</v>
      </c>
      <c r="E643" s="44" t="s">
        <v>80</v>
      </c>
      <c r="F643" s="44" t="s">
        <v>88</v>
      </c>
      <c r="G643">
        <v>0</v>
      </c>
      <c r="H643">
        <v>0</v>
      </c>
      <c r="I643">
        <v>0</v>
      </c>
      <c r="J643">
        <v>0</v>
      </c>
      <c r="K643" s="44">
        <f>MONTH(tce_4111[[#This Row],[data_lancamento]])</f>
        <v>1</v>
      </c>
    </row>
    <row r="644" spans="1:11" x14ac:dyDescent="0.25">
      <c r="A644" s="44" t="s">
        <v>109</v>
      </c>
      <c r="B644">
        <v>1</v>
      </c>
      <c r="C644" s="3">
        <v>44587</v>
      </c>
      <c r="D644">
        <v>140</v>
      </c>
      <c r="E644" s="44" t="s">
        <v>77</v>
      </c>
      <c r="F644" s="44" t="s">
        <v>88</v>
      </c>
      <c r="G644">
        <v>0</v>
      </c>
      <c r="H644">
        <v>0</v>
      </c>
      <c r="I644">
        <v>0</v>
      </c>
      <c r="J644">
        <v>0</v>
      </c>
      <c r="K644" s="44">
        <f>MONTH(tce_4111[[#This Row],[data_lancamento]])</f>
        <v>1</v>
      </c>
    </row>
    <row r="645" spans="1:11" x14ac:dyDescent="0.25">
      <c r="A645" s="44" t="s">
        <v>106</v>
      </c>
      <c r="B645">
        <v>1</v>
      </c>
      <c r="C645" s="3">
        <v>44587</v>
      </c>
      <c r="D645">
        <v>140</v>
      </c>
      <c r="E645" s="44" t="s">
        <v>77</v>
      </c>
      <c r="F645" s="44" t="s">
        <v>97</v>
      </c>
      <c r="G645">
        <v>1</v>
      </c>
      <c r="H645">
        <v>0</v>
      </c>
      <c r="I645">
        <v>0</v>
      </c>
      <c r="J645">
        <v>0</v>
      </c>
      <c r="K645" s="44">
        <f>MONTH(tce_4111[[#This Row],[data_lancamento]])</f>
        <v>1</v>
      </c>
    </row>
    <row r="646" spans="1:11" x14ac:dyDescent="0.25">
      <c r="A646" s="44" t="s">
        <v>100</v>
      </c>
      <c r="B646">
        <v>1</v>
      </c>
      <c r="C646" s="3">
        <v>44587</v>
      </c>
      <c r="D646">
        <v>140</v>
      </c>
      <c r="E646" s="44" t="s">
        <v>80</v>
      </c>
      <c r="F646" s="44" t="s">
        <v>88</v>
      </c>
      <c r="G646">
        <v>0</v>
      </c>
      <c r="H646">
        <v>0</v>
      </c>
      <c r="I646">
        <v>0</v>
      </c>
      <c r="J646">
        <v>0</v>
      </c>
      <c r="K646" s="44">
        <f>MONTH(tce_4111[[#This Row],[data_lancamento]])</f>
        <v>1</v>
      </c>
    </row>
    <row r="647" spans="1:11" x14ac:dyDescent="0.25">
      <c r="A647" s="44" t="s">
        <v>110</v>
      </c>
      <c r="B647">
        <v>1</v>
      </c>
      <c r="C647" s="3">
        <v>44587</v>
      </c>
      <c r="D647">
        <v>140</v>
      </c>
      <c r="E647" s="44" t="s">
        <v>77</v>
      </c>
      <c r="F647" s="44" t="s">
        <v>88</v>
      </c>
      <c r="G647">
        <v>0</v>
      </c>
      <c r="H647">
        <v>0</v>
      </c>
      <c r="I647">
        <v>0</v>
      </c>
      <c r="J647">
        <v>0</v>
      </c>
      <c r="K647" s="44">
        <f>MONTH(tce_4111[[#This Row],[data_lancamento]])</f>
        <v>1</v>
      </c>
    </row>
    <row r="648" spans="1:11" x14ac:dyDescent="0.25">
      <c r="A648" s="44" t="s">
        <v>101</v>
      </c>
      <c r="B648">
        <v>1</v>
      </c>
      <c r="C648" s="3">
        <v>44587</v>
      </c>
      <c r="D648">
        <v>140</v>
      </c>
      <c r="E648" s="44" t="s">
        <v>80</v>
      </c>
      <c r="F648" s="44" t="s">
        <v>88</v>
      </c>
      <c r="G648">
        <v>1</v>
      </c>
      <c r="H648">
        <v>0</v>
      </c>
      <c r="I648">
        <v>0</v>
      </c>
      <c r="J648">
        <v>0</v>
      </c>
      <c r="K648" s="44">
        <f>MONTH(tce_4111[[#This Row],[data_lancamento]])</f>
        <v>1</v>
      </c>
    </row>
    <row r="649" spans="1:11" x14ac:dyDescent="0.25">
      <c r="A649" s="44" t="s">
        <v>111</v>
      </c>
      <c r="B649">
        <v>1</v>
      </c>
      <c r="C649" s="3">
        <v>44587</v>
      </c>
      <c r="D649">
        <v>140</v>
      </c>
      <c r="E649" s="44" t="s">
        <v>77</v>
      </c>
      <c r="F649" s="44" t="s">
        <v>88</v>
      </c>
      <c r="G649">
        <v>1</v>
      </c>
      <c r="H649">
        <v>0</v>
      </c>
      <c r="I649">
        <v>0</v>
      </c>
      <c r="J649">
        <v>0</v>
      </c>
      <c r="K649" s="44">
        <f>MONTH(tce_4111[[#This Row],[data_lancamento]])</f>
        <v>1</v>
      </c>
    </row>
    <row r="650" spans="1:11" x14ac:dyDescent="0.25">
      <c r="A650" s="44" t="s">
        <v>107</v>
      </c>
      <c r="B650">
        <v>1</v>
      </c>
      <c r="C650" s="3">
        <v>44588</v>
      </c>
      <c r="D650">
        <v>267.25</v>
      </c>
      <c r="E650" s="44" t="s">
        <v>77</v>
      </c>
      <c r="F650" s="44" t="s">
        <v>97</v>
      </c>
      <c r="G650">
        <v>1</v>
      </c>
      <c r="H650">
        <v>0</v>
      </c>
      <c r="I650">
        <v>0</v>
      </c>
      <c r="J650">
        <v>0</v>
      </c>
      <c r="K650" s="44">
        <f>MONTH(tce_4111[[#This Row],[data_lancamento]])</f>
        <v>1</v>
      </c>
    </row>
    <row r="651" spans="1:11" x14ac:dyDescent="0.25">
      <c r="A651" s="44" t="s">
        <v>106</v>
      </c>
      <c r="B651">
        <v>1</v>
      </c>
      <c r="C651" s="3">
        <v>44588</v>
      </c>
      <c r="D651">
        <v>267.25</v>
      </c>
      <c r="E651" s="44" t="s">
        <v>80</v>
      </c>
      <c r="F651" s="44" t="s">
        <v>97</v>
      </c>
      <c r="G651">
        <v>1</v>
      </c>
      <c r="H651">
        <v>0</v>
      </c>
      <c r="I651">
        <v>0</v>
      </c>
      <c r="J651">
        <v>0</v>
      </c>
      <c r="K651" s="44">
        <f>MONTH(tce_4111[[#This Row],[data_lancamento]])</f>
        <v>1</v>
      </c>
    </row>
    <row r="652" spans="1:11" x14ac:dyDescent="0.25">
      <c r="A652" s="44" t="s">
        <v>96</v>
      </c>
      <c r="B652">
        <v>1</v>
      </c>
      <c r="C652" s="3">
        <v>44588</v>
      </c>
      <c r="D652">
        <v>267.25</v>
      </c>
      <c r="E652" s="44" t="s">
        <v>77</v>
      </c>
      <c r="F652" s="44" t="s">
        <v>97</v>
      </c>
      <c r="G652">
        <v>1</v>
      </c>
      <c r="H652">
        <v>0</v>
      </c>
      <c r="I652">
        <v>0</v>
      </c>
      <c r="J652">
        <v>0</v>
      </c>
      <c r="K652" s="44">
        <f>MONTH(tce_4111[[#This Row],[data_lancamento]])</f>
        <v>1</v>
      </c>
    </row>
    <row r="653" spans="1:11" x14ac:dyDescent="0.25">
      <c r="A653" s="44" t="s">
        <v>98</v>
      </c>
      <c r="B653">
        <v>1</v>
      </c>
      <c r="C653" s="3">
        <v>44588</v>
      </c>
      <c r="D653">
        <v>267.25</v>
      </c>
      <c r="E653" s="44" t="s">
        <v>80</v>
      </c>
      <c r="F653" s="44" t="s">
        <v>88</v>
      </c>
      <c r="G653">
        <v>0</v>
      </c>
      <c r="H653">
        <v>0</v>
      </c>
      <c r="I653">
        <v>0</v>
      </c>
      <c r="J653">
        <v>0</v>
      </c>
      <c r="K653" s="44">
        <f>MONTH(tce_4111[[#This Row],[data_lancamento]])</f>
        <v>1</v>
      </c>
    </row>
    <row r="654" spans="1:11" x14ac:dyDescent="0.25">
      <c r="A654" s="44" t="s">
        <v>91</v>
      </c>
      <c r="B654">
        <v>1</v>
      </c>
      <c r="C654" s="3">
        <v>44588</v>
      </c>
      <c r="D654">
        <v>267.25</v>
      </c>
      <c r="E654" s="44" t="s">
        <v>80</v>
      </c>
      <c r="F654" s="44" t="s">
        <v>88</v>
      </c>
      <c r="G654">
        <v>0</v>
      </c>
      <c r="H654">
        <v>0</v>
      </c>
      <c r="I654">
        <v>0</v>
      </c>
      <c r="J654">
        <v>0</v>
      </c>
      <c r="K654" s="44">
        <f>MONTH(tce_4111[[#This Row],[data_lancamento]])</f>
        <v>1</v>
      </c>
    </row>
    <row r="655" spans="1:11" x14ac:dyDescent="0.25">
      <c r="A655" s="44" t="s">
        <v>99</v>
      </c>
      <c r="B655">
        <v>1</v>
      </c>
      <c r="C655" s="3">
        <v>44588</v>
      </c>
      <c r="D655">
        <v>267.25</v>
      </c>
      <c r="E655" s="44" t="s">
        <v>77</v>
      </c>
      <c r="F655" s="44" t="s">
        <v>88</v>
      </c>
      <c r="G655">
        <v>0</v>
      </c>
      <c r="H655">
        <v>0</v>
      </c>
      <c r="I655">
        <v>0</v>
      </c>
      <c r="J655">
        <v>0</v>
      </c>
      <c r="K655" s="44">
        <f>MONTH(tce_4111[[#This Row],[data_lancamento]])</f>
        <v>1</v>
      </c>
    </row>
    <row r="656" spans="1:11" x14ac:dyDescent="0.25">
      <c r="A656" s="44" t="s">
        <v>92</v>
      </c>
      <c r="B656">
        <v>1</v>
      </c>
      <c r="C656" s="3">
        <v>44588</v>
      </c>
      <c r="D656">
        <v>267.25</v>
      </c>
      <c r="E656" s="44" t="s">
        <v>80</v>
      </c>
      <c r="F656" s="44" t="s">
        <v>88</v>
      </c>
      <c r="G656">
        <v>0</v>
      </c>
      <c r="H656">
        <v>0</v>
      </c>
      <c r="I656">
        <v>0</v>
      </c>
      <c r="J656">
        <v>0</v>
      </c>
      <c r="K656" s="44">
        <f>MONTH(tce_4111[[#This Row],[data_lancamento]])</f>
        <v>1</v>
      </c>
    </row>
    <row r="657" spans="1:11" x14ac:dyDescent="0.25">
      <c r="A657" s="44" t="s">
        <v>100</v>
      </c>
      <c r="B657">
        <v>1</v>
      </c>
      <c r="C657" s="3">
        <v>44588</v>
      </c>
      <c r="D657">
        <v>267.25</v>
      </c>
      <c r="E657" s="44" t="s">
        <v>77</v>
      </c>
      <c r="F657" s="44" t="s">
        <v>88</v>
      </c>
      <c r="G657">
        <v>0</v>
      </c>
      <c r="H657">
        <v>0</v>
      </c>
      <c r="I657">
        <v>0</v>
      </c>
      <c r="J657">
        <v>0</v>
      </c>
      <c r="K657" s="44">
        <f>MONTH(tce_4111[[#This Row],[data_lancamento]])</f>
        <v>1</v>
      </c>
    </row>
    <row r="658" spans="1:11" x14ac:dyDescent="0.25">
      <c r="A658" s="44" t="s">
        <v>101</v>
      </c>
      <c r="B658">
        <v>1</v>
      </c>
      <c r="C658" s="3">
        <v>44588</v>
      </c>
      <c r="D658">
        <v>267.25</v>
      </c>
      <c r="E658" s="44" t="s">
        <v>77</v>
      </c>
      <c r="F658" s="44" t="s">
        <v>88</v>
      </c>
      <c r="G658">
        <v>1</v>
      </c>
      <c r="H658">
        <v>0</v>
      </c>
      <c r="I658">
        <v>0</v>
      </c>
      <c r="J658">
        <v>0</v>
      </c>
      <c r="K658" s="44">
        <f>MONTH(tce_4111[[#This Row],[data_lancamento]])</f>
        <v>1</v>
      </c>
    </row>
    <row r="659" spans="1:11" x14ac:dyDescent="0.25">
      <c r="A659" s="44" t="s">
        <v>95</v>
      </c>
      <c r="B659">
        <v>1</v>
      </c>
      <c r="C659" s="3">
        <v>44588</v>
      </c>
      <c r="D659">
        <v>267.25</v>
      </c>
      <c r="E659" s="44" t="s">
        <v>80</v>
      </c>
      <c r="F659" s="44" t="s">
        <v>88</v>
      </c>
      <c r="G659">
        <v>1</v>
      </c>
      <c r="H659">
        <v>0</v>
      </c>
      <c r="I659">
        <v>0</v>
      </c>
      <c r="J659">
        <v>0</v>
      </c>
      <c r="K659" s="44">
        <f>MONTH(tce_4111[[#This Row],[data_lancamento]])</f>
        <v>1</v>
      </c>
    </row>
    <row r="660" spans="1:11" x14ac:dyDescent="0.25">
      <c r="A660" s="44" t="s">
        <v>96</v>
      </c>
      <c r="B660">
        <v>1</v>
      </c>
      <c r="C660" s="3">
        <v>44588</v>
      </c>
      <c r="D660">
        <v>267.25</v>
      </c>
      <c r="E660" s="44" t="s">
        <v>80</v>
      </c>
      <c r="F660" s="44" t="s">
        <v>97</v>
      </c>
      <c r="G660">
        <v>1</v>
      </c>
      <c r="H660">
        <v>0</v>
      </c>
      <c r="I660">
        <v>0</v>
      </c>
      <c r="J660">
        <v>0</v>
      </c>
      <c r="K660" s="44">
        <f>MONTH(tce_4111[[#This Row],[data_lancamento]])</f>
        <v>1</v>
      </c>
    </row>
    <row r="661" spans="1:11" x14ac:dyDescent="0.25">
      <c r="A661" s="44" t="s">
        <v>99</v>
      </c>
      <c r="B661">
        <v>1</v>
      </c>
      <c r="C661" s="3">
        <v>44588</v>
      </c>
      <c r="D661">
        <v>267.25</v>
      </c>
      <c r="E661" s="44" t="s">
        <v>80</v>
      </c>
      <c r="F661" s="44" t="s">
        <v>88</v>
      </c>
      <c r="G661">
        <v>0</v>
      </c>
      <c r="H661">
        <v>0</v>
      </c>
      <c r="I661">
        <v>0</v>
      </c>
      <c r="J661">
        <v>0</v>
      </c>
      <c r="K661" s="44">
        <f>MONTH(tce_4111[[#This Row],[data_lancamento]])</f>
        <v>1</v>
      </c>
    </row>
    <row r="662" spans="1:11" x14ac:dyDescent="0.25">
      <c r="A662" s="44" t="s">
        <v>109</v>
      </c>
      <c r="B662">
        <v>1</v>
      </c>
      <c r="C662" s="3">
        <v>44588</v>
      </c>
      <c r="D662">
        <v>267.25</v>
      </c>
      <c r="E662" s="44" t="s">
        <v>77</v>
      </c>
      <c r="F662" s="44" t="s">
        <v>88</v>
      </c>
      <c r="G662">
        <v>0</v>
      </c>
      <c r="H662">
        <v>0</v>
      </c>
      <c r="I662">
        <v>0</v>
      </c>
      <c r="J662">
        <v>0</v>
      </c>
      <c r="K662" s="44">
        <f>MONTH(tce_4111[[#This Row],[data_lancamento]])</f>
        <v>1</v>
      </c>
    </row>
    <row r="663" spans="1:11" x14ac:dyDescent="0.25">
      <c r="A663" s="44" t="s">
        <v>106</v>
      </c>
      <c r="B663">
        <v>1</v>
      </c>
      <c r="C663" s="3">
        <v>44588</v>
      </c>
      <c r="D663">
        <v>267.25</v>
      </c>
      <c r="E663" s="44" t="s">
        <v>77</v>
      </c>
      <c r="F663" s="44" t="s">
        <v>97</v>
      </c>
      <c r="G663">
        <v>1</v>
      </c>
      <c r="H663">
        <v>0</v>
      </c>
      <c r="I663">
        <v>0</v>
      </c>
      <c r="J663">
        <v>0</v>
      </c>
      <c r="K663" s="44">
        <f>MONTH(tce_4111[[#This Row],[data_lancamento]])</f>
        <v>1</v>
      </c>
    </row>
    <row r="664" spans="1:11" x14ac:dyDescent="0.25">
      <c r="A664" s="44" t="s">
        <v>100</v>
      </c>
      <c r="B664">
        <v>1</v>
      </c>
      <c r="C664" s="3">
        <v>44588</v>
      </c>
      <c r="D664">
        <v>267.25</v>
      </c>
      <c r="E664" s="44" t="s">
        <v>80</v>
      </c>
      <c r="F664" s="44" t="s">
        <v>88</v>
      </c>
      <c r="G664">
        <v>0</v>
      </c>
      <c r="H664">
        <v>0</v>
      </c>
      <c r="I664">
        <v>0</v>
      </c>
      <c r="J664">
        <v>0</v>
      </c>
      <c r="K664" s="44">
        <f>MONTH(tce_4111[[#This Row],[data_lancamento]])</f>
        <v>1</v>
      </c>
    </row>
    <row r="665" spans="1:11" x14ac:dyDescent="0.25">
      <c r="A665" s="44" t="s">
        <v>110</v>
      </c>
      <c r="B665">
        <v>1</v>
      </c>
      <c r="C665" s="3">
        <v>44588</v>
      </c>
      <c r="D665">
        <v>267.25</v>
      </c>
      <c r="E665" s="44" t="s">
        <v>77</v>
      </c>
      <c r="F665" s="44" t="s">
        <v>88</v>
      </c>
      <c r="G665">
        <v>0</v>
      </c>
      <c r="H665">
        <v>0</v>
      </c>
      <c r="I665">
        <v>0</v>
      </c>
      <c r="J665">
        <v>0</v>
      </c>
      <c r="K665" s="44">
        <f>MONTH(tce_4111[[#This Row],[data_lancamento]])</f>
        <v>1</v>
      </c>
    </row>
    <row r="666" spans="1:11" x14ac:dyDescent="0.25">
      <c r="A666" s="44" t="s">
        <v>101</v>
      </c>
      <c r="B666">
        <v>1</v>
      </c>
      <c r="C666" s="3">
        <v>44588</v>
      </c>
      <c r="D666">
        <v>267.25</v>
      </c>
      <c r="E666" s="44" t="s">
        <v>80</v>
      </c>
      <c r="F666" s="44" t="s">
        <v>88</v>
      </c>
      <c r="G666">
        <v>1</v>
      </c>
      <c r="H666">
        <v>0</v>
      </c>
      <c r="I666">
        <v>0</v>
      </c>
      <c r="J666">
        <v>0</v>
      </c>
      <c r="K666" s="44">
        <f>MONTH(tce_4111[[#This Row],[data_lancamento]])</f>
        <v>1</v>
      </c>
    </row>
    <row r="667" spans="1:11" x14ac:dyDescent="0.25">
      <c r="A667" s="44" t="s">
        <v>111</v>
      </c>
      <c r="B667">
        <v>1</v>
      </c>
      <c r="C667" s="3">
        <v>44588</v>
      </c>
      <c r="D667">
        <v>267.25</v>
      </c>
      <c r="E667" s="44" t="s">
        <v>77</v>
      </c>
      <c r="F667" s="44" t="s">
        <v>88</v>
      </c>
      <c r="G667">
        <v>1</v>
      </c>
      <c r="H667">
        <v>0</v>
      </c>
      <c r="I667">
        <v>0</v>
      </c>
      <c r="J667">
        <v>0</v>
      </c>
      <c r="K667" s="44">
        <f>MONTH(tce_4111[[#This Row],[data_lancamento]])</f>
        <v>1</v>
      </c>
    </row>
    <row r="668" spans="1:11" x14ac:dyDescent="0.25">
      <c r="A668" s="44" t="s">
        <v>89</v>
      </c>
      <c r="B668">
        <v>1</v>
      </c>
      <c r="C668" s="3">
        <v>44588</v>
      </c>
      <c r="D668">
        <v>1325.4</v>
      </c>
      <c r="E668" s="44" t="s">
        <v>80</v>
      </c>
      <c r="F668" s="44" t="s">
        <v>88</v>
      </c>
      <c r="G668">
        <v>0</v>
      </c>
      <c r="H668">
        <v>0</v>
      </c>
      <c r="I668">
        <v>0</v>
      </c>
      <c r="J668">
        <v>0</v>
      </c>
      <c r="K668" s="44">
        <f>MONTH(tce_4111[[#This Row],[data_lancamento]])</f>
        <v>1</v>
      </c>
    </row>
    <row r="669" spans="1:11" x14ac:dyDescent="0.25">
      <c r="A669" s="44" t="s">
        <v>91</v>
      </c>
      <c r="B669">
        <v>1</v>
      </c>
      <c r="C669" s="3">
        <v>44588</v>
      </c>
      <c r="D669">
        <v>1325.4</v>
      </c>
      <c r="E669" s="44" t="s">
        <v>77</v>
      </c>
      <c r="F669" s="44" t="s">
        <v>88</v>
      </c>
      <c r="G669">
        <v>0</v>
      </c>
      <c r="H669">
        <v>0</v>
      </c>
      <c r="I669">
        <v>0</v>
      </c>
      <c r="J669">
        <v>0</v>
      </c>
      <c r="K669" s="44">
        <f>MONTH(tce_4111[[#This Row],[data_lancamento]])</f>
        <v>1</v>
      </c>
    </row>
    <row r="670" spans="1:11" x14ac:dyDescent="0.25">
      <c r="A670" s="44" t="s">
        <v>92</v>
      </c>
      <c r="B670">
        <v>1</v>
      </c>
      <c r="C670" s="3">
        <v>44588</v>
      </c>
      <c r="D670">
        <v>1325.4</v>
      </c>
      <c r="E670" s="44" t="s">
        <v>77</v>
      </c>
      <c r="F670" s="44" t="s">
        <v>88</v>
      </c>
      <c r="G670">
        <v>0</v>
      </c>
      <c r="H670">
        <v>0</v>
      </c>
      <c r="I670">
        <v>0</v>
      </c>
      <c r="J670">
        <v>0</v>
      </c>
      <c r="K670" s="44">
        <f>MONTH(tce_4111[[#This Row],[data_lancamento]])</f>
        <v>1</v>
      </c>
    </row>
    <row r="671" spans="1:11" x14ac:dyDescent="0.25">
      <c r="A671" s="44" t="s">
        <v>93</v>
      </c>
      <c r="B671">
        <v>1</v>
      </c>
      <c r="C671" s="3">
        <v>44588</v>
      </c>
      <c r="D671">
        <v>1325.4</v>
      </c>
      <c r="E671" s="44" t="s">
        <v>80</v>
      </c>
      <c r="F671" s="44" t="s">
        <v>88</v>
      </c>
      <c r="G671">
        <v>0</v>
      </c>
      <c r="H671">
        <v>0</v>
      </c>
      <c r="I671">
        <v>0</v>
      </c>
      <c r="J671">
        <v>0</v>
      </c>
      <c r="K671" s="44">
        <f>MONTH(tce_4111[[#This Row],[data_lancamento]])</f>
        <v>1</v>
      </c>
    </row>
    <row r="672" spans="1:11" x14ac:dyDescent="0.25">
      <c r="A672" s="44" t="s">
        <v>94</v>
      </c>
      <c r="B672">
        <v>1</v>
      </c>
      <c r="C672" s="3">
        <v>44588</v>
      </c>
      <c r="D672">
        <v>1325.4</v>
      </c>
      <c r="E672" s="44" t="s">
        <v>80</v>
      </c>
      <c r="F672" s="44" t="s">
        <v>88</v>
      </c>
      <c r="G672">
        <v>1</v>
      </c>
      <c r="H672">
        <v>0</v>
      </c>
      <c r="I672">
        <v>0</v>
      </c>
      <c r="J672">
        <v>0</v>
      </c>
      <c r="K672" s="44">
        <f>MONTH(tce_4111[[#This Row],[data_lancamento]])</f>
        <v>1</v>
      </c>
    </row>
    <row r="673" spans="1:11" x14ac:dyDescent="0.25">
      <c r="A673" s="44" t="s">
        <v>95</v>
      </c>
      <c r="B673">
        <v>1</v>
      </c>
      <c r="C673" s="3">
        <v>44588</v>
      </c>
      <c r="D673">
        <v>1325.4</v>
      </c>
      <c r="E673" s="44" t="s">
        <v>77</v>
      </c>
      <c r="F673" s="44" t="s">
        <v>88</v>
      </c>
      <c r="G673">
        <v>1</v>
      </c>
      <c r="H673">
        <v>0</v>
      </c>
      <c r="I673">
        <v>0</v>
      </c>
      <c r="J673">
        <v>0</v>
      </c>
      <c r="K673" s="44">
        <f>MONTH(tce_4111[[#This Row],[data_lancamento]])</f>
        <v>1</v>
      </c>
    </row>
    <row r="674" spans="1:11" x14ac:dyDescent="0.25">
      <c r="A674" s="44" t="s">
        <v>96</v>
      </c>
      <c r="B674">
        <v>1</v>
      </c>
      <c r="C674" s="3">
        <v>44588</v>
      </c>
      <c r="D674">
        <v>1325.4</v>
      </c>
      <c r="E674" s="44" t="s">
        <v>77</v>
      </c>
      <c r="F674" s="44" t="s">
        <v>97</v>
      </c>
      <c r="G674">
        <v>1</v>
      </c>
      <c r="H674">
        <v>0</v>
      </c>
      <c r="I674">
        <v>0</v>
      </c>
      <c r="J674">
        <v>0</v>
      </c>
      <c r="K674" s="44">
        <f>MONTH(tce_4111[[#This Row],[data_lancamento]])</f>
        <v>1</v>
      </c>
    </row>
    <row r="675" spans="1:11" x14ac:dyDescent="0.25">
      <c r="A675" s="44" t="s">
        <v>91</v>
      </c>
      <c r="B675">
        <v>1</v>
      </c>
      <c r="C675" s="3">
        <v>44588</v>
      </c>
      <c r="D675">
        <v>1325.4</v>
      </c>
      <c r="E675" s="44" t="s">
        <v>80</v>
      </c>
      <c r="F675" s="44" t="s">
        <v>88</v>
      </c>
      <c r="G675">
        <v>0</v>
      </c>
      <c r="H675">
        <v>0</v>
      </c>
      <c r="I675">
        <v>0</v>
      </c>
      <c r="J675">
        <v>0</v>
      </c>
      <c r="K675" s="44">
        <f>MONTH(tce_4111[[#This Row],[data_lancamento]])</f>
        <v>1</v>
      </c>
    </row>
    <row r="676" spans="1:11" x14ac:dyDescent="0.25">
      <c r="A676" s="44" t="s">
        <v>99</v>
      </c>
      <c r="B676">
        <v>1</v>
      </c>
      <c r="C676" s="3">
        <v>44588</v>
      </c>
      <c r="D676">
        <v>1325.4</v>
      </c>
      <c r="E676" s="44" t="s">
        <v>77</v>
      </c>
      <c r="F676" s="44" t="s">
        <v>88</v>
      </c>
      <c r="G676">
        <v>0</v>
      </c>
      <c r="H676">
        <v>0</v>
      </c>
      <c r="I676">
        <v>0</v>
      </c>
      <c r="J676">
        <v>0</v>
      </c>
      <c r="K676" s="44">
        <f>MONTH(tce_4111[[#This Row],[data_lancamento]])</f>
        <v>1</v>
      </c>
    </row>
    <row r="677" spans="1:11" x14ac:dyDescent="0.25">
      <c r="A677" s="44" t="s">
        <v>92</v>
      </c>
      <c r="B677">
        <v>1</v>
      </c>
      <c r="C677" s="3">
        <v>44588</v>
      </c>
      <c r="D677">
        <v>1325.4</v>
      </c>
      <c r="E677" s="44" t="s">
        <v>80</v>
      </c>
      <c r="F677" s="44" t="s">
        <v>88</v>
      </c>
      <c r="G677">
        <v>0</v>
      </c>
      <c r="H677">
        <v>0</v>
      </c>
      <c r="I677">
        <v>0</v>
      </c>
      <c r="J677">
        <v>0</v>
      </c>
      <c r="K677" s="44">
        <f>MONTH(tce_4111[[#This Row],[data_lancamento]])</f>
        <v>1</v>
      </c>
    </row>
    <row r="678" spans="1:11" x14ac:dyDescent="0.25">
      <c r="A678" s="44" t="s">
        <v>100</v>
      </c>
      <c r="B678">
        <v>1</v>
      </c>
      <c r="C678" s="3">
        <v>44588</v>
      </c>
      <c r="D678">
        <v>1325.4</v>
      </c>
      <c r="E678" s="44" t="s">
        <v>77</v>
      </c>
      <c r="F678" s="44" t="s">
        <v>88</v>
      </c>
      <c r="G678">
        <v>0</v>
      </c>
      <c r="H678">
        <v>0</v>
      </c>
      <c r="I678">
        <v>0</v>
      </c>
      <c r="J678">
        <v>0</v>
      </c>
      <c r="K678" s="44">
        <f>MONTH(tce_4111[[#This Row],[data_lancamento]])</f>
        <v>1</v>
      </c>
    </row>
    <row r="679" spans="1:11" x14ac:dyDescent="0.25">
      <c r="A679" s="44" t="s">
        <v>123</v>
      </c>
      <c r="B679">
        <v>1</v>
      </c>
      <c r="C679" s="3">
        <v>44588</v>
      </c>
      <c r="D679">
        <v>1325.4</v>
      </c>
      <c r="E679" s="44" t="s">
        <v>80</v>
      </c>
      <c r="F679" s="44" t="s">
        <v>88</v>
      </c>
      <c r="G679">
        <v>0</v>
      </c>
      <c r="H679">
        <v>0</v>
      </c>
      <c r="I679">
        <v>0</v>
      </c>
      <c r="J679">
        <v>0</v>
      </c>
      <c r="K679" s="44">
        <f>MONTH(tce_4111[[#This Row],[data_lancamento]])</f>
        <v>1</v>
      </c>
    </row>
    <row r="680" spans="1:11" x14ac:dyDescent="0.25">
      <c r="A680" s="44" t="s">
        <v>101</v>
      </c>
      <c r="B680">
        <v>1</v>
      </c>
      <c r="C680" s="3">
        <v>44588</v>
      </c>
      <c r="D680">
        <v>1325.4</v>
      </c>
      <c r="E680" s="44" t="s">
        <v>77</v>
      </c>
      <c r="F680" s="44" t="s">
        <v>88</v>
      </c>
      <c r="G680">
        <v>1</v>
      </c>
      <c r="H680">
        <v>0</v>
      </c>
      <c r="I680">
        <v>0</v>
      </c>
      <c r="J680">
        <v>0</v>
      </c>
      <c r="K680" s="44">
        <f>MONTH(tce_4111[[#This Row],[data_lancamento]])</f>
        <v>1</v>
      </c>
    </row>
    <row r="681" spans="1:11" x14ac:dyDescent="0.25">
      <c r="A681" s="44" t="s">
        <v>95</v>
      </c>
      <c r="B681">
        <v>1</v>
      </c>
      <c r="C681" s="3">
        <v>44588</v>
      </c>
      <c r="D681">
        <v>1325.4</v>
      </c>
      <c r="E681" s="44" t="s">
        <v>80</v>
      </c>
      <c r="F681" s="44" t="s">
        <v>88</v>
      </c>
      <c r="G681">
        <v>1</v>
      </c>
      <c r="H681">
        <v>0</v>
      </c>
      <c r="I681">
        <v>0</v>
      </c>
      <c r="J681">
        <v>0</v>
      </c>
      <c r="K681" s="44">
        <f>MONTH(tce_4111[[#This Row],[data_lancamento]])</f>
        <v>1</v>
      </c>
    </row>
    <row r="682" spans="1:11" x14ac:dyDescent="0.25">
      <c r="A682" s="44" t="s">
        <v>89</v>
      </c>
      <c r="B682">
        <v>1</v>
      </c>
      <c r="C682" s="3">
        <v>44588</v>
      </c>
      <c r="D682">
        <v>39762</v>
      </c>
      <c r="E682" s="44" t="s">
        <v>80</v>
      </c>
      <c r="F682" s="44" t="s">
        <v>88</v>
      </c>
      <c r="G682">
        <v>0</v>
      </c>
      <c r="H682">
        <v>0</v>
      </c>
      <c r="I682">
        <v>0</v>
      </c>
      <c r="J682">
        <v>0</v>
      </c>
      <c r="K682" s="44">
        <f>MONTH(tce_4111[[#This Row],[data_lancamento]])</f>
        <v>1</v>
      </c>
    </row>
    <row r="683" spans="1:11" x14ac:dyDescent="0.25">
      <c r="A683" s="44" t="s">
        <v>91</v>
      </c>
      <c r="B683">
        <v>1</v>
      </c>
      <c r="C683" s="3">
        <v>44588</v>
      </c>
      <c r="D683">
        <v>39762</v>
      </c>
      <c r="E683" s="44" t="s">
        <v>77</v>
      </c>
      <c r="F683" s="44" t="s">
        <v>88</v>
      </c>
      <c r="G683">
        <v>0</v>
      </c>
      <c r="H683">
        <v>0</v>
      </c>
      <c r="I683">
        <v>0</v>
      </c>
      <c r="J683">
        <v>0</v>
      </c>
      <c r="K683" s="44">
        <f>MONTH(tce_4111[[#This Row],[data_lancamento]])</f>
        <v>1</v>
      </c>
    </row>
    <row r="684" spans="1:11" x14ac:dyDescent="0.25">
      <c r="A684" s="44" t="s">
        <v>92</v>
      </c>
      <c r="B684">
        <v>1</v>
      </c>
      <c r="C684" s="3">
        <v>44588</v>
      </c>
      <c r="D684">
        <v>39762</v>
      </c>
      <c r="E684" s="44" t="s">
        <v>77</v>
      </c>
      <c r="F684" s="44" t="s">
        <v>88</v>
      </c>
      <c r="G684">
        <v>0</v>
      </c>
      <c r="H684">
        <v>0</v>
      </c>
      <c r="I684">
        <v>0</v>
      </c>
      <c r="J684">
        <v>0</v>
      </c>
      <c r="K684" s="44">
        <f>MONTH(tce_4111[[#This Row],[data_lancamento]])</f>
        <v>1</v>
      </c>
    </row>
    <row r="685" spans="1:11" x14ac:dyDescent="0.25">
      <c r="A685" s="44" t="s">
        <v>93</v>
      </c>
      <c r="B685">
        <v>1</v>
      </c>
      <c r="C685" s="3">
        <v>44588</v>
      </c>
      <c r="D685">
        <v>39762</v>
      </c>
      <c r="E685" s="44" t="s">
        <v>80</v>
      </c>
      <c r="F685" s="44" t="s">
        <v>88</v>
      </c>
      <c r="G685">
        <v>0</v>
      </c>
      <c r="H685">
        <v>0</v>
      </c>
      <c r="I685">
        <v>0</v>
      </c>
      <c r="J685">
        <v>0</v>
      </c>
      <c r="K685" s="44">
        <f>MONTH(tce_4111[[#This Row],[data_lancamento]])</f>
        <v>1</v>
      </c>
    </row>
    <row r="686" spans="1:11" x14ac:dyDescent="0.25">
      <c r="A686" s="44" t="s">
        <v>94</v>
      </c>
      <c r="B686">
        <v>1</v>
      </c>
      <c r="C686" s="3">
        <v>44588</v>
      </c>
      <c r="D686">
        <v>39762</v>
      </c>
      <c r="E686" s="44" t="s">
        <v>80</v>
      </c>
      <c r="F686" s="44" t="s">
        <v>88</v>
      </c>
      <c r="G686">
        <v>1</v>
      </c>
      <c r="H686">
        <v>0</v>
      </c>
      <c r="I686">
        <v>0</v>
      </c>
      <c r="J686">
        <v>0</v>
      </c>
      <c r="K686" s="44">
        <f>MONTH(tce_4111[[#This Row],[data_lancamento]])</f>
        <v>1</v>
      </c>
    </row>
    <row r="687" spans="1:11" x14ac:dyDescent="0.25">
      <c r="A687" s="44" t="s">
        <v>95</v>
      </c>
      <c r="B687">
        <v>1</v>
      </c>
      <c r="C687" s="3">
        <v>44588</v>
      </c>
      <c r="D687">
        <v>39762</v>
      </c>
      <c r="E687" s="44" t="s">
        <v>77</v>
      </c>
      <c r="F687" s="44" t="s">
        <v>88</v>
      </c>
      <c r="G687">
        <v>1</v>
      </c>
      <c r="H687">
        <v>0</v>
      </c>
      <c r="I687">
        <v>0</v>
      </c>
      <c r="J687">
        <v>0</v>
      </c>
      <c r="K687" s="44">
        <f>MONTH(tce_4111[[#This Row],[data_lancamento]])</f>
        <v>1</v>
      </c>
    </row>
    <row r="688" spans="1:11" x14ac:dyDescent="0.25">
      <c r="A688" s="44" t="s">
        <v>96</v>
      </c>
      <c r="B688">
        <v>1</v>
      </c>
      <c r="C688" s="3">
        <v>44588</v>
      </c>
      <c r="D688">
        <v>39762</v>
      </c>
      <c r="E688" s="44" t="s">
        <v>77</v>
      </c>
      <c r="F688" s="44" t="s">
        <v>97</v>
      </c>
      <c r="G688">
        <v>1</v>
      </c>
      <c r="H688">
        <v>0</v>
      </c>
      <c r="I688">
        <v>0</v>
      </c>
      <c r="J688">
        <v>0</v>
      </c>
      <c r="K688" s="44">
        <f>MONTH(tce_4111[[#This Row],[data_lancamento]])</f>
        <v>1</v>
      </c>
    </row>
    <row r="689" spans="1:11" x14ac:dyDescent="0.25">
      <c r="A689" s="44" t="s">
        <v>91</v>
      </c>
      <c r="B689">
        <v>1</v>
      </c>
      <c r="C689" s="3">
        <v>44588</v>
      </c>
      <c r="D689">
        <v>39762</v>
      </c>
      <c r="E689" s="44" t="s">
        <v>80</v>
      </c>
      <c r="F689" s="44" t="s">
        <v>88</v>
      </c>
      <c r="G689">
        <v>0</v>
      </c>
      <c r="H689">
        <v>0</v>
      </c>
      <c r="I689">
        <v>0</v>
      </c>
      <c r="J689">
        <v>0</v>
      </c>
      <c r="K689" s="44">
        <f>MONTH(tce_4111[[#This Row],[data_lancamento]])</f>
        <v>1</v>
      </c>
    </row>
    <row r="690" spans="1:11" x14ac:dyDescent="0.25">
      <c r="A690" s="44" t="s">
        <v>99</v>
      </c>
      <c r="B690">
        <v>1</v>
      </c>
      <c r="C690" s="3">
        <v>44588</v>
      </c>
      <c r="D690">
        <v>39762</v>
      </c>
      <c r="E690" s="44" t="s">
        <v>77</v>
      </c>
      <c r="F690" s="44" t="s">
        <v>88</v>
      </c>
      <c r="G690">
        <v>0</v>
      </c>
      <c r="H690">
        <v>0</v>
      </c>
      <c r="I690">
        <v>0</v>
      </c>
      <c r="J690">
        <v>0</v>
      </c>
      <c r="K690" s="44">
        <f>MONTH(tce_4111[[#This Row],[data_lancamento]])</f>
        <v>1</v>
      </c>
    </row>
    <row r="691" spans="1:11" x14ac:dyDescent="0.25">
      <c r="A691" s="44" t="s">
        <v>92</v>
      </c>
      <c r="B691">
        <v>1</v>
      </c>
      <c r="C691" s="3">
        <v>44588</v>
      </c>
      <c r="D691">
        <v>39762</v>
      </c>
      <c r="E691" s="44" t="s">
        <v>80</v>
      </c>
      <c r="F691" s="44" t="s">
        <v>88</v>
      </c>
      <c r="G691">
        <v>0</v>
      </c>
      <c r="H691">
        <v>0</v>
      </c>
      <c r="I691">
        <v>0</v>
      </c>
      <c r="J691">
        <v>0</v>
      </c>
      <c r="K691" s="44">
        <f>MONTH(tce_4111[[#This Row],[data_lancamento]])</f>
        <v>1</v>
      </c>
    </row>
    <row r="692" spans="1:11" x14ac:dyDescent="0.25">
      <c r="A692" s="44" t="s">
        <v>100</v>
      </c>
      <c r="B692">
        <v>1</v>
      </c>
      <c r="C692" s="3">
        <v>44588</v>
      </c>
      <c r="D692">
        <v>39762</v>
      </c>
      <c r="E692" s="44" t="s">
        <v>77</v>
      </c>
      <c r="F692" s="44" t="s">
        <v>88</v>
      </c>
      <c r="G692">
        <v>0</v>
      </c>
      <c r="H692">
        <v>0</v>
      </c>
      <c r="I692">
        <v>0</v>
      </c>
      <c r="J692">
        <v>0</v>
      </c>
      <c r="K692" s="44">
        <f>MONTH(tce_4111[[#This Row],[data_lancamento]])</f>
        <v>1</v>
      </c>
    </row>
    <row r="693" spans="1:11" x14ac:dyDescent="0.25">
      <c r="A693" s="44" t="s">
        <v>124</v>
      </c>
      <c r="B693">
        <v>1</v>
      </c>
      <c r="C693" s="3">
        <v>44588</v>
      </c>
      <c r="D693">
        <v>39762</v>
      </c>
      <c r="E693" s="44" t="s">
        <v>80</v>
      </c>
      <c r="F693" s="44" t="s">
        <v>88</v>
      </c>
      <c r="G693">
        <v>0</v>
      </c>
      <c r="H693">
        <v>0</v>
      </c>
      <c r="I693">
        <v>0</v>
      </c>
      <c r="J693">
        <v>0</v>
      </c>
      <c r="K693" s="44">
        <f>MONTH(tce_4111[[#This Row],[data_lancamento]])</f>
        <v>1</v>
      </c>
    </row>
    <row r="694" spans="1:11" x14ac:dyDescent="0.25">
      <c r="A694" s="44" t="s">
        <v>101</v>
      </c>
      <c r="B694">
        <v>1</v>
      </c>
      <c r="C694" s="3">
        <v>44588</v>
      </c>
      <c r="D694">
        <v>39762</v>
      </c>
      <c r="E694" s="44" t="s">
        <v>77</v>
      </c>
      <c r="F694" s="44" t="s">
        <v>88</v>
      </c>
      <c r="G694">
        <v>1</v>
      </c>
      <c r="H694">
        <v>0</v>
      </c>
      <c r="I694">
        <v>0</v>
      </c>
      <c r="J694">
        <v>0</v>
      </c>
      <c r="K694" s="44">
        <f>MONTH(tce_4111[[#This Row],[data_lancamento]])</f>
        <v>1</v>
      </c>
    </row>
    <row r="695" spans="1:11" x14ac:dyDescent="0.25">
      <c r="A695" s="44" t="s">
        <v>95</v>
      </c>
      <c r="B695">
        <v>1</v>
      </c>
      <c r="C695" s="3">
        <v>44588</v>
      </c>
      <c r="D695">
        <v>39762</v>
      </c>
      <c r="E695" s="44" t="s">
        <v>80</v>
      </c>
      <c r="F695" s="44" t="s">
        <v>88</v>
      </c>
      <c r="G695">
        <v>1</v>
      </c>
      <c r="H695">
        <v>0</v>
      </c>
      <c r="I695">
        <v>0</v>
      </c>
      <c r="J695">
        <v>0</v>
      </c>
      <c r="K695" s="44">
        <f>MONTH(tce_4111[[#This Row],[data_lancamento]])</f>
        <v>1</v>
      </c>
    </row>
    <row r="696" spans="1:11" x14ac:dyDescent="0.25">
      <c r="A696" s="44" t="s">
        <v>89</v>
      </c>
      <c r="B696">
        <v>1</v>
      </c>
      <c r="C696" s="3">
        <v>44588</v>
      </c>
      <c r="D696">
        <v>13652.23</v>
      </c>
      <c r="E696" s="44" t="s">
        <v>80</v>
      </c>
      <c r="F696" s="44" t="s">
        <v>88</v>
      </c>
      <c r="G696">
        <v>0</v>
      </c>
      <c r="H696">
        <v>0</v>
      </c>
      <c r="I696">
        <v>0</v>
      </c>
      <c r="J696">
        <v>0</v>
      </c>
      <c r="K696" s="44">
        <f>MONTH(tce_4111[[#This Row],[data_lancamento]])</f>
        <v>1</v>
      </c>
    </row>
    <row r="697" spans="1:11" x14ac:dyDescent="0.25">
      <c r="A697" s="44" t="s">
        <v>91</v>
      </c>
      <c r="B697">
        <v>1</v>
      </c>
      <c r="C697" s="3">
        <v>44588</v>
      </c>
      <c r="D697">
        <v>13652.23</v>
      </c>
      <c r="E697" s="44" t="s">
        <v>77</v>
      </c>
      <c r="F697" s="44" t="s">
        <v>88</v>
      </c>
      <c r="G697">
        <v>0</v>
      </c>
      <c r="H697">
        <v>0</v>
      </c>
      <c r="I697">
        <v>0</v>
      </c>
      <c r="J697">
        <v>0</v>
      </c>
      <c r="K697" s="44">
        <f>MONTH(tce_4111[[#This Row],[data_lancamento]])</f>
        <v>1</v>
      </c>
    </row>
    <row r="698" spans="1:11" x14ac:dyDescent="0.25">
      <c r="A698" s="44" t="s">
        <v>92</v>
      </c>
      <c r="B698">
        <v>1</v>
      </c>
      <c r="C698" s="3">
        <v>44588</v>
      </c>
      <c r="D698">
        <v>13652.23</v>
      </c>
      <c r="E698" s="44" t="s">
        <v>77</v>
      </c>
      <c r="F698" s="44" t="s">
        <v>88</v>
      </c>
      <c r="G698">
        <v>0</v>
      </c>
      <c r="H698">
        <v>0</v>
      </c>
      <c r="I698">
        <v>0</v>
      </c>
      <c r="J698">
        <v>0</v>
      </c>
      <c r="K698" s="44">
        <f>MONTH(tce_4111[[#This Row],[data_lancamento]])</f>
        <v>1</v>
      </c>
    </row>
    <row r="699" spans="1:11" x14ac:dyDescent="0.25">
      <c r="A699" s="44" t="s">
        <v>93</v>
      </c>
      <c r="B699">
        <v>1</v>
      </c>
      <c r="C699" s="3">
        <v>44588</v>
      </c>
      <c r="D699">
        <v>13652.23</v>
      </c>
      <c r="E699" s="44" t="s">
        <v>80</v>
      </c>
      <c r="F699" s="44" t="s">
        <v>88</v>
      </c>
      <c r="G699">
        <v>0</v>
      </c>
      <c r="H699">
        <v>0</v>
      </c>
      <c r="I699">
        <v>0</v>
      </c>
      <c r="J699">
        <v>0</v>
      </c>
      <c r="K699" s="44">
        <f>MONTH(tce_4111[[#This Row],[data_lancamento]])</f>
        <v>1</v>
      </c>
    </row>
    <row r="700" spans="1:11" x14ac:dyDescent="0.25">
      <c r="A700" s="44" t="s">
        <v>94</v>
      </c>
      <c r="B700">
        <v>1</v>
      </c>
      <c r="C700" s="3">
        <v>44588</v>
      </c>
      <c r="D700">
        <v>13652.23</v>
      </c>
      <c r="E700" s="44" t="s">
        <v>80</v>
      </c>
      <c r="F700" s="44" t="s">
        <v>88</v>
      </c>
      <c r="G700">
        <v>1</v>
      </c>
      <c r="H700">
        <v>0</v>
      </c>
      <c r="I700">
        <v>0</v>
      </c>
      <c r="J700">
        <v>0</v>
      </c>
      <c r="K700" s="44">
        <f>MONTH(tce_4111[[#This Row],[data_lancamento]])</f>
        <v>1</v>
      </c>
    </row>
    <row r="701" spans="1:11" x14ac:dyDescent="0.25">
      <c r="A701" s="44" t="s">
        <v>95</v>
      </c>
      <c r="B701">
        <v>1</v>
      </c>
      <c r="C701" s="3">
        <v>44588</v>
      </c>
      <c r="D701">
        <v>13652.23</v>
      </c>
      <c r="E701" s="44" t="s">
        <v>77</v>
      </c>
      <c r="F701" s="44" t="s">
        <v>88</v>
      </c>
      <c r="G701">
        <v>1</v>
      </c>
      <c r="H701">
        <v>0</v>
      </c>
      <c r="I701">
        <v>0</v>
      </c>
      <c r="J701">
        <v>0</v>
      </c>
      <c r="K701" s="44">
        <f>MONTH(tce_4111[[#This Row],[data_lancamento]])</f>
        <v>1</v>
      </c>
    </row>
    <row r="702" spans="1:11" x14ac:dyDescent="0.25">
      <c r="A702" s="44" t="s">
        <v>96</v>
      </c>
      <c r="B702">
        <v>1</v>
      </c>
      <c r="C702" s="3">
        <v>44588</v>
      </c>
      <c r="D702">
        <v>13652.23</v>
      </c>
      <c r="E702" s="44" t="s">
        <v>77</v>
      </c>
      <c r="F702" s="44" t="s">
        <v>97</v>
      </c>
      <c r="G702">
        <v>1</v>
      </c>
      <c r="H702">
        <v>0</v>
      </c>
      <c r="I702">
        <v>0</v>
      </c>
      <c r="J702">
        <v>0</v>
      </c>
      <c r="K702" s="44">
        <f>MONTH(tce_4111[[#This Row],[data_lancamento]])</f>
        <v>1</v>
      </c>
    </row>
    <row r="703" spans="1:11" x14ac:dyDescent="0.25">
      <c r="A703" s="44" t="s">
        <v>91</v>
      </c>
      <c r="B703">
        <v>1</v>
      </c>
      <c r="C703" s="3">
        <v>44588</v>
      </c>
      <c r="D703">
        <v>13652.23</v>
      </c>
      <c r="E703" s="44" t="s">
        <v>80</v>
      </c>
      <c r="F703" s="44" t="s">
        <v>88</v>
      </c>
      <c r="G703">
        <v>0</v>
      </c>
      <c r="H703">
        <v>0</v>
      </c>
      <c r="I703">
        <v>0</v>
      </c>
      <c r="J703">
        <v>0</v>
      </c>
      <c r="K703" s="44">
        <f>MONTH(tce_4111[[#This Row],[data_lancamento]])</f>
        <v>1</v>
      </c>
    </row>
    <row r="704" spans="1:11" x14ac:dyDescent="0.25">
      <c r="A704" s="44" t="s">
        <v>99</v>
      </c>
      <c r="B704">
        <v>1</v>
      </c>
      <c r="C704" s="3">
        <v>44588</v>
      </c>
      <c r="D704">
        <v>13652.23</v>
      </c>
      <c r="E704" s="44" t="s">
        <v>77</v>
      </c>
      <c r="F704" s="44" t="s">
        <v>88</v>
      </c>
      <c r="G704">
        <v>0</v>
      </c>
      <c r="H704">
        <v>0</v>
      </c>
      <c r="I704">
        <v>0</v>
      </c>
      <c r="J704">
        <v>0</v>
      </c>
      <c r="K704" s="44">
        <f>MONTH(tce_4111[[#This Row],[data_lancamento]])</f>
        <v>1</v>
      </c>
    </row>
    <row r="705" spans="1:11" x14ac:dyDescent="0.25">
      <c r="A705" s="44" t="s">
        <v>92</v>
      </c>
      <c r="B705">
        <v>1</v>
      </c>
      <c r="C705" s="3">
        <v>44588</v>
      </c>
      <c r="D705">
        <v>13652.23</v>
      </c>
      <c r="E705" s="44" t="s">
        <v>80</v>
      </c>
      <c r="F705" s="44" t="s">
        <v>88</v>
      </c>
      <c r="G705">
        <v>0</v>
      </c>
      <c r="H705">
        <v>0</v>
      </c>
      <c r="I705">
        <v>0</v>
      </c>
      <c r="J705">
        <v>0</v>
      </c>
      <c r="K705" s="44">
        <f>MONTH(tce_4111[[#This Row],[data_lancamento]])</f>
        <v>1</v>
      </c>
    </row>
    <row r="706" spans="1:11" x14ac:dyDescent="0.25">
      <c r="A706" s="44" t="s">
        <v>100</v>
      </c>
      <c r="B706">
        <v>1</v>
      </c>
      <c r="C706" s="3">
        <v>44588</v>
      </c>
      <c r="D706">
        <v>13652.23</v>
      </c>
      <c r="E706" s="44" t="s">
        <v>77</v>
      </c>
      <c r="F706" s="44" t="s">
        <v>88</v>
      </c>
      <c r="G706">
        <v>0</v>
      </c>
      <c r="H706">
        <v>0</v>
      </c>
      <c r="I706">
        <v>0</v>
      </c>
      <c r="J706">
        <v>0</v>
      </c>
      <c r="K706" s="44">
        <f>MONTH(tce_4111[[#This Row],[data_lancamento]])</f>
        <v>1</v>
      </c>
    </row>
    <row r="707" spans="1:11" x14ac:dyDescent="0.25">
      <c r="A707" s="44" t="s">
        <v>101</v>
      </c>
      <c r="B707">
        <v>1</v>
      </c>
      <c r="C707" s="3">
        <v>44588</v>
      </c>
      <c r="D707">
        <v>13652.23</v>
      </c>
      <c r="E707" s="44" t="s">
        <v>77</v>
      </c>
      <c r="F707" s="44" t="s">
        <v>88</v>
      </c>
      <c r="G707">
        <v>1</v>
      </c>
      <c r="H707">
        <v>0</v>
      </c>
      <c r="I707">
        <v>0</v>
      </c>
      <c r="J707">
        <v>0</v>
      </c>
      <c r="K707" s="44">
        <f>MONTH(tce_4111[[#This Row],[data_lancamento]])</f>
        <v>1</v>
      </c>
    </row>
    <row r="708" spans="1:11" x14ac:dyDescent="0.25">
      <c r="A708" s="44" t="s">
        <v>125</v>
      </c>
      <c r="B708">
        <v>1</v>
      </c>
      <c r="C708" s="3">
        <v>44588</v>
      </c>
      <c r="D708">
        <v>13652.23</v>
      </c>
      <c r="E708" s="44" t="s">
        <v>80</v>
      </c>
      <c r="F708" s="44" t="s">
        <v>78</v>
      </c>
      <c r="G708">
        <v>0</v>
      </c>
      <c r="H708">
        <v>0</v>
      </c>
      <c r="I708">
        <v>0</v>
      </c>
      <c r="J708">
        <v>0</v>
      </c>
      <c r="K708" s="44">
        <f>MONTH(tce_4111[[#This Row],[data_lancamento]])</f>
        <v>1</v>
      </c>
    </row>
    <row r="709" spans="1:11" x14ac:dyDescent="0.25">
      <c r="A709" s="44" t="s">
        <v>95</v>
      </c>
      <c r="B709">
        <v>1</v>
      </c>
      <c r="C709" s="3">
        <v>44588</v>
      </c>
      <c r="D709">
        <v>13652.23</v>
      </c>
      <c r="E709" s="44" t="s">
        <v>80</v>
      </c>
      <c r="F709" s="44" t="s">
        <v>88</v>
      </c>
      <c r="G709">
        <v>1</v>
      </c>
      <c r="H709">
        <v>0</v>
      </c>
      <c r="I709">
        <v>0</v>
      </c>
      <c r="J709">
        <v>0</v>
      </c>
      <c r="K709" s="44">
        <f>MONTH(tce_4111[[#This Row],[data_lancamento]])</f>
        <v>1</v>
      </c>
    </row>
    <row r="710" spans="1:11" x14ac:dyDescent="0.25">
      <c r="A710" s="44" t="s">
        <v>89</v>
      </c>
      <c r="B710">
        <v>1</v>
      </c>
      <c r="C710" s="3">
        <v>44588</v>
      </c>
      <c r="D710">
        <v>5296.14</v>
      </c>
      <c r="E710" s="44" t="s">
        <v>80</v>
      </c>
      <c r="F710" s="44" t="s">
        <v>88</v>
      </c>
      <c r="G710">
        <v>0</v>
      </c>
      <c r="H710">
        <v>0</v>
      </c>
      <c r="I710">
        <v>0</v>
      </c>
      <c r="J710">
        <v>0</v>
      </c>
      <c r="K710" s="44">
        <f>MONTH(tce_4111[[#This Row],[data_lancamento]])</f>
        <v>1</v>
      </c>
    </row>
    <row r="711" spans="1:11" x14ac:dyDescent="0.25">
      <c r="A711" s="44" t="s">
        <v>91</v>
      </c>
      <c r="B711">
        <v>1</v>
      </c>
      <c r="C711" s="3">
        <v>44588</v>
      </c>
      <c r="D711">
        <v>5296.14</v>
      </c>
      <c r="E711" s="44" t="s">
        <v>77</v>
      </c>
      <c r="F711" s="44" t="s">
        <v>88</v>
      </c>
      <c r="G711">
        <v>0</v>
      </c>
      <c r="H711">
        <v>0</v>
      </c>
      <c r="I711">
        <v>0</v>
      </c>
      <c r="J711">
        <v>0</v>
      </c>
      <c r="K711" s="44">
        <f>MONTH(tce_4111[[#This Row],[data_lancamento]])</f>
        <v>1</v>
      </c>
    </row>
    <row r="712" spans="1:11" x14ac:dyDescent="0.25">
      <c r="A712" s="44" t="s">
        <v>92</v>
      </c>
      <c r="B712">
        <v>1</v>
      </c>
      <c r="C712" s="3">
        <v>44588</v>
      </c>
      <c r="D712">
        <v>5296.14</v>
      </c>
      <c r="E712" s="44" t="s">
        <v>77</v>
      </c>
      <c r="F712" s="44" t="s">
        <v>88</v>
      </c>
      <c r="G712">
        <v>0</v>
      </c>
      <c r="H712">
        <v>0</v>
      </c>
      <c r="I712">
        <v>0</v>
      </c>
      <c r="J712">
        <v>0</v>
      </c>
      <c r="K712" s="44">
        <f>MONTH(tce_4111[[#This Row],[data_lancamento]])</f>
        <v>1</v>
      </c>
    </row>
    <row r="713" spans="1:11" x14ac:dyDescent="0.25">
      <c r="A713" s="44" t="s">
        <v>93</v>
      </c>
      <c r="B713">
        <v>1</v>
      </c>
      <c r="C713" s="3">
        <v>44588</v>
      </c>
      <c r="D713">
        <v>5296.14</v>
      </c>
      <c r="E713" s="44" t="s">
        <v>80</v>
      </c>
      <c r="F713" s="44" t="s">
        <v>88</v>
      </c>
      <c r="G713">
        <v>0</v>
      </c>
      <c r="H713">
        <v>0</v>
      </c>
      <c r="I713">
        <v>0</v>
      </c>
      <c r="J713">
        <v>0</v>
      </c>
      <c r="K713" s="44">
        <f>MONTH(tce_4111[[#This Row],[data_lancamento]])</f>
        <v>1</v>
      </c>
    </row>
    <row r="714" spans="1:11" x14ac:dyDescent="0.25">
      <c r="A714" s="44" t="s">
        <v>94</v>
      </c>
      <c r="B714">
        <v>1</v>
      </c>
      <c r="C714" s="3">
        <v>44588</v>
      </c>
      <c r="D714">
        <v>5296.14</v>
      </c>
      <c r="E714" s="44" t="s">
        <v>80</v>
      </c>
      <c r="F714" s="44" t="s">
        <v>88</v>
      </c>
      <c r="G714">
        <v>1</v>
      </c>
      <c r="H714">
        <v>0</v>
      </c>
      <c r="I714">
        <v>0</v>
      </c>
      <c r="J714">
        <v>0</v>
      </c>
      <c r="K714" s="44">
        <f>MONTH(tce_4111[[#This Row],[data_lancamento]])</f>
        <v>1</v>
      </c>
    </row>
    <row r="715" spans="1:11" x14ac:dyDescent="0.25">
      <c r="A715" s="44" t="s">
        <v>95</v>
      </c>
      <c r="B715">
        <v>1</v>
      </c>
      <c r="C715" s="3">
        <v>44588</v>
      </c>
      <c r="D715">
        <v>5296.14</v>
      </c>
      <c r="E715" s="44" t="s">
        <v>77</v>
      </c>
      <c r="F715" s="44" t="s">
        <v>88</v>
      </c>
      <c r="G715">
        <v>1</v>
      </c>
      <c r="H715">
        <v>0</v>
      </c>
      <c r="I715">
        <v>0</v>
      </c>
      <c r="J715">
        <v>0</v>
      </c>
      <c r="K715" s="44">
        <f>MONTH(tce_4111[[#This Row],[data_lancamento]])</f>
        <v>1</v>
      </c>
    </row>
    <row r="716" spans="1:11" x14ac:dyDescent="0.25">
      <c r="A716" s="44" t="s">
        <v>96</v>
      </c>
      <c r="B716">
        <v>1</v>
      </c>
      <c r="C716" s="3">
        <v>44588</v>
      </c>
      <c r="D716">
        <v>5296.14</v>
      </c>
      <c r="E716" s="44" t="s">
        <v>77</v>
      </c>
      <c r="F716" s="44" t="s">
        <v>97</v>
      </c>
      <c r="G716">
        <v>1</v>
      </c>
      <c r="H716">
        <v>0</v>
      </c>
      <c r="I716">
        <v>0</v>
      </c>
      <c r="J716">
        <v>0</v>
      </c>
      <c r="K716" s="44">
        <f>MONTH(tce_4111[[#This Row],[data_lancamento]])</f>
        <v>1</v>
      </c>
    </row>
    <row r="717" spans="1:11" x14ac:dyDescent="0.25">
      <c r="A717" s="44" t="s">
        <v>91</v>
      </c>
      <c r="B717">
        <v>1</v>
      </c>
      <c r="C717" s="3">
        <v>44588</v>
      </c>
      <c r="D717">
        <v>5296.14</v>
      </c>
      <c r="E717" s="44" t="s">
        <v>80</v>
      </c>
      <c r="F717" s="44" t="s">
        <v>88</v>
      </c>
      <c r="G717">
        <v>0</v>
      </c>
      <c r="H717">
        <v>0</v>
      </c>
      <c r="I717">
        <v>0</v>
      </c>
      <c r="J717">
        <v>0</v>
      </c>
      <c r="K717" s="44">
        <f>MONTH(tce_4111[[#This Row],[data_lancamento]])</f>
        <v>1</v>
      </c>
    </row>
    <row r="718" spans="1:11" x14ac:dyDescent="0.25">
      <c r="A718" s="44" t="s">
        <v>99</v>
      </c>
      <c r="B718">
        <v>1</v>
      </c>
      <c r="C718" s="3">
        <v>44588</v>
      </c>
      <c r="D718">
        <v>5296.14</v>
      </c>
      <c r="E718" s="44" t="s">
        <v>77</v>
      </c>
      <c r="F718" s="44" t="s">
        <v>88</v>
      </c>
      <c r="G718">
        <v>0</v>
      </c>
      <c r="H718">
        <v>0</v>
      </c>
      <c r="I718">
        <v>0</v>
      </c>
      <c r="J718">
        <v>0</v>
      </c>
      <c r="K718" s="44">
        <f>MONTH(tce_4111[[#This Row],[data_lancamento]])</f>
        <v>1</v>
      </c>
    </row>
    <row r="719" spans="1:11" x14ac:dyDescent="0.25">
      <c r="A719" s="44" t="s">
        <v>92</v>
      </c>
      <c r="B719">
        <v>1</v>
      </c>
      <c r="C719" s="3">
        <v>44588</v>
      </c>
      <c r="D719">
        <v>5296.14</v>
      </c>
      <c r="E719" s="44" t="s">
        <v>80</v>
      </c>
      <c r="F719" s="44" t="s">
        <v>88</v>
      </c>
      <c r="G719">
        <v>0</v>
      </c>
      <c r="H719">
        <v>0</v>
      </c>
      <c r="I719">
        <v>0</v>
      </c>
      <c r="J719">
        <v>0</v>
      </c>
      <c r="K719" s="44">
        <f>MONTH(tce_4111[[#This Row],[data_lancamento]])</f>
        <v>1</v>
      </c>
    </row>
    <row r="720" spans="1:11" x14ac:dyDescent="0.25">
      <c r="A720" s="44" t="s">
        <v>100</v>
      </c>
      <c r="B720">
        <v>1</v>
      </c>
      <c r="C720" s="3">
        <v>44588</v>
      </c>
      <c r="D720">
        <v>5296.14</v>
      </c>
      <c r="E720" s="44" t="s">
        <v>77</v>
      </c>
      <c r="F720" s="44" t="s">
        <v>88</v>
      </c>
      <c r="G720">
        <v>0</v>
      </c>
      <c r="H720">
        <v>0</v>
      </c>
      <c r="I720">
        <v>0</v>
      </c>
      <c r="J720">
        <v>0</v>
      </c>
      <c r="K720" s="44">
        <f>MONTH(tce_4111[[#This Row],[data_lancamento]])</f>
        <v>1</v>
      </c>
    </row>
    <row r="721" spans="1:11" x14ac:dyDescent="0.25">
      <c r="A721" s="44" t="s">
        <v>123</v>
      </c>
      <c r="B721">
        <v>1</v>
      </c>
      <c r="C721" s="3">
        <v>44588</v>
      </c>
      <c r="D721">
        <v>5296.14</v>
      </c>
      <c r="E721" s="44" t="s">
        <v>80</v>
      </c>
      <c r="F721" s="44" t="s">
        <v>88</v>
      </c>
      <c r="G721">
        <v>0</v>
      </c>
      <c r="H721">
        <v>0</v>
      </c>
      <c r="I721">
        <v>0</v>
      </c>
      <c r="J721">
        <v>0</v>
      </c>
      <c r="K721" s="44">
        <f>MONTH(tce_4111[[#This Row],[data_lancamento]])</f>
        <v>1</v>
      </c>
    </row>
    <row r="722" spans="1:11" x14ac:dyDescent="0.25">
      <c r="A722" s="44" t="s">
        <v>101</v>
      </c>
      <c r="B722">
        <v>1</v>
      </c>
      <c r="C722" s="3">
        <v>44588</v>
      </c>
      <c r="D722">
        <v>5296.14</v>
      </c>
      <c r="E722" s="44" t="s">
        <v>77</v>
      </c>
      <c r="F722" s="44" t="s">
        <v>88</v>
      </c>
      <c r="G722">
        <v>1</v>
      </c>
      <c r="H722">
        <v>0</v>
      </c>
      <c r="I722">
        <v>0</v>
      </c>
      <c r="J722">
        <v>0</v>
      </c>
      <c r="K722" s="44">
        <f>MONTH(tce_4111[[#This Row],[data_lancamento]])</f>
        <v>1</v>
      </c>
    </row>
    <row r="723" spans="1:11" x14ac:dyDescent="0.25">
      <c r="A723" s="44" t="s">
        <v>95</v>
      </c>
      <c r="B723">
        <v>1</v>
      </c>
      <c r="C723" s="3">
        <v>44588</v>
      </c>
      <c r="D723">
        <v>5296.14</v>
      </c>
      <c r="E723" s="44" t="s">
        <v>80</v>
      </c>
      <c r="F723" s="44" t="s">
        <v>88</v>
      </c>
      <c r="G723">
        <v>1</v>
      </c>
      <c r="H723">
        <v>0</v>
      </c>
      <c r="I723">
        <v>0</v>
      </c>
      <c r="J723">
        <v>0</v>
      </c>
      <c r="K723" s="44">
        <f>MONTH(tce_4111[[#This Row],[data_lancamento]])</f>
        <v>1</v>
      </c>
    </row>
    <row r="724" spans="1:11" x14ac:dyDescent="0.25">
      <c r="A724" s="44" t="s">
        <v>89</v>
      </c>
      <c r="B724">
        <v>1</v>
      </c>
      <c r="C724" s="3">
        <v>44588</v>
      </c>
      <c r="D724">
        <v>530.30999999999995</v>
      </c>
      <c r="E724" s="44" t="s">
        <v>80</v>
      </c>
      <c r="F724" s="44" t="s">
        <v>88</v>
      </c>
      <c r="G724">
        <v>0</v>
      </c>
      <c r="H724">
        <v>0</v>
      </c>
      <c r="I724">
        <v>0</v>
      </c>
      <c r="J724">
        <v>0</v>
      </c>
      <c r="K724" s="44">
        <f>MONTH(tce_4111[[#This Row],[data_lancamento]])</f>
        <v>1</v>
      </c>
    </row>
    <row r="725" spans="1:11" x14ac:dyDescent="0.25">
      <c r="A725" s="44" t="s">
        <v>91</v>
      </c>
      <c r="B725">
        <v>1</v>
      </c>
      <c r="C725" s="3">
        <v>44588</v>
      </c>
      <c r="D725">
        <v>530.30999999999995</v>
      </c>
      <c r="E725" s="44" t="s">
        <v>77</v>
      </c>
      <c r="F725" s="44" t="s">
        <v>88</v>
      </c>
      <c r="G725">
        <v>0</v>
      </c>
      <c r="H725">
        <v>0</v>
      </c>
      <c r="I725">
        <v>0</v>
      </c>
      <c r="J725">
        <v>0</v>
      </c>
      <c r="K725" s="44">
        <f>MONTH(tce_4111[[#This Row],[data_lancamento]])</f>
        <v>1</v>
      </c>
    </row>
    <row r="726" spans="1:11" x14ac:dyDescent="0.25">
      <c r="A726" s="44" t="s">
        <v>92</v>
      </c>
      <c r="B726">
        <v>1</v>
      </c>
      <c r="C726" s="3">
        <v>44588</v>
      </c>
      <c r="D726">
        <v>530.30999999999995</v>
      </c>
      <c r="E726" s="44" t="s">
        <v>77</v>
      </c>
      <c r="F726" s="44" t="s">
        <v>88</v>
      </c>
      <c r="G726">
        <v>0</v>
      </c>
      <c r="H726">
        <v>0</v>
      </c>
      <c r="I726">
        <v>0</v>
      </c>
      <c r="J726">
        <v>0</v>
      </c>
      <c r="K726" s="44">
        <f>MONTH(tce_4111[[#This Row],[data_lancamento]])</f>
        <v>1</v>
      </c>
    </row>
    <row r="727" spans="1:11" x14ac:dyDescent="0.25">
      <c r="A727" s="44" t="s">
        <v>93</v>
      </c>
      <c r="B727">
        <v>1</v>
      </c>
      <c r="C727" s="3">
        <v>44588</v>
      </c>
      <c r="D727">
        <v>530.30999999999995</v>
      </c>
      <c r="E727" s="44" t="s">
        <v>80</v>
      </c>
      <c r="F727" s="44" t="s">
        <v>88</v>
      </c>
      <c r="G727">
        <v>0</v>
      </c>
      <c r="H727">
        <v>0</v>
      </c>
      <c r="I727">
        <v>0</v>
      </c>
      <c r="J727">
        <v>0</v>
      </c>
      <c r="K727" s="44">
        <f>MONTH(tce_4111[[#This Row],[data_lancamento]])</f>
        <v>1</v>
      </c>
    </row>
    <row r="728" spans="1:11" x14ac:dyDescent="0.25">
      <c r="A728" s="44" t="s">
        <v>94</v>
      </c>
      <c r="B728">
        <v>1</v>
      </c>
      <c r="C728" s="3">
        <v>44588</v>
      </c>
      <c r="D728">
        <v>530.30999999999995</v>
      </c>
      <c r="E728" s="44" t="s">
        <v>80</v>
      </c>
      <c r="F728" s="44" t="s">
        <v>88</v>
      </c>
      <c r="G728">
        <v>1</v>
      </c>
      <c r="H728">
        <v>0</v>
      </c>
      <c r="I728">
        <v>0</v>
      </c>
      <c r="J728">
        <v>0</v>
      </c>
      <c r="K728" s="44">
        <f>MONTH(tce_4111[[#This Row],[data_lancamento]])</f>
        <v>1</v>
      </c>
    </row>
    <row r="729" spans="1:11" x14ac:dyDescent="0.25">
      <c r="A729" s="44" t="s">
        <v>95</v>
      </c>
      <c r="B729">
        <v>1</v>
      </c>
      <c r="C729" s="3">
        <v>44588</v>
      </c>
      <c r="D729">
        <v>530.30999999999995</v>
      </c>
      <c r="E729" s="44" t="s">
        <v>77</v>
      </c>
      <c r="F729" s="44" t="s">
        <v>88</v>
      </c>
      <c r="G729">
        <v>1</v>
      </c>
      <c r="H729">
        <v>0</v>
      </c>
      <c r="I729">
        <v>0</v>
      </c>
      <c r="J729">
        <v>0</v>
      </c>
      <c r="K729" s="44">
        <f>MONTH(tce_4111[[#This Row],[data_lancamento]])</f>
        <v>1</v>
      </c>
    </row>
    <row r="730" spans="1:11" x14ac:dyDescent="0.25">
      <c r="A730" s="44" t="s">
        <v>96</v>
      </c>
      <c r="B730">
        <v>1</v>
      </c>
      <c r="C730" s="3">
        <v>44588</v>
      </c>
      <c r="D730">
        <v>530.30999999999995</v>
      </c>
      <c r="E730" s="44" t="s">
        <v>77</v>
      </c>
      <c r="F730" s="44" t="s">
        <v>97</v>
      </c>
      <c r="G730">
        <v>1</v>
      </c>
      <c r="H730">
        <v>0</v>
      </c>
      <c r="I730">
        <v>0</v>
      </c>
      <c r="J730">
        <v>0</v>
      </c>
      <c r="K730" s="44">
        <f>MONTH(tce_4111[[#This Row],[data_lancamento]])</f>
        <v>1</v>
      </c>
    </row>
    <row r="731" spans="1:11" x14ac:dyDescent="0.25">
      <c r="A731" s="44" t="s">
        <v>91</v>
      </c>
      <c r="B731">
        <v>1</v>
      </c>
      <c r="C731" s="3">
        <v>44588</v>
      </c>
      <c r="D731">
        <v>530.30999999999995</v>
      </c>
      <c r="E731" s="44" t="s">
        <v>80</v>
      </c>
      <c r="F731" s="44" t="s">
        <v>88</v>
      </c>
      <c r="G731">
        <v>0</v>
      </c>
      <c r="H731">
        <v>0</v>
      </c>
      <c r="I731">
        <v>0</v>
      </c>
      <c r="J731">
        <v>0</v>
      </c>
      <c r="K731" s="44">
        <f>MONTH(tce_4111[[#This Row],[data_lancamento]])</f>
        <v>1</v>
      </c>
    </row>
    <row r="732" spans="1:11" x14ac:dyDescent="0.25">
      <c r="A732" s="44" t="s">
        <v>99</v>
      </c>
      <c r="B732">
        <v>1</v>
      </c>
      <c r="C732" s="3">
        <v>44588</v>
      </c>
      <c r="D732">
        <v>530.30999999999995</v>
      </c>
      <c r="E732" s="44" t="s">
        <v>77</v>
      </c>
      <c r="F732" s="44" t="s">
        <v>88</v>
      </c>
      <c r="G732">
        <v>0</v>
      </c>
      <c r="H732">
        <v>0</v>
      </c>
      <c r="I732">
        <v>0</v>
      </c>
      <c r="J732">
        <v>0</v>
      </c>
      <c r="K732" s="44">
        <f>MONTH(tce_4111[[#This Row],[data_lancamento]])</f>
        <v>1</v>
      </c>
    </row>
    <row r="733" spans="1:11" x14ac:dyDescent="0.25">
      <c r="A733" s="44" t="s">
        <v>126</v>
      </c>
      <c r="B733">
        <v>1</v>
      </c>
      <c r="C733" s="3">
        <v>44588</v>
      </c>
      <c r="D733">
        <v>530.30999999999995</v>
      </c>
      <c r="E733" s="44" t="s">
        <v>80</v>
      </c>
      <c r="F733" s="44" t="s">
        <v>88</v>
      </c>
      <c r="G733">
        <v>0</v>
      </c>
      <c r="H733">
        <v>0</v>
      </c>
      <c r="I733">
        <v>0</v>
      </c>
      <c r="J733">
        <v>0</v>
      </c>
      <c r="K733" s="44">
        <f>MONTH(tce_4111[[#This Row],[data_lancamento]])</f>
        <v>1</v>
      </c>
    </row>
    <row r="734" spans="1:11" x14ac:dyDescent="0.25">
      <c r="A734" s="44" t="s">
        <v>92</v>
      </c>
      <c r="B734">
        <v>1</v>
      </c>
      <c r="C734" s="3">
        <v>44588</v>
      </c>
      <c r="D734">
        <v>530.30999999999995</v>
      </c>
      <c r="E734" s="44" t="s">
        <v>80</v>
      </c>
      <c r="F734" s="44" t="s">
        <v>88</v>
      </c>
      <c r="G734">
        <v>0</v>
      </c>
      <c r="H734">
        <v>0</v>
      </c>
      <c r="I734">
        <v>0</v>
      </c>
      <c r="J734">
        <v>0</v>
      </c>
      <c r="K734" s="44">
        <f>MONTH(tce_4111[[#This Row],[data_lancamento]])</f>
        <v>1</v>
      </c>
    </row>
    <row r="735" spans="1:11" x14ac:dyDescent="0.25">
      <c r="A735" s="44" t="s">
        <v>100</v>
      </c>
      <c r="B735">
        <v>1</v>
      </c>
      <c r="C735" s="3">
        <v>44588</v>
      </c>
      <c r="D735">
        <v>530.30999999999995</v>
      </c>
      <c r="E735" s="44" t="s">
        <v>77</v>
      </c>
      <c r="F735" s="44" t="s">
        <v>88</v>
      </c>
      <c r="G735">
        <v>0</v>
      </c>
      <c r="H735">
        <v>0</v>
      </c>
      <c r="I735">
        <v>0</v>
      </c>
      <c r="J735">
        <v>0</v>
      </c>
      <c r="K735" s="44">
        <f>MONTH(tce_4111[[#This Row],[data_lancamento]])</f>
        <v>1</v>
      </c>
    </row>
    <row r="736" spans="1:11" x14ac:dyDescent="0.25">
      <c r="A736" s="44" t="s">
        <v>101</v>
      </c>
      <c r="B736">
        <v>1</v>
      </c>
      <c r="C736" s="3">
        <v>44588</v>
      </c>
      <c r="D736">
        <v>530.30999999999995</v>
      </c>
      <c r="E736" s="44" t="s">
        <v>77</v>
      </c>
      <c r="F736" s="44" t="s">
        <v>88</v>
      </c>
      <c r="G736">
        <v>1</v>
      </c>
      <c r="H736">
        <v>0</v>
      </c>
      <c r="I736">
        <v>0</v>
      </c>
      <c r="J736">
        <v>0</v>
      </c>
      <c r="K736" s="44">
        <f>MONTH(tce_4111[[#This Row],[data_lancamento]])</f>
        <v>1</v>
      </c>
    </row>
    <row r="737" spans="1:11" x14ac:dyDescent="0.25">
      <c r="A737" s="44" t="s">
        <v>95</v>
      </c>
      <c r="B737">
        <v>1</v>
      </c>
      <c r="C737" s="3">
        <v>44588</v>
      </c>
      <c r="D737">
        <v>530.30999999999995</v>
      </c>
      <c r="E737" s="44" t="s">
        <v>80</v>
      </c>
      <c r="F737" s="44" t="s">
        <v>88</v>
      </c>
      <c r="G737">
        <v>1</v>
      </c>
      <c r="H737">
        <v>0</v>
      </c>
      <c r="I737">
        <v>0</v>
      </c>
      <c r="J737">
        <v>0</v>
      </c>
      <c r="K737" s="44">
        <f>MONTH(tce_4111[[#This Row],[data_lancamento]])</f>
        <v>1</v>
      </c>
    </row>
    <row r="738" spans="1:11" x14ac:dyDescent="0.25">
      <c r="A738" s="44" t="s">
        <v>89</v>
      </c>
      <c r="B738">
        <v>1</v>
      </c>
      <c r="C738" s="3">
        <v>44588</v>
      </c>
      <c r="D738">
        <v>831.16</v>
      </c>
      <c r="E738" s="44" t="s">
        <v>80</v>
      </c>
      <c r="F738" s="44" t="s">
        <v>88</v>
      </c>
      <c r="G738">
        <v>0</v>
      </c>
      <c r="H738">
        <v>0</v>
      </c>
      <c r="I738">
        <v>0</v>
      </c>
      <c r="J738">
        <v>0</v>
      </c>
      <c r="K738" s="44">
        <f>MONTH(tce_4111[[#This Row],[data_lancamento]])</f>
        <v>1</v>
      </c>
    </row>
    <row r="739" spans="1:11" x14ac:dyDescent="0.25">
      <c r="A739" s="44" t="s">
        <v>91</v>
      </c>
      <c r="B739">
        <v>1</v>
      </c>
      <c r="C739" s="3">
        <v>44588</v>
      </c>
      <c r="D739">
        <v>831.16</v>
      </c>
      <c r="E739" s="44" t="s">
        <v>77</v>
      </c>
      <c r="F739" s="44" t="s">
        <v>88</v>
      </c>
      <c r="G739">
        <v>0</v>
      </c>
      <c r="H739">
        <v>0</v>
      </c>
      <c r="I739">
        <v>0</v>
      </c>
      <c r="J739">
        <v>0</v>
      </c>
      <c r="K739" s="44">
        <f>MONTH(tce_4111[[#This Row],[data_lancamento]])</f>
        <v>1</v>
      </c>
    </row>
    <row r="740" spans="1:11" x14ac:dyDescent="0.25">
      <c r="A740" s="44" t="s">
        <v>92</v>
      </c>
      <c r="B740">
        <v>1</v>
      </c>
      <c r="C740" s="3">
        <v>44588</v>
      </c>
      <c r="D740">
        <v>831.16</v>
      </c>
      <c r="E740" s="44" t="s">
        <v>77</v>
      </c>
      <c r="F740" s="44" t="s">
        <v>88</v>
      </c>
      <c r="G740">
        <v>0</v>
      </c>
      <c r="H740">
        <v>0</v>
      </c>
      <c r="I740">
        <v>0</v>
      </c>
      <c r="J740">
        <v>0</v>
      </c>
      <c r="K740" s="44">
        <f>MONTH(tce_4111[[#This Row],[data_lancamento]])</f>
        <v>1</v>
      </c>
    </row>
    <row r="741" spans="1:11" x14ac:dyDescent="0.25">
      <c r="A741" s="44" t="s">
        <v>93</v>
      </c>
      <c r="B741">
        <v>1</v>
      </c>
      <c r="C741" s="3">
        <v>44588</v>
      </c>
      <c r="D741">
        <v>831.16</v>
      </c>
      <c r="E741" s="44" t="s">
        <v>80</v>
      </c>
      <c r="F741" s="44" t="s">
        <v>88</v>
      </c>
      <c r="G741">
        <v>0</v>
      </c>
      <c r="H741">
        <v>0</v>
      </c>
      <c r="I741">
        <v>0</v>
      </c>
      <c r="J741">
        <v>0</v>
      </c>
      <c r="K741" s="44">
        <f>MONTH(tce_4111[[#This Row],[data_lancamento]])</f>
        <v>1</v>
      </c>
    </row>
    <row r="742" spans="1:11" x14ac:dyDescent="0.25">
      <c r="A742" s="44" t="s">
        <v>94</v>
      </c>
      <c r="B742">
        <v>1</v>
      </c>
      <c r="C742" s="3">
        <v>44588</v>
      </c>
      <c r="D742">
        <v>831.16</v>
      </c>
      <c r="E742" s="44" t="s">
        <v>80</v>
      </c>
      <c r="F742" s="44" t="s">
        <v>88</v>
      </c>
      <c r="G742">
        <v>1</v>
      </c>
      <c r="H742">
        <v>0</v>
      </c>
      <c r="I742">
        <v>0</v>
      </c>
      <c r="J742">
        <v>0</v>
      </c>
      <c r="K742" s="44">
        <f>MONTH(tce_4111[[#This Row],[data_lancamento]])</f>
        <v>1</v>
      </c>
    </row>
    <row r="743" spans="1:11" x14ac:dyDescent="0.25">
      <c r="A743" s="44" t="s">
        <v>95</v>
      </c>
      <c r="B743">
        <v>1</v>
      </c>
      <c r="C743" s="3">
        <v>44588</v>
      </c>
      <c r="D743">
        <v>831.16</v>
      </c>
      <c r="E743" s="44" t="s">
        <v>77</v>
      </c>
      <c r="F743" s="44" t="s">
        <v>88</v>
      </c>
      <c r="G743">
        <v>1</v>
      </c>
      <c r="H743">
        <v>0</v>
      </c>
      <c r="I743">
        <v>0</v>
      </c>
      <c r="J743">
        <v>0</v>
      </c>
      <c r="K743" s="44">
        <f>MONTH(tce_4111[[#This Row],[data_lancamento]])</f>
        <v>1</v>
      </c>
    </row>
    <row r="744" spans="1:11" x14ac:dyDescent="0.25">
      <c r="A744" s="44" t="s">
        <v>96</v>
      </c>
      <c r="B744">
        <v>1</v>
      </c>
      <c r="C744" s="3">
        <v>44588</v>
      </c>
      <c r="D744">
        <v>831.16</v>
      </c>
      <c r="E744" s="44" t="s">
        <v>77</v>
      </c>
      <c r="F744" s="44" t="s">
        <v>97</v>
      </c>
      <c r="G744">
        <v>1</v>
      </c>
      <c r="H744">
        <v>0</v>
      </c>
      <c r="I744">
        <v>0</v>
      </c>
      <c r="J744">
        <v>0</v>
      </c>
      <c r="K744" s="44">
        <f>MONTH(tce_4111[[#This Row],[data_lancamento]])</f>
        <v>1</v>
      </c>
    </row>
    <row r="745" spans="1:11" x14ac:dyDescent="0.25">
      <c r="A745" s="44" t="s">
        <v>91</v>
      </c>
      <c r="B745">
        <v>1</v>
      </c>
      <c r="C745" s="3">
        <v>44588</v>
      </c>
      <c r="D745">
        <v>831.16</v>
      </c>
      <c r="E745" s="44" t="s">
        <v>80</v>
      </c>
      <c r="F745" s="44" t="s">
        <v>88</v>
      </c>
      <c r="G745">
        <v>0</v>
      </c>
      <c r="H745">
        <v>0</v>
      </c>
      <c r="I745">
        <v>0</v>
      </c>
      <c r="J745">
        <v>0</v>
      </c>
      <c r="K745" s="44">
        <f>MONTH(tce_4111[[#This Row],[data_lancamento]])</f>
        <v>1</v>
      </c>
    </row>
    <row r="746" spans="1:11" x14ac:dyDescent="0.25">
      <c r="A746" s="44" t="s">
        <v>99</v>
      </c>
      <c r="B746">
        <v>1</v>
      </c>
      <c r="C746" s="3">
        <v>44588</v>
      </c>
      <c r="D746">
        <v>831.16</v>
      </c>
      <c r="E746" s="44" t="s">
        <v>77</v>
      </c>
      <c r="F746" s="44" t="s">
        <v>88</v>
      </c>
      <c r="G746">
        <v>0</v>
      </c>
      <c r="H746">
        <v>0</v>
      </c>
      <c r="I746">
        <v>0</v>
      </c>
      <c r="J746">
        <v>0</v>
      </c>
      <c r="K746" s="44">
        <f>MONTH(tce_4111[[#This Row],[data_lancamento]])</f>
        <v>1</v>
      </c>
    </row>
    <row r="747" spans="1:11" x14ac:dyDescent="0.25">
      <c r="A747" s="44" t="s">
        <v>92</v>
      </c>
      <c r="B747">
        <v>1</v>
      </c>
      <c r="C747" s="3">
        <v>44588</v>
      </c>
      <c r="D747">
        <v>831.16</v>
      </c>
      <c r="E747" s="44" t="s">
        <v>80</v>
      </c>
      <c r="F747" s="44" t="s">
        <v>88</v>
      </c>
      <c r="G747">
        <v>0</v>
      </c>
      <c r="H747">
        <v>0</v>
      </c>
      <c r="I747">
        <v>0</v>
      </c>
      <c r="J747">
        <v>0</v>
      </c>
      <c r="K747" s="44">
        <f>MONTH(tce_4111[[#This Row],[data_lancamento]])</f>
        <v>1</v>
      </c>
    </row>
    <row r="748" spans="1:11" x14ac:dyDescent="0.25">
      <c r="A748" s="44" t="s">
        <v>100</v>
      </c>
      <c r="B748">
        <v>1</v>
      </c>
      <c r="C748" s="3">
        <v>44588</v>
      </c>
      <c r="D748">
        <v>831.16</v>
      </c>
      <c r="E748" s="44" t="s">
        <v>77</v>
      </c>
      <c r="F748" s="44" t="s">
        <v>88</v>
      </c>
      <c r="G748">
        <v>0</v>
      </c>
      <c r="H748">
        <v>0</v>
      </c>
      <c r="I748">
        <v>0</v>
      </c>
      <c r="J748">
        <v>0</v>
      </c>
      <c r="K748" s="44">
        <f>MONTH(tce_4111[[#This Row],[data_lancamento]])</f>
        <v>1</v>
      </c>
    </row>
    <row r="749" spans="1:11" x14ac:dyDescent="0.25">
      <c r="A749" s="44" t="s">
        <v>101</v>
      </c>
      <c r="B749">
        <v>1</v>
      </c>
      <c r="C749" s="3">
        <v>44588</v>
      </c>
      <c r="D749">
        <v>831.16</v>
      </c>
      <c r="E749" s="44" t="s">
        <v>77</v>
      </c>
      <c r="F749" s="44" t="s">
        <v>88</v>
      </c>
      <c r="G749">
        <v>1</v>
      </c>
      <c r="H749">
        <v>0</v>
      </c>
      <c r="I749">
        <v>0</v>
      </c>
      <c r="J749">
        <v>0</v>
      </c>
      <c r="K749" s="44">
        <f>MONTH(tce_4111[[#This Row],[data_lancamento]])</f>
        <v>1</v>
      </c>
    </row>
    <row r="750" spans="1:11" x14ac:dyDescent="0.25">
      <c r="A750" s="44" t="s">
        <v>125</v>
      </c>
      <c r="B750">
        <v>1</v>
      </c>
      <c r="C750" s="3">
        <v>44588</v>
      </c>
      <c r="D750">
        <v>831.16</v>
      </c>
      <c r="E750" s="44" t="s">
        <v>80</v>
      </c>
      <c r="F750" s="44" t="s">
        <v>78</v>
      </c>
      <c r="G750">
        <v>0</v>
      </c>
      <c r="H750">
        <v>0</v>
      </c>
      <c r="I750">
        <v>0</v>
      </c>
      <c r="J750">
        <v>0</v>
      </c>
      <c r="K750" s="44">
        <f>MONTH(tce_4111[[#This Row],[data_lancamento]])</f>
        <v>1</v>
      </c>
    </row>
    <row r="751" spans="1:11" x14ac:dyDescent="0.25">
      <c r="A751" s="44" t="s">
        <v>95</v>
      </c>
      <c r="B751">
        <v>1</v>
      </c>
      <c r="C751" s="3">
        <v>44588</v>
      </c>
      <c r="D751">
        <v>831.16</v>
      </c>
      <c r="E751" s="44" t="s">
        <v>80</v>
      </c>
      <c r="F751" s="44" t="s">
        <v>88</v>
      </c>
      <c r="G751">
        <v>1</v>
      </c>
      <c r="H751">
        <v>0</v>
      </c>
      <c r="I751">
        <v>0</v>
      </c>
      <c r="J751">
        <v>0</v>
      </c>
      <c r="K751" s="44">
        <f>MONTH(tce_4111[[#This Row],[data_lancamento]])</f>
        <v>1</v>
      </c>
    </row>
    <row r="752" spans="1:11" x14ac:dyDescent="0.25">
      <c r="A752" s="44" t="s">
        <v>89</v>
      </c>
      <c r="B752">
        <v>1</v>
      </c>
      <c r="C752" s="3">
        <v>44588</v>
      </c>
      <c r="D752">
        <v>253.58</v>
      </c>
      <c r="E752" s="44" t="s">
        <v>80</v>
      </c>
      <c r="F752" s="44" t="s">
        <v>88</v>
      </c>
      <c r="G752">
        <v>0</v>
      </c>
      <c r="H752">
        <v>0</v>
      </c>
      <c r="I752">
        <v>0</v>
      </c>
      <c r="J752">
        <v>0</v>
      </c>
      <c r="K752" s="44">
        <f>MONTH(tce_4111[[#This Row],[data_lancamento]])</f>
        <v>1</v>
      </c>
    </row>
    <row r="753" spans="1:11" x14ac:dyDescent="0.25">
      <c r="A753" s="44" t="s">
        <v>91</v>
      </c>
      <c r="B753">
        <v>1</v>
      </c>
      <c r="C753" s="3">
        <v>44588</v>
      </c>
      <c r="D753">
        <v>253.58</v>
      </c>
      <c r="E753" s="44" t="s">
        <v>77</v>
      </c>
      <c r="F753" s="44" t="s">
        <v>88</v>
      </c>
      <c r="G753">
        <v>0</v>
      </c>
      <c r="H753">
        <v>0</v>
      </c>
      <c r="I753">
        <v>0</v>
      </c>
      <c r="J753">
        <v>0</v>
      </c>
      <c r="K753" s="44">
        <f>MONTH(tce_4111[[#This Row],[data_lancamento]])</f>
        <v>1</v>
      </c>
    </row>
    <row r="754" spans="1:11" x14ac:dyDescent="0.25">
      <c r="A754" s="44" t="s">
        <v>92</v>
      </c>
      <c r="B754">
        <v>1</v>
      </c>
      <c r="C754" s="3">
        <v>44588</v>
      </c>
      <c r="D754">
        <v>253.58</v>
      </c>
      <c r="E754" s="44" t="s">
        <v>77</v>
      </c>
      <c r="F754" s="44" t="s">
        <v>88</v>
      </c>
      <c r="G754">
        <v>0</v>
      </c>
      <c r="H754">
        <v>0</v>
      </c>
      <c r="I754">
        <v>0</v>
      </c>
      <c r="J754">
        <v>0</v>
      </c>
      <c r="K754" s="44">
        <f>MONTH(tce_4111[[#This Row],[data_lancamento]])</f>
        <v>1</v>
      </c>
    </row>
    <row r="755" spans="1:11" x14ac:dyDescent="0.25">
      <c r="A755" s="44" t="s">
        <v>93</v>
      </c>
      <c r="B755">
        <v>1</v>
      </c>
      <c r="C755" s="3">
        <v>44588</v>
      </c>
      <c r="D755">
        <v>253.58</v>
      </c>
      <c r="E755" s="44" t="s">
        <v>80</v>
      </c>
      <c r="F755" s="44" t="s">
        <v>88</v>
      </c>
      <c r="G755">
        <v>0</v>
      </c>
      <c r="H755">
        <v>0</v>
      </c>
      <c r="I755">
        <v>0</v>
      </c>
      <c r="J755">
        <v>0</v>
      </c>
      <c r="K755" s="44">
        <f>MONTH(tce_4111[[#This Row],[data_lancamento]])</f>
        <v>1</v>
      </c>
    </row>
    <row r="756" spans="1:11" x14ac:dyDescent="0.25">
      <c r="A756" s="44" t="s">
        <v>94</v>
      </c>
      <c r="B756">
        <v>1</v>
      </c>
      <c r="C756" s="3">
        <v>44588</v>
      </c>
      <c r="D756">
        <v>253.58</v>
      </c>
      <c r="E756" s="44" t="s">
        <v>80</v>
      </c>
      <c r="F756" s="44" t="s">
        <v>88</v>
      </c>
      <c r="G756">
        <v>1</v>
      </c>
      <c r="H756">
        <v>0</v>
      </c>
      <c r="I756">
        <v>0</v>
      </c>
      <c r="J756">
        <v>0</v>
      </c>
      <c r="K756" s="44">
        <f>MONTH(tce_4111[[#This Row],[data_lancamento]])</f>
        <v>1</v>
      </c>
    </row>
    <row r="757" spans="1:11" x14ac:dyDescent="0.25">
      <c r="A757" s="44" t="s">
        <v>95</v>
      </c>
      <c r="B757">
        <v>1</v>
      </c>
      <c r="C757" s="3">
        <v>44588</v>
      </c>
      <c r="D757">
        <v>253.58</v>
      </c>
      <c r="E757" s="44" t="s">
        <v>77</v>
      </c>
      <c r="F757" s="44" t="s">
        <v>88</v>
      </c>
      <c r="G757">
        <v>1</v>
      </c>
      <c r="H757">
        <v>0</v>
      </c>
      <c r="I757">
        <v>0</v>
      </c>
      <c r="J757">
        <v>0</v>
      </c>
      <c r="K757" s="44">
        <f>MONTH(tce_4111[[#This Row],[data_lancamento]])</f>
        <v>1</v>
      </c>
    </row>
    <row r="758" spans="1:11" x14ac:dyDescent="0.25">
      <c r="A758" s="44" t="s">
        <v>96</v>
      </c>
      <c r="B758">
        <v>1</v>
      </c>
      <c r="C758" s="3">
        <v>44588</v>
      </c>
      <c r="D758">
        <v>253.58</v>
      </c>
      <c r="E758" s="44" t="s">
        <v>77</v>
      </c>
      <c r="F758" s="44" t="s">
        <v>97</v>
      </c>
      <c r="G758">
        <v>1</v>
      </c>
      <c r="H758">
        <v>0</v>
      </c>
      <c r="I758">
        <v>0</v>
      </c>
      <c r="J758">
        <v>0</v>
      </c>
      <c r="K758" s="44">
        <f>MONTH(tce_4111[[#This Row],[data_lancamento]])</f>
        <v>1</v>
      </c>
    </row>
    <row r="759" spans="1:11" x14ac:dyDescent="0.25">
      <c r="A759" s="44" t="s">
        <v>91</v>
      </c>
      <c r="B759">
        <v>1</v>
      </c>
      <c r="C759" s="3">
        <v>44588</v>
      </c>
      <c r="D759">
        <v>253.58</v>
      </c>
      <c r="E759" s="44" t="s">
        <v>80</v>
      </c>
      <c r="F759" s="44" t="s">
        <v>88</v>
      </c>
      <c r="G759">
        <v>0</v>
      </c>
      <c r="H759">
        <v>0</v>
      </c>
      <c r="I759">
        <v>0</v>
      </c>
      <c r="J759">
        <v>0</v>
      </c>
      <c r="K759" s="44">
        <f>MONTH(tce_4111[[#This Row],[data_lancamento]])</f>
        <v>1</v>
      </c>
    </row>
    <row r="760" spans="1:11" x14ac:dyDescent="0.25">
      <c r="A760" s="44" t="s">
        <v>99</v>
      </c>
      <c r="B760">
        <v>1</v>
      </c>
      <c r="C760" s="3">
        <v>44588</v>
      </c>
      <c r="D760">
        <v>253.58</v>
      </c>
      <c r="E760" s="44" t="s">
        <v>77</v>
      </c>
      <c r="F760" s="44" t="s">
        <v>88</v>
      </c>
      <c r="G760">
        <v>0</v>
      </c>
      <c r="H760">
        <v>0</v>
      </c>
      <c r="I760">
        <v>0</v>
      </c>
      <c r="J760">
        <v>0</v>
      </c>
      <c r="K760" s="44">
        <f>MONTH(tce_4111[[#This Row],[data_lancamento]])</f>
        <v>1</v>
      </c>
    </row>
    <row r="761" spans="1:11" x14ac:dyDescent="0.25">
      <c r="A761" s="44" t="s">
        <v>92</v>
      </c>
      <c r="B761">
        <v>1</v>
      </c>
      <c r="C761" s="3">
        <v>44588</v>
      </c>
      <c r="D761">
        <v>253.58</v>
      </c>
      <c r="E761" s="44" t="s">
        <v>80</v>
      </c>
      <c r="F761" s="44" t="s">
        <v>88</v>
      </c>
      <c r="G761">
        <v>0</v>
      </c>
      <c r="H761">
        <v>0</v>
      </c>
      <c r="I761">
        <v>0</v>
      </c>
      <c r="J761">
        <v>0</v>
      </c>
      <c r="K761" s="44">
        <f>MONTH(tce_4111[[#This Row],[data_lancamento]])</f>
        <v>1</v>
      </c>
    </row>
    <row r="762" spans="1:11" x14ac:dyDescent="0.25">
      <c r="A762" s="44" t="s">
        <v>100</v>
      </c>
      <c r="B762">
        <v>1</v>
      </c>
      <c r="C762" s="3">
        <v>44588</v>
      </c>
      <c r="D762">
        <v>253.58</v>
      </c>
      <c r="E762" s="44" t="s">
        <v>77</v>
      </c>
      <c r="F762" s="44" t="s">
        <v>88</v>
      </c>
      <c r="G762">
        <v>0</v>
      </c>
      <c r="H762">
        <v>0</v>
      </c>
      <c r="I762">
        <v>0</v>
      </c>
      <c r="J762">
        <v>0</v>
      </c>
      <c r="K762" s="44">
        <f>MONTH(tce_4111[[#This Row],[data_lancamento]])</f>
        <v>1</v>
      </c>
    </row>
    <row r="763" spans="1:11" x14ac:dyDescent="0.25">
      <c r="A763" s="44" t="s">
        <v>127</v>
      </c>
      <c r="B763">
        <v>1</v>
      </c>
      <c r="C763" s="3">
        <v>44588</v>
      </c>
      <c r="D763">
        <v>253.58</v>
      </c>
      <c r="E763" s="44" t="s">
        <v>80</v>
      </c>
      <c r="F763" s="44" t="s">
        <v>88</v>
      </c>
      <c r="G763">
        <v>0</v>
      </c>
      <c r="H763">
        <v>0</v>
      </c>
      <c r="I763">
        <v>0</v>
      </c>
      <c r="J763">
        <v>0</v>
      </c>
      <c r="K763" s="44">
        <f>MONTH(tce_4111[[#This Row],[data_lancamento]])</f>
        <v>1</v>
      </c>
    </row>
    <row r="764" spans="1:11" x14ac:dyDescent="0.25">
      <c r="A764" s="44" t="s">
        <v>101</v>
      </c>
      <c r="B764">
        <v>1</v>
      </c>
      <c r="C764" s="3">
        <v>44588</v>
      </c>
      <c r="D764">
        <v>253.58</v>
      </c>
      <c r="E764" s="44" t="s">
        <v>77</v>
      </c>
      <c r="F764" s="44" t="s">
        <v>88</v>
      </c>
      <c r="G764">
        <v>1</v>
      </c>
      <c r="H764">
        <v>0</v>
      </c>
      <c r="I764">
        <v>0</v>
      </c>
      <c r="J764">
        <v>0</v>
      </c>
      <c r="K764" s="44">
        <f>MONTH(tce_4111[[#This Row],[data_lancamento]])</f>
        <v>1</v>
      </c>
    </row>
    <row r="765" spans="1:11" x14ac:dyDescent="0.25">
      <c r="A765" s="44" t="s">
        <v>95</v>
      </c>
      <c r="B765">
        <v>1</v>
      </c>
      <c r="C765" s="3">
        <v>44588</v>
      </c>
      <c r="D765">
        <v>253.58</v>
      </c>
      <c r="E765" s="44" t="s">
        <v>80</v>
      </c>
      <c r="F765" s="44" t="s">
        <v>88</v>
      </c>
      <c r="G765">
        <v>1</v>
      </c>
      <c r="H765">
        <v>0</v>
      </c>
      <c r="I765">
        <v>0</v>
      </c>
      <c r="J765">
        <v>0</v>
      </c>
      <c r="K765" s="44">
        <f>MONTH(tce_4111[[#This Row],[data_lancamento]])</f>
        <v>1</v>
      </c>
    </row>
    <row r="766" spans="1:11" x14ac:dyDescent="0.25">
      <c r="A766" s="44" t="s">
        <v>89</v>
      </c>
      <c r="B766">
        <v>1</v>
      </c>
      <c r="C766" s="3">
        <v>44588</v>
      </c>
      <c r="D766">
        <v>671.58</v>
      </c>
      <c r="E766" s="44" t="s">
        <v>80</v>
      </c>
      <c r="F766" s="44" t="s">
        <v>88</v>
      </c>
      <c r="G766">
        <v>0</v>
      </c>
      <c r="H766">
        <v>0</v>
      </c>
      <c r="I766">
        <v>0</v>
      </c>
      <c r="J766">
        <v>0</v>
      </c>
      <c r="K766" s="44">
        <f>MONTH(tce_4111[[#This Row],[data_lancamento]])</f>
        <v>1</v>
      </c>
    </row>
    <row r="767" spans="1:11" x14ac:dyDescent="0.25">
      <c r="A767" s="44" t="s">
        <v>91</v>
      </c>
      <c r="B767">
        <v>1</v>
      </c>
      <c r="C767" s="3">
        <v>44588</v>
      </c>
      <c r="D767">
        <v>671.58</v>
      </c>
      <c r="E767" s="44" t="s">
        <v>77</v>
      </c>
      <c r="F767" s="44" t="s">
        <v>88</v>
      </c>
      <c r="G767">
        <v>0</v>
      </c>
      <c r="H767">
        <v>0</v>
      </c>
      <c r="I767">
        <v>0</v>
      </c>
      <c r="J767">
        <v>0</v>
      </c>
      <c r="K767" s="44">
        <f>MONTH(tce_4111[[#This Row],[data_lancamento]])</f>
        <v>1</v>
      </c>
    </row>
    <row r="768" spans="1:11" x14ac:dyDescent="0.25">
      <c r="A768" s="44" t="s">
        <v>92</v>
      </c>
      <c r="B768">
        <v>1</v>
      </c>
      <c r="C768" s="3">
        <v>44588</v>
      </c>
      <c r="D768">
        <v>671.58</v>
      </c>
      <c r="E768" s="44" t="s">
        <v>77</v>
      </c>
      <c r="F768" s="44" t="s">
        <v>88</v>
      </c>
      <c r="G768">
        <v>0</v>
      </c>
      <c r="H768">
        <v>0</v>
      </c>
      <c r="I768">
        <v>0</v>
      </c>
      <c r="J768">
        <v>0</v>
      </c>
      <c r="K768" s="44">
        <f>MONTH(tce_4111[[#This Row],[data_lancamento]])</f>
        <v>1</v>
      </c>
    </row>
    <row r="769" spans="1:11" x14ac:dyDescent="0.25">
      <c r="A769" s="44" t="s">
        <v>93</v>
      </c>
      <c r="B769">
        <v>1</v>
      </c>
      <c r="C769" s="3">
        <v>44588</v>
      </c>
      <c r="D769">
        <v>671.58</v>
      </c>
      <c r="E769" s="44" t="s">
        <v>80</v>
      </c>
      <c r="F769" s="44" t="s">
        <v>88</v>
      </c>
      <c r="G769">
        <v>0</v>
      </c>
      <c r="H769">
        <v>0</v>
      </c>
      <c r="I769">
        <v>0</v>
      </c>
      <c r="J769">
        <v>0</v>
      </c>
      <c r="K769" s="44">
        <f>MONTH(tce_4111[[#This Row],[data_lancamento]])</f>
        <v>1</v>
      </c>
    </row>
    <row r="770" spans="1:11" x14ac:dyDescent="0.25">
      <c r="A770" s="44" t="s">
        <v>94</v>
      </c>
      <c r="B770">
        <v>1</v>
      </c>
      <c r="C770" s="3">
        <v>44588</v>
      </c>
      <c r="D770">
        <v>671.58</v>
      </c>
      <c r="E770" s="44" t="s">
        <v>80</v>
      </c>
      <c r="F770" s="44" t="s">
        <v>88</v>
      </c>
      <c r="G770">
        <v>1</v>
      </c>
      <c r="H770">
        <v>0</v>
      </c>
      <c r="I770">
        <v>0</v>
      </c>
      <c r="J770">
        <v>0</v>
      </c>
      <c r="K770" s="44">
        <f>MONTH(tce_4111[[#This Row],[data_lancamento]])</f>
        <v>1</v>
      </c>
    </row>
    <row r="771" spans="1:11" x14ac:dyDescent="0.25">
      <c r="A771" s="44" t="s">
        <v>95</v>
      </c>
      <c r="B771">
        <v>1</v>
      </c>
      <c r="C771" s="3">
        <v>44588</v>
      </c>
      <c r="D771">
        <v>671.58</v>
      </c>
      <c r="E771" s="44" t="s">
        <v>77</v>
      </c>
      <c r="F771" s="44" t="s">
        <v>88</v>
      </c>
      <c r="G771">
        <v>1</v>
      </c>
      <c r="H771">
        <v>0</v>
      </c>
      <c r="I771">
        <v>0</v>
      </c>
      <c r="J771">
        <v>0</v>
      </c>
      <c r="K771" s="44">
        <f>MONTH(tce_4111[[#This Row],[data_lancamento]])</f>
        <v>1</v>
      </c>
    </row>
    <row r="772" spans="1:11" x14ac:dyDescent="0.25">
      <c r="A772" s="44" t="s">
        <v>96</v>
      </c>
      <c r="B772">
        <v>1</v>
      </c>
      <c r="C772" s="3">
        <v>44588</v>
      </c>
      <c r="D772">
        <v>671.58</v>
      </c>
      <c r="E772" s="44" t="s">
        <v>77</v>
      </c>
      <c r="F772" s="44" t="s">
        <v>97</v>
      </c>
      <c r="G772">
        <v>1</v>
      </c>
      <c r="H772">
        <v>0</v>
      </c>
      <c r="I772">
        <v>0</v>
      </c>
      <c r="J772">
        <v>0</v>
      </c>
      <c r="K772" s="44">
        <f>MONTH(tce_4111[[#This Row],[data_lancamento]])</f>
        <v>1</v>
      </c>
    </row>
    <row r="773" spans="1:11" x14ac:dyDescent="0.25">
      <c r="A773" s="44" t="s">
        <v>91</v>
      </c>
      <c r="B773">
        <v>1</v>
      </c>
      <c r="C773" s="3">
        <v>44588</v>
      </c>
      <c r="D773">
        <v>671.58</v>
      </c>
      <c r="E773" s="44" t="s">
        <v>80</v>
      </c>
      <c r="F773" s="44" t="s">
        <v>88</v>
      </c>
      <c r="G773">
        <v>0</v>
      </c>
      <c r="H773">
        <v>0</v>
      </c>
      <c r="I773">
        <v>0</v>
      </c>
      <c r="J773">
        <v>0</v>
      </c>
      <c r="K773" s="44">
        <f>MONTH(tce_4111[[#This Row],[data_lancamento]])</f>
        <v>1</v>
      </c>
    </row>
    <row r="774" spans="1:11" x14ac:dyDescent="0.25">
      <c r="A774" s="44" t="s">
        <v>99</v>
      </c>
      <c r="B774">
        <v>1</v>
      </c>
      <c r="C774" s="3">
        <v>44588</v>
      </c>
      <c r="D774">
        <v>671.58</v>
      </c>
      <c r="E774" s="44" t="s">
        <v>77</v>
      </c>
      <c r="F774" s="44" t="s">
        <v>88</v>
      </c>
      <c r="G774">
        <v>0</v>
      </c>
      <c r="H774">
        <v>0</v>
      </c>
      <c r="I774">
        <v>0</v>
      </c>
      <c r="J774">
        <v>0</v>
      </c>
      <c r="K774" s="44">
        <f>MONTH(tce_4111[[#This Row],[data_lancamento]])</f>
        <v>1</v>
      </c>
    </row>
    <row r="775" spans="1:11" x14ac:dyDescent="0.25">
      <c r="A775" s="44" t="s">
        <v>92</v>
      </c>
      <c r="B775">
        <v>1</v>
      </c>
      <c r="C775" s="3">
        <v>44588</v>
      </c>
      <c r="D775">
        <v>671.58</v>
      </c>
      <c r="E775" s="44" t="s">
        <v>80</v>
      </c>
      <c r="F775" s="44" t="s">
        <v>88</v>
      </c>
      <c r="G775">
        <v>0</v>
      </c>
      <c r="H775">
        <v>0</v>
      </c>
      <c r="I775">
        <v>0</v>
      </c>
      <c r="J775">
        <v>0</v>
      </c>
      <c r="K775" s="44">
        <f>MONTH(tce_4111[[#This Row],[data_lancamento]])</f>
        <v>1</v>
      </c>
    </row>
    <row r="776" spans="1:11" x14ac:dyDescent="0.25">
      <c r="A776" s="44" t="s">
        <v>100</v>
      </c>
      <c r="B776">
        <v>1</v>
      </c>
      <c r="C776" s="3">
        <v>44588</v>
      </c>
      <c r="D776">
        <v>671.58</v>
      </c>
      <c r="E776" s="44" t="s">
        <v>77</v>
      </c>
      <c r="F776" s="44" t="s">
        <v>88</v>
      </c>
      <c r="G776">
        <v>0</v>
      </c>
      <c r="H776">
        <v>0</v>
      </c>
      <c r="I776">
        <v>0</v>
      </c>
      <c r="J776">
        <v>0</v>
      </c>
      <c r="K776" s="44">
        <f>MONTH(tce_4111[[#This Row],[data_lancamento]])</f>
        <v>1</v>
      </c>
    </row>
    <row r="777" spans="1:11" x14ac:dyDescent="0.25">
      <c r="A777" s="44" t="s">
        <v>128</v>
      </c>
      <c r="B777">
        <v>1</v>
      </c>
      <c r="C777" s="3">
        <v>44588</v>
      </c>
      <c r="D777">
        <v>671.58</v>
      </c>
      <c r="E777" s="44" t="s">
        <v>80</v>
      </c>
      <c r="F777" s="44" t="s">
        <v>88</v>
      </c>
      <c r="G777">
        <v>0</v>
      </c>
      <c r="H777">
        <v>0</v>
      </c>
      <c r="I777">
        <v>0</v>
      </c>
      <c r="J777">
        <v>0</v>
      </c>
      <c r="K777" s="44">
        <f>MONTH(tce_4111[[#This Row],[data_lancamento]])</f>
        <v>1</v>
      </c>
    </row>
    <row r="778" spans="1:11" x14ac:dyDescent="0.25">
      <c r="A778" s="44" t="s">
        <v>101</v>
      </c>
      <c r="B778">
        <v>1</v>
      </c>
      <c r="C778" s="3">
        <v>44588</v>
      </c>
      <c r="D778">
        <v>671.58</v>
      </c>
      <c r="E778" s="44" t="s">
        <v>77</v>
      </c>
      <c r="F778" s="44" t="s">
        <v>88</v>
      </c>
      <c r="G778">
        <v>1</v>
      </c>
      <c r="H778">
        <v>0</v>
      </c>
      <c r="I778">
        <v>0</v>
      </c>
      <c r="J778">
        <v>0</v>
      </c>
      <c r="K778" s="44">
        <f>MONTH(tce_4111[[#This Row],[data_lancamento]])</f>
        <v>1</v>
      </c>
    </row>
    <row r="779" spans="1:11" x14ac:dyDescent="0.25">
      <c r="A779" s="44" t="s">
        <v>95</v>
      </c>
      <c r="B779">
        <v>1</v>
      </c>
      <c r="C779" s="3">
        <v>44588</v>
      </c>
      <c r="D779">
        <v>671.58</v>
      </c>
      <c r="E779" s="44" t="s">
        <v>80</v>
      </c>
      <c r="F779" s="44" t="s">
        <v>88</v>
      </c>
      <c r="G779">
        <v>1</v>
      </c>
      <c r="H779">
        <v>0</v>
      </c>
      <c r="I779">
        <v>0</v>
      </c>
      <c r="J779">
        <v>0</v>
      </c>
      <c r="K779" s="44">
        <f>MONTH(tce_4111[[#This Row],[data_lancamento]])</f>
        <v>1</v>
      </c>
    </row>
    <row r="780" spans="1:11" x14ac:dyDescent="0.25">
      <c r="A780" s="44" t="s">
        <v>89</v>
      </c>
      <c r="B780">
        <v>1</v>
      </c>
      <c r="C780" s="3">
        <v>44588</v>
      </c>
      <c r="D780">
        <v>4020.65</v>
      </c>
      <c r="E780" s="44" t="s">
        <v>80</v>
      </c>
      <c r="F780" s="44" t="s">
        <v>88</v>
      </c>
      <c r="G780">
        <v>0</v>
      </c>
      <c r="H780">
        <v>0</v>
      </c>
      <c r="I780">
        <v>0</v>
      </c>
      <c r="J780">
        <v>0</v>
      </c>
      <c r="K780" s="44">
        <f>MONTH(tce_4111[[#This Row],[data_lancamento]])</f>
        <v>1</v>
      </c>
    </row>
    <row r="781" spans="1:11" x14ac:dyDescent="0.25">
      <c r="A781" s="44" t="s">
        <v>91</v>
      </c>
      <c r="B781">
        <v>1</v>
      </c>
      <c r="C781" s="3">
        <v>44588</v>
      </c>
      <c r="D781">
        <v>4020.65</v>
      </c>
      <c r="E781" s="44" t="s">
        <v>77</v>
      </c>
      <c r="F781" s="44" t="s">
        <v>88</v>
      </c>
      <c r="G781">
        <v>0</v>
      </c>
      <c r="H781">
        <v>0</v>
      </c>
      <c r="I781">
        <v>0</v>
      </c>
      <c r="J781">
        <v>0</v>
      </c>
      <c r="K781" s="44">
        <f>MONTH(tce_4111[[#This Row],[data_lancamento]])</f>
        <v>1</v>
      </c>
    </row>
    <row r="782" spans="1:11" x14ac:dyDescent="0.25">
      <c r="A782" s="44" t="s">
        <v>92</v>
      </c>
      <c r="B782">
        <v>1</v>
      </c>
      <c r="C782" s="3">
        <v>44588</v>
      </c>
      <c r="D782">
        <v>4020.65</v>
      </c>
      <c r="E782" s="44" t="s">
        <v>77</v>
      </c>
      <c r="F782" s="44" t="s">
        <v>88</v>
      </c>
      <c r="G782">
        <v>0</v>
      </c>
      <c r="H782">
        <v>0</v>
      </c>
      <c r="I782">
        <v>0</v>
      </c>
      <c r="J782">
        <v>0</v>
      </c>
      <c r="K782" s="44">
        <f>MONTH(tce_4111[[#This Row],[data_lancamento]])</f>
        <v>1</v>
      </c>
    </row>
    <row r="783" spans="1:11" x14ac:dyDescent="0.25">
      <c r="A783" s="44" t="s">
        <v>93</v>
      </c>
      <c r="B783">
        <v>1</v>
      </c>
      <c r="C783" s="3">
        <v>44588</v>
      </c>
      <c r="D783">
        <v>4020.65</v>
      </c>
      <c r="E783" s="44" t="s">
        <v>80</v>
      </c>
      <c r="F783" s="44" t="s">
        <v>88</v>
      </c>
      <c r="G783">
        <v>0</v>
      </c>
      <c r="H783">
        <v>0</v>
      </c>
      <c r="I783">
        <v>0</v>
      </c>
      <c r="J783">
        <v>0</v>
      </c>
      <c r="K783" s="44">
        <f>MONTH(tce_4111[[#This Row],[data_lancamento]])</f>
        <v>1</v>
      </c>
    </row>
    <row r="784" spans="1:11" x14ac:dyDescent="0.25">
      <c r="A784" s="44" t="s">
        <v>94</v>
      </c>
      <c r="B784">
        <v>1</v>
      </c>
      <c r="C784" s="3">
        <v>44588</v>
      </c>
      <c r="D784">
        <v>4020.65</v>
      </c>
      <c r="E784" s="44" t="s">
        <v>80</v>
      </c>
      <c r="F784" s="44" t="s">
        <v>88</v>
      </c>
      <c r="G784">
        <v>1</v>
      </c>
      <c r="H784">
        <v>0</v>
      </c>
      <c r="I784">
        <v>0</v>
      </c>
      <c r="J784">
        <v>0</v>
      </c>
      <c r="K784" s="44">
        <f>MONTH(tce_4111[[#This Row],[data_lancamento]])</f>
        <v>1</v>
      </c>
    </row>
    <row r="785" spans="1:11" x14ac:dyDescent="0.25">
      <c r="A785" s="44" t="s">
        <v>95</v>
      </c>
      <c r="B785">
        <v>1</v>
      </c>
      <c r="C785" s="3">
        <v>44588</v>
      </c>
      <c r="D785">
        <v>4020.65</v>
      </c>
      <c r="E785" s="44" t="s">
        <v>77</v>
      </c>
      <c r="F785" s="44" t="s">
        <v>88</v>
      </c>
      <c r="G785">
        <v>1</v>
      </c>
      <c r="H785">
        <v>0</v>
      </c>
      <c r="I785">
        <v>0</v>
      </c>
      <c r="J785">
        <v>0</v>
      </c>
      <c r="K785" s="44">
        <f>MONTH(tce_4111[[#This Row],[data_lancamento]])</f>
        <v>1</v>
      </c>
    </row>
    <row r="786" spans="1:11" x14ac:dyDescent="0.25">
      <c r="A786" s="44" t="s">
        <v>96</v>
      </c>
      <c r="B786">
        <v>1</v>
      </c>
      <c r="C786" s="3">
        <v>44588</v>
      </c>
      <c r="D786">
        <v>4020.65</v>
      </c>
      <c r="E786" s="44" t="s">
        <v>77</v>
      </c>
      <c r="F786" s="44" t="s">
        <v>97</v>
      </c>
      <c r="G786">
        <v>1</v>
      </c>
      <c r="H786">
        <v>0</v>
      </c>
      <c r="I786">
        <v>0</v>
      </c>
      <c r="J786">
        <v>0</v>
      </c>
      <c r="K786" s="44">
        <f>MONTH(tce_4111[[#This Row],[data_lancamento]])</f>
        <v>1</v>
      </c>
    </row>
    <row r="787" spans="1:11" x14ac:dyDescent="0.25">
      <c r="A787" s="44" t="s">
        <v>91</v>
      </c>
      <c r="B787">
        <v>1</v>
      </c>
      <c r="C787" s="3">
        <v>44588</v>
      </c>
      <c r="D787">
        <v>4020.65</v>
      </c>
      <c r="E787" s="44" t="s">
        <v>80</v>
      </c>
      <c r="F787" s="44" t="s">
        <v>88</v>
      </c>
      <c r="G787">
        <v>0</v>
      </c>
      <c r="H787">
        <v>0</v>
      </c>
      <c r="I787">
        <v>0</v>
      </c>
      <c r="J787">
        <v>0</v>
      </c>
      <c r="K787" s="44">
        <f>MONTH(tce_4111[[#This Row],[data_lancamento]])</f>
        <v>1</v>
      </c>
    </row>
    <row r="788" spans="1:11" x14ac:dyDescent="0.25">
      <c r="A788" s="44" t="s">
        <v>99</v>
      </c>
      <c r="B788">
        <v>1</v>
      </c>
      <c r="C788" s="3">
        <v>44588</v>
      </c>
      <c r="D788">
        <v>4020.65</v>
      </c>
      <c r="E788" s="44" t="s">
        <v>77</v>
      </c>
      <c r="F788" s="44" t="s">
        <v>88</v>
      </c>
      <c r="G788">
        <v>0</v>
      </c>
      <c r="H788">
        <v>0</v>
      </c>
      <c r="I788">
        <v>0</v>
      </c>
      <c r="J788">
        <v>0</v>
      </c>
      <c r="K788" s="44">
        <f>MONTH(tce_4111[[#This Row],[data_lancamento]])</f>
        <v>1</v>
      </c>
    </row>
    <row r="789" spans="1:11" x14ac:dyDescent="0.25">
      <c r="A789" s="44" t="s">
        <v>92</v>
      </c>
      <c r="B789">
        <v>1</v>
      </c>
      <c r="C789" s="3">
        <v>44588</v>
      </c>
      <c r="D789">
        <v>4020.65</v>
      </c>
      <c r="E789" s="44" t="s">
        <v>80</v>
      </c>
      <c r="F789" s="44" t="s">
        <v>88</v>
      </c>
      <c r="G789">
        <v>0</v>
      </c>
      <c r="H789">
        <v>0</v>
      </c>
      <c r="I789">
        <v>0</v>
      </c>
      <c r="J789">
        <v>0</v>
      </c>
      <c r="K789" s="44">
        <f>MONTH(tce_4111[[#This Row],[data_lancamento]])</f>
        <v>1</v>
      </c>
    </row>
    <row r="790" spans="1:11" x14ac:dyDescent="0.25">
      <c r="A790" s="44" t="s">
        <v>100</v>
      </c>
      <c r="B790">
        <v>1</v>
      </c>
      <c r="C790" s="3">
        <v>44588</v>
      </c>
      <c r="D790">
        <v>4020.65</v>
      </c>
      <c r="E790" s="44" t="s">
        <v>77</v>
      </c>
      <c r="F790" s="44" t="s">
        <v>88</v>
      </c>
      <c r="G790">
        <v>0</v>
      </c>
      <c r="H790">
        <v>0</v>
      </c>
      <c r="I790">
        <v>0</v>
      </c>
      <c r="J790">
        <v>0</v>
      </c>
      <c r="K790" s="44">
        <f>MONTH(tce_4111[[#This Row],[data_lancamento]])</f>
        <v>1</v>
      </c>
    </row>
    <row r="791" spans="1:11" x14ac:dyDescent="0.25">
      <c r="A791" s="44" t="s">
        <v>101</v>
      </c>
      <c r="B791">
        <v>1</v>
      </c>
      <c r="C791" s="3">
        <v>44588</v>
      </c>
      <c r="D791">
        <v>4020.65</v>
      </c>
      <c r="E791" s="44" t="s">
        <v>77</v>
      </c>
      <c r="F791" s="44" t="s">
        <v>88</v>
      </c>
      <c r="G791">
        <v>1</v>
      </c>
      <c r="H791">
        <v>0</v>
      </c>
      <c r="I791">
        <v>0</v>
      </c>
      <c r="J791">
        <v>0</v>
      </c>
      <c r="K791" s="44">
        <f>MONTH(tce_4111[[#This Row],[data_lancamento]])</f>
        <v>1</v>
      </c>
    </row>
    <row r="792" spans="1:11" x14ac:dyDescent="0.25">
      <c r="A792" s="44" t="s">
        <v>125</v>
      </c>
      <c r="B792">
        <v>1</v>
      </c>
      <c r="C792" s="3">
        <v>44588</v>
      </c>
      <c r="D792">
        <v>4020.65</v>
      </c>
      <c r="E792" s="44" t="s">
        <v>80</v>
      </c>
      <c r="F792" s="44" t="s">
        <v>78</v>
      </c>
      <c r="G792">
        <v>0</v>
      </c>
      <c r="H792">
        <v>0</v>
      </c>
      <c r="I792">
        <v>0</v>
      </c>
      <c r="J792">
        <v>0</v>
      </c>
      <c r="K792" s="44">
        <f>MONTH(tce_4111[[#This Row],[data_lancamento]])</f>
        <v>1</v>
      </c>
    </row>
    <row r="793" spans="1:11" x14ac:dyDescent="0.25">
      <c r="A793" s="44" t="s">
        <v>95</v>
      </c>
      <c r="B793">
        <v>1</v>
      </c>
      <c r="C793" s="3">
        <v>44588</v>
      </c>
      <c r="D793">
        <v>4020.65</v>
      </c>
      <c r="E793" s="44" t="s">
        <v>80</v>
      </c>
      <c r="F793" s="44" t="s">
        <v>88</v>
      </c>
      <c r="G793">
        <v>1</v>
      </c>
      <c r="H793">
        <v>0</v>
      </c>
      <c r="I793">
        <v>0</v>
      </c>
      <c r="J793">
        <v>0</v>
      </c>
      <c r="K793" s="44">
        <f>MONTH(tce_4111[[#This Row],[data_lancamento]])</f>
        <v>1</v>
      </c>
    </row>
    <row r="794" spans="1:11" x14ac:dyDescent="0.25">
      <c r="A794" s="44" t="s">
        <v>89</v>
      </c>
      <c r="B794">
        <v>1</v>
      </c>
      <c r="C794" s="3">
        <v>44588</v>
      </c>
      <c r="D794">
        <v>11573.21</v>
      </c>
      <c r="E794" s="44" t="s">
        <v>80</v>
      </c>
      <c r="F794" s="44" t="s">
        <v>88</v>
      </c>
      <c r="G794">
        <v>0</v>
      </c>
      <c r="H794">
        <v>0</v>
      </c>
      <c r="I794">
        <v>0</v>
      </c>
      <c r="J794">
        <v>0</v>
      </c>
      <c r="K794" s="44">
        <f>MONTH(tce_4111[[#This Row],[data_lancamento]])</f>
        <v>1</v>
      </c>
    </row>
    <row r="795" spans="1:11" x14ac:dyDescent="0.25">
      <c r="A795" s="44" t="s">
        <v>91</v>
      </c>
      <c r="B795">
        <v>1</v>
      </c>
      <c r="C795" s="3">
        <v>44588</v>
      </c>
      <c r="D795">
        <v>11573.21</v>
      </c>
      <c r="E795" s="44" t="s">
        <v>77</v>
      </c>
      <c r="F795" s="44" t="s">
        <v>88</v>
      </c>
      <c r="G795">
        <v>0</v>
      </c>
      <c r="H795">
        <v>0</v>
      </c>
      <c r="I795">
        <v>0</v>
      </c>
      <c r="J795">
        <v>0</v>
      </c>
      <c r="K795" s="44">
        <f>MONTH(tce_4111[[#This Row],[data_lancamento]])</f>
        <v>1</v>
      </c>
    </row>
    <row r="796" spans="1:11" x14ac:dyDescent="0.25">
      <c r="A796" s="44" t="s">
        <v>92</v>
      </c>
      <c r="B796">
        <v>1</v>
      </c>
      <c r="C796" s="3">
        <v>44588</v>
      </c>
      <c r="D796">
        <v>11573.21</v>
      </c>
      <c r="E796" s="44" t="s">
        <v>77</v>
      </c>
      <c r="F796" s="44" t="s">
        <v>88</v>
      </c>
      <c r="G796">
        <v>0</v>
      </c>
      <c r="H796">
        <v>0</v>
      </c>
      <c r="I796">
        <v>0</v>
      </c>
      <c r="J796">
        <v>0</v>
      </c>
      <c r="K796" s="44">
        <f>MONTH(tce_4111[[#This Row],[data_lancamento]])</f>
        <v>1</v>
      </c>
    </row>
    <row r="797" spans="1:11" x14ac:dyDescent="0.25">
      <c r="A797" s="44" t="s">
        <v>93</v>
      </c>
      <c r="B797">
        <v>1</v>
      </c>
      <c r="C797" s="3">
        <v>44588</v>
      </c>
      <c r="D797">
        <v>11573.21</v>
      </c>
      <c r="E797" s="44" t="s">
        <v>80</v>
      </c>
      <c r="F797" s="44" t="s">
        <v>88</v>
      </c>
      <c r="G797">
        <v>0</v>
      </c>
      <c r="H797">
        <v>0</v>
      </c>
      <c r="I797">
        <v>0</v>
      </c>
      <c r="J797">
        <v>0</v>
      </c>
      <c r="K797" s="44">
        <f>MONTH(tce_4111[[#This Row],[data_lancamento]])</f>
        <v>1</v>
      </c>
    </row>
    <row r="798" spans="1:11" x14ac:dyDescent="0.25">
      <c r="A798" s="44" t="s">
        <v>94</v>
      </c>
      <c r="B798">
        <v>1</v>
      </c>
      <c r="C798" s="3">
        <v>44588</v>
      </c>
      <c r="D798">
        <v>11573.21</v>
      </c>
      <c r="E798" s="44" t="s">
        <v>80</v>
      </c>
      <c r="F798" s="44" t="s">
        <v>88</v>
      </c>
      <c r="G798">
        <v>1</v>
      </c>
      <c r="H798">
        <v>0</v>
      </c>
      <c r="I798">
        <v>0</v>
      </c>
      <c r="J798">
        <v>0</v>
      </c>
      <c r="K798" s="44">
        <f>MONTH(tce_4111[[#This Row],[data_lancamento]])</f>
        <v>1</v>
      </c>
    </row>
    <row r="799" spans="1:11" x14ac:dyDescent="0.25">
      <c r="A799" s="44" t="s">
        <v>95</v>
      </c>
      <c r="B799">
        <v>1</v>
      </c>
      <c r="C799" s="3">
        <v>44588</v>
      </c>
      <c r="D799">
        <v>11573.21</v>
      </c>
      <c r="E799" s="44" t="s">
        <v>77</v>
      </c>
      <c r="F799" s="44" t="s">
        <v>88</v>
      </c>
      <c r="G799">
        <v>1</v>
      </c>
      <c r="H799">
        <v>0</v>
      </c>
      <c r="I799">
        <v>0</v>
      </c>
      <c r="J799">
        <v>0</v>
      </c>
      <c r="K799" s="44">
        <f>MONTH(tce_4111[[#This Row],[data_lancamento]])</f>
        <v>1</v>
      </c>
    </row>
    <row r="800" spans="1:11" x14ac:dyDescent="0.25">
      <c r="A800" s="44" t="s">
        <v>96</v>
      </c>
      <c r="B800">
        <v>1</v>
      </c>
      <c r="C800" s="3">
        <v>44588</v>
      </c>
      <c r="D800">
        <v>11573.21</v>
      </c>
      <c r="E800" s="44" t="s">
        <v>77</v>
      </c>
      <c r="F800" s="44" t="s">
        <v>97</v>
      </c>
      <c r="G800">
        <v>1</v>
      </c>
      <c r="H800">
        <v>0</v>
      </c>
      <c r="I800">
        <v>0</v>
      </c>
      <c r="J800">
        <v>0</v>
      </c>
      <c r="K800" s="44">
        <f>MONTH(tce_4111[[#This Row],[data_lancamento]])</f>
        <v>1</v>
      </c>
    </row>
    <row r="801" spans="1:11" x14ac:dyDescent="0.25">
      <c r="A801" s="44" t="s">
        <v>91</v>
      </c>
      <c r="B801">
        <v>1</v>
      </c>
      <c r="C801" s="3">
        <v>44588</v>
      </c>
      <c r="D801">
        <v>11573.21</v>
      </c>
      <c r="E801" s="44" t="s">
        <v>80</v>
      </c>
      <c r="F801" s="44" t="s">
        <v>88</v>
      </c>
      <c r="G801">
        <v>0</v>
      </c>
      <c r="H801">
        <v>0</v>
      </c>
      <c r="I801">
        <v>0</v>
      </c>
      <c r="J801">
        <v>0</v>
      </c>
      <c r="K801" s="44">
        <f>MONTH(tce_4111[[#This Row],[data_lancamento]])</f>
        <v>1</v>
      </c>
    </row>
    <row r="802" spans="1:11" x14ac:dyDescent="0.25">
      <c r="A802" s="44" t="s">
        <v>99</v>
      </c>
      <c r="B802">
        <v>1</v>
      </c>
      <c r="C802" s="3">
        <v>44588</v>
      </c>
      <c r="D802">
        <v>11573.21</v>
      </c>
      <c r="E802" s="44" t="s">
        <v>77</v>
      </c>
      <c r="F802" s="44" t="s">
        <v>88</v>
      </c>
      <c r="G802">
        <v>0</v>
      </c>
      <c r="H802">
        <v>0</v>
      </c>
      <c r="I802">
        <v>0</v>
      </c>
      <c r="J802">
        <v>0</v>
      </c>
      <c r="K802" s="44">
        <f>MONTH(tce_4111[[#This Row],[data_lancamento]])</f>
        <v>1</v>
      </c>
    </row>
    <row r="803" spans="1:11" x14ac:dyDescent="0.25">
      <c r="A803" s="44" t="s">
        <v>129</v>
      </c>
      <c r="B803">
        <v>1</v>
      </c>
      <c r="C803" s="3">
        <v>44588</v>
      </c>
      <c r="D803">
        <v>11573.21</v>
      </c>
      <c r="E803" s="44" t="s">
        <v>80</v>
      </c>
      <c r="F803" s="44" t="s">
        <v>88</v>
      </c>
      <c r="G803">
        <v>0</v>
      </c>
      <c r="H803">
        <v>0</v>
      </c>
      <c r="I803">
        <v>0</v>
      </c>
      <c r="J803">
        <v>0</v>
      </c>
      <c r="K803" s="44">
        <f>MONTH(tce_4111[[#This Row],[data_lancamento]])</f>
        <v>1</v>
      </c>
    </row>
    <row r="804" spans="1:11" x14ac:dyDescent="0.25">
      <c r="A804" s="44" t="s">
        <v>92</v>
      </c>
      <c r="B804">
        <v>1</v>
      </c>
      <c r="C804" s="3">
        <v>44588</v>
      </c>
      <c r="D804">
        <v>11573.21</v>
      </c>
      <c r="E804" s="44" t="s">
        <v>80</v>
      </c>
      <c r="F804" s="44" t="s">
        <v>88</v>
      </c>
      <c r="G804">
        <v>0</v>
      </c>
      <c r="H804">
        <v>0</v>
      </c>
      <c r="I804">
        <v>0</v>
      </c>
      <c r="J804">
        <v>0</v>
      </c>
      <c r="K804" s="44">
        <f>MONTH(tce_4111[[#This Row],[data_lancamento]])</f>
        <v>1</v>
      </c>
    </row>
    <row r="805" spans="1:11" x14ac:dyDescent="0.25">
      <c r="A805" s="44" t="s">
        <v>100</v>
      </c>
      <c r="B805">
        <v>1</v>
      </c>
      <c r="C805" s="3">
        <v>44588</v>
      </c>
      <c r="D805">
        <v>11573.21</v>
      </c>
      <c r="E805" s="44" t="s">
        <v>77</v>
      </c>
      <c r="F805" s="44" t="s">
        <v>88</v>
      </c>
      <c r="G805">
        <v>0</v>
      </c>
      <c r="H805">
        <v>0</v>
      </c>
      <c r="I805">
        <v>0</v>
      </c>
      <c r="J805">
        <v>0</v>
      </c>
      <c r="K805" s="44">
        <f>MONTH(tce_4111[[#This Row],[data_lancamento]])</f>
        <v>1</v>
      </c>
    </row>
    <row r="806" spans="1:11" x14ac:dyDescent="0.25">
      <c r="A806" s="44" t="s">
        <v>101</v>
      </c>
      <c r="B806">
        <v>1</v>
      </c>
      <c r="C806" s="3">
        <v>44588</v>
      </c>
      <c r="D806">
        <v>11573.21</v>
      </c>
      <c r="E806" s="44" t="s">
        <v>77</v>
      </c>
      <c r="F806" s="44" t="s">
        <v>88</v>
      </c>
      <c r="G806">
        <v>1</v>
      </c>
      <c r="H806">
        <v>0</v>
      </c>
      <c r="I806">
        <v>0</v>
      </c>
      <c r="J806">
        <v>0</v>
      </c>
      <c r="K806" s="44">
        <f>MONTH(tce_4111[[#This Row],[data_lancamento]])</f>
        <v>1</v>
      </c>
    </row>
    <row r="807" spans="1:11" x14ac:dyDescent="0.25">
      <c r="A807" s="44" t="s">
        <v>95</v>
      </c>
      <c r="B807">
        <v>1</v>
      </c>
      <c r="C807" s="3">
        <v>44588</v>
      </c>
      <c r="D807">
        <v>11573.21</v>
      </c>
      <c r="E807" s="44" t="s">
        <v>80</v>
      </c>
      <c r="F807" s="44" t="s">
        <v>88</v>
      </c>
      <c r="G807">
        <v>1</v>
      </c>
      <c r="H807">
        <v>0</v>
      </c>
      <c r="I807">
        <v>0</v>
      </c>
      <c r="J807">
        <v>0</v>
      </c>
      <c r="K807" s="44">
        <f>MONTH(tce_4111[[#This Row],[data_lancamento]])</f>
        <v>1</v>
      </c>
    </row>
    <row r="808" spans="1:11" x14ac:dyDescent="0.25">
      <c r="A808" s="44" t="s">
        <v>89</v>
      </c>
      <c r="B808">
        <v>1</v>
      </c>
      <c r="C808" s="3">
        <v>44588</v>
      </c>
      <c r="D808">
        <v>8058.61</v>
      </c>
      <c r="E808" s="44" t="s">
        <v>80</v>
      </c>
      <c r="F808" s="44" t="s">
        <v>88</v>
      </c>
      <c r="G808">
        <v>0</v>
      </c>
      <c r="H808">
        <v>0</v>
      </c>
      <c r="I808">
        <v>0</v>
      </c>
      <c r="J808">
        <v>0</v>
      </c>
      <c r="K808" s="44">
        <f>MONTH(tce_4111[[#This Row],[data_lancamento]])</f>
        <v>1</v>
      </c>
    </row>
    <row r="809" spans="1:11" x14ac:dyDescent="0.25">
      <c r="A809" s="44" t="s">
        <v>91</v>
      </c>
      <c r="B809">
        <v>1</v>
      </c>
      <c r="C809" s="3">
        <v>44588</v>
      </c>
      <c r="D809">
        <v>8058.61</v>
      </c>
      <c r="E809" s="44" t="s">
        <v>77</v>
      </c>
      <c r="F809" s="44" t="s">
        <v>88</v>
      </c>
      <c r="G809">
        <v>0</v>
      </c>
      <c r="H809">
        <v>0</v>
      </c>
      <c r="I809">
        <v>0</v>
      </c>
      <c r="J809">
        <v>0</v>
      </c>
      <c r="K809" s="44">
        <f>MONTH(tce_4111[[#This Row],[data_lancamento]])</f>
        <v>1</v>
      </c>
    </row>
    <row r="810" spans="1:11" x14ac:dyDescent="0.25">
      <c r="A810" s="44" t="s">
        <v>92</v>
      </c>
      <c r="B810">
        <v>1</v>
      </c>
      <c r="C810" s="3">
        <v>44588</v>
      </c>
      <c r="D810">
        <v>8058.61</v>
      </c>
      <c r="E810" s="44" t="s">
        <v>77</v>
      </c>
      <c r="F810" s="44" t="s">
        <v>88</v>
      </c>
      <c r="G810">
        <v>0</v>
      </c>
      <c r="H810">
        <v>0</v>
      </c>
      <c r="I810">
        <v>0</v>
      </c>
      <c r="J810">
        <v>0</v>
      </c>
      <c r="K810" s="44">
        <f>MONTH(tce_4111[[#This Row],[data_lancamento]])</f>
        <v>1</v>
      </c>
    </row>
    <row r="811" spans="1:11" x14ac:dyDescent="0.25">
      <c r="A811" s="44" t="s">
        <v>93</v>
      </c>
      <c r="B811">
        <v>1</v>
      </c>
      <c r="C811" s="3">
        <v>44588</v>
      </c>
      <c r="D811">
        <v>8058.61</v>
      </c>
      <c r="E811" s="44" t="s">
        <v>80</v>
      </c>
      <c r="F811" s="44" t="s">
        <v>88</v>
      </c>
      <c r="G811">
        <v>0</v>
      </c>
      <c r="H811">
        <v>0</v>
      </c>
      <c r="I811">
        <v>0</v>
      </c>
      <c r="J811">
        <v>0</v>
      </c>
      <c r="K811" s="44">
        <f>MONTH(tce_4111[[#This Row],[data_lancamento]])</f>
        <v>1</v>
      </c>
    </row>
    <row r="812" spans="1:11" x14ac:dyDescent="0.25">
      <c r="A812" s="44" t="s">
        <v>94</v>
      </c>
      <c r="B812">
        <v>1</v>
      </c>
      <c r="C812" s="3">
        <v>44588</v>
      </c>
      <c r="D812">
        <v>8058.61</v>
      </c>
      <c r="E812" s="44" t="s">
        <v>80</v>
      </c>
      <c r="F812" s="44" t="s">
        <v>88</v>
      </c>
      <c r="G812">
        <v>1</v>
      </c>
      <c r="H812">
        <v>0</v>
      </c>
      <c r="I812">
        <v>0</v>
      </c>
      <c r="J812">
        <v>0</v>
      </c>
      <c r="K812" s="44">
        <f>MONTH(tce_4111[[#This Row],[data_lancamento]])</f>
        <v>1</v>
      </c>
    </row>
    <row r="813" spans="1:11" x14ac:dyDescent="0.25">
      <c r="A813" s="44" t="s">
        <v>95</v>
      </c>
      <c r="B813">
        <v>1</v>
      </c>
      <c r="C813" s="3">
        <v>44588</v>
      </c>
      <c r="D813">
        <v>8058.61</v>
      </c>
      <c r="E813" s="44" t="s">
        <v>77</v>
      </c>
      <c r="F813" s="44" t="s">
        <v>88</v>
      </c>
      <c r="G813">
        <v>1</v>
      </c>
      <c r="H813">
        <v>0</v>
      </c>
      <c r="I813">
        <v>0</v>
      </c>
      <c r="J813">
        <v>0</v>
      </c>
      <c r="K813" s="44">
        <f>MONTH(tce_4111[[#This Row],[data_lancamento]])</f>
        <v>1</v>
      </c>
    </row>
    <row r="814" spans="1:11" x14ac:dyDescent="0.25">
      <c r="A814" s="44" t="s">
        <v>96</v>
      </c>
      <c r="B814">
        <v>1</v>
      </c>
      <c r="C814" s="3">
        <v>44588</v>
      </c>
      <c r="D814">
        <v>8058.61</v>
      </c>
      <c r="E814" s="44" t="s">
        <v>77</v>
      </c>
      <c r="F814" s="44" t="s">
        <v>97</v>
      </c>
      <c r="G814">
        <v>1</v>
      </c>
      <c r="H814">
        <v>0</v>
      </c>
      <c r="I814">
        <v>0</v>
      </c>
      <c r="J814">
        <v>0</v>
      </c>
      <c r="K814" s="44">
        <f>MONTH(tce_4111[[#This Row],[data_lancamento]])</f>
        <v>1</v>
      </c>
    </row>
    <row r="815" spans="1:11" x14ac:dyDescent="0.25">
      <c r="A815" s="44" t="s">
        <v>91</v>
      </c>
      <c r="B815">
        <v>1</v>
      </c>
      <c r="C815" s="3">
        <v>44588</v>
      </c>
      <c r="D815">
        <v>8058.61</v>
      </c>
      <c r="E815" s="44" t="s">
        <v>80</v>
      </c>
      <c r="F815" s="44" t="s">
        <v>88</v>
      </c>
      <c r="G815">
        <v>0</v>
      </c>
      <c r="H815">
        <v>0</v>
      </c>
      <c r="I815">
        <v>0</v>
      </c>
      <c r="J815">
        <v>0</v>
      </c>
      <c r="K815" s="44">
        <f>MONTH(tce_4111[[#This Row],[data_lancamento]])</f>
        <v>1</v>
      </c>
    </row>
    <row r="816" spans="1:11" x14ac:dyDescent="0.25">
      <c r="A816" s="44" t="s">
        <v>99</v>
      </c>
      <c r="B816">
        <v>1</v>
      </c>
      <c r="C816" s="3">
        <v>44588</v>
      </c>
      <c r="D816">
        <v>8058.61</v>
      </c>
      <c r="E816" s="44" t="s">
        <v>77</v>
      </c>
      <c r="F816" s="44" t="s">
        <v>88</v>
      </c>
      <c r="G816">
        <v>0</v>
      </c>
      <c r="H816">
        <v>0</v>
      </c>
      <c r="I816">
        <v>0</v>
      </c>
      <c r="J816">
        <v>0</v>
      </c>
      <c r="K816" s="44">
        <f>MONTH(tce_4111[[#This Row],[data_lancamento]])</f>
        <v>1</v>
      </c>
    </row>
    <row r="817" spans="1:11" x14ac:dyDescent="0.25">
      <c r="A817" s="44" t="s">
        <v>92</v>
      </c>
      <c r="B817">
        <v>1</v>
      </c>
      <c r="C817" s="3">
        <v>44588</v>
      </c>
      <c r="D817">
        <v>8058.61</v>
      </c>
      <c r="E817" s="44" t="s">
        <v>80</v>
      </c>
      <c r="F817" s="44" t="s">
        <v>88</v>
      </c>
      <c r="G817">
        <v>0</v>
      </c>
      <c r="H817">
        <v>0</v>
      </c>
      <c r="I817">
        <v>0</v>
      </c>
      <c r="J817">
        <v>0</v>
      </c>
      <c r="K817" s="44">
        <f>MONTH(tce_4111[[#This Row],[data_lancamento]])</f>
        <v>1</v>
      </c>
    </row>
    <row r="818" spans="1:11" x14ac:dyDescent="0.25">
      <c r="A818" s="44" t="s">
        <v>100</v>
      </c>
      <c r="B818">
        <v>1</v>
      </c>
      <c r="C818" s="3">
        <v>44588</v>
      </c>
      <c r="D818">
        <v>8058.61</v>
      </c>
      <c r="E818" s="44" t="s">
        <v>77</v>
      </c>
      <c r="F818" s="44" t="s">
        <v>88</v>
      </c>
      <c r="G818">
        <v>0</v>
      </c>
      <c r="H818">
        <v>0</v>
      </c>
      <c r="I818">
        <v>0</v>
      </c>
      <c r="J818">
        <v>0</v>
      </c>
      <c r="K818" s="44">
        <f>MONTH(tce_4111[[#This Row],[data_lancamento]])</f>
        <v>1</v>
      </c>
    </row>
    <row r="819" spans="1:11" x14ac:dyDescent="0.25">
      <c r="A819" s="44" t="s">
        <v>101</v>
      </c>
      <c r="B819">
        <v>1</v>
      </c>
      <c r="C819" s="3">
        <v>44588</v>
      </c>
      <c r="D819">
        <v>8058.61</v>
      </c>
      <c r="E819" s="44" t="s">
        <v>77</v>
      </c>
      <c r="F819" s="44" t="s">
        <v>88</v>
      </c>
      <c r="G819">
        <v>1</v>
      </c>
      <c r="H819">
        <v>0</v>
      </c>
      <c r="I819">
        <v>0</v>
      </c>
      <c r="J819">
        <v>0</v>
      </c>
      <c r="K819" s="44">
        <f>MONTH(tce_4111[[#This Row],[data_lancamento]])</f>
        <v>1</v>
      </c>
    </row>
    <row r="820" spans="1:11" x14ac:dyDescent="0.25">
      <c r="A820" s="44" t="s">
        <v>125</v>
      </c>
      <c r="B820">
        <v>1</v>
      </c>
      <c r="C820" s="3">
        <v>44588</v>
      </c>
      <c r="D820">
        <v>8058.61</v>
      </c>
      <c r="E820" s="44" t="s">
        <v>80</v>
      </c>
      <c r="F820" s="44" t="s">
        <v>78</v>
      </c>
      <c r="G820">
        <v>0</v>
      </c>
      <c r="H820">
        <v>0</v>
      </c>
      <c r="I820">
        <v>0</v>
      </c>
      <c r="J820">
        <v>0</v>
      </c>
      <c r="K820" s="44">
        <f>MONTH(tce_4111[[#This Row],[data_lancamento]])</f>
        <v>1</v>
      </c>
    </row>
    <row r="821" spans="1:11" x14ac:dyDescent="0.25">
      <c r="A821" s="44" t="s">
        <v>95</v>
      </c>
      <c r="B821">
        <v>1</v>
      </c>
      <c r="C821" s="3">
        <v>44588</v>
      </c>
      <c r="D821">
        <v>8058.61</v>
      </c>
      <c r="E821" s="44" t="s">
        <v>80</v>
      </c>
      <c r="F821" s="44" t="s">
        <v>88</v>
      </c>
      <c r="G821">
        <v>1</v>
      </c>
      <c r="H821">
        <v>0</v>
      </c>
      <c r="I821">
        <v>0</v>
      </c>
      <c r="J821">
        <v>0</v>
      </c>
      <c r="K821" s="44">
        <f>MONTH(tce_4111[[#This Row],[data_lancamento]])</f>
        <v>1</v>
      </c>
    </row>
    <row r="822" spans="1:11" x14ac:dyDescent="0.25">
      <c r="A822" s="44" t="s">
        <v>107</v>
      </c>
      <c r="B822">
        <v>1</v>
      </c>
      <c r="C822" s="3">
        <v>44589</v>
      </c>
      <c r="D822">
        <v>85974.87</v>
      </c>
      <c r="E822" s="44" t="s">
        <v>77</v>
      </c>
      <c r="F822" s="44" t="s">
        <v>97</v>
      </c>
      <c r="G822">
        <v>1</v>
      </c>
      <c r="H822">
        <v>0</v>
      </c>
      <c r="I822">
        <v>0</v>
      </c>
      <c r="J822">
        <v>0</v>
      </c>
      <c r="K822" s="44">
        <f>MONTH(tce_4111[[#This Row],[data_lancamento]])</f>
        <v>1</v>
      </c>
    </row>
    <row r="823" spans="1:11" x14ac:dyDescent="0.25">
      <c r="A823" s="44" t="s">
        <v>106</v>
      </c>
      <c r="B823">
        <v>1</v>
      </c>
      <c r="C823" s="3">
        <v>44589</v>
      </c>
      <c r="D823">
        <v>85974.87</v>
      </c>
      <c r="E823" s="44" t="s">
        <v>80</v>
      </c>
      <c r="F823" s="44" t="s">
        <v>97</v>
      </c>
      <c r="G823">
        <v>1</v>
      </c>
      <c r="H823">
        <v>0</v>
      </c>
      <c r="I823">
        <v>0</v>
      </c>
      <c r="J823">
        <v>0</v>
      </c>
      <c r="K823" s="44">
        <f>MONTH(tce_4111[[#This Row],[data_lancamento]])</f>
        <v>1</v>
      </c>
    </row>
    <row r="824" spans="1:11" x14ac:dyDescent="0.25">
      <c r="A824" s="44" t="s">
        <v>96</v>
      </c>
      <c r="B824">
        <v>1</v>
      </c>
      <c r="C824" s="3">
        <v>44589</v>
      </c>
      <c r="D824">
        <v>1325.4</v>
      </c>
      <c r="E824" s="44" t="s">
        <v>80</v>
      </c>
      <c r="F824" s="44" t="s">
        <v>97</v>
      </c>
      <c r="G824">
        <v>1</v>
      </c>
      <c r="H824">
        <v>0</v>
      </c>
      <c r="I824">
        <v>0</v>
      </c>
      <c r="J824">
        <v>0</v>
      </c>
      <c r="K824" s="44">
        <f>MONTH(tce_4111[[#This Row],[data_lancamento]])</f>
        <v>1</v>
      </c>
    </row>
    <row r="825" spans="1:11" x14ac:dyDescent="0.25">
      <c r="A825" s="44" t="s">
        <v>99</v>
      </c>
      <c r="B825">
        <v>1</v>
      </c>
      <c r="C825" s="3">
        <v>44589</v>
      </c>
      <c r="D825">
        <v>1325.4</v>
      </c>
      <c r="E825" s="44" t="s">
        <v>80</v>
      </c>
      <c r="F825" s="44" t="s">
        <v>88</v>
      </c>
      <c r="G825">
        <v>0</v>
      </c>
      <c r="H825">
        <v>0</v>
      </c>
      <c r="I825">
        <v>0</v>
      </c>
      <c r="J825">
        <v>0</v>
      </c>
      <c r="K825" s="44">
        <f>MONTH(tce_4111[[#This Row],[data_lancamento]])</f>
        <v>1</v>
      </c>
    </row>
    <row r="826" spans="1:11" x14ac:dyDescent="0.25">
      <c r="A826" s="44" t="s">
        <v>109</v>
      </c>
      <c r="B826">
        <v>1</v>
      </c>
      <c r="C826" s="3">
        <v>44589</v>
      </c>
      <c r="D826">
        <v>1325.4</v>
      </c>
      <c r="E826" s="44" t="s">
        <v>77</v>
      </c>
      <c r="F826" s="44" t="s">
        <v>88</v>
      </c>
      <c r="G826">
        <v>0</v>
      </c>
      <c r="H826">
        <v>0</v>
      </c>
      <c r="I826">
        <v>0</v>
      </c>
      <c r="J826">
        <v>0</v>
      </c>
      <c r="K826" s="44">
        <f>MONTH(tce_4111[[#This Row],[data_lancamento]])</f>
        <v>1</v>
      </c>
    </row>
    <row r="827" spans="1:11" x14ac:dyDescent="0.25">
      <c r="A827" s="44" t="s">
        <v>106</v>
      </c>
      <c r="B827">
        <v>1</v>
      </c>
      <c r="C827" s="3">
        <v>44589</v>
      </c>
      <c r="D827">
        <v>1325.4</v>
      </c>
      <c r="E827" s="44" t="s">
        <v>77</v>
      </c>
      <c r="F827" s="44" t="s">
        <v>97</v>
      </c>
      <c r="G827">
        <v>1</v>
      </c>
      <c r="H827">
        <v>0</v>
      </c>
      <c r="I827">
        <v>0</v>
      </c>
      <c r="J827">
        <v>0</v>
      </c>
      <c r="K827" s="44">
        <f>MONTH(tce_4111[[#This Row],[data_lancamento]])</f>
        <v>1</v>
      </c>
    </row>
    <row r="828" spans="1:11" x14ac:dyDescent="0.25">
      <c r="A828" s="44" t="s">
        <v>100</v>
      </c>
      <c r="B828">
        <v>1</v>
      </c>
      <c r="C828" s="3">
        <v>44589</v>
      </c>
      <c r="D828">
        <v>1325.4</v>
      </c>
      <c r="E828" s="44" t="s">
        <v>80</v>
      </c>
      <c r="F828" s="44" t="s">
        <v>88</v>
      </c>
      <c r="G828">
        <v>0</v>
      </c>
      <c r="H828">
        <v>0</v>
      </c>
      <c r="I828">
        <v>0</v>
      </c>
      <c r="J828">
        <v>0</v>
      </c>
      <c r="K828" s="44">
        <f>MONTH(tce_4111[[#This Row],[data_lancamento]])</f>
        <v>1</v>
      </c>
    </row>
    <row r="829" spans="1:11" x14ac:dyDescent="0.25">
      <c r="A829" s="44" t="s">
        <v>110</v>
      </c>
      <c r="B829">
        <v>1</v>
      </c>
      <c r="C829" s="3">
        <v>44589</v>
      </c>
      <c r="D829">
        <v>1325.4</v>
      </c>
      <c r="E829" s="44" t="s">
        <v>77</v>
      </c>
      <c r="F829" s="44" t="s">
        <v>88</v>
      </c>
      <c r="G829">
        <v>0</v>
      </c>
      <c r="H829">
        <v>0</v>
      </c>
      <c r="I829">
        <v>0</v>
      </c>
      <c r="J829">
        <v>0</v>
      </c>
      <c r="K829" s="44">
        <f>MONTH(tce_4111[[#This Row],[data_lancamento]])</f>
        <v>1</v>
      </c>
    </row>
    <row r="830" spans="1:11" x14ac:dyDescent="0.25">
      <c r="A830" s="44" t="s">
        <v>101</v>
      </c>
      <c r="B830">
        <v>1</v>
      </c>
      <c r="C830" s="3">
        <v>44589</v>
      </c>
      <c r="D830">
        <v>1325.4</v>
      </c>
      <c r="E830" s="44" t="s">
        <v>80</v>
      </c>
      <c r="F830" s="44" t="s">
        <v>88</v>
      </c>
      <c r="G830">
        <v>1</v>
      </c>
      <c r="H830">
        <v>0</v>
      </c>
      <c r="I830">
        <v>0</v>
      </c>
      <c r="J830">
        <v>0</v>
      </c>
      <c r="K830" s="44">
        <f>MONTH(tce_4111[[#This Row],[data_lancamento]])</f>
        <v>1</v>
      </c>
    </row>
    <row r="831" spans="1:11" x14ac:dyDescent="0.25">
      <c r="A831" s="44" t="s">
        <v>111</v>
      </c>
      <c r="B831">
        <v>1</v>
      </c>
      <c r="C831" s="3">
        <v>44589</v>
      </c>
      <c r="D831">
        <v>1325.4</v>
      </c>
      <c r="E831" s="44" t="s">
        <v>77</v>
      </c>
      <c r="F831" s="44" t="s">
        <v>88</v>
      </c>
      <c r="G831">
        <v>1</v>
      </c>
      <c r="H831">
        <v>0</v>
      </c>
      <c r="I831">
        <v>0</v>
      </c>
      <c r="J831">
        <v>0</v>
      </c>
      <c r="K831" s="44">
        <f>MONTH(tce_4111[[#This Row],[data_lancamento]])</f>
        <v>1</v>
      </c>
    </row>
    <row r="832" spans="1:11" x14ac:dyDescent="0.25">
      <c r="A832" s="44" t="s">
        <v>96</v>
      </c>
      <c r="B832">
        <v>1</v>
      </c>
      <c r="C832" s="3">
        <v>44589</v>
      </c>
      <c r="D832">
        <v>39762</v>
      </c>
      <c r="E832" s="44" t="s">
        <v>80</v>
      </c>
      <c r="F832" s="44" t="s">
        <v>97</v>
      </c>
      <c r="G832">
        <v>1</v>
      </c>
      <c r="H832">
        <v>0</v>
      </c>
      <c r="I832">
        <v>0</v>
      </c>
      <c r="J832">
        <v>0</v>
      </c>
      <c r="K832" s="44">
        <f>MONTH(tce_4111[[#This Row],[data_lancamento]])</f>
        <v>1</v>
      </c>
    </row>
    <row r="833" spans="1:11" x14ac:dyDescent="0.25">
      <c r="A833" s="44" t="s">
        <v>99</v>
      </c>
      <c r="B833">
        <v>1</v>
      </c>
      <c r="C833" s="3">
        <v>44589</v>
      </c>
      <c r="D833">
        <v>39762</v>
      </c>
      <c r="E833" s="44" t="s">
        <v>80</v>
      </c>
      <c r="F833" s="44" t="s">
        <v>88</v>
      </c>
      <c r="G833">
        <v>0</v>
      </c>
      <c r="H833">
        <v>0</v>
      </c>
      <c r="I833">
        <v>0</v>
      </c>
      <c r="J833">
        <v>0</v>
      </c>
      <c r="K833" s="44">
        <f>MONTH(tce_4111[[#This Row],[data_lancamento]])</f>
        <v>1</v>
      </c>
    </row>
    <row r="834" spans="1:11" x14ac:dyDescent="0.25">
      <c r="A834" s="44" t="s">
        <v>109</v>
      </c>
      <c r="B834">
        <v>1</v>
      </c>
      <c r="C834" s="3">
        <v>44589</v>
      </c>
      <c r="D834">
        <v>39762</v>
      </c>
      <c r="E834" s="44" t="s">
        <v>77</v>
      </c>
      <c r="F834" s="44" t="s">
        <v>88</v>
      </c>
      <c r="G834">
        <v>0</v>
      </c>
      <c r="H834">
        <v>0</v>
      </c>
      <c r="I834">
        <v>0</v>
      </c>
      <c r="J834">
        <v>0</v>
      </c>
      <c r="K834" s="44">
        <f>MONTH(tce_4111[[#This Row],[data_lancamento]])</f>
        <v>1</v>
      </c>
    </row>
    <row r="835" spans="1:11" x14ac:dyDescent="0.25">
      <c r="A835" s="44" t="s">
        <v>106</v>
      </c>
      <c r="B835">
        <v>1</v>
      </c>
      <c r="C835" s="3">
        <v>44589</v>
      </c>
      <c r="D835">
        <v>39762</v>
      </c>
      <c r="E835" s="44" t="s">
        <v>77</v>
      </c>
      <c r="F835" s="44" t="s">
        <v>97</v>
      </c>
      <c r="G835">
        <v>1</v>
      </c>
      <c r="H835">
        <v>0</v>
      </c>
      <c r="I835">
        <v>0</v>
      </c>
      <c r="J835">
        <v>0</v>
      </c>
      <c r="K835" s="44">
        <f>MONTH(tce_4111[[#This Row],[data_lancamento]])</f>
        <v>1</v>
      </c>
    </row>
    <row r="836" spans="1:11" x14ac:dyDescent="0.25">
      <c r="A836" s="44" t="s">
        <v>100</v>
      </c>
      <c r="B836">
        <v>1</v>
      </c>
      <c r="C836" s="3">
        <v>44589</v>
      </c>
      <c r="D836">
        <v>39762</v>
      </c>
      <c r="E836" s="44" t="s">
        <v>80</v>
      </c>
      <c r="F836" s="44" t="s">
        <v>88</v>
      </c>
      <c r="G836">
        <v>0</v>
      </c>
      <c r="H836">
        <v>0</v>
      </c>
      <c r="I836">
        <v>0</v>
      </c>
      <c r="J836">
        <v>0</v>
      </c>
      <c r="K836" s="44">
        <f>MONTH(tce_4111[[#This Row],[data_lancamento]])</f>
        <v>1</v>
      </c>
    </row>
    <row r="837" spans="1:11" x14ac:dyDescent="0.25">
      <c r="A837" s="44" t="s">
        <v>110</v>
      </c>
      <c r="B837">
        <v>1</v>
      </c>
      <c r="C837" s="3">
        <v>44589</v>
      </c>
      <c r="D837">
        <v>39762</v>
      </c>
      <c r="E837" s="44" t="s">
        <v>77</v>
      </c>
      <c r="F837" s="44" t="s">
        <v>88</v>
      </c>
      <c r="G837">
        <v>0</v>
      </c>
      <c r="H837">
        <v>0</v>
      </c>
      <c r="I837">
        <v>0</v>
      </c>
      <c r="J837">
        <v>0</v>
      </c>
      <c r="K837" s="44">
        <f>MONTH(tce_4111[[#This Row],[data_lancamento]])</f>
        <v>1</v>
      </c>
    </row>
    <row r="838" spans="1:11" x14ac:dyDescent="0.25">
      <c r="A838" s="44" t="s">
        <v>101</v>
      </c>
      <c r="B838">
        <v>1</v>
      </c>
      <c r="C838" s="3">
        <v>44589</v>
      </c>
      <c r="D838">
        <v>39762</v>
      </c>
      <c r="E838" s="44" t="s">
        <v>80</v>
      </c>
      <c r="F838" s="44" t="s">
        <v>88</v>
      </c>
      <c r="G838">
        <v>1</v>
      </c>
      <c r="H838">
        <v>0</v>
      </c>
      <c r="I838">
        <v>0</v>
      </c>
      <c r="J838">
        <v>0</v>
      </c>
      <c r="K838" s="44">
        <f>MONTH(tce_4111[[#This Row],[data_lancamento]])</f>
        <v>1</v>
      </c>
    </row>
    <row r="839" spans="1:11" x14ac:dyDescent="0.25">
      <c r="A839" s="44" t="s">
        <v>111</v>
      </c>
      <c r="B839">
        <v>1</v>
      </c>
      <c r="C839" s="3">
        <v>44589</v>
      </c>
      <c r="D839">
        <v>39762</v>
      </c>
      <c r="E839" s="44" t="s">
        <v>77</v>
      </c>
      <c r="F839" s="44" t="s">
        <v>88</v>
      </c>
      <c r="G839">
        <v>1</v>
      </c>
      <c r="H839">
        <v>0</v>
      </c>
      <c r="I839">
        <v>0</v>
      </c>
      <c r="J839">
        <v>0</v>
      </c>
      <c r="K839" s="44">
        <f>MONTH(tce_4111[[#This Row],[data_lancamento]])</f>
        <v>1</v>
      </c>
    </row>
    <row r="840" spans="1:11" x14ac:dyDescent="0.25">
      <c r="A840" s="44" t="s">
        <v>96</v>
      </c>
      <c r="B840">
        <v>1</v>
      </c>
      <c r="C840" s="3">
        <v>44589</v>
      </c>
      <c r="D840">
        <v>13652.23</v>
      </c>
      <c r="E840" s="44" t="s">
        <v>80</v>
      </c>
      <c r="F840" s="44" t="s">
        <v>97</v>
      </c>
      <c r="G840">
        <v>1</v>
      </c>
      <c r="H840">
        <v>0</v>
      </c>
      <c r="I840">
        <v>0</v>
      </c>
      <c r="J840">
        <v>0</v>
      </c>
      <c r="K840" s="44">
        <f>MONTH(tce_4111[[#This Row],[data_lancamento]])</f>
        <v>1</v>
      </c>
    </row>
    <row r="841" spans="1:11" x14ac:dyDescent="0.25">
      <c r="A841" s="44" t="s">
        <v>99</v>
      </c>
      <c r="B841">
        <v>1</v>
      </c>
      <c r="C841" s="3">
        <v>44589</v>
      </c>
      <c r="D841">
        <v>13652.23</v>
      </c>
      <c r="E841" s="44" t="s">
        <v>80</v>
      </c>
      <c r="F841" s="44" t="s">
        <v>88</v>
      </c>
      <c r="G841">
        <v>0</v>
      </c>
      <c r="H841">
        <v>0</v>
      </c>
      <c r="I841">
        <v>0</v>
      </c>
      <c r="J841">
        <v>0</v>
      </c>
      <c r="K841" s="44">
        <f>MONTH(tce_4111[[#This Row],[data_lancamento]])</f>
        <v>1</v>
      </c>
    </row>
    <row r="842" spans="1:11" x14ac:dyDescent="0.25">
      <c r="A842" s="44" t="s">
        <v>109</v>
      </c>
      <c r="B842">
        <v>1</v>
      </c>
      <c r="C842" s="3">
        <v>44589</v>
      </c>
      <c r="D842">
        <v>13652.23</v>
      </c>
      <c r="E842" s="44" t="s">
        <v>77</v>
      </c>
      <c r="F842" s="44" t="s">
        <v>88</v>
      </c>
      <c r="G842">
        <v>0</v>
      </c>
      <c r="H842">
        <v>0</v>
      </c>
      <c r="I842">
        <v>0</v>
      </c>
      <c r="J842">
        <v>0</v>
      </c>
      <c r="K842" s="44">
        <f>MONTH(tce_4111[[#This Row],[data_lancamento]])</f>
        <v>1</v>
      </c>
    </row>
    <row r="843" spans="1:11" x14ac:dyDescent="0.25">
      <c r="A843" s="44" t="s">
        <v>106</v>
      </c>
      <c r="B843">
        <v>1</v>
      </c>
      <c r="C843" s="3">
        <v>44589</v>
      </c>
      <c r="D843">
        <v>13652.23</v>
      </c>
      <c r="E843" s="44" t="s">
        <v>77</v>
      </c>
      <c r="F843" s="44" t="s">
        <v>97</v>
      </c>
      <c r="G843">
        <v>1</v>
      </c>
      <c r="H843">
        <v>0</v>
      </c>
      <c r="I843">
        <v>0</v>
      </c>
      <c r="J843">
        <v>0</v>
      </c>
      <c r="K843" s="44">
        <f>MONTH(tce_4111[[#This Row],[data_lancamento]])</f>
        <v>1</v>
      </c>
    </row>
    <row r="844" spans="1:11" x14ac:dyDescent="0.25">
      <c r="A844" s="44" t="s">
        <v>100</v>
      </c>
      <c r="B844">
        <v>1</v>
      </c>
      <c r="C844" s="3">
        <v>44589</v>
      </c>
      <c r="D844">
        <v>13652.23</v>
      </c>
      <c r="E844" s="44" t="s">
        <v>80</v>
      </c>
      <c r="F844" s="44" t="s">
        <v>88</v>
      </c>
      <c r="G844">
        <v>0</v>
      </c>
      <c r="H844">
        <v>0</v>
      </c>
      <c r="I844">
        <v>0</v>
      </c>
      <c r="J844">
        <v>0</v>
      </c>
      <c r="K844" s="44">
        <f>MONTH(tce_4111[[#This Row],[data_lancamento]])</f>
        <v>1</v>
      </c>
    </row>
    <row r="845" spans="1:11" x14ac:dyDescent="0.25">
      <c r="A845" s="44" t="s">
        <v>110</v>
      </c>
      <c r="B845">
        <v>1</v>
      </c>
      <c r="C845" s="3">
        <v>44589</v>
      </c>
      <c r="D845">
        <v>13652.23</v>
      </c>
      <c r="E845" s="44" t="s">
        <v>77</v>
      </c>
      <c r="F845" s="44" t="s">
        <v>88</v>
      </c>
      <c r="G845">
        <v>0</v>
      </c>
      <c r="H845">
        <v>0</v>
      </c>
      <c r="I845">
        <v>0</v>
      </c>
      <c r="J845">
        <v>0</v>
      </c>
      <c r="K845" s="44">
        <f>MONTH(tce_4111[[#This Row],[data_lancamento]])</f>
        <v>1</v>
      </c>
    </row>
    <row r="846" spans="1:11" x14ac:dyDescent="0.25">
      <c r="A846" s="44" t="s">
        <v>101</v>
      </c>
      <c r="B846">
        <v>1</v>
      </c>
      <c r="C846" s="3">
        <v>44589</v>
      </c>
      <c r="D846">
        <v>13652.23</v>
      </c>
      <c r="E846" s="44" t="s">
        <v>80</v>
      </c>
      <c r="F846" s="44" t="s">
        <v>88</v>
      </c>
      <c r="G846">
        <v>1</v>
      </c>
      <c r="H846">
        <v>0</v>
      </c>
      <c r="I846">
        <v>0</v>
      </c>
      <c r="J846">
        <v>0</v>
      </c>
      <c r="K846" s="44">
        <f>MONTH(tce_4111[[#This Row],[data_lancamento]])</f>
        <v>1</v>
      </c>
    </row>
    <row r="847" spans="1:11" x14ac:dyDescent="0.25">
      <c r="A847" s="44" t="s">
        <v>111</v>
      </c>
      <c r="B847">
        <v>1</v>
      </c>
      <c r="C847" s="3">
        <v>44589</v>
      </c>
      <c r="D847">
        <v>13652.23</v>
      </c>
      <c r="E847" s="44" t="s">
        <v>77</v>
      </c>
      <c r="F847" s="44" t="s">
        <v>88</v>
      </c>
      <c r="G847">
        <v>1</v>
      </c>
      <c r="H847">
        <v>0</v>
      </c>
      <c r="I847">
        <v>0</v>
      </c>
      <c r="J847">
        <v>0</v>
      </c>
      <c r="K847" s="44">
        <f>MONTH(tce_4111[[#This Row],[data_lancamento]])</f>
        <v>1</v>
      </c>
    </row>
    <row r="848" spans="1:11" x14ac:dyDescent="0.25">
      <c r="A848" s="44" t="s">
        <v>96</v>
      </c>
      <c r="B848">
        <v>1</v>
      </c>
      <c r="C848" s="3">
        <v>44589</v>
      </c>
      <c r="D848">
        <v>5296.14</v>
      </c>
      <c r="E848" s="44" t="s">
        <v>80</v>
      </c>
      <c r="F848" s="44" t="s">
        <v>97</v>
      </c>
      <c r="G848">
        <v>1</v>
      </c>
      <c r="H848">
        <v>0</v>
      </c>
      <c r="I848">
        <v>0</v>
      </c>
      <c r="J848">
        <v>0</v>
      </c>
      <c r="K848" s="44">
        <f>MONTH(tce_4111[[#This Row],[data_lancamento]])</f>
        <v>1</v>
      </c>
    </row>
    <row r="849" spans="1:11" x14ac:dyDescent="0.25">
      <c r="A849" s="44" t="s">
        <v>99</v>
      </c>
      <c r="B849">
        <v>1</v>
      </c>
      <c r="C849" s="3">
        <v>44589</v>
      </c>
      <c r="D849">
        <v>5296.14</v>
      </c>
      <c r="E849" s="44" t="s">
        <v>80</v>
      </c>
      <c r="F849" s="44" t="s">
        <v>88</v>
      </c>
      <c r="G849">
        <v>0</v>
      </c>
      <c r="H849">
        <v>0</v>
      </c>
      <c r="I849">
        <v>0</v>
      </c>
      <c r="J849">
        <v>0</v>
      </c>
      <c r="K849" s="44">
        <f>MONTH(tce_4111[[#This Row],[data_lancamento]])</f>
        <v>1</v>
      </c>
    </row>
    <row r="850" spans="1:11" x14ac:dyDescent="0.25">
      <c r="A850" s="44" t="s">
        <v>109</v>
      </c>
      <c r="B850">
        <v>1</v>
      </c>
      <c r="C850" s="3">
        <v>44589</v>
      </c>
      <c r="D850">
        <v>5296.14</v>
      </c>
      <c r="E850" s="44" t="s">
        <v>77</v>
      </c>
      <c r="F850" s="44" t="s">
        <v>88</v>
      </c>
      <c r="G850">
        <v>0</v>
      </c>
      <c r="H850">
        <v>0</v>
      </c>
      <c r="I850">
        <v>0</v>
      </c>
      <c r="J850">
        <v>0</v>
      </c>
      <c r="K850" s="44">
        <f>MONTH(tce_4111[[#This Row],[data_lancamento]])</f>
        <v>1</v>
      </c>
    </row>
    <row r="851" spans="1:11" x14ac:dyDescent="0.25">
      <c r="A851" s="44" t="s">
        <v>106</v>
      </c>
      <c r="B851">
        <v>1</v>
      </c>
      <c r="C851" s="3">
        <v>44589</v>
      </c>
      <c r="D851">
        <v>5296.14</v>
      </c>
      <c r="E851" s="44" t="s">
        <v>77</v>
      </c>
      <c r="F851" s="44" t="s">
        <v>97</v>
      </c>
      <c r="G851">
        <v>1</v>
      </c>
      <c r="H851">
        <v>0</v>
      </c>
      <c r="I851">
        <v>0</v>
      </c>
      <c r="J851">
        <v>0</v>
      </c>
      <c r="K851" s="44">
        <f>MONTH(tce_4111[[#This Row],[data_lancamento]])</f>
        <v>1</v>
      </c>
    </row>
    <row r="852" spans="1:11" x14ac:dyDescent="0.25">
      <c r="A852" s="44" t="s">
        <v>100</v>
      </c>
      <c r="B852">
        <v>1</v>
      </c>
      <c r="C852" s="3">
        <v>44589</v>
      </c>
      <c r="D852">
        <v>5296.14</v>
      </c>
      <c r="E852" s="44" t="s">
        <v>80</v>
      </c>
      <c r="F852" s="44" t="s">
        <v>88</v>
      </c>
      <c r="G852">
        <v>0</v>
      </c>
      <c r="H852">
        <v>0</v>
      </c>
      <c r="I852">
        <v>0</v>
      </c>
      <c r="J852">
        <v>0</v>
      </c>
      <c r="K852" s="44">
        <f>MONTH(tce_4111[[#This Row],[data_lancamento]])</f>
        <v>1</v>
      </c>
    </row>
    <row r="853" spans="1:11" x14ac:dyDescent="0.25">
      <c r="A853" s="44" t="s">
        <v>110</v>
      </c>
      <c r="B853">
        <v>1</v>
      </c>
      <c r="C853" s="3">
        <v>44589</v>
      </c>
      <c r="D853">
        <v>5296.14</v>
      </c>
      <c r="E853" s="44" t="s">
        <v>77</v>
      </c>
      <c r="F853" s="44" t="s">
        <v>88</v>
      </c>
      <c r="G853">
        <v>0</v>
      </c>
      <c r="H853">
        <v>0</v>
      </c>
      <c r="I853">
        <v>0</v>
      </c>
      <c r="J853">
        <v>0</v>
      </c>
      <c r="K853" s="44">
        <f>MONTH(tce_4111[[#This Row],[data_lancamento]])</f>
        <v>1</v>
      </c>
    </row>
    <row r="854" spans="1:11" x14ac:dyDescent="0.25">
      <c r="A854" s="44" t="s">
        <v>101</v>
      </c>
      <c r="B854">
        <v>1</v>
      </c>
      <c r="C854" s="3">
        <v>44589</v>
      </c>
      <c r="D854">
        <v>5296.14</v>
      </c>
      <c r="E854" s="44" t="s">
        <v>80</v>
      </c>
      <c r="F854" s="44" t="s">
        <v>88</v>
      </c>
      <c r="G854">
        <v>1</v>
      </c>
      <c r="H854">
        <v>0</v>
      </c>
      <c r="I854">
        <v>0</v>
      </c>
      <c r="J854">
        <v>0</v>
      </c>
      <c r="K854" s="44">
        <f>MONTH(tce_4111[[#This Row],[data_lancamento]])</f>
        <v>1</v>
      </c>
    </row>
    <row r="855" spans="1:11" x14ac:dyDescent="0.25">
      <c r="A855" s="44" t="s">
        <v>111</v>
      </c>
      <c r="B855">
        <v>1</v>
      </c>
      <c r="C855" s="3">
        <v>44589</v>
      </c>
      <c r="D855">
        <v>5296.14</v>
      </c>
      <c r="E855" s="44" t="s">
        <v>77</v>
      </c>
      <c r="F855" s="44" t="s">
        <v>88</v>
      </c>
      <c r="G855">
        <v>1</v>
      </c>
      <c r="H855">
        <v>0</v>
      </c>
      <c r="I855">
        <v>0</v>
      </c>
      <c r="J855">
        <v>0</v>
      </c>
      <c r="K855" s="44">
        <f>MONTH(tce_4111[[#This Row],[data_lancamento]])</f>
        <v>1</v>
      </c>
    </row>
    <row r="856" spans="1:11" x14ac:dyDescent="0.25">
      <c r="A856" s="44" t="s">
        <v>96</v>
      </c>
      <c r="B856">
        <v>1</v>
      </c>
      <c r="C856" s="3">
        <v>44589</v>
      </c>
      <c r="D856">
        <v>530.30999999999995</v>
      </c>
      <c r="E856" s="44" t="s">
        <v>80</v>
      </c>
      <c r="F856" s="44" t="s">
        <v>97</v>
      </c>
      <c r="G856">
        <v>1</v>
      </c>
      <c r="H856">
        <v>0</v>
      </c>
      <c r="I856">
        <v>0</v>
      </c>
      <c r="J856">
        <v>0</v>
      </c>
      <c r="K856" s="44">
        <f>MONTH(tce_4111[[#This Row],[data_lancamento]])</f>
        <v>1</v>
      </c>
    </row>
    <row r="857" spans="1:11" x14ac:dyDescent="0.25">
      <c r="A857" s="44" t="s">
        <v>99</v>
      </c>
      <c r="B857">
        <v>1</v>
      </c>
      <c r="C857" s="3">
        <v>44589</v>
      </c>
      <c r="D857">
        <v>530.30999999999995</v>
      </c>
      <c r="E857" s="44" t="s">
        <v>80</v>
      </c>
      <c r="F857" s="44" t="s">
        <v>88</v>
      </c>
      <c r="G857">
        <v>0</v>
      </c>
      <c r="H857">
        <v>0</v>
      </c>
      <c r="I857">
        <v>0</v>
      </c>
      <c r="J857">
        <v>0</v>
      </c>
      <c r="K857" s="44">
        <f>MONTH(tce_4111[[#This Row],[data_lancamento]])</f>
        <v>1</v>
      </c>
    </row>
    <row r="858" spans="1:11" x14ac:dyDescent="0.25">
      <c r="A858" s="44" t="s">
        <v>109</v>
      </c>
      <c r="B858">
        <v>1</v>
      </c>
      <c r="C858" s="3">
        <v>44589</v>
      </c>
      <c r="D858">
        <v>530.30999999999995</v>
      </c>
      <c r="E858" s="44" t="s">
        <v>77</v>
      </c>
      <c r="F858" s="44" t="s">
        <v>88</v>
      </c>
      <c r="G858">
        <v>0</v>
      </c>
      <c r="H858">
        <v>0</v>
      </c>
      <c r="I858">
        <v>0</v>
      </c>
      <c r="J858">
        <v>0</v>
      </c>
      <c r="K858" s="44">
        <f>MONTH(tce_4111[[#This Row],[data_lancamento]])</f>
        <v>1</v>
      </c>
    </row>
    <row r="859" spans="1:11" x14ac:dyDescent="0.25">
      <c r="A859" s="44" t="s">
        <v>106</v>
      </c>
      <c r="B859">
        <v>1</v>
      </c>
      <c r="C859" s="3">
        <v>44589</v>
      </c>
      <c r="D859">
        <v>530.30999999999995</v>
      </c>
      <c r="E859" s="44" t="s">
        <v>77</v>
      </c>
      <c r="F859" s="44" t="s">
        <v>97</v>
      </c>
      <c r="G859">
        <v>1</v>
      </c>
      <c r="H859">
        <v>0</v>
      </c>
      <c r="I859">
        <v>0</v>
      </c>
      <c r="J859">
        <v>0</v>
      </c>
      <c r="K859" s="44">
        <f>MONTH(tce_4111[[#This Row],[data_lancamento]])</f>
        <v>1</v>
      </c>
    </row>
    <row r="860" spans="1:11" x14ac:dyDescent="0.25">
      <c r="A860" s="44" t="s">
        <v>100</v>
      </c>
      <c r="B860">
        <v>1</v>
      </c>
      <c r="C860" s="3">
        <v>44589</v>
      </c>
      <c r="D860">
        <v>530.30999999999995</v>
      </c>
      <c r="E860" s="44" t="s">
        <v>80</v>
      </c>
      <c r="F860" s="44" t="s">
        <v>88</v>
      </c>
      <c r="G860">
        <v>0</v>
      </c>
      <c r="H860">
        <v>0</v>
      </c>
      <c r="I860">
        <v>0</v>
      </c>
      <c r="J860">
        <v>0</v>
      </c>
      <c r="K860" s="44">
        <f>MONTH(tce_4111[[#This Row],[data_lancamento]])</f>
        <v>1</v>
      </c>
    </row>
    <row r="861" spans="1:11" x14ac:dyDescent="0.25">
      <c r="A861" s="44" t="s">
        <v>110</v>
      </c>
      <c r="B861">
        <v>1</v>
      </c>
      <c r="C861" s="3">
        <v>44589</v>
      </c>
      <c r="D861">
        <v>530.30999999999995</v>
      </c>
      <c r="E861" s="44" t="s">
        <v>77</v>
      </c>
      <c r="F861" s="44" t="s">
        <v>88</v>
      </c>
      <c r="G861">
        <v>0</v>
      </c>
      <c r="H861">
        <v>0</v>
      </c>
      <c r="I861">
        <v>0</v>
      </c>
      <c r="J861">
        <v>0</v>
      </c>
      <c r="K861" s="44">
        <f>MONTH(tce_4111[[#This Row],[data_lancamento]])</f>
        <v>1</v>
      </c>
    </row>
    <row r="862" spans="1:11" x14ac:dyDescent="0.25">
      <c r="A862" s="44" t="s">
        <v>101</v>
      </c>
      <c r="B862">
        <v>1</v>
      </c>
      <c r="C862" s="3">
        <v>44589</v>
      </c>
      <c r="D862">
        <v>530.30999999999995</v>
      </c>
      <c r="E862" s="44" t="s">
        <v>80</v>
      </c>
      <c r="F862" s="44" t="s">
        <v>88</v>
      </c>
      <c r="G862">
        <v>1</v>
      </c>
      <c r="H862">
        <v>0</v>
      </c>
      <c r="I862">
        <v>0</v>
      </c>
      <c r="J862">
        <v>0</v>
      </c>
      <c r="K862" s="44">
        <f>MONTH(tce_4111[[#This Row],[data_lancamento]])</f>
        <v>1</v>
      </c>
    </row>
    <row r="863" spans="1:11" x14ac:dyDescent="0.25">
      <c r="A863" s="44" t="s">
        <v>111</v>
      </c>
      <c r="B863">
        <v>1</v>
      </c>
      <c r="C863" s="3">
        <v>44589</v>
      </c>
      <c r="D863">
        <v>530.30999999999995</v>
      </c>
      <c r="E863" s="44" t="s">
        <v>77</v>
      </c>
      <c r="F863" s="44" t="s">
        <v>88</v>
      </c>
      <c r="G863">
        <v>1</v>
      </c>
      <c r="H863">
        <v>0</v>
      </c>
      <c r="I863">
        <v>0</v>
      </c>
      <c r="J863">
        <v>0</v>
      </c>
      <c r="K863" s="44">
        <f>MONTH(tce_4111[[#This Row],[data_lancamento]])</f>
        <v>1</v>
      </c>
    </row>
    <row r="864" spans="1:11" x14ac:dyDescent="0.25">
      <c r="A864" s="44" t="s">
        <v>96</v>
      </c>
      <c r="B864">
        <v>1</v>
      </c>
      <c r="C864" s="3">
        <v>44589</v>
      </c>
      <c r="D864">
        <v>831.16</v>
      </c>
      <c r="E864" s="44" t="s">
        <v>80</v>
      </c>
      <c r="F864" s="44" t="s">
        <v>97</v>
      </c>
      <c r="G864">
        <v>1</v>
      </c>
      <c r="H864">
        <v>0</v>
      </c>
      <c r="I864">
        <v>0</v>
      </c>
      <c r="J864">
        <v>0</v>
      </c>
      <c r="K864" s="44">
        <f>MONTH(tce_4111[[#This Row],[data_lancamento]])</f>
        <v>1</v>
      </c>
    </row>
    <row r="865" spans="1:11" x14ac:dyDescent="0.25">
      <c r="A865" s="44" t="s">
        <v>99</v>
      </c>
      <c r="B865">
        <v>1</v>
      </c>
      <c r="C865" s="3">
        <v>44589</v>
      </c>
      <c r="D865">
        <v>831.16</v>
      </c>
      <c r="E865" s="44" t="s">
        <v>80</v>
      </c>
      <c r="F865" s="44" t="s">
        <v>88</v>
      </c>
      <c r="G865">
        <v>0</v>
      </c>
      <c r="H865">
        <v>0</v>
      </c>
      <c r="I865">
        <v>0</v>
      </c>
      <c r="J865">
        <v>0</v>
      </c>
      <c r="K865" s="44">
        <f>MONTH(tce_4111[[#This Row],[data_lancamento]])</f>
        <v>1</v>
      </c>
    </row>
    <row r="866" spans="1:11" x14ac:dyDescent="0.25">
      <c r="A866" s="44" t="s">
        <v>109</v>
      </c>
      <c r="B866">
        <v>1</v>
      </c>
      <c r="C866" s="3">
        <v>44589</v>
      </c>
      <c r="D866">
        <v>831.16</v>
      </c>
      <c r="E866" s="44" t="s">
        <v>77</v>
      </c>
      <c r="F866" s="44" t="s">
        <v>88</v>
      </c>
      <c r="G866">
        <v>0</v>
      </c>
      <c r="H866">
        <v>0</v>
      </c>
      <c r="I866">
        <v>0</v>
      </c>
      <c r="J866">
        <v>0</v>
      </c>
      <c r="K866" s="44">
        <f>MONTH(tce_4111[[#This Row],[data_lancamento]])</f>
        <v>1</v>
      </c>
    </row>
    <row r="867" spans="1:11" x14ac:dyDescent="0.25">
      <c r="A867" s="44" t="s">
        <v>106</v>
      </c>
      <c r="B867">
        <v>1</v>
      </c>
      <c r="C867" s="3">
        <v>44589</v>
      </c>
      <c r="D867">
        <v>831.16</v>
      </c>
      <c r="E867" s="44" t="s">
        <v>77</v>
      </c>
      <c r="F867" s="44" t="s">
        <v>97</v>
      </c>
      <c r="G867">
        <v>1</v>
      </c>
      <c r="H867">
        <v>0</v>
      </c>
      <c r="I867">
        <v>0</v>
      </c>
      <c r="J867">
        <v>0</v>
      </c>
      <c r="K867" s="44">
        <f>MONTH(tce_4111[[#This Row],[data_lancamento]])</f>
        <v>1</v>
      </c>
    </row>
    <row r="868" spans="1:11" x14ac:dyDescent="0.25">
      <c r="A868" s="44" t="s">
        <v>100</v>
      </c>
      <c r="B868">
        <v>1</v>
      </c>
      <c r="C868" s="3">
        <v>44589</v>
      </c>
      <c r="D868">
        <v>831.16</v>
      </c>
      <c r="E868" s="44" t="s">
        <v>80</v>
      </c>
      <c r="F868" s="44" t="s">
        <v>88</v>
      </c>
      <c r="G868">
        <v>0</v>
      </c>
      <c r="H868">
        <v>0</v>
      </c>
      <c r="I868">
        <v>0</v>
      </c>
      <c r="J868">
        <v>0</v>
      </c>
      <c r="K868" s="44">
        <f>MONTH(tce_4111[[#This Row],[data_lancamento]])</f>
        <v>1</v>
      </c>
    </row>
    <row r="869" spans="1:11" x14ac:dyDescent="0.25">
      <c r="A869" s="44" t="s">
        <v>110</v>
      </c>
      <c r="B869">
        <v>1</v>
      </c>
      <c r="C869" s="3">
        <v>44589</v>
      </c>
      <c r="D869">
        <v>831.16</v>
      </c>
      <c r="E869" s="44" t="s">
        <v>77</v>
      </c>
      <c r="F869" s="44" t="s">
        <v>88</v>
      </c>
      <c r="G869">
        <v>0</v>
      </c>
      <c r="H869">
        <v>0</v>
      </c>
      <c r="I869">
        <v>0</v>
      </c>
      <c r="J869">
        <v>0</v>
      </c>
      <c r="K869" s="44">
        <f>MONTH(tce_4111[[#This Row],[data_lancamento]])</f>
        <v>1</v>
      </c>
    </row>
    <row r="870" spans="1:11" x14ac:dyDescent="0.25">
      <c r="A870" s="44" t="s">
        <v>101</v>
      </c>
      <c r="B870">
        <v>1</v>
      </c>
      <c r="C870" s="3">
        <v>44589</v>
      </c>
      <c r="D870">
        <v>831.16</v>
      </c>
      <c r="E870" s="44" t="s">
        <v>80</v>
      </c>
      <c r="F870" s="44" t="s">
        <v>88</v>
      </c>
      <c r="G870">
        <v>1</v>
      </c>
      <c r="H870">
        <v>0</v>
      </c>
      <c r="I870">
        <v>0</v>
      </c>
      <c r="J870">
        <v>0</v>
      </c>
      <c r="K870" s="44">
        <f>MONTH(tce_4111[[#This Row],[data_lancamento]])</f>
        <v>1</v>
      </c>
    </row>
    <row r="871" spans="1:11" x14ac:dyDescent="0.25">
      <c r="A871" s="44" t="s">
        <v>111</v>
      </c>
      <c r="B871">
        <v>1</v>
      </c>
      <c r="C871" s="3">
        <v>44589</v>
      </c>
      <c r="D871">
        <v>831.16</v>
      </c>
      <c r="E871" s="44" t="s">
        <v>77</v>
      </c>
      <c r="F871" s="44" t="s">
        <v>88</v>
      </c>
      <c r="G871">
        <v>1</v>
      </c>
      <c r="H871">
        <v>0</v>
      </c>
      <c r="I871">
        <v>0</v>
      </c>
      <c r="J871">
        <v>0</v>
      </c>
      <c r="K871" s="44">
        <f>MONTH(tce_4111[[#This Row],[data_lancamento]])</f>
        <v>1</v>
      </c>
    </row>
    <row r="872" spans="1:11" x14ac:dyDescent="0.25">
      <c r="A872" s="44" t="s">
        <v>96</v>
      </c>
      <c r="B872">
        <v>1</v>
      </c>
      <c r="C872" s="3">
        <v>44589</v>
      </c>
      <c r="D872">
        <v>253.58</v>
      </c>
      <c r="E872" s="44" t="s">
        <v>80</v>
      </c>
      <c r="F872" s="44" t="s">
        <v>97</v>
      </c>
      <c r="G872">
        <v>1</v>
      </c>
      <c r="H872">
        <v>0</v>
      </c>
      <c r="I872">
        <v>0</v>
      </c>
      <c r="J872">
        <v>0</v>
      </c>
      <c r="K872" s="44">
        <f>MONTH(tce_4111[[#This Row],[data_lancamento]])</f>
        <v>1</v>
      </c>
    </row>
    <row r="873" spans="1:11" x14ac:dyDescent="0.25">
      <c r="A873" s="44" t="s">
        <v>99</v>
      </c>
      <c r="B873">
        <v>1</v>
      </c>
      <c r="C873" s="3">
        <v>44589</v>
      </c>
      <c r="D873">
        <v>253.58</v>
      </c>
      <c r="E873" s="44" t="s">
        <v>80</v>
      </c>
      <c r="F873" s="44" t="s">
        <v>88</v>
      </c>
      <c r="G873">
        <v>0</v>
      </c>
      <c r="H873">
        <v>0</v>
      </c>
      <c r="I873">
        <v>0</v>
      </c>
      <c r="J873">
        <v>0</v>
      </c>
      <c r="K873" s="44">
        <f>MONTH(tce_4111[[#This Row],[data_lancamento]])</f>
        <v>1</v>
      </c>
    </row>
    <row r="874" spans="1:11" x14ac:dyDescent="0.25">
      <c r="A874" s="44" t="s">
        <v>109</v>
      </c>
      <c r="B874">
        <v>1</v>
      </c>
      <c r="C874" s="3">
        <v>44589</v>
      </c>
      <c r="D874">
        <v>253.58</v>
      </c>
      <c r="E874" s="44" t="s">
        <v>77</v>
      </c>
      <c r="F874" s="44" t="s">
        <v>88</v>
      </c>
      <c r="G874">
        <v>0</v>
      </c>
      <c r="H874">
        <v>0</v>
      </c>
      <c r="I874">
        <v>0</v>
      </c>
      <c r="J874">
        <v>0</v>
      </c>
      <c r="K874" s="44">
        <f>MONTH(tce_4111[[#This Row],[data_lancamento]])</f>
        <v>1</v>
      </c>
    </row>
    <row r="875" spans="1:11" x14ac:dyDescent="0.25">
      <c r="A875" s="44" t="s">
        <v>106</v>
      </c>
      <c r="B875">
        <v>1</v>
      </c>
      <c r="C875" s="3">
        <v>44589</v>
      </c>
      <c r="D875">
        <v>253.58</v>
      </c>
      <c r="E875" s="44" t="s">
        <v>77</v>
      </c>
      <c r="F875" s="44" t="s">
        <v>97</v>
      </c>
      <c r="G875">
        <v>1</v>
      </c>
      <c r="H875">
        <v>0</v>
      </c>
      <c r="I875">
        <v>0</v>
      </c>
      <c r="J875">
        <v>0</v>
      </c>
      <c r="K875" s="44">
        <f>MONTH(tce_4111[[#This Row],[data_lancamento]])</f>
        <v>1</v>
      </c>
    </row>
    <row r="876" spans="1:11" x14ac:dyDescent="0.25">
      <c r="A876" s="44" t="s">
        <v>100</v>
      </c>
      <c r="B876">
        <v>1</v>
      </c>
      <c r="C876" s="3">
        <v>44589</v>
      </c>
      <c r="D876">
        <v>253.58</v>
      </c>
      <c r="E876" s="44" t="s">
        <v>80</v>
      </c>
      <c r="F876" s="44" t="s">
        <v>88</v>
      </c>
      <c r="G876">
        <v>0</v>
      </c>
      <c r="H876">
        <v>0</v>
      </c>
      <c r="I876">
        <v>0</v>
      </c>
      <c r="J876">
        <v>0</v>
      </c>
      <c r="K876" s="44">
        <f>MONTH(tce_4111[[#This Row],[data_lancamento]])</f>
        <v>1</v>
      </c>
    </row>
    <row r="877" spans="1:11" x14ac:dyDescent="0.25">
      <c r="A877" s="44" t="s">
        <v>110</v>
      </c>
      <c r="B877">
        <v>1</v>
      </c>
      <c r="C877" s="3">
        <v>44589</v>
      </c>
      <c r="D877">
        <v>253.58</v>
      </c>
      <c r="E877" s="44" t="s">
        <v>77</v>
      </c>
      <c r="F877" s="44" t="s">
        <v>88</v>
      </c>
      <c r="G877">
        <v>0</v>
      </c>
      <c r="H877">
        <v>0</v>
      </c>
      <c r="I877">
        <v>0</v>
      </c>
      <c r="J877">
        <v>0</v>
      </c>
      <c r="K877" s="44">
        <f>MONTH(tce_4111[[#This Row],[data_lancamento]])</f>
        <v>1</v>
      </c>
    </row>
    <row r="878" spans="1:11" x14ac:dyDescent="0.25">
      <c r="A878" s="44" t="s">
        <v>101</v>
      </c>
      <c r="B878">
        <v>1</v>
      </c>
      <c r="C878" s="3">
        <v>44589</v>
      </c>
      <c r="D878">
        <v>253.58</v>
      </c>
      <c r="E878" s="44" t="s">
        <v>80</v>
      </c>
      <c r="F878" s="44" t="s">
        <v>88</v>
      </c>
      <c r="G878">
        <v>1</v>
      </c>
      <c r="H878">
        <v>0</v>
      </c>
      <c r="I878">
        <v>0</v>
      </c>
      <c r="J878">
        <v>0</v>
      </c>
      <c r="K878" s="44">
        <f>MONTH(tce_4111[[#This Row],[data_lancamento]])</f>
        <v>1</v>
      </c>
    </row>
    <row r="879" spans="1:11" x14ac:dyDescent="0.25">
      <c r="A879" s="44" t="s">
        <v>111</v>
      </c>
      <c r="B879">
        <v>1</v>
      </c>
      <c r="C879" s="3">
        <v>44589</v>
      </c>
      <c r="D879">
        <v>253.58</v>
      </c>
      <c r="E879" s="44" t="s">
        <v>77</v>
      </c>
      <c r="F879" s="44" t="s">
        <v>88</v>
      </c>
      <c r="G879">
        <v>1</v>
      </c>
      <c r="H879">
        <v>0</v>
      </c>
      <c r="I879">
        <v>0</v>
      </c>
      <c r="J879">
        <v>0</v>
      </c>
      <c r="K879" s="44">
        <f>MONTH(tce_4111[[#This Row],[data_lancamento]])</f>
        <v>1</v>
      </c>
    </row>
    <row r="880" spans="1:11" x14ac:dyDescent="0.25">
      <c r="A880" s="44" t="s">
        <v>96</v>
      </c>
      <c r="B880">
        <v>1</v>
      </c>
      <c r="C880" s="3">
        <v>44589</v>
      </c>
      <c r="D880">
        <v>671.58</v>
      </c>
      <c r="E880" s="44" t="s">
        <v>80</v>
      </c>
      <c r="F880" s="44" t="s">
        <v>97</v>
      </c>
      <c r="G880">
        <v>1</v>
      </c>
      <c r="H880">
        <v>0</v>
      </c>
      <c r="I880">
        <v>0</v>
      </c>
      <c r="J880">
        <v>0</v>
      </c>
      <c r="K880" s="44">
        <f>MONTH(tce_4111[[#This Row],[data_lancamento]])</f>
        <v>1</v>
      </c>
    </row>
    <row r="881" spans="1:11" x14ac:dyDescent="0.25">
      <c r="A881" s="44" t="s">
        <v>99</v>
      </c>
      <c r="B881">
        <v>1</v>
      </c>
      <c r="C881" s="3">
        <v>44589</v>
      </c>
      <c r="D881">
        <v>671.58</v>
      </c>
      <c r="E881" s="44" t="s">
        <v>80</v>
      </c>
      <c r="F881" s="44" t="s">
        <v>88</v>
      </c>
      <c r="G881">
        <v>0</v>
      </c>
      <c r="H881">
        <v>0</v>
      </c>
      <c r="I881">
        <v>0</v>
      </c>
      <c r="J881">
        <v>0</v>
      </c>
      <c r="K881" s="44">
        <f>MONTH(tce_4111[[#This Row],[data_lancamento]])</f>
        <v>1</v>
      </c>
    </row>
    <row r="882" spans="1:11" x14ac:dyDescent="0.25">
      <c r="A882" s="44" t="s">
        <v>109</v>
      </c>
      <c r="B882">
        <v>1</v>
      </c>
      <c r="C882" s="3">
        <v>44589</v>
      </c>
      <c r="D882">
        <v>671.58</v>
      </c>
      <c r="E882" s="44" t="s">
        <v>77</v>
      </c>
      <c r="F882" s="44" t="s">
        <v>88</v>
      </c>
      <c r="G882">
        <v>0</v>
      </c>
      <c r="H882">
        <v>0</v>
      </c>
      <c r="I882">
        <v>0</v>
      </c>
      <c r="J882">
        <v>0</v>
      </c>
      <c r="K882" s="44">
        <f>MONTH(tce_4111[[#This Row],[data_lancamento]])</f>
        <v>1</v>
      </c>
    </row>
    <row r="883" spans="1:11" x14ac:dyDescent="0.25">
      <c r="A883" s="44" t="s">
        <v>106</v>
      </c>
      <c r="B883">
        <v>1</v>
      </c>
      <c r="C883" s="3">
        <v>44589</v>
      </c>
      <c r="D883">
        <v>671.58</v>
      </c>
      <c r="E883" s="44" t="s">
        <v>77</v>
      </c>
      <c r="F883" s="44" t="s">
        <v>97</v>
      </c>
      <c r="G883">
        <v>1</v>
      </c>
      <c r="H883">
        <v>0</v>
      </c>
      <c r="I883">
        <v>0</v>
      </c>
      <c r="J883">
        <v>0</v>
      </c>
      <c r="K883" s="44">
        <f>MONTH(tce_4111[[#This Row],[data_lancamento]])</f>
        <v>1</v>
      </c>
    </row>
    <row r="884" spans="1:11" x14ac:dyDescent="0.25">
      <c r="A884" s="44" t="s">
        <v>100</v>
      </c>
      <c r="B884">
        <v>1</v>
      </c>
      <c r="C884" s="3">
        <v>44589</v>
      </c>
      <c r="D884">
        <v>671.58</v>
      </c>
      <c r="E884" s="44" t="s">
        <v>80</v>
      </c>
      <c r="F884" s="44" t="s">
        <v>88</v>
      </c>
      <c r="G884">
        <v>0</v>
      </c>
      <c r="H884">
        <v>0</v>
      </c>
      <c r="I884">
        <v>0</v>
      </c>
      <c r="J884">
        <v>0</v>
      </c>
      <c r="K884" s="44">
        <f>MONTH(tce_4111[[#This Row],[data_lancamento]])</f>
        <v>1</v>
      </c>
    </row>
    <row r="885" spans="1:11" x14ac:dyDescent="0.25">
      <c r="A885" s="44" t="s">
        <v>110</v>
      </c>
      <c r="B885">
        <v>1</v>
      </c>
      <c r="C885" s="3">
        <v>44589</v>
      </c>
      <c r="D885">
        <v>671.58</v>
      </c>
      <c r="E885" s="44" t="s">
        <v>77</v>
      </c>
      <c r="F885" s="44" t="s">
        <v>88</v>
      </c>
      <c r="G885">
        <v>0</v>
      </c>
      <c r="H885">
        <v>0</v>
      </c>
      <c r="I885">
        <v>0</v>
      </c>
      <c r="J885">
        <v>0</v>
      </c>
      <c r="K885" s="44">
        <f>MONTH(tce_4111[[#This Row],[data_lancamento]])</f>
        <v>1</v>
      </c>
    </row>
    <row r="886" spans="1:11" x14ac:dyDescent="0.25">
      <c r="A886" s="44" t="s">
        <v>101</v>
      </c>
      <c r="B886">
        <v>1</v>
      </c>
      <c r="C886" s="3">
        <v>44589</v>
      </c>
      <c r="D886">
        <v>671.58</v>
      </c>
      <c r="E886" s="44" t="s">
        <v>80</v>
      </c>
      <c r="F886" s="44" t="s">
        <v>88</v>
      </c>
      <c r="G886">
        <v>1</v>
      </c>
      <c r="H886">
        <v>0</v>
      </c>
      <c r="I886">
        <v>0</v>
      </c>
      <c r="J886">
        <v>0</v>
      </c>
      <c r="K886" s="44">
        <f>MONTH(tce_4111[[#This Row],[data_lancamento]])</f>
        <v>1</v>
      </c>
    </row>
    <row r="887" spans="1:11" x14ac:dyDescent="0.25">
      <c r="A887" s="44" t="s">
        <v>111</v>
      </c>
      <c r="B887">
        <v>1</v>
      </c>
      <c r="C887" s="3">
        <v>44589</v>
      </c>
      <c r="D887">
        <v>671.58</v>
      </c>
      <c r="E887" s="44" t="s">
        <v>77</v>
      </c>
      <c r="F887" s="44" t="s">
        <v>88</v>
      </c>
      <c r="G887">
        <v>1</v>
      </c>
      <c r="H887">
        <v>0</v>
      </c>
      <c r="I887">
        <v>0</v>
      </c>
      <c r="J887">
        <v>0</v>
      </c>
      <c r="K887" s="44">
        <f>MONTH(tce_4111[[#This Row],[data_lancamento]])</f>
        <v>1</v>
      </c>
    </row>
    <row r="888" spans="1:11" x14ac:dyDescent="0.25">
      <c r="A888" s="44" t="s">
        <v>96</v>
      </c>
      <c r="B888">
        <v>1</v>
      </c>
      <c r="C888" s="3">
        <v>44589</v>
      </c>
      <c r="D888">
        <v>4020.65</v>
      </c>
      <c r="E888" s="44" t="s">
        <v>80</v>
      </c>
      <c r="F888" s="44" t="s">
        <v>97</v>
      </c>
      <c r="G888">
        <v>1</v>
      </c>
      <c r="H888">
        <v>0</v>
      </c>
      <c r="I888">
        <v>0</v>
      </c>
      <c r="J888">
        <v>0</v>
      </c>
      <c r="K888" s="44">
        <f>MONTH(tce_4111[[#This Row],[data_lancamento]])</f>
        <v>1</v>
      </c>
    </row>
    <row r="889" spans="1:11" x14ac:dyDescent="0.25">
      <c r="A889" s="44" t="s">
        <v>99</v>
      </c>
      <c r="B889">
        <v>1</v>
      </c>
      <c r="C889" s="3">
        <v>44589</v>
      </c>
      <c r="D889">
        <v>4020.65</v>
      </c>
      <c r="E889" s="44" t="s">
        <v>80</v>
      </c>
      <c r="F889" s="44" t="s">
        <v>88</v>
      </c>
      <c r="G889">
        <v>0</v>
      </c>
      <c r="H889">
        <v>0</v>
      </c>
      <c r="I889">
        <v>0</v>
      </c>
      <c r="J889">
        <v>0</v>
      </c>
      <c r="K889" s="44">
        <f>MONTH(tce_4111[[#This Row],[data_lancamento]])</f>
        <v>1</v>
      </c>
    </row>
    <row r="890" spans="1:11" x14ac:dyDescent="0.25">
      <c r="A890" s="44" t="s">
        <v>109</v>
      </c>
      <c r="B890">
        <v>1</v>
      </c>
      <c r="C890" s="3">
        <v>44589</v>
      </c>
      <c r="D890">
        <v>4020.65</v>
      </c>
      <c r="E890" s="44" t="s">
        <v>77</v>
      </c>
      <c r="F890" s="44" t="s">
        <v>88</v>
      </c>
      <c r="G890">
        <v>0</v>
      </c>
      <c r="H890">
        <v>0</v>
      </c>
      <c r="I890">
        <v>0</v>
      </c>
      <c r="J890">
        <v>0</v>
      </c>
      <c r="K890" s="44">
        <f>MONTH(tce_4111[[#This Row],[data_lancamento]])</f>
        <v>1</v>
      </c>
    </row>
    <row r="891" spans="1:11" x14ac:dyDescent="0.25">
      <c r="A891" s="44" t="s">
        <v>106</v>
      </c>
      <c r="B891">
        <v>1</v>
      </c>
      <c r="C891" s="3">
        <v>44589</v>
      </c>
      <c r="D891">
        <v>4020.65</v>
      </c>
      <c r="E891" s="44" t="s">
        <v>77</v>
      </c>
      <c r="F891" s="44" t="s">
        <v>97</v>
      </c>
      <c r="G891">
        <v>1</v>
      </c>
      <c r="H891">
        <v>0</v>
      </c>
      <c r="I891">
        <v>0</v>
      </c>
      <c r="J891">
        <v>0</v>
      </c>
      <c r="K891" s="44">
        <f>MONTH(tce_4111[[#This Row],[data_lancamento]])</f>
        <v>1</v>
      </c>
    </row>
    <row r="892" spans="1:11" x14ac:dyDescent="0.25">
      <c r="A892" s="44" t="s">
        <v>100</v>
      </c>
      <c r="B892">
        <v>1</v>
      </c>
      <c r="C892" s="3">
        <v>44589</v>
      </c>
      <c r="D892">
        <v>4020.65</v>
      </c>
      <c r="E892" s="44" t="s">
        <v>80</v>
      </c>
      <c r="F892" s="44" t="s">
        <v>88</v>
      </c>
      <c r="G892">
        <v>0</v>
      </c>
      <c r="H892">
        <v>0</v>
      </c>
      <c r="I892">
        <v>0</v>
      </c>
      <c r="J892">
        <v>0</v>
      </c>
      <c r="K892" s="44">
        <f>MONTH(tce_4111[[#This Row],[data_lancamento]])</f>
        <v>1</v>
      </c>
    </row>
    <row r="893" spans="1:11" x14ac:dyDescent="0.25">
      <c r="A893" s="44" t="s">
        <v>110</v>
      </c>
      <c r="B893">
        <v>1</v>
      </c>
      <c r="C893" s="3">
        <v>44589</v>
      </c>
      <c r="D893">
        <v>4020.65</v>
      </c>
      <c r="E893" s="44" t="s">
        <v>77</v>
      </c>
      <c r="F893" s="44" t="s">
        <v>88</v>
      </c>
      <c r="G893">
        <v>0</v>
      </c>
      <c r="H893">
        <v>0</v>
      </c>
      <c r="I893">
        <v>0</v>
      </c>
      <c r="J893">
        <v>0</v>
      </c>
      <c r="K893" s="44">
        <f>MONTH(tce_4111[[#This Row],[data_lancamento]])</f>
        <v>1</v>
      </c>
    </row>
    <row r="894" spans="1:11" x14ac:dyDescent="0.25">
      <c r="A894" s="44" t="s">
        <v>101</v>
      </c>
      <c r="B894">
        <v>1</v>
      </c>
      <c r="C894" s="3">
        <v>44589</v>
      </c>
      <c r="D894">
        <v>4020.65</v>
      </c>
      <c r="E894" s="44" t="s">
        <v>80</v>
      </c>
      <c r="F894" s="44" t="s">
        <v>88</v>
      </c>
      <c r="G894">
        <v>1</v>
      </c>
      <c r="H894">
        <v>0</v>
      </c>
      <c r="I894">
        <v>0</v>
      </c>
      <c r="J894">
        <v>0</v>
      </c>
      <c r="K894" s="44">
        <f>MONTH(tce_4111[[#This Row],[data_lancamento]])</f>
        <v>1</v>
      </c>
    </row>
    <row r="895" spans="1:11" x14ac:dyDescent="0.25">
      <c r="A895" s="44" t="s">
        <v>111</v>
      </c>
      <c r="B895">
        <v>1</v>
      </c>
      <c r="C895" s="3">
        <v>44589</v>
      </c>
      <c r="D895">
        <v>4020.65</v>
      </c>
      <c r="E895" s="44" t="s">
        <v>77</v>
      </c>
      <c r="F895" s="44" t="s">
        <v>88</v>
      </c>
      <c r="G895">
        <v>1</v>
      </c>
      <c r="H895">
        <v>0</v>
      </c>
      <c r="I895">
        <v>0</v>
      </c>
      <c r="J895">
        <v>0</v>
      </c>
      <c r="K895" s="44">
        <f>MONTH(tce_4111[[#This Row],[data_lancamento]])</f>
        <v>1</v>
      </c>
    </row>
    <row r="896" spans="1:11" x14ac:dyDescent="0.25">
      <c r="A896" s="44" t="s">
        <v>96</v>
      </c>
      <c r="B896">
        <v>1</v>
      </c>
      <c r="C896" s="3">
        <v>44589</v>
      </c>
      <c r="D896">
        <v>11573.21</v>
      </c>
      <c r="E896" s="44" t="s">
        <v>80</v>
      </c>
      <c r="F896" s="44" t="s">
        <v>97</v>
      </c>
      <c r="G896">
        <v>1</v>
      </c>
      <c r="H896">
        <v>0</v>
      </c>
      <c r="I896">
        <v>0</v>
      </c>
      <c r="J896">
        <v>0</v>
      </c>
      <c r="K896" s="44">
        <f>MONTH(tce_4111[[#This Row],[data_lancamento]])</f>
        <v>1</v>
      </c>
    </row>
    <row r="897" spans="1:11" x14ac:dyDescent="0.25">
      <c r="A897" s="44" t="s">
        <v>99</v>
      </c>
      <c r="B897">
        <v>1</v>
      </c>
      <c r="C897" s="3">
        <v>44589</v>
      </c>
      <c r="D897">
        <v>11573.21</v>
      </c>
      <c r="E897" s="44" t="s">
        <v>80</v>
      </c>
      <c r="F897" s="44" t="s">
        <v>88</v>
      </c>
      <c r="G897">
        <v>0</v>
      </c>
      <c r="H897">
        <v>0</v>
      </c>
      <c r="I897">
        <v>0</v>
      </c>
      <c r="J897">
        <v>0</v>
      </c>
      <c r="K897" s="44">
        <f>MONTH(tce_4111[[#This Row],[data_lancamento]])</f>
        <v>1</v>
      </c>
    </row>
    <row r="898" spans="1:11" x14ac:dyDescent="0.25">
      <c r="A898" s="44" t="s">
        <v>109</v>
      </c>
      <c r="B898">
        <v>1</v>
      </c>
      <c r="C898" s="3">
        <v>44589</v>
      </c>
      <c r="D898">
        <v>11573.21</v>
      </c>
      <c r="E898" s="44" t="s">
        <v>77</v>
      </c>
      <c r="F898" s="44" t="s">
        <v>88</v>
      </c>
      <c r="G898">
        <v>0</v>
      </c>
      <c r="H898">
        <v>0</v>
      </c>
      <c r="I898">
        <v>0</v>
      </c>
      <c r="J898">
        <v>0</v>
      </c>
      <c r="K898" s="44">
        <f>MONTH(tce_4111[[#This Row],[data_lancamento]])</f>
        <v>1</v>
      </c>
    </row>
    <row r="899" spans="1:11" x14ac:dyDescent="0.25">
      <c r="A899" s="44" t="s">
        <v>106</v>
      </c>
      <c r="B899">
        <v>1</v>
      </c>
      <c r="C899" s="3">
        <v>44589</v>
      </c>
      <c r="D899">
        <v>11573.21</v>
      </c>
      <c r="E899" s="44" t="s">
        <v>77</v>
      </c>
      <c r="F899" s="44" t="s">
        <v>97</v>
      </c>
      <c r="G899">
        <v>1</v>
      </c>
      <c r="H899">
        <v>0</v>
      </c>
      <c r="I899">
        <v>0</v>
      </c>
      <c r="J899">
        <v>0</v>
      </c>
      <c r="K899" s="44">
        <f>MONTH(tce_4111[[#This Row],[data_lancamento]])</f>
        <v>1</v>
      </c>
    </row>
    <row r="900" spans="1:11" x14ac:dyDescent="0.25">
      <c r="A900" s="44" t="s">
        <v>100</v>
      </c>
      <c r="B900">
        <v>1</v>
      </c>
      <c r="C900" s="3">
        <v>44589</v>
      </c>
      <c r="D900">
        <v>11573.21</v>
      </c>
      <c r="E900" s="44" t="s">
        <v>80</v>
      </c>
      <c r="F900" s="44" t="s">
        <v>88</v>
      </c>
      <c r="G900">
        <v>0</v>
      </c>
      <c r="H900">
        <v>0</v>
      </c>
      <c r="I900">
        <v>0</v>
      </c>
      <c r="J900">
        <v>0</v>
      </c>
      <c r="K900" s="44">
        <f>MONTH(tce_4111[[#This Row],[data_lancamento]])</f>
        <v>1</v>
      </c>
    </row>
    <row r="901" spans="1:11" x14ac:dyDescent="0.25">
      <c r="A901" s="44" t="s">
        <v>110</v>
      </c>
      <c r="B901">
        <v>1</v>
      </c>
      <c r="C901" s="3">
        <v>44589</v>
      </c>
      <c r="D901">
        <v>11573.21</v>
      </c>
      <c r="E901" s="44" t="s">
        <v>77</v>
      </c>
      <c r="F901" s="44" t="s">
        <v>88</v>
      </c>
      <c r="G901">
        <v>0</v>
      </c>
      <c r="H901">
        <v>0</v>
      </c>
      <c r="I901">
        <v>0</v>
      </c>
      <c r="J901">
        <v>0</v>
      </c>
      <c r="K901" s="44">
        <f>MONTH(tce_4111[[#This Row],[data_lancamento]])</f>
        <v>1</v>
      </c>
    </row>
    <row r="902" spans="1:11" x14ac:dyDescent="0.25">
      <c r="A902" s="44" t="s">
        <v>101</v>
      </c>
      <c r="B902">
        <v>1</v>
      </c>
      <c r="C902" s="3">
        <v>44589</v>
      </c>
      <c r="D902">
        <v>11573.21</v>
      </c>
      <c r="E902" s="44" t="s">
        <v>80</v>
      </c>
      <c r="F902" s="44" t="s">
        <v>88</v>
      </c>
      <c r="G902">
        <v>1</v>
      </c>
      <c r="H902">
        <v>0</v>
      </c>
      <c r="I902">
        <v>0</v>
      </c>
      <c r="J902">
        <v>0</v>
      </c>
      <c r="K902" s="44">
        <f>MONTH(tce_4111[[#This Row],[data_lancamento]])</f>
        <v>1</v>
      </c>
    </row>
    <row r="903" spans="1:11" x14ac:dyDescent="0.25">
      <c r="A903" s="44" t="s">
        <v>111</v>
      </c>
      <c r="B903">
        <v>1</v>
      </c>
      <c r="C903" s="3">
        <v>44589</v>
      </c>
      <c r="D903">
        <v>11573.21</v>
      </c>
      <c r="E903" s="44" t="s">
        <v>77</v>
      </c>
      <c r="F903" s="44" t="s">
        <v>88</v>
      </c>
      <c r="G903">
        <v>1</v>
      </c>
      <c r="H903">
        <v>0</v>
      </c>
      <c r="I903">
        <v>0</v>
      </c>
      <c r="J903">
        <v>0</v>
      </c>
      <c r="K903" s="44">
        <f>MONTH(tce_4111[[#This Row],[data_lancamento]])</f>
        <v>1</v>
      </c>
    </row>
    <row r="904" spans="1:11" x14ac:dyDescent="0.25">
      <c r="A904" s="44" t="s">
        <v>96</v>
      </c>
      <c r="B904">
        <v>1</v>
      </c>
      <c r="C904" s="3">
        <v>44589</v>
      </c>
      <c r="D904">
        <v>8058.61</v>
      </c>
      <c r="E904" s="44" t="s">
        <v>80</v>
      </c>
      <c r="F904" s="44" t="s">
        <v>97</v>
      </c>
      <c r="G904">
        <v>1</v>
      </c>
      <c r="H904">
        <v>0</v>
      </c>
      <c r="I904">
        <v>0</v>
      </c>
      <c r="J904">
        <v>0</v>
      </c>
      <c r="K904" s="44">
        <f>MONTH(tce_4111[[#This Row],[data_lancamento]])</f>
        <v>1</v>
      </c>
    </row>
    <row r="905" spans="1:11" x14ac:dyDescent="0.25">
      <c r="A905" s="44" t="s">
        <v>99</v>
      </c>
      <c r="B905">
        <v>1</v>
      </c>
      <c r="C905" s="3">
        <v>44589</v>
      </c>
      <c r="D905">
        <v>8058.61</v>
      </c>
      <c r="E905" s="44" t="s">
        <v>80</v>
      </c>
      <c r="F905" s="44" t="s">
        <v>88</v>
      </c>
      <c r="G905">
        <v>0</v>
      </c>
      <c r="H905">
        <v>0</v>
      </c>
      <c r="I905">
        <v>0</v>
      </c>
      <c r="J905">
        <v>0</v>
      </c>
      <c r="K905" s="44">
        <f>MONTH(tce_4111[[#This Row],[data_lancamento]])</f>
        <v>1</v>
      </c>
    </row>
    <row r="906" spans="1:11" x14ac:dyDescent="0.25">
      <c r="A906" s="44" t="s">
        <v>109</v>
      </c>
      <c r="B906">
        <v>1</v>
      </c>
      <c r="C906" s="3">
        <v>44589</v>
      </c>
      <c r="D906">
        <v>8058.61</v>
      </c>
      <c r="E906" s="44" t="s">
        <v>77</v>
      </c>
      <c r="F906" s="44" t="s">
        <v>88</v>
      </c>
      <c r="G906">
        <v>0</v>
      </c>
      <c r="H906">
        <v>0</v>
      </c>
      <c r="I906">
        <v>0</v>
      </c>
      <c r="J906">
        <v>0</v>
      </c>
      <c r="K906" s="44">
        <f>MONTH(tce_4111[[#This Row],[data_lancamento]])</f>
        <v>1</v>
      </c>
    </row>
    <row r="907" spans="1:11" x14ac:dyDescent="0.25">
      <c r="A907" s="44" t="s">
        <v>106</v>
      </c>
      <c r="B907">
        <v>1</v>
      </c>
      <c r="C907" s="3">
        <v>44589</v>
      </c>
      <c r="D907">
        <v>8058.61</v>
      </c>
      <c r="E907" s="44" t="s">
        <v>77</v>
      </c>
      <c r="F907" s="44" t="s">
        <v>97</v>
      </c>
      <c r="G907">
        <v>1</v>
      </c>
      <c r="H907">
        <v>0</v>
      </c>
      <c r="I907">
        <v>0</v>
      </c>
      <c r="J907">
        <v>0</v>
      </c>
      <c r="K907" s="44">
        <f>MONTH(tce_4111[[#This Row],[data_lancamento]])</f>
        <v>1</v>
      </c>
    </row>
    <row r="908" spans="1:11" x14ac:dyDescent="0.25">
      <c r="A908" s="44" t="s">
        <v>100</v>
      </c>
      <c r="B908">
        <v>1</v>
      </c>
      <c r="C908" s="3">
        <v>44589</v>
      </c>
      <c r="D908">
        <v>8058.61</v>
      </c>
      <c r="E908" s="44" t="s">
        <v>80</v>
      </c>
      <c r="F908" s="44" t="s">
        <v>88</v>
      </c>
      <c r="G908">
        <v>0</v>
      </c>
      <c r="H908">
        <v>0</v>
      </c>
      <c r="I908">
        <v>0</v>
      </c>
      <c r="J908">
        <v>0</v>
      </c>
      <c r="K908" s="44">
        <f>MONTH(tce_4111[[#This Row],[data_lancamento]])</f>
        <v>1</v>
      </c>
    </row>
    <row r="909" spans="1:11" x14ac:dyDescent="0.25">
      <c r="A909" s="44" t="s">
        <v>110</v>
      </c>
      <c r="B909">
        <v>1</v>
      </c>
      <c r="C909" s="3">
        <v>44589</v>
      </c>
      <c r="D909">
        <v>8058.61</v>
      </c>
      <c r="E909" s="44" t="s">
        <v>77</v>
      </c>
      <c r="F909" s="44" t="s">
        <v>88</v>
      </c>
      <c r="G909">
        <v>0</v>
      </c>
      <c r="H909">
        <v>0</v>
      </c>
      <c r="I909">
        <v>0</v>
      </c>
      <c r="J909">
        <v>0</v>
      </c>
      <c r="K909" s="44">
        <f>MONTH(tce_4111[[#This Row],[data_lancamento]])</f>
        <v>1</v>
      </c>
    </row>
    <row r="910" spans="1:11" x14ac:dyDescent="0.25">
      <c r="A910" s="44" t="s">
        <v>101</v>
      </c>
      <c r="B910">
        <v>1</v>
      </c>
      <c r="C910" s="3">
        <v>44589</v>
      </c>
      <c r="D910">
        <v>8058.61</v>
      </c>
      <c r="E910" s="44" t="s">
        <v>80</v>
      </c>
      <c r="F910" s="44" t="s">
        <v>88</v>
      </c>
      <c r="G910">
        <v>1</v>
      </c>
      <c r="H910">
        <v>0</v>
      </c>
      <c r="I910">
        <v>0</v>
      </c>
      <c r="J910">
        <v>0</v>
      </c>
      <c r="K910" s="44">
        <f>MONTH(tce_4111[[#This Row],[data_lancamento]])</f>
        <v>1</v>
      </c>
    </row>
    <row r="911" spans="1:11" x14ac:dyDescent="0.25">
      <c r="A911" s="44" t="s">
        <v>111</v>
      </c>
      <c r="B911">
        <v>1</v>
      </c>
      <c r="C911" s="3">
        <v>44589</v>
      </c>
      <c r="D911">
        <v>8058.61</v>
      </c>
      <c r="E911" s="44" t="s">
        <v>77</v>
      </c>
      <c r="F911" s="44" t="s">
        <v>88</v>
      </c>
      <c r="G911">
        <v>1</v>
      </c>
      <c r="H911">
        <v>0</v>
      </c>
      <c r="I911">
        <v>0</v>
      </c>
      <c r="J911">
        <v>0</v>
      </c>
      <c r="K911" s="44">
        <f>MONTH(tce_4111[[#This Row],[data_lancamento]])</f>
        <v>1</v>
      </c>
    </row>
    <row r="912" spans="1:11" x14ac:dyDescent="0.25">
      <c r="A912" s="44" t="s">
        <v>89</v>
      </c>
      <c r="B912">
        <v>1</v>
      </c>
      <c r="C912" s="3">
        <v>44589</v>
      </c>
      <c r="D912">
        <v>11495.32</v>
      </c>
      <c r="E912" s="44" t="s">
        <v>80</v>
      </c>
      <c r="F912" s="44" t="s">
        <v>88</v>
      </c>
      <c r="G912">
        <v>0</v>
      </c>
      <c r="H912">
        <v>0</v>
      </c>
      <c r="I912">
        <v>0</v>
      </c>
      <c r="J912">
        <v>0</v>
      </c>
      <c r="K912" s="44">
        <f>MONTH(tce_4111[[#This Row],[data_lancamento]])</f>
        <v>1</v>
      </c>
    </row>
    <row r="913" spans="1:11" x14ac:dyDescent="0.25">
      <c r="A913" s="44" t="s">
        <v>91</v>
      </c>
      <c r="B913">
        <v>1</v>
      </c>
      <c r="C913" s="3">
        <v>44589</v>
      </c>
      <c r="D913">
        <v>11495.32</v>
      </c>
      <c r="E913" s="44" t="s">
        <v>77</v>
      </c>
      <c r="F913" s="44" t="s">
        <v>88</v>
      </c>
      <c r="G913">
        <v>0</v>
      </c>
      <c r="H913">
        <v>0</v>
      </c>
      <c r="I913">
        <v>0</v>
      </c>
      <c r="J913">
        <v>0</v>
      </c>
      <c r="K913" s="44">
        <f>MONTH(tce_4111[[#This Row],[data_lancamento]])</f>
        <v>1</v>
      </c>
    </row>
    <row r="914" spans="1:11" x14ac:dyDescent="0.25">
      <c r="A914" s="44" t="s">
        <v>92</v>
      </c>
      <c r="B914">
        <v>1</v>
      </c>
      <c r="C914" s="3">
        <v>44589</v>
      </c>
      <c r="D914">
        <v>11495.32</v>
      </c>
      <c r="E914" s="44" t="s">
        <v>77</v>
      </c>
      <c r="F914" s="44" t="s">
        <v>88</v>
      </c>
      <c r="G914">
        <v>0</v>
      </c>
      <c r="H914">
        <v>0</v>
      </c>
      <c r="I914">
        <v>0</v>
      </c>
      <c r="J914">
        <v>0</v>
      </c>
      <c r="K914" s="44">
        <f>MONTH(tce_4111[[#This Row],[data_lancamento]])</f>
        <v>1</v>
      </c>
    </row>
    <row r="915" spans="1:11" x14ac:dyDescent="0.25">
      <c r="A915" s="44" t="s">
        <v>93</v>
      </c>
      <c r="B915">
        <v>1</v>
      </c>
      <c r="C915" s="3">
        <v>44589</v>
      </c>
      <c r="D915">
        <v>11495.32</v>
      </c>
      <c r="E915" s="44" t="s">
        <v>80</v>
      </c>
      <c r="F915" s="44" t="s">
        <v>88</v>
      </c>
      <c r="G915">
        <v>0</v>
      </c>
      <c r="H915">
        <v>0</v>
      </c>
      <c r="I915">
        <v>0</v>
      </c>
      <c r="J915">
        <v>0</v>
      </c>
      <c r="K915" s="44">
        <f>MONTH(tce_4111[[#This Row],[data_lancamento]])</f>
        <v>1</v>
      </c>
    </row>
    <row r="916" spans="1:11" x14ac:dyDescent="0.25">
      <c r="A916" s="44" t="s">
        <v>94</v>
      </c>
      <c r="B916">
        <v>1</v>
      </c>
      <c r="C916" s="3">
        <v>44589</v>
      </c>
      <c r="D916">
        <v>11495.32</v>
      </c>
      <c r="E916" s="44" t="s">
        <v>80</v>
      </c>
      <c r="F916" s="44" t="s">
        <v>88</v>
      </c>
      <c r="G916">
        <v>1</v>
      </c>
      <c r="H916">
        <v>0</v>
      </c>
      <c r="I916">
        <v>0</v>
      </c>
      <c r="J916">
        <v>0</v>
      </c>
      <c r="K916" s="44">
        <f>MONTH(tce_4111[[#This Row],[data_lancamento]])</f>
        <v>1</v>
      </c>
    </row>
    <row r="917" spans="1:11" x14ac:dyDescent="0.25">
      <c r="A917" s="44" t="s">
        <v>95</v>
      </c>
      <c r="B917">
        <v>1</v>
      </c>
      <c r="C917" s="3">
        <v>44589</v>
      </c>
      <c r="D917">
        <v>11495.32</v>
      </c>
      <c r="E917" s="44" t="s">
        <v>77</v>
      </c>
      <c r="F917" s="44" t="s">
        <v>88</v>
      </c>
      <c r="G917">
        <v>1</v>
      </c>
      <c r="H917">
        <v>0</v>
      </c>
      <c r="I917">
        <v>0</v>
      </c>
      <c r="J917">
        <v>0</v>
      </c>
      <c r="K917" s="44">
        <f>MONTH(tce_4111[[#This Row],[data_lancamento]])</f>
        <v>1</v>
      </c>
    </row>
    <row r="918" spans="1:11" x14ac:dyDescent="0.25">
      <c r="A918" s="44" t="s">
        <v>96</v>
      </c>
      <c r="B918">
        <v>1</v>
      </c>
      <c r="C918" s="3">
        <v>44589</v>
      </c>
      <c r="D918">
        <v>11495.32</v>
      </c>
      <c r="E918" s="44" t="s">
        <v>77</v>
      </c>
      <c r="F918" s="44" t="s">
        <v>97</v>
      </c>
      <c r="G918">
        <v>1</v>
      </c>
      <c r="H918">
        <v>0</v>
      </c>
      <c r="I918">
        <v>0</v>
      </c>
      <c r="J918">
        <v>0</v>
      </c>
      <c r="K918" s="44">
        <f>MONTH(tce_4111[[#This Row],[data_lancamento]])</f>
        <v>1</v>
      </c>
    </row>
    <row r="919" spans="1:11" x14ac:dyDescent="0.25">
      <c r="A919" s="44" t="s">
        <v>91</v>
      </c>
      <c r="B919">
        <v>1</v>
      </c>
      <c r="C919" s="3">
        <v>44589</v>
      </c>
      <c r="D919">
        <v>11495.32</v>
      </c>
      <c r="E919" s="44" t="s">
        <v>80</v>
      </c>
      <c r="F919" s="44" t="s">
        <v>88</v>
      </c>
      <c r="G919">
        <v>0</v>
      </c>
      <c r="H919">
        <v>0</v>
      </c>
      <c r="I919">
        <v>0</v>
      </c>
      <c r="J919">
        <v>0</v>
      </c>
      <c r="K919" s="44">
        <f>MONTH(tce_4111[[#This Row],[data_lancamento]])</f>
        <v>1</v>
      </c>
    </row>
    <row r="920" spans="1:11" x14ac:dyDescent="0.25">
      <c r="A920" s="44" t="s">
        <v>99</v>
      </c>
      <c r="B920">
        <v>1</v>
      </c>
      <c r="C920" s="3">
        <v>44589</v>
      </c>
      <c r="D920">
        <v>11495.32</v>
      </c>
      <c r="E920" s="44" t="s">
        <v>77</v>
      </c>
      <c r="F920" s="44" t="s">
        <v>88</v>
      </c>
      <c r="G920">
        <v>0</v>
      </c>
      <c r="H920">
        <v>0</v>
      </c>
      <c r="I920">
        <v>0</v>
      </c>
      <c r="J920">
        <v>0</v>
      </c>
      <c r="K920" s="44">
        <f>MONTH(tce_4111[[#This Row],[data_lancamento]])</f>
        <v>1</v>
      </c>
    </row>
    <row r="921" spans="1:11" x14ac:dyDescent="0.25">
      <c r="A921" s="44" t="s">
        <v>130</v>
      </c>
      <c r="B921">
        <v>1</v>
      </c>
      <c r="C921" s="3">
        <v>44589</v>
      </c>
      <c r="D921">
        <v>11495.32</v>
      </c>
      <c r="E921" s="44" t="s">
        <v>80</v>
      </c>
      <c r="F921" s="44" t="s">
        <v>88</v>
      </c>
      <c r="G921">
        <v>0</v>
      </c>
      <c r="H921">
        <v>0</v>
      </c>
      <c r="I921">
        <v>0</v>
      </c>
      <c r="J921">
        <v>0</v>
      </c>
      <c r="K921" s="44">
        <f>MONTH(tce_4111[[#This Row],[data_lancamento]])</f>
        <v>1</v>
      </c>
    </row>
    <row r="922" spans="1:11" x14ac:dyDescent="0.25">
      <c r="A922" s="44" t="s">
        <v>92</v>
      </c>
      <c r="B922">
        <v>1</v>
      </c>
      <c r="C922" s="3">
        <v>44589</v>
      </c>
      <c r="D922">
        <v>11495.32</v>
      </c>
      <c r="E922" s="44" t="s">
        <v>80</v>
      </c>
      <c r="F922" s="44" t="s">
        <v>88</v>
      </c>
      <c r="G922">
        <v>0</v>
      </c>
      <c r="H922">
        <v>0</v>
      </c>
      <c r="I922">
        <v>0</v>
      </c>
      <c r="J922">
        <v>0</v>
      </c>
      <c r="K922" s="44">
        <f>MONTH(tce_4111[[#This Row],[data_lancamento]])</f>
        <v>1</v>
      </c>
    </row>
    <row r="923" spans="1:11" x14ac:dyDescent="0.25">
      <c r="A923" s="44" t="s">
        <v>100</v>
      </c>
      <c r="B923">
        <v>1</v>
      </c>
      <c r="C923" s="3">
        <v>44589</v>
      </c>
      <c r="D923">
        <v>11495.32</v>
      </c>
      <c r="E923" s="44" t="s">
        <v>77</v>
      </c>
      <c r="F923" s="44" t="s">
        <v>88</v>
      </c>
      <c r="G923">
        <v>0</v>
      </c>
      <c r="H923">
        <v>0</v>
      </c>
      <c r="I923">
        <v>0</v>
      </c>
      <c r="J923">
        <v>0</v>
      </c>
      <c r="K923" s="44">
        <f>MONTH(tce_4111[[#This Row],[data_lancamento]])</f>
        <v>1</v>
      </c>
    </row>
    <row r="924" spans="1:11" x14ac:dyDescent="0.25">
      <c r="A924" s="44" t="s">
        <v>101</v>
      </c>
      <c r="B924">
        <v>1</v>
      </c>
      <c r="C924" s="3">
        <v>44589</v>
      </c>
      <c r="D924">
        <v>11495.32</v>
      </c>
      <c r="E924" s="44" t="s">
        <v>77</v>
      </c>
      <c r="F924" s="44" t="s">
        <v>88</v>
      </c>
      <c r="G924">
        <v>1</v>
      </c>
      <c r="H924">
        <v>0</v>
      </c>
      <c r="I924">
        <v>0</v>
      </c>
      <c r="J924">
        <v>0</v>
      </c>
      <c r="K924" s="44">
        <f>MONTH(tce_4111[[#This Row],[data_lancamento]])</f>
        <v>1</v>
      </c>
    </row>
    <row r="925" spans="1:11" x14ac:dyDescent="0.25">
      <c r="A925" s="44" t="s">
        <v>95</v>
      </c>
      <c r="B925">
        <v>1</v>
      </c>
      <c r="C925" s="3">
        <v>44589</v>
      </c>
      <c r="D925">
        <v>11495.32</v>
      </c>
      <c r="E925" s="44" t="s">
        <v>80</v>
      </c>
      <c r="F925" s="44" t="s">
        <v>88</v>
      </c>
      <c r="G925">
        <v>1</v>
      </c>
      <c r="H925">
        <v>0</v>
      </c>
      <c r="I925">
        <v>0</v>
      </c>
      <c r="J925">
        <v>0</v>
      </c>
      <c r="K925" s="44">
        <f>MONTH(tce_4111[[#This Row],[data_lancamento]])</f>
        <v>1</v>
      </c>
    </row>
    <row r="926" spans="1:11" x14ac:dyDescent="0.25">
      <c r="A926" s="44" t="s">
        <v>89</v>
      </c>
      <c r="B926">
        <v>1</v>
      </c>
      <c r="C926" s="3">
        <v>44589</v>
      </c>
      <c r="D926">
        <v>2710.61</v>
      </c>
      <c r="E926" s="44" t="s">
        <v>80</v>
      </c>
      <c r="F926" s="44" t="s">
        <v>88</v>
      </c>
      <c r="G926">
        <v>0</v>
      </c>
      <c r="H926">
        <v>0</v>
      </c>
      <c r="I926">
        <v>0</v>
      </c>
      <c r="J926">
        <v>0</v>
      </c>
      <c r="K926" s="44">
        <f>MONTH(tce_4111[[#This Row],[data_lancamento]])</f>
        <v>1</v>
      </c>
    </row>
    <row r="927" spans="1:11" x14ac:dyDescent="0.25">
      <c r="A927" s="44" t="s">
        <v>91</v>
      </c>
      <c r="B927">
        <v>1</v>
      </c>
      <c r="C927" s="3">
        <v>44589</v>
      </c>
      <c r="D927">
        <v>2710.61</v>
      </c>
      <c r="E927" s="44" t="s">
        <v>77</v>
      </c>
      <c r="F927" s="44" t="s">
        <v>88</v>
      </c>
      <c r="G927">
        <v>0</v>
      </c>
      <c r="H927">
        <v>0</v>
      </c>
      <c r="I927">
        <v>0</v>
      </c>
      <c r="J927">
        <v>0</v>
      </c>
      <c r="K927" s="44">
        <f>MONTH(tce_4111[[#This Row],[data_lancamento]])</f>
        <v>1</v>
      </c>
    </row>
    <row r="928" spans="1:11" x14ac:dyDescent="0.25">
      <c r="A928" s="44" t="s">
        <v>92</v>
      </c>
      <c r="B928">
        <v>1</v>
      </c>
      <c r="C928" s="3">
        <v>44589</v>
      </c>
      <c r="D928">
        <v>2710.61</v>
      </c>
      <c r="E928" s="44" t="s">
        <v>77</v>
      </c>
      <c r="F928" s="44" t="s">
        <v>88</v>
      </c>
      <c r="G928">
        <v>0</v>
      </c>
      <c r="H928">
        <v>0</v>
      </c>
      <c r="I928">
        <v>0</v>
      </c>
      <c r="J928">
        <v>0</v>
      </c>
      <c r="K928" s="44">
        <f>MONTH(tce_4111[[#This Row],[data_lancamento]])</f>
        <v>1</v>
      </c>
    </row>
    <row r="929" spans="1:11" x14ac:dyDescent="0.25">
      <c r="A929" s="44" t="s">
        <v>93</v>
      </c>
      <c r="B929">
        <v>1</v>
      </c>
      <c r="C929" s="3">
        <v>44589</v>
      </c>
      <c r="D929">
        <v>2710.61</v>
      </c>
      <c r="E929" s="44" t="s">
        <v>80</v>
      </c>
      <c r="F929" s="44" t="s">
        <v>88</v>
      </c>
      <c r="G929">
        <v>0</v>
      </c>
      <c r="H929">
        <v>0</v>
      </c>
      <c r="I929">
        <v>0</v>
      </c>
      <c r="J929">
        <v>0</v>
      </c>
      <c r="K929" s="44">
        <f>MONTH(tce_4111[[#This Row],[data_lancamento]])</f>
        <v>1</v>
      </c>
    </row>
    <row r="930" spans="1:11" x14ac:dyDescent="0.25">
      <c r="A930" s="44" t="s">
        <v>94</v>
      </c>
      <c r="B930">
        <v>1</v>
      </c>
      <c r="C930" s="3">
        <v>44589</v>
      </c>
      <c r="D930">
        <v>2710.61</v>
      </c>
      <c r="E930" s="44" t="s">
        <v>80</v>
      </c>
      <c r="F930" s="44" t="s">
        <v>88</v>
      </c>
      <c r="G930">
        <v>1</v>
      </c>
      <c r="H930">
        <v>0</v>
      </c>
      <c r="I930">
        <v>0</v>
      </c>
      <c r="J930">
        <v>0</v>
      </c>
      <c r="K930" s="44">
        <f>MONTH(tce_4111[[#This Row],[data_lancamento]])</f>
        <v>1</v>
      </c>
    </row>
    <row r="931" spans="1:11" x14ac:dyDescent="0.25">
      <c r="A931" s="44" t="s">
        <v>95</v>
      </c>
      <c r="B931">
        <v>1</v>
      </c>
      <c r="C931" s="3">
        <v>44589</v>
      </c>
      <c r="D931">
        <v>2710.61</v>
      </c>
      <c r="E931" s="44" t="s">
        <v>77</v>
      </c>
      <c r="F931" s="44" t="s">
        <v>88</v>
      </c>
      <c r="G931">
        <v>1</v>
      </c>
      <c r="H931">
        <v>0</v>
      </c>
      <c r="I931">
        <v>0</v>
      </c>
      <c r="J931">
        <v>0</v>
      </c>
      <c r="K931" s="44">
        <f>MONTH(tce_4111[[#This Row],[data_lancamento]])</f>
        <v>1</v>
      </c>
    </row>
    <row r="932" spans="1:11" x14ac:dyDescent="0.25">
      <c r="A932" s="44" t="s">
        <v>96</v>
      </c>
      <c r="B932">
        <v>1</v>
      </c>
      <c r="C932" s="3">
        <v>44589</v>
      </c>
      <c r="D932">
        <v>2710.61</v>
      </c>
      <c r="E932" s="44" t="s">
        <v>77</v>
      </c>
      <c r="F932" s="44" t="s">
        <v>97</v>
      </c>
      <c r="G932">
        <v>1</v>
      </c>
      <c r="H932">
        <v>0</v>
      </c>
      <c r="I932">
        <v>0</v>
      </c>
      <c r="J932">
        <v>0</v>
      </c>
      <c r="K932" s="44">
        <f>MONTH(tce_4111[[#This Row],[data_lancamento]])</f>
        <v>1</v>
      </c>
    </row>
    <row r="933" spans="1:11" x14ac:dyDescent="0.25">
      <c r="A933" s="44" t="s">
        <v>91</v>
      </c>
      <c r="B933">
        <v>1</v>
      </c>
      <c r="C933" s="3">
        <v>44589</v>
      </c>
      <c r="D933">
        <v>2710.61</v>
      </c>
      <c r="E933" s="44" t="s">
        <v>80</v>
      </c>
      <c r="F933" s="44" t="s">
        <v>88</v>
      </c>
      <c r="G933">
        <v>0</v>
      </c>
      <c r="H933">
        <v>0</v>
      </c>
      <c r="I933">
        <v>0</v>
      </c>
      <c r="J933">
        <v>0</v>
      </c>
      <c r="K933" s="44">
        <f>MONTH(tce_4111[[#This Row],[data_lancamento]])</f>
        <v>1</v>
      </c>
    </row>
    <row r="934" spans="1:11" x14ac:dyDescent="0.25">
      <c r="A934" s="44" t="s">
        <v>99</v>
      </c>
      <c r="B934">
        <v>1</v>
      </c>
      <c r="C934" s="3">
        <v>44589</v>
      </c>
      <c r="D934">
        <v>2710.61</v>
      </c>
      <c r="E934" s="44" t="s">
        <v>77</v>
      </c>
      <c r="F934" s="44" t="s">
        <v>88</v>
      </c>
      <c r="G934">
        <v>0</v>
      </c>
      <c r="H934">
        <v>0</v>
      </c>
      <c r="I934">
        <v>0</v>
      </c>
      <c r="J934">
        <v>0</v>
      </c>
      <c r="K934" s="44">
        <f>MONTH(tce_4111[[#This Row],[data_lancamento]])</f>
        <v>1</v>
      </c>
    </row>
    <row r="935" spans="1:11" x14ac:dyDescent="0.25">
      <c r="A935" s="44" t="s">
        <v>130</v>
      </c>
      <c r="B935">
        <v>1</v>
      </c>
      <c r="C935" s="3">
        <v>44589</v>
      </c>
      <c r="D935">
        <v>2710.61</v>
      </c>
      <c r="E935" s="44" t="s">
        <v>80</v>
      </c>
      <c r="F935" s="44" t="s">
        <v>88</v>
      </c>
      <c r="G935">
        <v>0</v>
      </c>
      <c r="H935">
        <v>0</v>
      </c>
      <c r="I935">
        <v>0</v>
      </c>
      <c r="J935">
        <v>0</v>
      </c>
      <c r="K935" s="44">
        <f>MONTH(tce_4111[[#This Row],[data_lancamento]])</f>
        <v>1</v>
      </c>
    </row>
    <row r="936" spans="1:11" x14ac:dyDescent="0.25">
      <c r="A936" s="44" t="s">
        <v>92</v>
      </c>
      <c r="B936">
        <v>1</v>
      </c>
      <c r="C936" s="3">
        <v>44589</v>
      </c>
      <c r="D936">
        <v>2710.61</v>
      </c>
      <c r="E936" s="44" t="s">
        <v>80</v>
      </c>
      <c r="F936" s="44" t="s">
        <v>88</v>
      </c>
      <c r="G936">
        <v>0</v>
      </c>
      <c r="H936">
        <v>0</v>
      </c>
      <c r="I936">
        <v>0</v>
      </c>
      <c r="J936">
        <v>0</v>
      </c>
      <c r="K936" s="44">
        <f>MONTH(tce_4111[[#This Row],[data_lancamento]])</f>
        <v>1</v>
      </c>
    </row>
    <row r="937" spans="1:11" x14ac:dyDescent="0.25">
      <c r="A937" s="44" t="s">
        <v>100</v>
      </c>
      <c r="B937">
        <v>1</v>
      </c>
      <c r="C937" s="3">
        <v>44589</v>
      </c>
      <c r="D937">
        <v>2710.61</v>
      </c>
      <c r="E937" s="44" t="s">
        <v>77</v>
      </c>
      <c r="F937" s="44" t="s">
        <v>88</v>
      </c>
      <c r="G937">
        <v>0</v>
      </c>
      <c r="H937">
        <v>0</v>
      </c>
      <c r="I937">
        <v>0</v>
      </c>
      <c r="J937">
        <v>0</v>
      </c>
      <c r="K937" s="44">
        <f>MONTH(tce_4111[[#This Row],[data_lancamento]])</f>
        <v>1</v>
      </c>
    </row>
    <row r="938" spans="1:11" x14ac:dyDescent="0.25">
      <c r="A938" s="44" t="s">
        <v>101</v>
      </c>
      <c r="B938">
        <v>1</v>
      </c>
      <c r="C938" s="3">
        <v>44589</v>
      </c>
      <c r="D938">
        <v>2710.61</v>
      </c>
      <c r="E938" s="44" t="s">
        <v>77</v>
      </c>
      <c r="F938" s="44" t="s">
        <v>88</v>
      </c>
      <c r="G938">
        <v>1</v>
      </c>
      <c r="H938">
        <v>0</v>
      </c>
      <c r="I938">
        <v>0</v>
      </c>
      <c r="J938">
        <v>0</v>
      </c>
      <c r="K938" s="44">
        <f>MONTH(tce_4111[[#This Row],[data_lancamento]])</f>
        <v>1</v>
      </c>
    </row>
    <row r="939" spans="1:11" x14ac:dyDescent="0.25">
      <c r="A939" s="44" t="s">
        <v>95</v>
      </c>
      <c r="B939">
        <v>1</v>
      </c>
      <c r="C939" s="3">
        <v>44589</v>
      </c>
      <c r="D939">
        <v>2710.61</v>
      </c>
      <c r="E939" s="44" t="s">
        <v>80</v>
      </c>
      <c r="F939" s="44" t="s">
        <v>88</v>
      </c>
      <c r="G939">
        <v>1</v>
      </c>
      <c r="H939">
        <v>0</v>
      </c>
      <c r="I939">
        <v>0</v>
      </c>
      <c r="J939">
        <v>0</v>
      </c>
      <c r="K939" s="44">
        <f>MONTH(tce_4111[[#This Row],[data_lancamento]])</f>
        <v>1</v>
      </c>
    </row>
    <row r="940" spans="1:11" x14ac:dyDescent="0.25">
      <c r="A940" s="44" t="s">
        <v>89</v>
      </c>
      <c r="B940">
        <v>1</v>
      </c>
      <c r="C940" s="3">
        <v>44589</v>
      </c>
      <c r="D940">
        <v>1128.3900000000001</v>
      </c>
      <c r="E940" s="44" t="s">
        <v>80</v>
      </c>
      <c r="F940" s="44" t="s">
        <v>88</v>
      </c>
      <c r="G940">
        <v>0</v>
      </c>
      <c r="H940">
        <v>0</v>
      </c>
      <c r="I940">
        <v>0</v>
      </c>
      <c r="J940">
        <v>0</v>
      </c>
      <c r="K940" s="44">
        <f>MONTH(tce_4111[[#This Row],[data_lancamento]])</f>
        <v>1</v>
      </c>
    </row>
    <row r="941" spans="1:11" x14ac:dyDescent="0.25">
      <c r="A941" s="44" t="s">
        <v>91</v>
      </c>
      <c r="B941">
        <v>1</v>
      </c>
      <c r="C941" s="3">
        <v>44589</v>
      </c>
      <c r="D941">
        <v>1128.3900000000001</v>
      </c>
      <c r="E941" s="44" t="s">
        <v>77</v>
      </c>
      <c r="F941" s="44" t="s">
        <v>88</v>
      </c>
      <c r="G941">
        <v>0</v>
      </c>
      <c r="H941">
        <v>0</v>
      </c>
      <c r="I941">
        <v>0</v>
      </c>
      <c r="J941">
        <v>0</v>
      </c>
      <c r="K941" s="44">
        <f>MONTH(tce_4111[[#This Row],[data_lancamento]])</f>
        <v>1</v>
      </c>
    </row>
    <row r="942" spans="1:11" x14ac:dyDescent="0.25">
      <c r="A942" s="44" t="s">
        <v>92</v>
      </c>
      <c r="B942">
        <v>1</v>
      </c>
      <c r="C942" s="3">
        <v>44589</v>
      </c>
      <c r="D942">
        <v>1128.3900000000001</v>
      </c>
      <c r="E942" s="44" t="s">
        <v>77</v>
      </c>
      <c r="F942" s="44" t="s">
        <v>88</v>
      </c>
      <c r="G942">
        <v>0</v>
      </c>
      <c r="H942">
        <v>0</v>
      </c>
      <c r="I942">
        <v>0</v>
      </c>
      <c r="J942">
        <v>0</v>
      </c>
      <c r="K942" s="44">
        <f>MONTH(tce_4111[[#This Row],[data_lancamento]])</f>
        <v>1</v>
      </c>
    </row>
    <row r="943" spans="1:11" x14ac:dyDescent="0.25">
      <c r="A943" s="44" t="s">
        <v>93</v>
      </c>
      <c r="B943">
        <v>1</v>
      </c>
      <c r="C943" s="3">
        <v>44589</v>
      </c>
      <c r="D943">
        <v>1128.3900000000001</v>
      </c>
      <c r="E943" s="44" t="s">
        <v>80</v>
      </c>
      <c r="F943" s="44" t="s">
        <v>88</v>
      </c>
      <c r="G943">
        <v>0</v>
      </c>
      <c r="H943">
        <v>0</v>
      </c>
      <c r="I943">
        <v>0</v>
      </c>
      <c r="J943">
        <v>0</v>
      </c>
      <c r="K943" s="44">
        <f>MONTH(tce_4111[[#This Row],[data_lancamento]])</f>
        <v>1</v>
      </c>
    </row>
    <row r="944" spans="1:11" x14ac:dyDescent="0.25">
      <c r="A944" s="44" t="s">
        <v>94</v>
      </c>
      <c r="B944">
        <v>1</v>
      </c>
      <c r="C944" s="3">
        <v>44589</v>
      </c>
      <c r="D944">
        <v>1128.3900000000001</v>
      </c>
      <c r="E944" s="44" t="s">
        <v>80</v>
      </c>
      <c r="F944" s="44" t="s">
        <v>88</v>
      </c>
      <c r="G944">
        <v>1</v>
      </c>
      <c r="H944">
        <v>0</v>
      </c>
      <c r="I944">
        <v>0</v>
      </c>
      <c r="J944">
        <v>0</v>
      </c>
      <c r="K944" s="44">
        <f>MONTH(tce_4111[[#This Row],[data_lancamento]])</f>
        <v>1</v>
      </c>
    </row>
    <row r="945" spans="1:11" x14ac:dyDescent="0.25">
      <c r="A945" s="44" t="s">
        <v>95</v>
      </c>
      <c r="B945">
        <v>1</v>
      </c>
      <c r="C945" s="3">
        <v>44589</v>
      </c>
      <c r="D945">
        <v>1128.3900000000001</v>
      </c>
      <c r="E945" s="44" t="s">
        <v>77</v>
      </c>
      <c r="F945" s="44" t="s">
        <v>88</v>
      </c>
      <c r="G945">
        <v>1</v>
      </c>
      <c r="H945">
        <v>0</v>
      </c>
      <c r="I945">
        <v>0</v>
      </c>
      <c r="J945">
        <v>0</v>
      </c>
      <c r="K945" s="44">
        <f>MONTH(tce_4111[[#This Row],[data_lancamento]])</f>
        <v>1</v>
      </c>
    </row>
    <row r="946" spans="1:11" x14ac:dyDescent="0.25">
      <c r="A946" s="44" t="s">
        <v>96</v>
      </c>
      <c r="B946">
        <v>1</v>
      </c>
      <c r="C946" s="3">
        <v>44589</v>
      </c>
      <c r="D946">
        <v>1128.3900000000001</v>
      </c>
      <c r="E946" s="44" t="s">
        <v>77</v>
      </c>
      <c r="F946" s="44" t="s">
        <v>97</v>
      </c>
      <c r="G946">
        <v>1</v>
      </c>
      <c r="H946">
        <v>0</v>
      </c>
      <c r="I946">
        <v>0</v>
      </c>
      <c r="J946">
        <v>0</v>
      </c>
      <c r="K946" s="44">
        <f>MONTH(tce_4111[[#This Row],[data_lancamento]])</f>
        <v>1</v>
      </c>
    </row>
    <row r="947" spans="1:11" x14ac:dyDescent="0.25">
      <c r="A947" s="44" t="s">
        <v>131</v>
      </c>
      <c r="B947">
        <v>1</v>
      </c>
      <c r="C947" s="3">
        <v>44589</v>
      </c>
      <c r="D947">
        <v>1128.3900000000001</v>
      </c>
      <c r="E947" s="44" t="s">
        <v>80</v>
      </c>
      <c r="F947" s="44" t="s">
        <v>88</v>
      </c>
      <c r="G947">
        <v>0</v>
      </c>
      <c r="H947">
        <v>0</v>
      </c>
      <c r="I947">
        <v>0</v>
      </c>
      <c r="J947">
        <v>0</v>
      </c>
      <c r="K947" s="44">
        <f>MONTH(tce_4111[[#This Row],[data_lancamento]])</f>
        <v>1</v>
      </c>
    </row>
    <row r="948" spans="1:11" x14ac:dyDescent="0.25">
      <c r="A948" s="44" t="s">
        <v>91</v>
      </c>
      <c r="B948">
        <v>1</v>
      </c>
      <c r="C948" s="3">
        <v>44589</v>
      </c>
      <c r="D948">
        <v>1128.3900000000001</v>
      </c>
      <c r="E948" s="44" t="s">
        <v>80</v>
      </c>
      <c r="F948" s="44" t="s">
        <v>88</v>
      </c>
      <c r="G948">
        <v>0</v>
      </c>
      <c r="H948">
        <v>0</v>
      </c>
      <c r="I948">
        <v>0</v>
      </c>
      <c r="J948">
        <v>0</v>
      </c>
      <c r="K948" s="44">
        <f>MONTH(tce_4111[[#This Row],[data_lancamento]])</f>
        <v>1</v>
      </c>
    </row>
    <row r="949" spans="1:11" x14ac:dyDescent="0.25">
      <c r="A949" s="44" t="s">
        <v>99</v>
      </c>
      <c r="B949">
        <v>1</v>
      </c>
      <c r="C949" s="3">
        <v>44589</v>
      </c>
      <c r="D949">
        <v>1128.3900000000001</v>
      </c>
      <c r="E949" s="44" t="s">
        <v>77</v>
      </c>
      <c r="F949" s="44" t="s">
        <v>88</v>
      </c>
      <c r="G949">
        <v>0</v>
      </c>
      <c r="H949">
        <v>0</v>
      </c>
      <c r="I949">
        <v>0</v>
      </c>
      <c r="J949">
        <v>0</v>
      </c>
      <c r="K949" s="44">
        <f>MONTH(tce_4111[[#This Row],[data_lancamento]])</f>
        <v>1</v>
      </c>
    </row>
    <row r="950" spans="1:11" x14ac:dyDescent="0.25">
      <c r="A950" s="44" t="s">
        <v>92</v>
      </c>
      <c r="B950">
        <v>1</v>
      </c>
      <c r="C950" s="3">
        <v>44589</v>
      </c>
      <c r="D950">
        <v>1128.3900000000001</v>
      </c>
      <c r="E950" s="44" t="s">
        <v>80</v>
      </c>
      <c r="F950" s="44" t="s">
        <v>88</v>
      </c>
      <c r="G950">
        <v>0</v>
      </c>
      <c r="H950">
        <v>0</v>
      </c>
      <c r="I950">
        <v>0</v>
      </c>
      <c r="J950">
        <v>0</v>
      </c>
      <c r="K950" s="44">
        <f>MONTH(tce_4111[[#This Row],[data_lancamento]])</f>
        <v>1</v>
      </c>
    </row>
    <row r="951" spans="1:11" x14ac:dyDescent="0.25">
      <c r="A951" s="44" t="s">
        <v>100</v>
      </c>
      <c r="B951">
        <v>1</v>
      </c>
      <c r="C951" s="3">
        <v>44589</v>
      </c>
      <c r="D951">
        <v>1128.3900000000001</v>
      </c>
      <c r="E951" s="44" t="s">
        <v>77</v>
      </c>
      <c r="F951" s="44" t="s">
        <v>88</v>
      </c>
      <c r="G951">
        <v>0</v>
      </c>
      <c r="H951">
        <v>0</v>
      </c>
      <c r="I951">
        <v>0</v>
      </c>
      <c r="J951">
        <v>0</v>
      </c>
      <c r="K951" s="44">
        <f>MONTH(tce_4111[[#This Row],[data_lancamento]])</f>
        <v>1</v>
      </c>
    </row>
    <row r="952" spans="1:11" x14ac:dyDescent="0.25">
      <c r="A952" s="44" t="s">
        <v>101</v>
      </c>
      <c r="B952">
        <v>1</v>
      </c>
      <c r="C952" s="3">
        <v>44589</v>
      </c>
      <c r="D952">
        <v>1128.3900000000001</v>
      </c>
      <c r="E952" s="44" t="s">
        <v>77</v>
      </c>
      <c r="F952" s="44" t="s">
        <v>88</v>
      </c>
      <c r="G952">
        <v>1</v>
      </c>
      <c r="H952">
        <v>0</v>
      </c>
      <c r="I952">
        <v>0</v>
      </c>
      <c r="J952">
        <v>0</v>
      </c>
      <c r="K952" s="44">
        <f>MONTH(tce_4111[[#This Row],[data_lancamento]])</f>
        <v>1</v>
      </c>
    </row>
    <row r="953" spans="1:11" x14ac:dyDescent="0.25">
      <c r="A953" s="44" t="s">
        <v>95</v>
      </c>
      <c r="B953">
        <v>1</v>
      </c>
      <c r="C953" s="3">
        <v>44589</v>
      </c>
      <c r="D953">
        <v>1128.3900000000001</v>
      </c>
      <c r="E953" s="44" t="s">
        <v>80</v>
      </c>
      <c r="F953" s="44" t="s">
        <v>88</v>
      </c>
      <c r="G953">
        <v>1</v>
      </c>
      <c r="H953">
        <v>0</v>
      </c>
      <c r="I953">
        <v>0</v>
      </c>
      <c r="J953">
        <v>0</v>
      </c>
      <c r="K953" s="44">
        <f>MONTH(tce_4111[[#This Row],[data_lancamento]])</f>
        <v>1</v>
      </c>
    </row>
    <row r="954" spans="1:11" x14ac:dyDescent="0.25">
      <c r="A954" s="44" t="s">
        <v>89</v>
      </c>
      <c r="B954">
        <v>1</v>
      </c>
      <c r="C954" s="3">
        <v>44589</v>
      </c>
      <c r="D954">
        <v>2027.06</v>
      </c>
      <c r="E954" s="44" t="s">
        <v>80</v>
      </c>
      <c r="F954" s="44" t="s">
        <v>88</v>
      </c>
      <c r="G954">
        <v>0</v>
      </c>
      <c r="H954">
        <v>0</v>
      </c>
      <c r="I954">
        <v>0</v>
      </c>
      <c r="J954">
        <v>0</v>
      </c>
      <c r="K954" s="44">
        <f>MONTH(tce_4111[[#This Row],[data_lancamento]])</f>
        <v>1</v>
      </c>
    </row>
    <row r="955" spans="1:11" x14ac:dyDescent="0.25">
      <c r="A955" s="44" t="s">
        <v>91</v>
      </c>
      <c r="B955">
        <v>1</v>
      </c>
      <c r="C955" s="3">
        <v>44589</v>
      </c>
      <c r="D955">
        <v>2027.06</v>
      </c>
      <c r="E955" s="44" t="s">
        <v>77</v>
      </c>
      <c r="F955" s="44" t="s">
        <v>88</v>
      </c>
      <c r="G955">
        <v>0</v>
      </c>
      <c r="H955">
        <v>0</v>
      </c>
      <c r="I955">
        <v>0</v>
      </c>
      <c r="J955">
        <v>0</v>
      </c>
      <c r="K955" s="44">
        <f>MONTH(tce_4111[[#This Row],[data_lancamento]])</f>
        <v>1</v>
      </c>
    </row>
    <row r="956" spans="1:11" x14ac:dyDescent="0.25">
      <c r="A956" s="44" t="s">
        <v>92</v>
      </c>
      <c r="B956">
        <v>1</v>
      </c>
      <c r="C956" s="3">
        <v>44589</v>
      </c>
      <c r="D956">
        <v>2027.06</v>
      </c>
      <c r="E956" s="44" t="s">
        <v>77</v>
      </c>
      <c r="F956" s="44" t="s">
        <v>88</v>
      </c>
      <c r="G956">
        <v>0</v>
      </c>
      <c r="H956">
        <v>0</v>
      </c>
      <c r="I956">
        <v>0</v>
      </c>
      <c r="J956">
        <v>0</v>
      </c>
      <c r="K956" s="44">
        <f>MONTH(tce_4111[[#This Row],[data_lancamento]])</f>
        <v>1</v>
      </c>
    </row>
    <row r="957" spans="1:11" x14ac:dyDescent="0.25">
      <c r="A957" s="44" t="s">
        <v>93</v>
      </c>
      <c r="B957">
        <v>1</v>
      </c>
      <c r="C957" s="3">
        <v>44589</v>
      </c>
      <c r="D957">
        <v>2027.06</v>
      </c>
      <c r="E957" s="44" t="s">
        <v>80</v>
      </c>
      <c r="F957" s="44" t="s">
        <v>88</v>
      </c>
      <c r="G957">
        <v>0</v>
      </c>
      <c r="H957">
        <v>0</v>
      </c>
      <c r="I957">
        <v>0</v>
      </c>
      <c r="J957">
        <v>0</v>
      </c>
      <c r="K957" s="44">
        <f>MONTH(tce_4111[[#This Row],[data_lancamento]])</f>
        <v>1</v>
      </c>
    </row>
    <row r="958" spans="1:11" x14ac:dyDescent="0.25">
      <c r="A958" s="44" t="s">
        <v>94</v>
      </c>
      <c r="B958">
        <v>1</v>
      </c>
      <c r="C958" s="3">
        <v>44589</v>
      </c>
      <c r="D958">
        <v>2027.06</v>
      </c>
      <c r="E958" s="44" t="s">
        <v>80</v>
      </c>
      <c r="F958" s="44" t="s">
        <v>88</v>
      </c>
      <c r="G958">
        <v>1</v>
      </c>
      <c r="H958">
        <v>0</v>
      </c>
      <c r="I958">
        <v>0</v>
      </c>
      <c r="J958">
        <v>0</v>
      </c>
      <c r="K958" s="44">
        <f>MONTH(tce_4111[[#This Row],[data_lancamento]])</f>
        <v>1</v>
      </c>
    </row>
    <row r="959" spans="1:11" x14ac:dyDescent="0.25">
      <c r="A959" s="44" t="s">
        <v>95</v>
      </c>
      <c r="B959">
        <v>1</v>
      </c>
      <c r="C959" s="3">
        <v>44589</v>
      </c>
      <c r="D959">
        <v>2027.06</v>
      </c>
      <c r="E959" s="44" t="s">
        <v>77</v>
      </c>
      <c r="F959" s="44" t="s">
        <v>88</v>
      </c>
      <c r="G959">
        <v>1</v>
      </c>
      <c r="H959">
        <v>0</v>
      </c>
      <c r="I959">
        <v>0</v>
      </c>
      <c r="J959">
        <v>0</v>
      </c>
      <c r="K959" s="44">
        <f>MONTH(tce_4111[[#This Row],[data_lancamento]])</f>
        <v>1</v>
      </c>
    </row>
    <row r="960" spans="1:11" x14ac:dyDescent="0.25">
      <c r="A960" s="44" t="s">
        <v>132</v>
      </c>
      <c r="B960">
        <v>1</v>
      </c>
      <c r="C960" s="3">
        <v>44589</v>
      </c>
      <c r="D960">
        <v>2027.06</v>
      </c>
      <c r="E960" s="44" t="s">
        <v>80</v>
      </c>
      <c r="F960" s="44" t="s">
        <v>88</v>
      </c>
      <c r="G960">
        <v>0</v>
      </c>
      <c r="H960">
        <v>0</v>
      </c>
      <c r="I960">
        <v>0</v>
      </c>
      <c r="J960">
        <v>0</v>
      </c>
      <c r="K960" s="44">
        <f>MONTH(tce_4111[[#This Row],[data_lancamento]])</f>
        <v>1</v>
      </c>
    </row>
    <row r="961" spans="1:11" x14ac:dyDescent="0.25">
      <c r="A961" s="44" t="s">
        <v>96</v>
      </c>
      <c r="B961">
        <v>1</v>
      </c>
      <c r="C961" s="3">
        <v>44589</v>
      </c>
      <c r="D961">
        <v>2027.06</v>
      </c>
      <c r="E961" s="44" t="s">
        <v>77</v>
      </c>
      <c r="F961" s="44" t="s">
        <v>97</v>
      </c>
      <c r="G961">
        <v>1</v>
      </c>
      <c r="H961">
        <v>0</v>
      </c>
      <c r="I961">
        <v>0</v>
      </c>
      <c r="J961">
        <v>0</v>
      </c>
      <c r="K961" s="44">
        <f>MONTH(tce_4111[[#This Row],[data_lancamento]])</f>
        <v>1</v>
      </c>
    </row>
    <row r="962" spans="1:11" x14ac:dyDescent="0.25">
      <c r="A962" s="44" t="s">
        <v>91</v>
      </c>
      <c r="B962">
        <v>1</v>
      </c>
      <c r="C962" s="3">
        <v>44589</v>
      </c>
      <c r="D962">
        <v>2027.06</v>
      </c>
      <c r="E962" s="44" t="s">
        <v>80</v>
      </c>
      <c r="F962" s="44" t="s">
        <v>88</v>
      </c>
      <c r="G962">
        <v>0</v>
      </c>
      <c r="H962">
        <v>0</v>
      </c>
      <c r="I962">
        <v>0</v>
      </c>
      <c r="J962">
        <v>0</v>
      </c>
      <c r="K962" s="44">
        <f>MONTH(tce_4111[[#This Row],[data_lancamento]])</f>
        <v>1</v>
      </c>
    </row>
    <row r="963" spans="1:11" x14ac:dyDescent="0.25">
      <c r="A963" s="44" t="s">
        <v>99</v>
      </c>
      <c r="B963">
        <v>1</v>
      </c>
      <c r="C963" s="3">
        <v>44589</v>
      </c>
      <c r="D963">
        <v>2027.06</v>
      </c>
      <c r="E963" s="44" t="s">
        <v>77</v>
      </c>
      <c r="F963" s="44" t="s">
        <v>88</v>
      </c>
      <c r="G963">
        <v>0</v>
      </c>
      <c r="H963">
        <v>0</v>
      </c>
      <c r="I963">
        <v>0</v>
      </c>
      <c r="J963">
        <v>0</v>
      </c>
      <c r="K963" s="44">
        <f>MONTH(tce_4111[[#This Row],[data_lancamento]])</f>
        <v>1</v>
      </c>
    </row>
    <row r="964" spans="1:11" x14ac:dyDescent="0.25">
      <c r="A964" s="44" t="s">
        <v>92</v>
      </c>
      <c r="B964">
        <v>1</v>
      </c>
      <c r="C964" s="3">
        <v>44589</v>
      </c>
      <c r="D964">
        <v>2027.06</v>
      </c>
      <c r="E964" s="44" t="s">
        <v>80</v>
      </c>
      <c r="F964" s="44" t="s">
        <v>88</v>
      </c>
      <c r="G964">
        <v>0</v>
      </c>
      <c r="H964">
        <v>0</v>
      </c>
      <c r="I964">
        <v>0</v>
      </c>
      <c r="J964">
        <v>0</v>
      </c>
      <c r="K964" s="44">
        <f>MONTH(tce_4111[[#This Row],[data_lancamento]])</f>
        <v>1</v>
      </c>
    </row>
    <row r="965" spans="1:11" x14ac:dyDescent="0.25">
      <c r="A965" s="44" t="s">
        <v>100</v>
      </c>
      <c r="B965">
        <v>1</v>
      </c>
      <c r="C965" s="3">
        <v>44589</v>
      </c>
      <c r="D965">
        <v>2027.06</v>
      </c>
      <c r="E965" s="44" t="s">
        <v>77</v>
      </c>
      <c r="F965" s="44" t="s">
        <v>88</v>
      </c>
      <c r="G965">
        <v>0</v>
      </c>
      <c r="H965">
        <v>0</v>
      </c>
      <c r="I965">
        <v>0</v>
      </c>
      <c r="J965">
        <v>0</v>
      </c>
      <c r="K965" s="44">
        <f>MONTH(tce_4111[[#This Row],[data_lancamento]])</f>
        <v>1</v>
      </c>
    </row>
    <row r="966" spans="1:11" x14ac:dyDescent="0.25">
      <c r="A966" s="44" t="s">
        <v>101</v>
      </c>
      <c r="B966">
        <v>1</v>
      </c>
      <c r="C966" s="3">
        <v>44589</v>
      </c>
      <c r="D966">
        <v>2027.06</v>
      </c>
      <c r="E966" s="44" t="s">
        <v>77</v>
      </c>
      <c r="F966" s="44" t="s">
        <v>88</v>
      </c>
      <c r="G966">
        <v>1</v>
      </c>
      <c r="H966">
        <v>0</v>
      </c>
      <c r="I966">
        <v>0</v>
      </c>
      <c r="J966">
        <v>0</v>
      </c>
      <c r="K966" s="44">
        <f>MONTH(tce_4111[[#This Row],[data_lancamento]])</f>
        <v>1</v>
      </c>
    </row>
    <row r="967" spans="1:11" x14ac:dyDescent="0.25">
      <c r="A967" s="44" t="s">
        <v>133</v>
      </c>
      <c r="B967">
        <v>1</v>
      </c>
      <c r="C967" s="3">
        <v>44589</v>
      </c>
      <c r="D967">
        <v>2027.06</v>
      </c>
      <c r="E967" s="44" t="s">
        <v>80</v>
      </c>
      <c r="F967" s="44" t="s">
        <v>88</v>
      </c>
      <c r="G967">
        <v>0</v>
      </c>
      <c r="H967">
        <v>0</v>
      </c>
      <c r="I967">
        <v>0</v>
      </c>
      <c r="J967">
        <v>0</v>
      </c>
      <c r="K967" s="44">
        <f>MONTH(tce_4111[[#This Row],[data_lancamento]])</f>
        <v>1</v>
      </c>
    </row>
    <row r="968" spans="1:11" x14ac:dyDescent="0.25">
      <c r="A968" s="44" t="s">
        <v>134</v>
      </c>
      <c r="B968">
        <v>1</v>
      </c>
      <c r="C968" s="3">
        <v>44589</v>
      </c>
      <c r="D968">
        <v>2027.06</v>
      </c>
      <c r="E968" s="44" t="s">
        <v>77</v>
      </c>
      <c r="F968" s="44" t="s">
        <v>88</v>
      </c>
      <c r="G968">
        <v>0</v>
      </c>
      <c r="H968">
        <v>0</v>
      </c>
      <c r="I968">
        <v>0</v>
      </c>
      <c r="J968">
        <v>0</v>
      </c>
      <c r="K968" s="44">
        <f>MONTH(tce_4111[[#This Row],[data_lancamento]])</f>
        <v>1</v>
      </c>
    </row>
    <row r="969" spans="1:11" x14ac:dyDescent="0.25">
      <c r="A969" s="44" t="s">
        <v>95</v>
      </c>
      <c r="B969">
        <v>1</v>
      </c>
      <c r="C969" s="3">
        <v>44589</v>
      </c>
      <c r="D969">
        <v>2027.06</v>
      </c>
      <c r="E969" s="44" t="s">
        <v>80</v>
      </c>
      <c r="F969" s="44" t="s">
        <v>88</v>
      </c>
      <c r="G969">
        <v>1</v>
      </c>
      <c r="H969">
        <v>0</v>
      </c>
      <c r="I969">
        <v>0</v>
      </c>
      <c r="J969">
        <v>0</v>
      </c>
      <c r="K969" s="44">
        <f>MONTH(tce_4111[[#This Row],[data_lancamento]])</f>
        <v>1</v>
      </c>
    </row>
    <row r="970" spans="1:11" x14ac:dyDescent="0.25">
      <c r="A970" s="44" t="s">
        <v>105</v>
      </c>
      <c r="B970">
        <v>1</v>
      </c>
      <c r="C970" s="3">
        <v>44592</v>
      </c>
      <c r="D970">
        <v>125000</v>
      </c>
      <c r="E970" s="44" t="s">
        <v>77</v>
      </c>
      <c r="F970" s="44" t="s">
        <v>88</v>
      </c>
      <c r="G970">
        <v>0</v>
      </c>
      <c r="H970">
        <v>0</v>
      </c>
      <c r="I970">
        <v>0</v>
      </c>
      <c r="J970">
        <v>0</v>
      </c>
      <c r="K970" s="44">
        <f>MONTH(tce_4111[[#This Row],[data_lancamento]])</f>
        <v>1</v>
      </c>
    </row>
    <row r="971" spans="1:11" x14ac:dyDescent="0.25">
      <c r="A971" s="44" t="s">
        <v>106</v>
      </c>
      <c r="B971">
        <v>1</v>
      </c>
      <c r="C971" s="3">
        <v>44592</v>
      </c>
      <c r="D971">
        <v>125000</v>
      </c>
      <c r="E971" s="44" t="s">
        <v>80</v>
      </c>
      <c r="F971" s="44" t="s">
        <v>97</v>
      </c>
      <c r="G971">
        <v>1</v>
      </c>
      <c r="H971">
        <v>0</v>
      </c>
      <c r="I971">
        <v>0</v>
      </c>
      <c r="J971">
        <v>0</v>
      </c>
      <c r="K971" s="44">
        <f>MONTH(tce_4111[[#This Row],[data_lancamento]])</f>
        <v>1</v>
      </c>
    </row>
    <row r="972" spans="1:11" x14ac:dyDescent="0.25">
      <c r="A972" s="44" t="s">
        <v>106</v>
      </c>
      <c r="B972">
        <v>1</v>
      </c>
      <c r="C972" s="3">
        <v>44592</v>
      </c>
      <c r="D972">
        <v>110794.07</v>
      </c>
      <c r="E972" s="44" t="s">
        <v>77</v>
      </c>
      <c r="F972" s="44" t="s">
        <v>97</v>
      </c>
      <c r="G972">
        <v>1</v>
      </c>
      <c r="H972">
        <v>0</v>
      </c>
      <c r="I972">
        <v>0</v>
      </c>
      <c r="J972">
        <v>0</v>
      </c>
      <c r="K972" s="44">
        <f>MONTH(tce_4111[[#This Row],[data_lancamento]])</f>
        <v>1</v>
      </c>
    </row>
    <row r="973" spans="1:11" x14ac:dyDescent="0.25">
      <c r="A973" s="44" t="s">
        <v>107</v>
      </c>
      <c r="B973">
        <v>1</v>
      </c>
      <c r="C973" s="3">
        <v>44592</v>
      </c>
      <c r="D973">
        <v>110794.07</v>
      </c>
      <c r="E973" s="44" t="s">
        <v>80</v>
      </c>
      <c r="F973" s="44" t="s">
        <v>97</v>
      </c>
      <c r="G973">
        <v>1</v>
      </c>
      <c r="H973">
        <v>0</v>
      </c>
      <c r="I973">
        <v>0</v>
      </c>
      <c r="J973">
        <v>0</v>
      </c>
      <c r="K973" s="44">
        <f>MONTH(tce_4111[[#This Row],[data_lancamento]])</f>
        <v>1</v>
      </c>
    </row>
    <row r="974" spans="1:11" x14ac:dyDescent="0.25">
      <c r="A974" s="44" t="s">
        <v>107</v>
      </c>
      <c r="B974">
        <v>1</v>
      </c>
      <c r="C974" s="3">
        <v>44592</v>
      </c>
      <c r="D974">
        <v>601.15</v>
      </c>
      <c r="E974" s="44" t="s">
        <v>80</v>
      </c>
      <c r="F974" s="44" t="s">
        <v>97</v>
      </c>
      <c r="G974">
        <v>1</v>
      </c>
      <c r="H974">
        <v>0</v>
      </c>
      <c r="I974">
        <v>0</v>
      </c>
      <c r="J974">
        <v>0</v>
      </c>
      <c r="K974" s="44">
        <f>MONTH(tce_4111[[#This Row],[data_lancamento]])</f>
        <v>1</v>
      </c>
    </row>
    <row r="975" spans="1:11" x14ac:dyDescent="0.25">
      <c r="A975" s="44" t="s">
        <v>135</v>
      </c>
      <c r="B975">
        <v>1</v>
      </c>
      <c r="C975" s="3">
        <v>44592</v>
      </c>
      <c r="D975">
        <v>601.15</v>
      </c>
      <c r="E975" s="44" t="s">
        <v>77</v>
      </c>
      <c r="F975" s="44" t="s">
        <v>97</v>
      </c>
      <c r="G975">
        <v>0</v>
      </c>
      <c r="H975">
        <v>0</v>
      </c>
      <c r="I975">
        <v>0</v>
      </c>
      <c r="J975">
        <v>0</v>
      </c>
      <c r="K975" s="44">
        <f>MONTH(tce_4111[[#This Row],[data_lancamento]])</f>
        <v>1</v>
      </c>
    </row>
    <row r="976" spans="1:11" x14ac:dyDescent="0.25">
      <c r="A976" s="44" t="s">
        <v>135</v>
      </c>
      <c r="B976">
        <v>1</v>
      </c>
      <c r="C976" s="3">
        <v>44592</v>
      </c>
      <c r="D976">
        <v>601.15</v>
      </c>
      <c r="E976" s="44" t="s">
        <v>80</v>
      </c>
      <c r="F976" s="44" t="s">
        <v>97</v>
      </c>
      <c r="G976">
        <v>0</v>
      </c>
      <c r="H976">
        <v>0</v>
      </c>
      <c r="I976">
        <v>0</v>
      </c>
      <c r="J976">
        <v>0</v>
      </c>
      <c r="K976" s="44">
        <f>MONTH(tce_4111[[#This Row],[data_lancamento]])</f>
        <v>1</v>
      </c>
    </row>
    <row r="977" spans="1:11" x14ac:dyDescent="0.25">
      <c r="A977" s="44" t="s">
        <v>105</v>
      </c>
      <c r="B977">
        <v>1</v>
      </c>
      <c r="C977" s="3">
        <v>44592</v>
      </c>
      <c r="D977">
        <v>601.15</v>
      </c>
      <c r="E977" s="44" t="s">
        <v>77</v>
      </c>
      <c r="F977" s="44" t="s">
        <v>88</v>
      </c>
      <c r="G977">
        <v>0</v>
      </c>
      <c r="H977">
        <v>0</v>
      </c>
      <c r="I977">
        <v>0</v>
      </c>
      <c r="J977">
        <v>0</v>
      </c>
      <c r="K977" s="44">
        <f>MONTH(tce_4111[[#This Row],[data_lancamento]])</f>
        <v>1</v>
      </c>
    </row>
    <row r="978" spans="1:11" x14ac:dyDescent="0.25">
      <c r="A978" s="44" t="s">
        <v>136</v>
      </c>
      <c r="B978">
        <v>1</v>
      </c>
      <c r="C978" s="3">
        <v>44592</v>
      </c>
      <c r="D978">
        <v>125601.15</v>
      </c>
      <c r="E978" s="44" t="s">
        <v>80</v>
      </c>
      <c r="F978" s="44" t="s">
        <v>88</v>
      </c>
      <c r="G978">
        <v>0</v>
      </c>
      <c r="H978">
        <v>0</v>
      </c>
      <c r="I978">
        <v>0</v>
      </c>
      <c r="J978">
        <v>0</v>
      </c>
      <c r="K978" s="44">
        <f>MONTH(tce_4111[[#This Row],[data_lancamento]])</f>
        <v>1</v>
      </c>
    </row>
    <row r="979" spans="1:11" x14ac:dyDescent="0.25">
      <c r="A979" s="44" t="s">
        <v>86</v>
      </c>
      <c r="B979">
        <v>1</v>
      </c>
      <c r="C979" s="3">
        <v>44592</v>
      </c>
      <c r="D979">
        <v>125601.15</v>
      </c>
      <c r="E979" s="44" t="s">
        <v>77</v>
      </c>
      <c r="F979" s="44" t="s">
        <v>78</v>
      </c>
      <c r="G979">
        <v>0</v>
      </c>
      <c r="H979">
        <v>0</v>
      </c>
      <c r="I979">
        <v>0</v>
      </c>
      <c r="J979">
        <v>0</v>
      </c>
      <c r="K979" s="44">
        <f>MONTH(tce_4111[[#This Row],[data_lancamento]])</f>
        <v>1</v>
      </c>
    </row>
    <row r="980" spans="1:11" x14ac:dyDescent="0.25">
      <c r="A980" s="44" t="s">
        <v>137</v>
      </c>
      <c r="B980">
        <v>1</v>
      </c>
      <c r="C980" s="3">
        <v>44592</v>
      </c>
      <c r="D980">
        <v>585.69000000000005</v>
      </c>
      <c r="E980" s="44" t="s">
        <v>80</v>
      </c>
      <c r="F980" s="44" t="s">
        <v>88</v>
      </c>
      <c r="G980">
        <v>0</v>
      </c>
      <c r="H980">
        <v>0</v>
      </c>
      <c r="I980">
        <v>0</v>
      </c>
      <c r="J980">
        <v>0</v>
      </c>
      <c r="K980" s="44">
        <f>MONTH(tce_4111[[#This Row],[data_lancamento]])</f>
        <v>1</v>
      </c>
    </row>
    <row r="981" spans="1:11" x14ac:dyDescent="0.25">
      <c r="A981" s="44" t="s">
        <v>138</v>
      </c>
      <c r="B981">
        <v>1</v>
      </c>
      <c r="C981" s="3">
        <v>44592</v>
      </c>
      <c r="D981">
        <v>585.69000000000005</v>
      </c>
      <c r="E981" s="44" t="s">
        <v>77</v>
      </c>
      <c r="F981" s="44" t="s">
        <v>78</v>
      </c>
      <c r="G981">
        <v>0</v>
      </c>
      <c r="H981">
        <v>0</v>
      </c>
      <c r="I981">
        <v>0</v>
      </c>
      <c r="J981">
        <v>0</v>
      </c>
      <c r="K981" s="44">
        <f>MONTH(tce_4111[[#This Row],[data_lancamento]])</f>
        <v>1</v>
      </c>
    </row>
    <row r="982" spans="1:11" x14ac:dyDescent="0.25">
      <c r="A982" s="44" t="s">
        <v>139</v>
      </c>
      <c r="B982">
        <v>1</v>
      </c>
      <c r="C982" s="3">
        <v>44592</v>
      </c>
      <c r="D982">
        <v>3423.98</v>
      </c>
      <c r="E982" s="44" t="s">
        <v>80</v>
      </c>
      <c r="F982" s="44" t="s">
        <v>88</v>
      </c>
      <c r="G982">
        <v>0</v>
      </c>
      <c r="H982">
        <v>0</v>
      </c>
      <c r="I982">
        <v>0</v>
      </c>
      <c r="J982">
        <v>0</v>
      </c>
      <c r="K982" s="44">
        <f>MONTH(tce_4111[[#This Row],[data_lancamento]])</f>
        <v>1</v>
      </c>
    </row>
    <row r="983" spans="1:11" x14ac:dyDescent="0.25">
      <c r="A983" s="44" t="s">
        <v>138</v>
      </c>
      <c r="B983">
        <v>1</v>
      </c>
      <c r="C983" s="3">
        <v>44592</v>
      </c>
      <c r="D983">
        <v>3423.98</v>
      </c>
      <c r="E983" s="44" t="s">
        <v>77</v>
      </c>
      <c r="F983" s="44" t="s">
        <v>78</v>
      </c>
      <c r="G983">
        <v>0</v>
      </c>
      <c r="H983">
        <v>0</v>
      </c>
      <c r="I983">
        <v>0</v>
      </c>
      <c r="J983">
        <v>0</v>
      </c>
      <c r="K983" s="44">
        <f>MONTH(tce_4111[[#This Row],[data_lancamento]])</f>
        <v>1</v>
      </c>
    </row>
    <row r="984" spans="1:11" x14ac:dyDescent="0.25">
      <c r="A984" s="44" t="s">
        <v>139</v>
      </c>
      <c r="B984">
        <v>1</v>
      </c>
      <c r="C984" s="3">
        <v>44592</v>
      </c>
      <c r="D984">
        <v>897.28</v>
      </c>
      <c r="E984" s="44" t="s">
        <v>80</v>
      </c>
      <c r="F984" s="44" t="s">
        <v>88</v>
      </c>
      <c r="G984">
        <v>0</v>
      </c>
      <c r="H984">
        <v>0</v>
      </c>
      <c r="I984">
        <v>0</v>
      </c>
      <c r="J984">
        <v>0</v>
      </c>
      <c r="K984" s="44">
        <f>MONTH(tce_4111[[#This Row],[data_lancamento]])</f>
        <v>1</v>
      </c>
    </row>
    <row r="985" spans="1:11" x14ac:dyDescent="0.25">
      <c r="A985" s="44" t="s">
        <v>138</v>
      </c>
      <c r="B985">
        <v>1</v>
      </c>
      <c r="C985" s="3">
        <v>44592</v>
      </c>
      <c r="D985">
        <v>897.28</v>
      </c>
      <c r="E985" s="44" t="s">
        <v>77</v>
      </c>
      <c r="F985" s="44" t="s">
        <v>78</v>
      </c>
      <c r="G985">
        <v>0</v>
      </c>
      <c r="H985">
        <v>0</v>
      </c>
      <c r="I985">
        <v>0</v>
      </c>
      <c r="J985">
        <v>0</v>
      </c>
      <c r="K985" s="44">
        <f>MONTH(tce_4111[[#This Row],[data_lancamento]])</f>
        <v>1</v>
      </c>
    </row>
    <row r="986" spans="1:11" x14ac:dyDescent="0.25">
      <c r="A986" s="44" t="s">
        <v>140</v>
      </c>
      <c r="B986">
        <v>1</v>
      </c>
      <c r="C986" s="3">
        <v>44592</v>
      </c>
      <c r="D986">
        <v>1164.02</v>
      </c>
      <c r="E986" s="44" t="s">
        <v>80</v>
      </c>
      <c r="F986" s="44" t="s">
        <v>88</v>
      </c>
      <c r="G986">
        <v>0</v>
      </c>
      <c r="H986">
        <v>0</v>
      </c>
      <c r="I986">
        <v>0</v>
      </c>
      <c r="J986">
        <v>0</v>
      </c>
      <c r="K986" s="44">
        <f>MONTH(tce_4111[[#This Row],[data_lancamento]])</f>
        <v>1</v>
      </c>
    </row>
    <row r="987" spans="1:11" x14ac:dyDescent="0.25">
      <c r="A987" s="44" t="s">
        <v>125</v>
      </c>
      <c r="B987">
        <v>1</v>
      </c>
      <c r="C987" s="3">
        <v>44592</v>
      </c>
      <c r="D987">
        <v>1164.02</v>
      </c>
      <c r="E987" s="44" t="s">
        <v>77</v>
      </c>
      <c r="F987" s="44" t="s">
        <v>78</v>
      </c>
      <c r="G987">
        <v>0</v>
      </c>
      <c r="H987">
        <v>0</v>
      </c>
      <c r="I987">
        <v>0</v>
      </c>
      <c r="J987">
        <v>0</v>
      </c>
      <c r="K987" s="44">
        <f>MONTH(tce_4111[[#This Row],[data_lancamento]])</f>
        <v>1</v>
      </c>
    </row>
    <row r="988" spans="1:11" x14ac:dyDescent="0.25">
      <c r="A988" s="44" t="s">
        <v>108</v>
      </c>
      <c r="B988">
        <v>1</v>
      </c>
      <c r="C988" s="3">
        <v>44592</v>
      </c>
      <c r="D988">
        <v>125000</v>
      </c>
      <c r="E988" s="44" t="s">
        <v>80</v>
      </c>
      <c r="F988" s="44" t="s">
        <v>88</v>
      </c>
      <c r="G988">
        <v>1</v>
      </c>
      <c r="H988">
        <v>0</v>
      </c>
      <c r="I988">
        <v>0</v>
      </c>
      <c r="J988">
        <v>0</v>
      </c>
      <c r="K988" s="44">
        <f>MONTH(tce_4111[[#This Row],[data_lancamento]])</f>
        <v>1</v>
      </c>
    </row>
    <row r="989" spans="1:11" x14ac:dyDescent="0.25">
      <c r="A989" s="44" t="s">
        <v>94</v>
      </c>
      <c r="B989">
        <v>1</v>
      </c>
      <c r="C989" s="3">
        <v>44592</v>
      </c>
      <c r="D989">
        <v>125000</v>
      </c>
      <c r="E989" s="44" t="s">
        <v>77</v>
      </c>
      <c r="F989" s="44" t="s">
        <v>88</v>
      </c>
      <c r="G989">
        <v>1</v>
      </c>
      <c r="H989">
        <v>0</v>
      </c>
      <c r="I989">
        <v>0</v>
      </c>
      <c r="J989">
        <v>0</v>
      </c>
      <c r="K989" s="44">
        <f>MONTH(tce_4111[[#This Row],[data_lancamento]])</f>
        <v>1</v>
      </c>
    </row>
    <row r="990" spans="1:11" x14ac:dyDescent="0.25">
      <c r="A990" s="44" t="s">
        <v>108</v>
      </c>
      <c r="B990">
        <v>1</v>
      </c>
      <c r="C990" s="3">
        <v>44592</v>
      </c>
      <c r="D990">
        <v>601.15</v>
      </c>
      <c r="E990" s="44" t="s">
        <v>80</v>
      </c>
      <c r="F990" s="44" t="s">
        <v>88</v>
      </c>
      <c r="G990">
        <v>1</v>
      </c>
      <c r="H990">
        <v>0</v>
      </c>
      <c r="I990">
        <v>0</v>
      </c>
      <c r="J990">
        <v>0</v>
      </c>
      <c r="K990" s="44">
        <f>MONTH(tce_4111[[#This Row],[data_lancamento]])</f>
        <v>1</v>
      </c>
    </row>
    <row r="991" spans="1:11" x14ac:dyDescent="0.25">
      <c r="A991" s="44" t="s">
        <v>94</v>
      </c>
      <c r="B991">
        <v>1</v>
      </c>
      <c r="C991" s="3">
        <v>44592</v>
      </c>
      <c r="D991">
        <v>601.15</v>
      </c>
      <c r="E991" s="44" t="s">
        <v>77</v>
      </c>
      <c r="F991" s="44" t="s">
        <v>88</v>
      </c>
      <c r="G991">
        <v>1</v>
      </c>
      <c r="H991">
        <v>0</v>
      </c>
      <c r="I991">
        <v>0</v>
      </c>
      <c r="J991">
        <v>0</v>
      </c>
      <c r="K991" s="44">
        <f>MONTH(tce_4111[[#This Row],[data_lancamento]])</f>
        <v>1</v>
      </c>
    </row>
    <row r="992" spans="1:11" x14ac:dyDescent="0.25">
      <c r="A992" s="44" t="s">
        <v>141</v>
      </c>
      <c r="B992">
        <v>1</v>
      </c>
      <c r="C992" s="3">
        <v>44592</v>
      </c>
      <c r="D992">
        <v>166.22</v>
      </c>
      <c r="E992" s="44" t="s">
        <v>80</v>
      </c>
      <c r="F992" s="44" t="s">
        <v>88</v>
      </c>
      <c r="G992">
        <v>0</v>
      </c>
      <c r="H992">
        <v>0</v>
      </c>
      <c r="I992">
        <v>0</v>
      </c>
      <c r="J992">
        <v>0</v>
      </c>
      <c r="K992" s="44">
        <f>MONTH(tce_4111[[#This Row],[data_lancamento]])</f>
        <v>1</v>
      </c>
    </row>
    <row r="993" spans="1:11" x14ac:dyDescent="0.25">
      <c r="A993" s="44" t="s">
        <v>141</v>
      </c>
      <c r="B993">
        <v>1</v>
      </c>
      <c r="C993" s="3">
        <v>44592</v>
      </c>
      <c r="D993">
        <v>232.33</v>
      </c>
      <c r="E993" s="44" t="s">
        <v>80</v>
      </c>
      <c r="F993" s="44" t="s">
        <v>88</v>
      </c>
      <c r="G993">
        <v>0</v>
      </c>
      <c r="H993">
        <v>0</v>
      </c>
      <c r="I993">
        <v>0</v>
      </c>
      <c r="J993">
        <v>0</v>
      </c>
      <c r="K993" s="44">
        <f>MONTH(tce_4111[[#This Row],[data_lancamento]])</f>
        <v>1</v>
      </c>
    </row>
    <row r="994" spans="1:11" x14ac:dyDescent="0.25">
      <c r="A994" s="44" t="s">
        <v>141</v>
      </c>
      <c r="B994">
        <v>1</v>
      </c>
      <c r="C994" s="3">
        <v>44592</v>
      </c>
      <c r="D994">
        <v>109.99</v>
      </c>
      <c r="E994" s="44" t="s">
        <v>80</v>
      </c>
      <c r="F994" s="44" t="s">
        <v>88</v>
      </c>
      <c r="G994">
        <v>0</v>
      </c>
      <c r="H994">
        <v>0</v>
      </c>
      <c r="I994">
        <v>0</v>
      </c>
      <c r="J994">
        <v>0</v>
      </c>
      <c r="K994" s="44">
        <f>MONTH(tce_4111[[#This Row],[data_lancamento]])</f>
        <v>1</v>
      </c>
    </row>
    <row r="995" spans="1:11" x14ac:dyDescent="0.25">
      <c r="A995" s="44" t="s">
        <v>141</v>
      </c>
      <c r="B995">
        <v>1</v>
      </c>
      <c r="C995" s="3">
        <v>44592</v>
      </c>
      <c r="D995">
        <v>162.26</v>
      </c>
      <c r="E995" s="44" t="s">
        <v>80</v>
      </c>
      <c r="F995" s="44" t="s">
        <v>88</v>
      </c>
      <c r="G995">
        <v>0</v>
      </c>
      <c r="H995">
        <v>0</v>
      </c>
      <c r="I995">
        <v>0</v>
      </c>
      <c r="J995">
        <v>0</v>
      </c>
      <c r="K995" s="44">
        <f>MONTH(tce_4111[[#This Row],[data_lancamento]])</f>
        <v>1</v>
      </c>
    </row>
    <row r="996" spans="1:11" x14ac:dyDescent="0.25">
      <c r="A996" s="44" t="s">
        <v>142</v>
      </c>
      <c r="B996">
        <v>1</v>
      </c>
      <c r="C996" s="3">
        <v>44592</v>
      </c>
      <c r="D996">
        <v>166.22</v>
      </c>
      <c r="E996" s="44" t="s">
        <v>77</v>
      </c>
      <c r="F996" s="44" t="s">
        <v>78</v>
      </c>
      <c r="G996">
        <v>0</v>
      </c>
      <c r="H996">
        <v>0</v>
      </c>
      <c r="I996">
        <v>0</v>
      </c>
      <c r="J996">
        <v>0</v>
      </c>
      <c r="K996" s="44">
        <f>MONTH(tce_4111[[#This Row],[data_lancamento]])</f>
        <v>1</v>
      </c>
    </row>
    <row r="997" spans="1:11" x14ac:dyDescent="0.25">
      <c r="A997" s="44" t="s">
        <v>143</v>
      </c>
      <c r="B997">
        <v>1</v>
      </c>
      <c r="C997" s="3">
        <v>44592</v>
      </c>
      <c r="D997">
        <v>232.33</v>
      </c>
      <c r="E997" s="44" t="s">
        <v>77</v>
      </c>
      <c r="F997" s="44" t="s">
        <v>78</v>
      </c>
      <c r="G997">
        <v>0</v>
      </c>
      <c r="H997">
        <v>0</v>
      </c>
      <c r="I997">
        <v>0</v>
      </c>
      <c r="J997">
        <v>0</v>
      </c>
      <c r="K997" s="44">
        <f>MONTH(tce_4111[[#This Row],[data_lancamento]])</f>
        <v>1</v>
      </c>
    </row>
    <row r="998" spans="1:11" x14ac:dyDescent="0.25">
      <c r="A998" s="44" t="s">
        <v>144</v>
      </c>
      <c r="B998">
        <v>1</v>
      </c>
      <c r="C998" s="3">
        <v>44592</v>
      </c>
      <c r="D998">
        <v>109.99</v>
      </c>
      <c r="E998" s="44" t="s">
        <v>77</v>
      </c>
      <c r="F998" s="44" t="s">
        <v>78</v>
      </c>
      <c r="G998">
        <v>0</v>
      </c>
      <c r="H998">
        <v>0</v>
      </c>
      <c r="I998">
        <v>0</v>
      </c>
      <c r="J998">
        <v>0</v>
      </c>
      <c r="K998" s="44">
        <f>MONTH(tce_4111[[#This Row],[data_lancamento]])</f>
        <v>1</v>
      </c>
    </row>
    <row r="999" spans="1:11" x14ac:dyDescent="0.25">
      <c r="A999" s="44" t="s">
        <v>145</v>
      </c>
      <c r="B999">
        <v>1</v>
      </c>
      <c r="C999" s="3">
        <v>44592</v>
      </c>
      <c r="D999">
        <v>162.26</v>
      </c>
      <c r="E999" s="44" t="s">
        <v>77</v>
      </c>
      <c r="F999" s="44" t="s">
        <v>78</v>
      </c>
      <c r="G999">
        <v>0</v>
      </c>
      <c r="H999">
        <v>0</v>
      </c>
      <c r="I999">
        <v>0</v>
      </c>
      <c r="J999">
        <v>0</v>
      </c>
      <c r="K999" s="44">
        <f>MONTH(tce_4111[[#This Row],[data_lancamento]])</f>
        <v>1</v>
      </c>
    </row>
    <row r="1000" spans="1:11" x14ac:dyDescent="0.25">
      <c r="A1000" s="44" t="s">
        <v>96</v>
      </c>
      <c r="B1000">
        <v>1</v>
      </c>
      <c r="C1000" s="3">
        <v>44592</v>
      </c>
      <c r="D1000">
        <v>11495.32</v>
      </c>
      <c r="E1000" s="44" t="s">
        <v>80</v>
      </c>
      <c r="F1000" s="44" t="s">
        <v>97</v>
      </c>
      <c r="G1000">
        <v>1</v>
      </c>
      <c r="H1000">
        <v>0</v>
      </c>
      <c r="I1000">
        <v>0</v>
      </c>
      <c r="J1000">
        <v>0</v>
      </c>
      <c r="K1000" s="44">
        <f>MONTH(tce_4111[[#This Row],[data_lancamento]])</f>
        <v>1</v>
      </c>
    </row>
    <row r="1001" spans="1:11" x14ac:dyDescent="0.25">
      <c r="A1001" s="44" t="s">
        <v>99</v>
      </c>
      <c r="B1001">
        <v>1</v>
      </c>
      <c r="C1001" s="3">
        <v>44592</v>
      </c>
      <c r="D1001">
        <v>11495.32</v>
      </c>
      <c r="E1001" s="44" t="s">
        <v>80</v>
      </c>
      <c r="F1001" s="44" t="s">
        <v>88</v>
      </c>
      <c r="G1001">
        <v>0</v>
      </c>
      <c r="H1001">
        <v>0</v>
      </c>
      <c r="I1001">
        <v>0</v>
      </c>
      <c r="J1001">
        <v>0</v>
      </c>
      <c r="K1001" s="44">
        <f>MONTH(tce_4111[[#This Row],[data_lancamento]])</f>
        <v>1</v>
      </c>
    </row>
    <row r="1002" spans="1:11" x14ac:dyDescent="0.25">
      <c r="A1002" s="44" t="s">
        <v>109</v>
      </c>
      <c r="B1002">
        <v>1</v>
      </c>
      <c r="C1002" s="3">
        <v>44592</v>
      </c>
      <c r="D1002">
        <v>11495.32</v>
      </c>
      <c r="E1002" s="44" t="s">
        <v>77</v>
      </c>
      <c r="F1002" s="44" t="s">
        <v>88</v>
      </c>
      <c r="G1002">
        <v>0</v>
      </c>
      <c r="H1002">
        <v>0</v>
      </c>
      <c r="I1002">
        <v>0</v>
      </c>
      <c r="J1002">
        <v>0</v>
      </c>
      <c r="K1002" s="44">
        <f>MONTH(tce_4111[[#This Row],[data_lancamento]])</f>
        <v>1</v>
      </c>
    </row>
    <row r="1003" spans="1:11" x14ac:dyDescent="0.25">
      <c r="A1003" s="44" t="s">
        <v>106</v>
      </c>
      <c r="B1003">
        <v>1</v>
      </c>
      <c r="C1003" s="3">
        <v>44592</v>
      </c>
      <c r="D1003">
        <v>11495.32</v>
      </c>
      <c r="E1003" s="44" t="s">
        <v>77</v>
      </c>
      <c r="F1003" s="44" t="s">
        <v>97</v>
      </c>
      <c r="G1003">
        <v>1</v>
      </c>
      <c r="H1003">
        <v>0</v>
      </c>
      <c r="I1003">
        <v>0</v>
      </c>
      <c r="J1003">
        <v>0</v>
      </c>
      <c r="K1003" s="44">
        <f>MONTH(tce_4111[[#This Row],[data_lancamento]])</f>
        <v>1</v>
      </c>
    </row>
    <row r="1004" spans="1:11" x14ac:dyDescent="0.25">
      <c r="A1004" s="44" t="s">
        <v>100</v>
      </c>
      <c r="B1004">
        <v>1</v>
      </c>
      <c r="C1004" s="3">
        <v>44592</v>
      </c>
      <c r="D1004">
        <v>11495.32</v>
      </c>
      <c r="E1004" s="44" t="s">
        <v>80</v>
      </c>
      <c r="F1004" s="44" t="s">
        <v>88</v>
      </c>
      <c r="G1004">
        <v>0</v>
      </c>
      <c r="H1004">
        <v>0</v>
      </c>
      <c r="I1004">
        <v>0</v>
      </c>
      <c r="J1004">
        <v>0</v>
      </c>
      <c r="K1004" s="44">
        <f>MONTH(tce_4111[[#This Row],[data_lancamento]])</f>
        <v>1</v>
      </c>
    </row>
    <row r="1005" spans="1:11" x14ac:dyDescent="0.25">
      <c r="A1005" s="44" t="s">
        <v>110</v>
      </c>
      <c r="B1005">
        <v>1</v>
      </c>
      <c r="C1005" s="3">
        <v>44592</v>
      </c>
      <c r="D1005">
        <v>11495.32</v>
      </c>
      <c r="E1005" s="44" t="s">
        <v>77</v>
      </c>
      <c r="F1005" s="44" t="s">
        <v>88</v>
      </c>
      <c r="G1005">
        <v>0</v>
      </c>
      <c r="H1005">
        <v>0</v>
      </c>
      <c r="I1005">
        <v>0</v>
      </c>
      <c r="J1005">
        <v>0</v>
      </c>
      <c r="K1005" s="44">
        <f>MONTH(tce_4111[[#This Row],[data_lancamento]])</f>
        <v>1</v>
      </c>
    </row>
    <row r="1006" spans="1:11" x14ac:dyDescent="0.25">
      <c r="A1006" s="44" t="s">
        <v>101</v>
      </c>
      <c r="B1006">
        <v>1</v>
      </c>
      <c r="C1006" s="3">
        <v>44592</v>
      </c>
      <c r="D1006">
        <v>11495.32</v>
      </c>
      <c r="E1006" s="44" t="s">
        <v>80</v>
      </c>
      <c r="F1006" s="44" t="s">
        <v>88</v>
      </c>
      <c r="G1006">
        <v>1</v>
      </c>
      <c r="H1006">
        <v>0</v>
      </c>
      <c r="I1006">
        <v>0</v>
      </c>
      <c r="J1006">
        <v>0</v>
      </c>
      <c r="K1006" s="44">
        <f>MONTH(tce_4111[[#This Row],[data_lancamento]])</f>
        <v>1</v>
      </c>
    </row>
    <row r="1007" spans="1:11" x14ac:dyDescent="0.25">
      <c r="A1007" s="44" t="s">
        <v>111</v>
      </c>
      <c r="B1007">
        <v>1</v>
      </c>
      <c r="C1007" s="3">
        <v>44592</v>
      </c>
      <c r="D1007">
        <v>11495.32</v>
      </c>
      <c r="E1007" s="44" t="s">
        <v>77</v>
      </c>
      <c r="F1007" s="44" t="s">
        <v>88</v>
      </c>
      <c r="G1007">
        <v>1</v>
      </c>
      <c r="H1007">
        <v>0</v>
      </c>
      <c r="I1007">
        <v>0</v>
      </c>
      <c r="J1007">
        <v>0</v>
      </c>
      <c r="K1007" s="44">
        <f>MONTH(tce_4111[[#This Row],[data_lancamento]])</f>
        <v>1</v>
      </c>
    </row>
    <row r="1008" spans="1:11" x14ac:dyDescent="0.25">
      <c r="A1008" s="44" t="s">
        <v>96</v>
      </c>
      <c r="B1008">
        <v>1</v>
      </c>
      <c r="C1008" s="3">
        <v>44592</v>
      </c>
      <c r="D1008">
        <v>2710.61</v>
      </c>
      <c r="E1008" s="44" t="s">
        <v>80</v>
      </c>
      <c r="F1008" s="44" t="s">
        <v>97</v>
      </c>
      <c r="G1008">
        <v>1</v>
      </c>
      <c r="H1008">
        <v>0</v>
      </c>
      <c r="I1008">
        <v>0</v>
      </c>
      <c r="J1008">
        <v>0</v>
      </c>
      <c r="K1008" s="44">
        <f>MONTH(tce_4111[[#This Row],[data_lancamento]])</f>
        <v>1</v>
      </c>
    </row>
    <row r="1009" spans="1:11" x14ac:dyDescent="0.25">
      <c r="A1009" s="44" t="s">
        <v>99</v>
      </c>
      <c r="B1009">
        <v>1</v>
      </c>
      <c r="C1009" s="3">
        <v>44592</v>
      </c>
      <c r="D1009">
        <v>2710.61</v>
      </c>
      <c r="E1009" s="44" t="s">
        <v>80</v>
      </c>
      <c r="F1009" s="44" t="s">
        <v>88</v>
      </c>
      <c r="G1009">
        <v>0</v>
      </c>
      <c r="H1009">
        <v>0</v>
      </c>
      <c r="I1009">
        <v>0</v>
      </c>
      <c r="J1009">
        <v>0</v>
      </c>
      <c r="K1009" s="44">
        <f>MONTH(tce_4111[[#This Row],[data_lancamento]])</f>
        <v>1</v>
      </c>
    </row>
    <row r="1010" spans="1:11" x14ac:dyDescent="0.25">
      <c r="A1010" s="44" t="s">
        <v>109</v>
      </c>
      <c r="B1010">
        <v>1</v>
      </c>
      <c r="C1010" s="3">
        <v>44592</v>
      </c>
      <c r="D1010">
        <v>2710.61</v>
      </c>
      <c r="E1010" s="44" t="s">
        <v>77</v>
      </c>
      <c r="F1010" s="44" t="s">
        <v>88</v>
      </c>
      <c r="G1010">
        <v>0</v>
      </c>
      <c r="H1010">
        <v>0</v>
      </c>
      <c r="I1010">
        <v>0</v>
      </c>
      <c r="J1010">
        <v>0</v>
      </c>
      <c r="K1010" s="44">
        <f>MONTH(tce_4111[[#This Row],[data_lancamento]])</f>
        <v>1</v>
      </c>
    </row>
    <row r="1011" spans="1:11" x14ac:dyDescent="0.25">
      <c r="A1011" s="44" t="s">
        <v>106</v>
      </c>
      <c r="B1011">
        <v>1</v>
      </c>
      <c r="C1011" s="3">
        <v>44592</v>
      </c>
      <c r="D1011">
        <v>2710.61</v>
      </c>
      <c r="E1011" s="44" t="s">
        <v>77</v>
      </c>
      <c r="F1011" s="44" t="s">
        <v>97</v>
      </c>
      <c r="G1011">
        <v>1</v>
      </c>
      <c r="H1011">
        <v>0</v>
      </c>
      <c r="I1011">
        <v>0</v>
      </c>
      <c r="J1011">
        <v>0</v>
      </c>
      <c r="K1011" s="44">
        <f>MONTH(tce_4111[[#This Row],[data_lancamento]])</f>
        <v>1</v>
      </c>
    </row>
    <row r="1012" spans="1:11" x14ac:dyDescent="0.25">
      <c r="A1012" s="44" t="s">
        <v>100</v>
      </c>
      <c r="B1012">
        <v>1</v>
      </c>
      <c r="C1012" s="3">
        <v>44592</v>
      </c>
      <c r="D1012">
        <v>2710.61</v>
      </c>
      <c r="E1012" s="44" t="s">
        <v>80</v>
      </c>
      <c r="F1012" s="44" t="s">
        <v>88</v>
      </c>
      <c r="G1012">
        <v>0</v>
      </c>
      <c r="H1012">
        <v>0</v>
      </c>
      <c r="I1012">
        <v>0</v>
      </c>
      <c r="J1012">
        <v>0</v>
      </c>
      <c r="K1012" s="44">
        <f>MONTH(tce_4111[[#This Row],[data_lancamento]])</f>
        <v>1</v>
      </c>
    </row>
    <row r="1013" spans="1:11" x14ac:dyDescent="0.25">
      <c r="A1013" s="44" t="s">
        <v>110</v>
      </c>
      <c r="B1013">
        <v>1</v>
      </c>
      <c r="C1013" s="3">
        <v>44592</v>
      </c>
      <c r="D1013">
        <v>2710.61</v>
      </c>
      <c r="E1013" s="44" t="s">
        <v>77</v>
      </c>
      <c r="F1013" s="44" t="s">
        <v>88</v>
      </c>
      <c r="G1013">
        <v>0</v>
      </c>
      <c r="H1013">
        <v>0</v>
      </c>
      <c r="I1013">
        <v>0</v>
      </c>
      <c r="J1013">
        <v>0</v>
      </c>
      <c r="K1013" s="44">
        <f>MONTH(tce_4111[[#This Row],[data_lancamento]])</f>
        <v>1</v>
      </c>
    </row>
    <row r="1014" spans="1:11" x14ac:dyDescent="0.25">
      <c r="A1014" s="44" t="s">
        <v>101</v>
      </c>
      <c r="B1014">
        <v>1</v>
      </c>
      <c r="C1014" s="3">
        <v>44592</v>
      </c>
      <c r="D1014">
        <v>2710.61</v>
      </c>
      <c r="E1014" s="44" t="s">
        <v>80</v>
      </c>
      <c r="F1014" s="44" t="s">
        <v>88</v>
      </c>
      <c r="G1014">
        <v>1</v>
      </c>
      <c r="H1014">
        <v>0</v>
      </c>
      <c r="I1014">
        <v>0</v>
      </c>
      <c r="J1014">
        <v>0</v>
      </c>
      <c r="K1014" s="44">
        <f>MONTH(tce_4111[[#This Row],[data_lancamento]])</f>
        <v>1</v>
      </c>
    </row>
    <row r="1015" spans="1:11" x14ac:dyDescent="0.25">
      <c r="A1015" s="44" t="s">
        <v>111</v>
      </c>
      <c r="B1015">
        <v>1</v>
      </c>
      <c r="C1015" s="3">
        <v>44592</v>
      </c>
      <c r="D1015">
        <v>2710.61</v>
      </c>
      <c r="E1015" s="44" t="s">
        <v>77</v>
      </c>
      <c r="F1015" s="44" t="s">
        <v>88</v>
      </c>
      <c r="G1015">
        <v>1</v>
      </c>
      <c r="H1015">
        <v>0</v>
      </c>
      <c r="I1015">
        <v>0</v>
      </c>
      <c r="J1015">
        <v>0</v>
      </c>
      <c r="K1015" s="44">
        <f>MONTH(tce_4111[[#This Row],[data_lancamento]])</f>
        <v>1</v>
      </c>
    </row>
    <row r="1016" spans="1:11" x14ac:dyDescent="0.25">
      <c r="A1016" s="44" t="s">
        <v>89</v>
      </c>
      <c r="B1016">
        <v>1</v>
      </c>
      <c r="C1016" s="3">
        <v>44592</v>
      </c>
      <c r="D1016">
        <v>304.3</v>
      </c>
      <c r="E1016" s="44" t="s">
        <v>80</v>
      </c>
      <c r="F1016" s="44" t="s">
        <v>88</v>
      </c>
      <c r="G1016">
        <v>0</v>
      </c>
      <c r="H1016">
        <v>0</v>
      </c>
      <c r="I1016">
        <v>0</v>
      </c>
      <c r="J1016">
        <v>0</v>
      </c>
      <c r="K1016" s="44">
        <f>MONTH(tce_4111[[#This Row],[data_lancamento]])</f>
        <v>1</v>
      </c>
    </row>
    <row r="1017" spans="1:11" x14ac:dyDescent="0.25">
      <c r="A1017" s="44" t="s">
        <v>91</v>
      </c>
      <c r="B1017">
        <v>1</v>
      </c>
      <c r="C1017" s="3">
        <v>44592</v>
      </c>
      <c r="D1017">
        <v>304.3</v>
      </c>
      <c r="E1017" s="44" t="s">
        <v>77</v>
      </c>
      <c r="F1017" s="44" t="s">
        <v>88</v>
      </c>
      <c r="G1017">
        <v>0</v>
      </c>
      <c r="H1017">
        <v>0</v>
      </c>
      <c r="I1017">
        <v>0</v>
      </c>
      <c r="J1017">
        <v>0</v>
      </c>
      <c r="K1017" s="44">
        <f>MONTH(tce_4111[[#This Row],[data_lancamento]])</f>
        <v>1</v>
      </c>
    </row>
    <row r="1018" spans="1:11" x14ac:dyDescent="0.25">
      <c r="A1018" s="44" t="s">
        <v>92</v>
      </c>
      <c r="B1018">
        <v>1</v>
      </c>
      <c r="C1018" s="3">
        <v>44592</v>
      </c>
      <c r="D1018">
        <v>304.3</v>
      </c>
      <c r="E1018" s="44" t="s">
        <v>77</v>
      </c>
      <c r="F1018" s="44" t="s">
        <v>88</v>
      </c>
      <c r="G1018">
        <v>0</v>
      </c>
      <c r="H1018">
        <v>0</v>
      </c>
      <c r="I1018">
        <v>0</v>
      </c>
      <c r="J1018">
        <v>0</v>
      </c>
      <c r="K1018" s="44">
        <f>MONTH(tce_4111[[#This Row],[data_lancamento]])</f>
        <v>1</v>
      </c>
    </row>
    <row r="1019" spans="1:11" x14ac:dyDescent="0.25">
      <c r="A1019" s="44" t="s">
        <v>93</v>
      </c>
      <c r="B1019">
        <v>1</v>
      </c>
      <c r="C1019" s="3">
        <v>44592</v>
      </c>
      <c r="D1019">
        <v>304.3</v>
      </c>
      <c r="E1019" s="44" t="s">
        <v>80</v>
      </c>
      <c r="F1019" s="44" t="s">
        <v>88</v>
      </c>
      <c r="G1019">
        <v>0</v>
      </c>
      <c r="H1019">
        <v>0</v>
      </c>
      <c r="I1019">
        <v>0</v>
      </c>
      <c r="J1019">
        <v>0</v>
      </c>
      <c r="K1019" s="44">
        <f>MONTH(tce_4111[[#This Row],[data_lancamento]])</f>
        <v>1</v>
      </c>
    </row>
    <row r="1020" spans="1:11" x14ac:dyDescent="0.25">
      <c r="A1020" s="44" t="s">
        <v>94</v>
      </c>
      <c r="B1020">
        <v>1</v>
      </c>
      <c r="C1020" s="3">
        <v>44592</v>
      </c>
      <c r="D1020">
        <v>304.3</v>
      </c>
      <c r="E1020" s="44" t="s">
        <v>80</v>
      </c>
      <c r="F1020" s="44" t="s">
        <v>88</v>
      </c>
      <c r="G1020">
        <v>1</v>
      </c>
      <c r="H1020">
        <v>0</v>
      </c>
      <c r="I1020">
        <v>0</v>
      </c>
      <c r="J1020">
        <v>0</v>
      </c>
      <c r="K1020" s="44">
        <f>MONTH(tce_4111[[#This Row],[data_lancamento]])</f>
        <v>1</v>
      </c>
    </row>
    <row r="1021" spans="1:11" x14ac:dyDescent="0.25">
      <c r="A1021" s="44" t="s">
        <v>95</v>
      </c>
      <c r="B1021">
        <v>1</v>
      </c>
      <c r="C1021" s="3">
        <v>44592</v>
      </c>
      <c r="D1021">
        <v>304.3</v>
      </c>
      <c r="E1021" s="44" t="s">
        <v>77</v>
      </c>
      <c r="F1021" s="44" t="s">
        <v>88</v>
      </c>
      <c r="G1021">
        <v>1</v>
      </c>
      <c r="H1021">
        <v>0</v>
      </c>
      <c r="I1021">
        <v>0</v>
      </c>
      <c r="J1021">
        <v>0</v>
      </c>
      <c r="K1021" s="44">
        <f>MONTH(tce_4111[[#This Row],[data_lancamento]])</f>
        <v>1</v>
      </c>
    </row>
    <row r="1022" spans="1:11" x14ac:dyDescent="0.25">
      <c r="A1022" s="44" t="s">
        <v>89</v>
      </c>
      <c r="B1022">
        <v>1</v>
      </c>
      <c r="C1022" s="3">
        <v>44592</v>
      </c>
      <c r="D1022">
        <v>1736</v>
      </c>
      <c r="E1022" s="44" t="s">
        <v>80</v>
      </c>
      <c r="F1022" s="44" t="s">
        <v>88</v>
      </c>
      <c r="G1022">
        <v>0</v>
      </c>
      <c r="H1022">
        <v>0</v>
      </c>
      <c r="I1022">
        <v>0</v>
      </c>
      <c r="J1022">
        <v>0</v>
      </c>
      <c r="K1022" s="44">
        <f>MONTH(tce_4111[[#This Row],[data_lancamento]])</f>
        <v>1</v>
      </c>
    </row>
    <row r="1023" spans="1:11" x14ac:dyDescent="0.25">
      <c r="A1023" s="44" t="s">
        <v>91</v>
      </c>
      <c r="B1023">
        <v>1</v>
      </c>
      <c r="C1023" s="3">
        <v>44592</v>
      </c>
      <c r="D1023">
        <v>1736</v>
      </c>
      <c r="E1023" s="44" t="s">
        <v>77</v>
      </c>
      <c r="F1023" s="44" t="s">
        <v>88</v>
      </c>
      <c r="G1023">
        <v>0</v>
      </c>
      <c r="H1023">
        <v>0</v>
      </c>
      <c r="I1023">
        <v>0</v>
      </c>
      <c r="J1023">
        <v>0</v>
      </c>
      <c r="K1023" s="44">
        <f>MONTH(tce_4111[[#This Row],[data_lancamento]])</f>
        <v>1</v>
      </c>
    </row>
    <row r="1024" spans="1:11" x14ac:dyDescent="0.25">
      <c r="A1024" s="44" t="s">
        <v>92</v>
      </c>
      <c r="B1024">
        <v>1</v>
      </c>
      <c r="C1024" s="3">
        <v>44592</v>
      </c>
      <c r="D1024">
        <v>1736</v>
      </c>
      <c r="E1024" s="44" t="s">
        <v>77</v>
      </c>
      <c r="F1024" s="44" t="s">
        <v>88</v>
      </c>
      <c r="G1024">
        <v>0</v>
      </c>
      <c r="H1024">
        <v>0</v>
      </c>
      <c r="I1024">
        <v>0</v>
      </c>
      <c r="J1024">
        <v>0</v>
      </c>
      <c r="K1024" s="44">
        <f>MONTH(tce_4111[[#This Row],[data_lancamento]])</f>
        <v>1</v>
      </c>
    </row>
    <row r="1025" spans="1:11" x14ac:dyDescent="0.25">
      <c r="A1025" s="44" t="s">
        <v>93</v>
      </c>
      <c r="B1025">
        <v>1</v>
      </c>
      <c r="C1025" s="3">
        <v>44592</v>
      </c>
      <c r="D1025">
        <v>1736</v>
      </c>
      <c r="E1025" s="44" t="s">
        <v>80</v>
      </c>
      <c r="F1025" s="44" t="s">
        <v>88</v>
      </c>
      <c r="G1025">
        <v>0</v>
      </c>
      <c r="H1025">
        <v>0</v>
      </c>
      <c r="I1025">
        <v>0</v>
      </c>
      <c r="J1025">
        <v>0</v>
      </c>
      <c r="K1025" s="44">
        <f>MONTH(tce_4111[[#This Row],[data_lancamento]])</f>
        <v>1</v>
      </c>
    </row>
    <row r="1026" spans="1:11" x14ac:dyDescent="0.25">
      <c r="A1026" s="44" t="s">
        <v>94</v>
      </c>
      <c r="B1026">
        <v>1</v>
      </c>
      <c r="C1026" s="3">
        <v>44592</v>
      </c>
      <c r="D1026">
        <v>1736</v>
      </c>
      <c r="E1026" s="44" t="s">
        <v>80</v>
      </c>
      <c r="F1026" s="44" t="s">
        <v>88</v>
      </c>
      <c r="G1026">
        <v>1</v>
      </c>
      <c r="H1026">
        <v>0</v>
      </c>
      <c r="I1026">
        <v>0</v>
      </c>
      <c r="J1026">
        <v>0</v>
      </c>
      <c r="K1026" s="44">
        <f>MONTH(tce_4111[[#This Row],[data_lancamento]])</f>
        <v>1</v>
      </c>
    </row>
    <row r="1027" spans="1:11" x14ac:dyDescent="0.25">
      <c r="A1027" s="44" t="s">
        <v>95</v>
      </c>
      <c r="B1027">
        <v>1</v>
      </c>
      <c r="C1027" s="3">
        <v>44592</v>
      </c>
      <c r="D1027">
        <v>1736</v>
      </c>
      <c r="E1027" s="44" t="s">
        <v>77</v>
      </c>
      <c r="F1027" s="44" t="s">
        <v>88</v>
      </c>
      <c r="G1027">
        <v>1</v>
      </c>
      <c r="H1027">
        <v>0</v>
      </c>
      <c r="I1027">
        <v>0</v>
      </c>
      <c r="J1027">
        <v>0</v>
      </c>
      <c r="K1027" s="44">
        <f>MONTH(tce_4111[[#This Row],[data_lancamento]])</f>
        <v>1</v>
      </c>
    </row>
    <row r="1028" spans="1:11" x14ac:dyDescent="0.25">
      <c r="A1028" s="44" t="s">
        <v>89</v>
      </c>
      <c r="B1028">
        <v>1</v>
      </c>
      <c r="C1028" s="3">
        <v>44592</v>
      </c>
      <c r="D1028">
        <v>130</v>
      </c>
      <c r="E1028" s="44" t="s">
        <v>80</v>
      </c>
      <c r="F1028" s="44" t="s">
        <v>88</v>
      </c>
      <c r="G1028">
        <v>0</v>
      </c>
      <c r="H1028">
        <v>0</v>
      </c>
      <c r="I1028">
        <v>0</v>
      </c>
      <c r="J1028">
        <v>0</v>
      </c>
      <c r="K1028" s="44">
        <f>MONTH(tce_4111[[#This Row],[data_lancamento]])</f>
        <v>1</v>
      </c>
    </row>
    <row r="1029" spans="1:11" x14ac:dyDescent="0.25">
      <c r="A1029" s="44" t="s">
        <v>91</v>
      </c>
      <c r="B1029">
        <v>1</v>
      </c>
      <c r="C1029" s="3">
        <v>44592</v>
      </c>
      <c r="D1029">
        <v>130</v>
      </c>
      <c r="E1029" s="44" t="s">
        <v>77</v>
      </c>
      <c r="F1029" s="44" t="s">
        <v>88</v>
      </c>
      <c r="G1029">
        <v>0</v>
      </c>
      <c r="H1029">
        <v>0</v>
      </c>
      <c r="I1029">
        <v>0</v>
      </c>
      <c r="J1029">
        <v>0</v>
      </c>
      <c r="K1029" s="44">
        <f>MONTH(tce_4111[[#This Row],[data_lancamento]])</f>
        <v>1</v>
      </c>
    </row>
    <row r="1030" spans="1:11" x14ac:dyDescent="0.25">
      <c r="A1030" s="44" t="s">
        <v>92</v>
      </c>
      <c r="B1030">
        <v>1</v>
      </c>
      <c r="C1030" s="3">
        <v>44592</v>
      </c>
      <c r="D1030">
        <v>130</v>
      </c>
      <c r="E1030" s="44" t="s">
        <v>77</v>
      </c>
      <c r="F1030" s="44" t="s">
        <v>88</v>
      </c>
      <c r="G1030">
        <v>0</v>
      </c>
      <c r="H1030">
        <v>0</v>
      </c>
      <c r="I1030">
        <v>0</v>
      </c>
      <c r="J1030">
        <v>0</v>
      </c>
      <c r="K1030" s="44">
        <f>MONTH(tce_4111[[#This Row],[data_lancamento]])</f>
        <v>1</v>
      </c>
    </row>
    <row r="1031" spans="1:11" x14ac:dyDescent="0.25">
      <c r="A1031" s="44" t="s">
        <v>93</v>
      </c>
      <c r="B1031">
        <v>1</v>
      </c>
      <c r="C1031" s="3">
        <v>44592</v>
      </c>
      <c r="D1031">
        <v>130</v>
      </c>
      <c r="E1031" s="44" t="s">
        <v>80</v>
      </c>
      <c r="F1031" s="44" t="s">
        <v>88</v>
      </c>
      <c r="G1031">
        <v>0</v>
      </c>
      <c r="H1031">
        <v>0</v>
      </c>
      <c r="I1031">
        <v>0</v>
      </c>
      <c r="J1031">
        <v>0</v>
      </c>
      <c r="K1031" s="44">
        <f>MONTH(tce_4111[[#This Row],[data_lancamento]])</f>
        <v>1</v>
      </c>
    </row>
    <row r="1032" spans="1:11" x14ac:dyDescent="0.25">
      <c r="A1032" s="44" t="s">
        <v>94</v>
      </c>
      <c r="B1032">
        <v>1</v>
      </c>
      <c r="C1032" s="3">
        <v>44592</v>
      </c>
      <c r="D1032">
        <v>130</v>
      </c>
      <c r="E1032" s="44" t="s">
        <v>80</v>
      </c>
      <c r="F1032" s="44" t="s">
        <v>88</v>
      </c>
      <c r="G1032">
        <v>1</v>
      </c>
      <c r="H1032">
        <v>0</v>
      </c>
      <c r="I1032">
        <v>0</v>
      </c>
      <c r="J1032">
        <v>0</v>
      </c>
      <c r="K1032" s="44">
        <f>MONTH(tce_4111[[#This Row],[data_lancamento]])</f>
        <v>1</v>
      </c>
    </row>
    <row r="1033" spans="1:11" x14ac:dyDescent="0.25">
      <c r="A1033" s="44" t="s">
        <v>95</v>
      </c>
      <c r="B1033">
        <v>1</v>
      </c>
      <c r="C1033" s="3">
        <v>44592</v>
      </c>
      <c r="D1033">
        <v>130</v>
      </c>
      <c r="E1033" s="44" t="s">
        <v>77</v>
      </c>
      <c r="F1033" s="44" t="s">
        <v>88</v>
      </c>
      <c r="G1033">
        <v>1</v>
      </c>
      <c r="H1033">
        <v>0</v>
      </c>
      <c r="I1033">
        <v>0</v>
      </c>
      <c r="J1033">
        <v>0</v>
      </c>
      <c r="K1033" s="44">
        <f>MONTH(tce_4111[[#This Row],[data_lancamento]])</f>
        <v>1</v>
      </c>
    </row>
    <row r="1034" spans="1:11" x14ac:dyDescent="0.25">
      <c r="A1034" s="44" t="s">
        <v>96</v>
      </c>
      <c r="B1034">
        <v>1</v>
      </c>
      <c r="C1034" s="3">
        <v>44592</v>
      </c>
      <c r="D1034">
        <v>130</v>
      </c>
      <c r="E1034" s="44" t="s">
        <v>77</v>
      </c>
      <c r="F1034" s="44" t="s">
        <v>97</v>
      </c>
      <c r="G1034">
        <v>1</v>
      </c>
      <c r="H1034">
        <v>0</v>
      </c>
      <c r="I1034">
        <v>0</v>
      </c>
      <c r="J1034">
        <v>0</v>
      </c>
      <c r="K1034" s="44">
        <f>MONTH(tce_4111[[#This Row],[data_lancamento]])</f>
        <v>1</v>
      </c>
    </row>
    <row r="1035" spans="1:11" x14ac:dyDescent="0.25">
      <c r="A1035" s="44" t="s">
        <v>91</v>
      </c>
      <c r="B1035">
        <v>1</v>
      </c>
      <c r="C1035" s="3">
        <v>44592</v>
      </c>
      <c r="D1035">
        <v>130</v>
      </c>
      <c r="E1035" s="44" t="s">
        <v>80</v>
      </c>
      <c r="F1035" s="44" t="s">
        <v>88</v>
      </c>
      <c r="G1035">
        <v>0</v>
      </c>
      <c r="H1035">
        <v>0</v>
      </c>
      <c r="I1035">
        <v>0</v>
      </c>
      <c r="J1035">
        <v>0</v>
      </c>
      <c r="K1035" s="44">
        <f>MONTH(tce_4111[[#This Row],[data_lancamento]])</f>
        <v>1</v>
      </c>
    </row>
    <row r="1036" spans="1:11" x14ac:dyDescent="0.25">
      <c r="A1036" s="44" t="s">
        <v>99</v>
      </c>
      <c r="B1036">
        <v>1</v>
      </c>
      <c r="C1036" s="3">
        <v>44592</v>
      </c>
      <c r="D1036">
        <v>130</v>
      </c>
      <c r="E1036" s="44" t="s">
        <v>77</v>
      </c>
      <c r="F1036" s="44" t="s">
        <v>88</v>
      </c>
      <c r="G1036">
        <v>0</v>
      </c>
      <c r="H1036">
        <v>0</v>
      </c>
      <c r="I1036">
        <v>0</v>
      </c>
      <c r="J1036">
        <v>0</v>
      </c>
      <c r="K1036" s="44">
        <f>MONTH(tce_4111[[#This Row],[data_lancamento]])</f>
        <v>1</v>
      </c>
    </row>
    <row r="1037" spans="1:11" x14ac:dyDescent="0.25">
      <c r="A1037" s="44" t="s">
        <v>120</v>
      </c>
      <c r="B1037">
        <v>1</v>
      </c>
      <c r="C1037" s="3">
        <v>44592</v>
      </c>
      <c r="D1037">
        <v>130</v>
      </c>
      <c r="E1037" s="44" t="s">
        <v>80</v>
      </c>
      <c r="F1037" s="44" t="s">
        <v>88</v>
      </c>
      <c r="G1037">
        <v>0</v>
      </c>
      <c r="H1037">
        <v>0</v>
      </c>
      <c r="I1037">
        <v>0</v>
      </c>
      <c r="J1037">
        <v>0</v>
      </c>
      <c r="K1037" s="44">
        <f>MONTH(tce_4111[[#This Row],[data_lancamento]])</f>
        <v>1</v>
      </c>
    </row>
    <row r="1038" spans="1:11" x14ac:dyDescent="0.25">
      <c r="A1038" s="44" t="s">
        <v>92</v>
      </c>
      <c r="B1038">
        <v>1</v>
      </c>
      <c r="C1038" s="3">
        <v>44592</v>
      </c>
      <c r="D1038">
        <v>130</v>
      </c>
      <c r="E1038" s="44" t="s">
        <v>80</v>
      </c>
      <c r="F1038" s="44" t="s">
        <v>88</v>
      </c>
      <c r="G1038">
        <v>0</v>
      </c>
      <c r="H1038">
        <v>0</v>
      </c>
      <c r="I1038">
        <v>0</v>
      </c>
      <c r="J1038">
        <v>0</v>
      </c>
      <c r="K1038" s="44">
        <f>MONTH(tce_4111[[#This Row],[data_lancamento]])</f>
        <v>1</v>
      </c>
    </row>
    <row r="1039" spans="1:11" x14ac:dyDescent="0.25">
      <c r="A1039" s="44" t="s">
        <v>100</v>
      </c>
      <c r="B1039">
        <v>1</v>
      </c>
      <c r="C1039" s="3">
        <v>44592</v>
      </c>
      <c r="D1039">
        <v>130</v>
      </c>
      <c r="E1039" s="44" t="s">
        <v>77</v>
      </c>
      <c r="F1039" s="44" t="s">
        <v>88</v>
      </c>
      <c r="G1039">
        <v>0</v>
      </c>
      <c r="H1039">
        <v>0</v>
      </c>
      <c r="I1039">
        <v>0</v>
      </c>
      <c r="J1039">
        <v>0</v>
      </c>
      <c r="K1039" s="44">
        <f>MONTH(tce_4111[[#This Row],[data_lancamento]])</f>
        <v>1</v>
      </c>
    </row>
    <row r="1040" spans="1:11" x14ac:dyDescent="0.25">
      <c r="A1040" s="44" t="s">
        <v>101</v>
      </c>
      <c r="B1040">
        <v>1</v>
      </c>
      <c r="C1040" s="3">
        <v>44592</v>
      </c>
      <c r="D1040">
        <v>130</v>
      </c>
      <c r="E1040" s="44" t="s">
        <v>77</v>
      </c>
      <c r="F1040" s="44" t="s">
        <v>88</v>
      </c>
      <c r="G1040">
        <v>1</v>
      </c>
      <c r="H1040">
        <v>0</v>
      </c>
      <c r="I1040">
        <v>0</v>
      </c>
      <c r="J1040">
        <v>0</v>
      </c>
      <c r="K1040" s="44">
        <f>MONTH(tce_4111[[#This Row],[data_lancamento]])</f>
        <v>1</v>
      </c>
    </row>
    <row r="1041" spans="1:11" x14ac:dyDescent="0.25">
      <c r="A1041" s="44" t="s">
        <v>95</v>
      </c>
      <c r="B1041">
        <v>1</v>
      </c>
      <c r="C1041" s="3">
        <v>44592</v>
      </c>
      <c r="D1041">
        <v>130</v>
      </c>
      <c r="E1041" s="44" t="s">
        <v>80</v>
      </c>
      <c r="F1041" s="44" t="s">
        <v>88</v>
      </c>
      <c r="G1041">
        <v>1</v>
      </c>
      <c r="H1041">
        <v>0</v>
      </c>
      <c r="I1041">
        <v>0</v>
      </c>
      <c r="J1041">
        <v>0</v>
      </c>
      <c r="K1041" s="44">
        <f>MONTH(tce_4111[[#This Row],[data_lancamento]])</f>
        <v>1</v>
      </c>
    </row>
    <row r="1042" spans="1:11" x14ac:dyDescent="0.25">
      <c r="A1042" s="44" t="s">
        <v>140</v>
      </c>
      <c r="B1042">
        <v>1</v>
      </c>
      <c r="C1042" s="3">
        <v>44592</v>
      </c>
      <c r="D1042">
        <v>13652.23</v>
      </c>
      <c r="E1042" s="44" t="s">
        <v>80</v>
      </c>
      <c r="F1042" s="44" t="s">
        <v>88</v>
      </c>
      <c r="G1042">
        <v>0</v>
      </c>
      <c r="H1042">
        <v>0</v>
      </c>
      <c r="I1042">
        <v>0</v>
      </c>
      <c r="J1042">
        <v>0</v>
      </c>
      <c r="K1042" s="44">
        <f>MONTH(tce_4111[[#This Row],[data_lancamento]])</f>
        <v>1</v>
      </c>
    </row>
    <row r="1043" spans="1:11" x14ac:dyDescent="0.25">
      <c r="A1043" s="44" t="s">
        <v>125</v>
      </c>
      <c r="B1043">
        <v>1</v>
      </c>
      <c r="C1043" s="3">
        <v>44592</v>
      </c>
      <c r="D1043">
        <v>13652.23</v>
      </c>
      <c r="E1043" s="44" t="s">
        <v>77</v>
      </c>
      <c r="F1043" s="44" t="s">
        <v>78</v>
      </c>
      <c r="G1043">
        <v>0</v>
      </c>
      <c r="H1043">
        <v>0</v>
      </c>
      <c r="I1043">
        <v>0</v>
      </c>
      <c r="J1043">
        <v>0</v>
      </c>
      <c r="K1043" s="44">
        <f>MONTH(tce_4111[[#This Row],[data_lancamento]])</f>
        <v>1</v>
      </c>
    </row>
    <row r="1044" spans="1:11" x14ac:dyDescent="0.25">
      <c r="A1044" s="44" t="s">
        <v>146</v>
      </c>
      <c r="B1044">
        <v>1</v>
      </c>
      <c r="C1044" s="3">
        <v>44592</v>
      </c>
      <c r="D1044">
        <v>25000</v>
      </c>
      <c r="E1044" s="44" t="s">
        <v>80</v>
      </c>
      <c r="F1044" s="44" t="s">
        <v>88</v>
      </c>
      <c r="G1044">
        <v>0</v>
      </c>
      <c r="H1044">
        <v>0</v>
      </c>
      <c r="I1044">
        <v>0</v>
      </c>
      <c r="J1044">
        <v>0</v>
      </c>
      <c r="K1044" s="44">
        <f>MONTH(tce_4111[[#This Row],[data_lancamento]])</f>
        <v>1</v>
      </c>
    </row>
    <row r="1045" spans="1:11" x14ac:dyDescent="0.25">
      <c r="A1045" s="44" t="s">
        <v>133</v>
      </c>
      <c r="B1045">
        <v>1</v>
      </c>
      <c r="C1045" s="3">
        <v>44592</v>
      </c>
      <c r="D1045">
        <v>25000</v>
      </c>
      <c r="E1045" s="44" t="s">
        <v>77</v>
      </c>
      <c r="F1045" s="44" t="s">
        <v>88</v>
      </c>
      <c r="G1045">
        <v>0</v>
      </c>
      <c r="H1045">
        <v>0</v>
      </c>
      <c r="I1045">
        <v>0</v>
      </c>
      <c r="J1045">
        <v>0</v>
      </c>
      <c r="K1045" s="44">
        <f>MONTH(tce_4111[[#This Row],[data_lancamento]])</f>
        <v>1</v>
      </c>
    </row>
    <row r="1046" spans="1:11" x14ac:dyDescent="0.25">
      <c r="A1046" s="44" t="s">
        <v>107</v>
      </c>
      <c r="B1046">
        <v>1</v>
      </c>
      <c r="C1046" s="3">
        <v>44594</v>
      </c>
      <c r="D1046">
        <v>3155.45</v>
      </c>
      <c r="E1046" s="44" t="s">
        <v>77</v>
      </c>
      <c r="F1046" s="44" t="s">
        <v>97</v>
      </c>
      <c r="G1046">
        <v>1</v>
      </c>
      <c r="H1046">
        <v>0</v>
      </c>
      <c r="I1046">
        <v>0</v>
      </c>
      <c r="J1046">
        <v>0</v>
      </c>
      <c r="K1046" s="44">
        <f>MONTH(tce_4111[[#This Row],[data_lancamento]])</f>
        <v>2</v>
      </c>
    </row>
    <row r="1047" spans="1:11" x14ac:dyDescent="0.25">
      <c r="A1047" s="44" t="s">
        <v>106</v>
      </c>
      <c r="B1047">
        <v>1</v>
      </c>
      <c r="C1047" s="3">
        <v>44594</v>
      </c>
      <c r="D1047">
        <v>3155.45</v>
      </c>
      <c r="E1047" s="44" t="s">
        <v>80</v>
      </c>
      <c r="F1047" s="44" t="s">
        <v>97</v>
      </c>
      <c r="G1047">
        <v>1</v>
      </c>
      <c r="H1047">
        <v>0</v>
      </c>
      <c r="I1047">
        <v>0</v>
      </c>
      <c r="J1047">
        <v>0</v>
      </c>
      <c r="K1047" s="44">
        <f>MONTH(tce_4111[[#This Row],[data_lancamento]])</f>
        <v>2</v>
      </c>
    </row>
    <row r="1048" spans="1:11" x14ac:dyDescent="0.25">
      <c r="A1048" s="44" t="s">
        <v>107</v>
      </c>
      <c r="B1048">
        <v>1</v>
      </c>
      <c r="C1048" s="3">
        <v>44594</v>
      </c>
      <c r="D1048">
        <v>913.9</v>
      </c>
      <c r="E1048" s="44" t="s">
        <v>77</v>
      </c>
      <c r="F1048" s="44" t="s">
        <v>97</v>
      </c>
      <c r="G1048">
        <v>1</v>
      </c>
      <c r="H1048">
        <v>0</v>
      </c>
      <c r="I1048">
        <v>0</v>
      </c>
      <c r="J1048">
        <v>0</v>
      </c>
      <c r="K1048" s="44">
        <f>MONTH(tce_4111[[#This Row],[data_lancamento]])</f>
        <v>2</v>
      </c>
    </row>
    <row r="1049" spans="1:11" x14ac:dyDescent="0.25">
      <c r="A1049" s="44" t="s">
        <v>106</v>
      </c>
      <c r="B1049">
        <v>1</v>
      </c>
      <c r="C1049" s="3">
        <v>44594</v>
      </c>
      <c r="D1049">
        <v>913.9</v>
      </c>
      <c r="E1049" s="44" t="s">
        <v>80</v>
      </c>
      <c r="F1049" s="44" t="s">
        <v>97</v>
      </c>
      <c r="G1049">
        <v>1</v>
      </c>
      <c r="H1049">
        <v>0</v>
      </c>
      <c r="I1049">
        <v>0</v>
      </c>
      <c r="J1049">
        <v>0</v>
      </c>
      <c r="K1049" s="44">
        <f>MONTH(tce_4111[[#This Row],[data_lancamento]])</f>
        <v>2</v>
      </c>
    </row>
    <row r="1050" spans="1:11" x14ac:dyDescent="0.25">
      <c r="A1050" s="44" t="s">
        <v>96</v>
      </c>
      <c r="B1050">
        <v>1</v>
      </c>
      <c r="C1050" s="3">
        <v>44594</v>
      </c>
      <c r="D1050">
        <v>783.9</v>
      </c>
      <c r="E1050" s="44" t="s">
        <v>77</v>
      </c>
      <c r="F1050" s="44" t="s">
        <v>97</v>
      </c>
      <c r="G1050">
        <v>1</v>
      </c>
      <c r="H1050">
        <v>0</v>
      </c>
      <c r="I1050">
        <v>0</v>
      </c>
      <c r="J1050">
        <v>0</v>
      </c>
      <c r="K1050" s="44">
        <f>MONTH(tce_4111[[#This Row],[data_lancamento]])</f>
        <v>2</v>
      </c>
    </row>
    <row r="1051" spans="1:11" x14ac:dyDescent="0.25">
      <c r="A1051" s="44" t="s">
        <v>91</v>
      </c>
      <c r="B1051">
        <v>1</v>
      </c>
      <c r="C1051" s="3">
        <v>44594</v>
      </c>
      <c r="D1051">
        <v>783.9</v>
      </c>
      <c r="E1051" s="44" t="s">
        <v>80</v>
      </c>
      <c r="F1051" s="44" t="s">
        <v>88</v>
      </c>
      <c r="G1051">
        <v>0</v>
      </c>
      <c r="H1051">
        <v>0</v>
      </c>
      <c r="I1051">
        <v>0</v>
      </c>
      <c r="J1051">
        <v>0</v>
      </c>
      <c r="K1051" s="44">
        <f>MONTH(tce_4111[[#This Row],[data_lancamento]])</f>
        <v>2</v>
      </c>
    </row>
    <row r="1052" spans="1:11" x14ac:dyDescent="0.25">
      <c r="A1052" s="44" t="s">
        <v>99</v>
      </c>
      <c r="B1052">
        <v>1</v>
      </c>
      <c r="C1052" s="3">
        <v>44594</v>
      </c>
      <c r="D1052">
        <v>783.9</v>
      </c>
      <c r="E1052" s="44" t="s">
        <v>77</v>
      </c>
      <c r="F1052" s="44" t="s">
        <v>88</v>
      </c>
      <c r="G1052">
        <v>0</v>
      </c>
      <c r="H1052">
        <v>0</v>
      </c>
      <c r="I1052">
        <v>0</v>
      </c>
      <c r="J1052">
        <v>0</v>
      </c>
      <c r="K1052" s="44">
        <f>MONTH(tce_4111[[#This Row],[data_lancamento]])</f>
        <v>2</v>
      </c>
    </row>
    <row r="1053" spans="1:11" x14ac:dyDescent="0.25">
      <c r="A1053" s="44" t="s">
        <v>92</v>
      </c>
      <c r="B1053">
        <v>1</v>
      </c>
      <c r="C1053" s="3">
        <v>44594</v>
      </c>
      <c r="D1053">
        <v>783.9</v>
      </c>
      <c r="E1053" s="44" t="s">
        <v>80</v>
      </c>
      <c r="F1053" s="44" t="s">
        <v>88</v>
      </c>
      <c r="G1053">
        <v>0</v>
      </c>
      <c r="H1053">
        <v>0</v>
      </c>
      <c r="I1053">
        <v>0</v>
      </c>
      <c r="J1053">
        <v>0</v>
      </c>
      <c r="K1053" s="44">
        <f>MONTH(tce_4111[[#This Row],[data_lancamento]])</f>
        <v>2</v>
      </c>
    </row>
    <row r="1054" spans="1:11" x14ac:dyDescent="0.25">
      <c r="A1054" s="44" t="s">
        <v>100</v>
      </c>
      <c r="B1054">
        <v>1</v>
      </c>
      <c r="C1054" s="3">
        <v>44594</v>
      </c>
      <c r="D1054">
        <v>783.9</v>
      </c>
      <c r="E1054" s="44" t="s">
        <v>77</v>
      </c>
      <c r="F1054" s="44" t="s">
        <v>88</v>
      </c>
      <c r="G1054">
        <v>0</v>
      </c>
      <c r="H1054">
        <v>0</v>
      </c>
      <c r="I1054">
        <v>0</v>
      </c>
      <c r="J1054">
        <v>0</v>
      </c>
      <c r="K1054" s="44">
        <f>MONTH(tce_4111[[#This Row],[data_lancamento]])</f>
        <v>2</v>
      </c>
    </row>
    <row r="1055" spans="1:11" x14ac:dyDescent="0.25">
      <c r="A1055" s="44" t="s">
        <v>147</v>
      </c>
      <c r="B1055">
        <v>1</v>
      </c>
      <c r="C1055" s="3">
        <v>44594</v>
      </c>
      <c r="D1055">
        <v>783.9</v>
      </c>
      <c r="E1055" s="44" t="s">
        <v>80</v>
      </c>
      <c r="F1055" s="44" t="s">
        <v>88</v>
      </c>
      <c r="G1055">
        <v>0</v>
      </c>
      <c r="H1055">
        <v>0</v>
      </c>
      <c r="I1055">
        <v>0</v>
      </c>
      <c r="J1055">
        <v>0</v>
      </c>
      <c r="K1055" s="44">
        <f>MONTH(tce_4111[[#This Row],[data_lancamento]])</f>
        <v>2</v>
      </c>
    </row>
    <row r="1056" spans="1:11" x14ac:dyDescent="0.25">
      <c r="A1056" s="44" t="s">
        <v>101</v>
      </c>
      <c r="B1056">
        <v>1</v>
      </c>
      <c r="C1056" s="3">
        <v>44594</v>
      </c>
      <c r="D1056">
        <v>783.9</v>
      </c>
      <c r="E1056" s="44" t="s">
        <v>77</v>
      </c>
      <c r="F1056" s="44" t="s">
        <v>88</v>
      </c>
      <c r="G1056">
        <v>1</v>
      </c>
      <c r="H1056">
        <v>0</v>
      </c>
      <c r="I1056">
        <v>0</v>
      </c>
      <c r="J1056">
        <v>0</v>
      </c>
      <c r="K1056" s="44">
        <f>MONTH(tce_4111[[#This Row],[data_lancamento]])</f>
        <v>2</v>
      </c>
    </row>
    <row r="1057" spans="1:11" x14ac:dyDescent="0.25">
      <c r="A1057" s="44" t="s">
        <v>95</v>
      </c>
      <c r="B1057">
        <v>1</v>
      </c>
      <c r="C1057" s="3">
        <v>44594</v>
      </c>
      <c r="D1057">
        <v>783.9</v>
      </c>
      <c r="E1057" s="44" t="s">
        <v>80</v>
      </c>
      <c r="F1057" s="44" t="s">
        <v>88</v>
      </c>
      <c r="G1057">
        <v>1</v>
      </c>
      <c r="H1057">
        <v>0</v>
      </c>
      <c r="I1057">
        <v>0</v>
      </c>
      <c r="J1057">
        <v>0</v>
      </c>
      <c r="K1057" s="44">
        <f>MONTH(tce_4111[[#This Row],[data_lancamento]])</f>
        <v>2</v>
      </c>
    </row>
    <row r="1058" spans="1:11" x14ac:dyDescent="0.25">
      <c r="A1058" s="44" t="s">
        <v>96</v>
      </c>
      <c r="B1058">
        <v>1</v>
      </c>
      <c r="C1058" s="3">
        <v>44594</v>
      </c>
      <c r="D1058">
        <v>1128.3900000000001</v>
      </c>
      <c r="E1058" s="44" t="s">
        <v>80</v>
      </c>
      <c r="F1058" s="44" t="s">
        <v>97</v>
      </c>
      <c r="G1058">
        <v>1</v>
      </c>
      <c r="H1058">
        <v>0</v>
      </c>
      <c r="I1058">
        <v>0</v>
      </c>
      <c r="J1058">
        <v>0</v>
      </c>
      <c r="K1058" s="44">
        <f>MONTH(tce_4111[[#This Row],[data_lancamento]])</f>
        <v>2</v>
      </c>
    </row>
    <row r="1059" spans="1:11" x14ac:dyDescent="0.25">
      <c r="A1059" s="44" t="s">
        <v>99</v>
      </c>
      <c r="B1059">
        <v>1</v>
      </c>
      <c r="C1059" s="3">
        <v>44594</v>
      </c>
      <c r="D1059">
        <v>1128.3900000000001</v>
      </c>
      <c r="E1059" s="44" t="s">
        <v>80</v>
      </c>
      <c r="F1059" s="44" t="s">
        <v>88</v>
      </c>
      <c r="G1059">
        <v>0</v>
      </c>
      <c r="H1059">
        <v>0</v>
      </c>
      <c r="I1059">
        <v>0</v>
      </c>
      <c r="J1059">
        <v>0</v>
      </c>
      <c r="K1059" s="44">
        <f>MONTH(tce_4111[[#This Row],[data_lancamento]])</f>
        <v>2</v>
      </c>
    </row>
    <row r="1060" spans="1:11" x14ac:dyDescent="0.25">
      <c r="A1060" s="44" t="s">
        <v>109</v>
      </c>
      <c r="B1060">
        <v>1</v>
      </c>
      <c r="C1060" s="3">
        <v>44594</v>
      </c>
      <c r="D1060">
        <v>1128.3900000000001</v>
      </c>
      <c r="E1060" s="44" t="s">
        <v>77</v>
      </c>
      <c r="F1060" s="44" t="s">
        <v>88</v>
      </c>
      <c r="G1060">
        <v>0</v>
      </c>
      <c r="H1060">
        <v>0</v>
      </c>
      <c r="I1060">
        <v>0</v>
      </c>
      <c r="J1060">
        <v>0</v>
      </c>
      <c r="K1060" s="44">
        <f>MONTH(tce_4111[[#This Row],[data_lancamento]])</f>
        <v>2</v>
      </c>
    </row>
    <row r="1061" spans="1:11" x14ac:dyDescent="0.25">
      <c r="A1061" s="44" t="s">
        <v>106</v>
      </c>
      <c r="B1061">
        <v>1</v>
      </c>
      <c r="C1061" s="3">
        <v>44594</v>
      </c>
      <c r="D1061">
        <v>1128.3900000000001</v>
      </c>
      <c r="E1061" s="44" t="s">
        <v>77</v>
      </c>
      <c r="F1061" s="44" t="s">
        <v>97</v>
      </c>
      <c r="G1061">
        <v>1</v>
      </c>
      <c r="H1061">
        <v>0</v>
      </c>
      <c r="I1061">
        <v>0</v>
      </c>
      <c r="J1061">
        <v>0</v>
      </c>
      <c r="K1061" s="44">
        <f>MONTH(tce_4111[[#This Row],[data_lancamento]])</f>
        <v>2</v>
      </c>
    </row>
    <row r="1062" spans="1:11" x14ac:dyDescent="0.25">
      <c r="A1062" s="44" t="s">
        <v>100</v>
      </c>
      <c r="B1062">
        <v>1</v>
      </c>
      <c r="C1062" s="3">
        <v>44594</v>
      </c>
      <c r="D1062">
        <v>1128.3900000000001</v>
      </c>
      <c r="E1062" s="44" t="s">
        <v>80</v>
      </c>
      <c r="F1062" s="44" t="s">
        <v>88</v>
      </c>
      <c r="G1062">
        <v>0</v>
      </c>
      <c r="H1062">
        <v>0</v>
      </c>
      <c r="I1062">
        <v>0</v>
      </c>
      <c r="J1062">
        <v>0</v>
      </c>
      <c r="K1062" s="44">
        <f>MONTH(tce_4111[[#This Row],[data_lancamento]])</f>
        <v>2</v>
      </c>
    </row>
    <row r="1063" spans="1:11" x14ac:dyDescent="0.25">
      <c r="A1063" s="44" t="s">
        <v>110</v>
      </c>
      <c r="B1063">
        <v>1</v>
      </c>
      <c r="C1063" s="3">
        <v>44594</v>
      </c>
      <c r="D1063">
        <v>1128.3900000000001</v>
      </c>
      <c r="E1063" s="44" t="s">
        <v>77</v>
      </c>
      <c r="F1063" s="44" t="s">
        <v>88</v>
      </c>
      <c r="G1063">
        <v>0</v>
      </c>
      <c r="H1063">
        <v>0</v>
      </c>
      <c r="I1063">
        <v>0</v>
      </c>
      <c r="J1063">
        <v>0</v>
      </c>
      <c r="K1063" s="44">
        <f>MONTH(tce_4111[[#This Row],[data_lancamento]])</f>
        <v>2</v>
      </c>
    </row>
    <row r="1064" spans="1:11" x14ac:dyDescent="0.25">
      <c r="A1064" s="44" t="s">
        <v>101</v>
      </c>
      <c r="B1064">
        <v>1</v>
      </c>
      <c r="C1064" s="3">
        <v>44594</v>
      </c>
      <c r="D1064">
        <v>1128.3900000000001</v>
      </c>
      <c r="E1064" s="44" t="s">
        <v>80</v>
      </c>
      <c r="F1064" s="44" t="s">
        <v>88</v>
      </c>
      <c r="G1064">
        <v>1</v>
      </c>
      <c r="H1064">
        <v>0</v>
      </c>
      <c r="I1064">
        <v>0</v>
      </c>
      <c r="J1064">
        <v>0</v>
      </c>
      <c r="K1064" s="44">
        <f>MONTH(tce_4111[[#This Row],[data_lancamento]])</f>
        <v>2</v>
      </c>
    </row>
    <row r="1065" spans="1:11" x14ac:dyDescent="0.25">
      <c r="A1065" s="44" t="s">
        <v>111</v>
      </c>
      <c r="B1065">
        <v>1</v>
      </c>
      <c r="C1065" s="3">
        <v>44594</v>
      </c>
      <c r="D1065">
        <v>1128.3900000000001</v>
      </c>
      <c r="E1065" s="44" t="s">
        <v>77</v>
      </c>
      <c r="F1065" s="44" t="s">
        <v>88</v>
      </c>
      <c r="G1065">
        <v>1</v>
      </c>
      <c r="H1065">
        <v>0</v>
      </c>
      <c r="I1065">
        <v>0</v>
      </c>
      <c r="J1065">
        <v>0</v>
      </c>
      <c r="K1065" s="44">
        <f>MONTH(tce_4111[[#This Row],[data_lancamento]])</f>
        <v>2</v>
      </c>
    </row>
    <row r="1066" spans="1:11" x14ac:dyDescent="0.25">
      <c r="A1066" s="44" t="s">
        <v>96</v>
      </c>
      <c r="B1066">
        <v>1</v>
      </c>
      <c r="C1066" s="3">
        <v>44594</v>
      </c>
      <c r="D1066">
        <v>2027.06</v>
      </c>
      <c r="E1066" s="44" t="s">
        <v>80</v>
      </c>
      <c r="F1066" s="44" t="s">
        <v>97</v>
      </c>
      <c r="G1066">
        <v>1</v>
      </c>
      <c r="H1066">
        <v>0</v>
      </c>
      <c r="I1066">
        <v>0</v>
      </c>
      <c r="J1066">
        <v>0</v>
      </c>
      <c r="K1066" s="44">
        <f>MONTH(tce_4111[[#This Row],[data_lancamento]])</f>
        <v>2</v>
      </c>
    </row>
    <row r="1067" spans="1:11" x14ac:dyDescent="0.25">
      <c r="A1067" s="44" t="s">
        <v>99</v>
      </c>
      <c r="B1067">
        <v>1</v>
      </c>
      <c r="C1067" s="3">
        <v>44594</v>
      </c>
      <c r="D1067">
        <v>2027.06</v>
      </c>
      <c r="E1067" s="44" t="s">
        <v>80</v>
      </c>
      <c r="F1067" s="44" t="s">
        <v>88</v>
      </c>
      <c r="G1067">
        <v>0</v>
      </c>
      <c r="H1067">
        <v>0</v>
      </c>
      <c r="I1067">
        <v>0</v>
      </c>
      <c r="J1067">
        <v>0</v>
      </c>
      <c r="K1067" s="44">
        <f>MONTH(tce_4111[[#This Row],[data_lancamento]])</f>
        <v>2</v>
      </c>
    </row>
    <row r="1068" spans="1:11" x14ac:dyDescent="0.25">
      <c r="A1068" s="44" t="s">
        <v>109</v>
      </c>
      <c r="B1068">
        <v>1</v>
      </c>
      <c r="C1068" s="3">
        <v>44594</v>
      </c>
      <c r="D1068">
        <v>2027.06</v>
      </c>
      <c r="E1068" s="44" t="s">
        <v>77</v>
      </c>
      <c r="F1068" s="44" t="s">
        <v>88</v>
      </c>
      <c r="G1068">
        <v>0</v>
      </c>
      <c r="H1068">
        <v>0</v>
      </c>
      <c r="I1068">
        <v>0</v>
      </c>
      <c r="J1068">
        <v>0</v>
      </c>
      <c r="K1068" s="44">
        <f>MONTH(tce_4111[[#This Row],[data_lancamento]])</f>
        <v>2</v>
      </c>
    </row>
    <row r="1069" spans="1:11" x14ac:dyDescent="0.25">
      <c r="A1069" s="44" t="s">
        <v>106</v>
      </c>
      <c r="B1069">
        <v>1</v>
      </c>
      <c r="C1069" s="3">
        <v>44594</v>
      </c>
      <c r="D1069">
        <v>2027.06</v>
      </c>
      <c r="E1069" s="44" t="s">
        <v>77</v>
      </c>
      <c r="F1069" s="44" t="s">
        <v>97</v>
      </c>
      <c r="G1069">
        <v>1</v>
      </c>
      <c r="H1069">
        <v>0</v>
      </c>
      <c r="I1069">
        <v>0</v>
      </c>
      <c r="J1069">
        <v>0</v>
      </c>
      <c r="K1069" s="44">
        <f>MONTH(tce_4111[[#This Row],[data_lancamento]])</f>
        <v>2</v>
      </c>
    </row>
    <row r="1070" spans="1:11" x14ac:dyDescent="0.25">
      <c r="A1070" s="44" t="s">
        <v>100</v>
      </c>
      <c r="B1070">
        <v>1</v>
      </c>
      <c r="C1070" s="3">
        <v>44594</v>
      </c>
      <c r="D1070">
        <v>2027.06</v>
      </c>
      <c r="E1070" s="44" t="s">
        <v>80</v>
      </c>
      <c r="F1070" s="44" t="s">
        <v>88</v>
      </c>
      <c r="G1070">
        <v>0</v>
      </c>
      <c r="H1070">
        <v>0</v>
      </c>
      <c r="I1070">
        <v>0</v>
      </c>
      <c r="J1070">
        <v>0</v>
      </c>
      <c r="K1070" s="44">
        <f>MONTH(tce_4111[[#This Row],[data_lancamento]])</f>
        <v>2</v>
      </c>
    </row>
    <row r="1071" spans="1:11" x14ac:dyDescent="0.25">
      <c r="A1071" s="44" t="s">
        <v>110</v>
      </c>
      <c r="B1071">
        <v>1</v>
      </c>
      <c r="C1071" s="3">
        <v>44594</v>
      </c>
      <c r="D1071">
        <v>2027.06</v>
      </c>
      <c r="E1071" s="44" t="s">
        <v>77</v>
      </c>
      <c r="F1071" s="44" t="s">
        <v>88</v>
      </c>
      <c r="G1071">
        <v>0</v>
      </c>
      <c r="H1071">
        <v>0</v>
      </c>
      <c r="I1071">
        <v>0</v>
      </c>
      <c r="J1071">
        <v>0</v>
      </c>
      <c r="K1071" s="44">
        <f>MONTH(tce_4111[[#This Row],[data_lancamento]])</f>
        <v>2</v>
      </c>
    </row>
    <row r="1072" spans="1:11" x14ac:dyDescent="0.25">
      <c r="A1072" s="44" t="s">
        <v>101</v>
      </c>
      <c r="B1072">
        <v>1</v>
      </c>
      <c r="C1072" s="3">
        <v>44594</v>
      </c>
      <c r="D1072">
        <v>2027.06</v>
      </c>
      <c r="E1072" s="44" t="s">
        <v>80</v>
      </c>
      <c r="F1072" s="44" t="s">
        <v>88</v>
      </c>
      <c r="G1072">
        <v>1</v>
      </c>
      <c r="H1072">
        <v>0</v>
      </c>
      <c r="I1072">
        <v>0</v>
      </c>
      <c r="J1072">
        <v>0</v>
      </c>
      <c r="K1072" s="44">
        <f>MONTH(tce_4111[[#This Row],[data_lancamento]])</f>
        <v>2</v>
      </c>
    </row>
    <row r="1073" spans="1:11" x14ac:dyDescent="0.25">
      <c r="A1073" s="44" t="s">
        <v>111</v>
      </c>
      <c r="B1073">
        <v>1</v>
      </c>
      <c r="C1073" s="3">
        <v>44594</v>
      </c>
      <c r="D1073">
        <v>2027.06</v>
      </c>
      <c r="E1073" s="44" t="s">
        <v>77</v>
      </c>
      <c r="F1073" s="44" t="s">
        <v>88</v>
      </c>
      <c r="G1073">
        <v>1</v>
      </c>
      <c r="H1073">
        <v>0</v>
      </c>
      <c r="I1073">
        <v>0</v>
      </c>
      <c r="J1073">
        <v>0</v>
      </c>
      <c r="K1073" s="44">
        <f>MONTH(tce_4111[[#This Row],[data_lancamento]])</f>
        <v>2</v>
      </c>
    </row>
    <row r="1074" spans="1:11" x14ac:dyDescent="0.25">
      <c r="A1074" s="44" t="s">
        <v>96</v>
      </c>
      <c r="B1074">
        <v>1</v>
      </c>
      <c r="C1074" s="3">
        <v>44594</v>
      </c>
      <c r="D1074">
        <v>130</v>
      </c>
      <c r="E1074" s="44" t="s">
        <v>80</v>
      </c>
      <c r="F1074" s="44" t="s">
        <v>97</v>
      </c>
      <c r="G1074">
        <v>1</v>
      </c>
      <c r="H1074">
        <v>0</v>
      </c>
      <c r="I1074">
        <v>0</v>
      </c>
      <c r="J1074">
        <v>0</v>
      </c>
      <c r="K1074" s="44">
        <f>MONTH(tce_4111[[#This Row],[data_lancamento]])</f>
        <v>2</v>
      </c>
    </row>
    <row r="1075" spans="1:11" x14ac:dyDescent="0.25">
      <c r="A1075" s="44" t="s">
        <v>99</v>
      </c>
      <c r="B1075">
        <v>1</v>
      </c>
      <c r="C1075" s="3">
        <v>44594</v>
      </c>
      <c r="D1075">
        <v>130</v>
      </c>
      <c r="E1075" s="44" t="s">
        <v>80</v>
      </c>
      <c r="F1075" s="44" t="s">
        <v>88</v>
      </c>
      <c r="G1075">
        <v>0</v>
      </c>
      <c r="H1075">
        <v>0</v>
      </c>
      <c r="I1075">
        <v>0</v>
      </c>
      <c r="J1075">
        <v>0</v>
      </c>
      <c r="K1075" s="44">
        <f>MONTH(tce_4111[[#This Row],[data_lancamento]])</f>
        <v>2</v>
      </c>
    </row>
    <row r="1076" spans="1:11" x14ac:dyDescent="0.25">
      <c r="A1076" s="44" t="s">
        <v>109</v>
      </c>
      <c r="B1076">
        <v>1</v>
      </c>
      <c r="C1076" s="3">
        <v>44594</v>
      </c>
      <c r="D1076">
        <v>130</v>
      </c>
      <c r="E1076" s="44" t="s">
        <v>77</v>
      </c>
      <c r="F1076" s="44" t="s">
        <v>88</v>
      </c>
      <c r="G1076">
        <v>0</v>
      </c>
      <c r="H1076">
        <v>0</v>
      </c>
      <c r="I1076">
        <v>0</v>
      </c>
      <c r="J1076">
        <v>0</v>
      </c>
      <c r="K1076" s="44">
        <f>MONTH(tce_4111[[#This Row],[data_lancamento]])</f>
        <v>2</v>
      </c>
    </row>
    <row r="1077" spans="1:11" x14ac:dyDescent="0.25">
      <c r="A1077" s="44" t="s">
        <v>106</v>
      </c>
      <c r="B1077">
        <v>1</v>
      </c>
      <c r="C1077" s="3">
        <v>44594</v>
      </c>
      <c r="D1077">
        <v>130</v>
      </c>
      <c r="E1077" s="44" t="s">
        <v>77</v>
      </c>
      <c r="F1077" s="44" t="s">
        <v>97</v>
      </c>
      <c r="G1077">
        <v>1</v>
      </c>
      <c r="H1077">
        <v>0</v>
      </c>
      <c r="I1077">
        <v>0</v>
      </c>
      <c r="J1077">
        <v>0</v>
      </c>
      <c r="K1077" s="44">
        <f>MONTH(tce_4111[[#This Row],[data_lancamento]])</f>
        <v>2</v>
      </c>
    </row>
    <row r="1078" spans="1:11" x14ac:dyDescent="0.25">
      <c r="A1078" s="44" t="s">
        <v>100</v>
      </c>
      <c r="B1078">
        <v>1</v>
      </c>
      <c r="C1078" s="3">
        <v>44594</v>
      </c>
      <c r="D1078">
        <v>130</v>
      </c>
      <c r="E1078" s="44" t="s">
        <v>80</v>
      </c>
      <c r="F1078" s="44" t="s">
        <v>88</v>
      </c>
      <c r="G1078">
        <v>0</v>
      </c>
      <c r="H1078">
        <v>0</v>
      </c>
      <c r="I1078">
        <v>0</v>
      </c>
      <c r="J1078">
        <v>0</v>
      </c>
      <c r="K1078" s="44">
        <f>MONTH(tce_4111[[#This Row],[data_lancamento]])</f>
        <v>2</v>
      </c>
    </row>
    <row r="1079" spans="1:11" x14ac:dyDescent="0.25">
      <c r="A1079" s="44" t="s">
        <v>110</v>
      </c>
      <c r="B1079">
        <v>1</v>
      </c>
      <c r="C1079" s="3">
        <v>44594</v>
      </c>
      <c r="D1079">
        <v>130</v>
      </c>
      <c r="E1079" s="44" t="s">
        <v>77</v>
      </c>
      <c r="F1079" s="44" t="s">
        <v>88</v>
      </c>
      <c r="G1079">
        <v>0</v>
      </c>
      <c r="H1079">
        <v>0</v>
      </c>
      <c r="I1079">
        <v>0</v>
      </c>
      <c r="J1079">
        <v>0</v>
      </c>
      <c r="K1079" s="44">
        <f>MONTH(tce_4111[[#This Row],[data_lancamento]])</f>
        <v>2</v>
      </c>
    </row>
    <row r="1080" spans="1:11" x14ac:dyDescent="0.25">
      <c r="A1080" s="44" t="s">
        <v>101</v>
      </c>
      <c r="B1080">
        <v>1</v>
      </c>
      <c r="C1080" s="3">
        <v>44594</v>
      </c>
      <c r="D1080">
        <v>130</v>
      </c>
      <c r="E1080" s="44" t="s">
        <v>80</v>
      </c>
      <c r="F1080" s="44" t="s">
        <v>88</v>
      </c>
      <c r="G1080">
        <v>1</v>
      </c>
      <c r="H1080">
        <v>0</v>
      </c>
      <c r="I1080">
        <v>0</v>
      </c>
      <c r="J1080">
        <v>0</v>
      </c>
      <c r="K1080" s="44">
        <f>MONTH(tce_4111[[#This Row],[data_lancamento]])</f>
        <v>2</v>
      </c>
    </row>
    <row r="1081" spans="1:11" x14ac:dyDescent="0.25">
      <c r="A1081" s="44" t="s">
        <v>111</v>
      </c>
      <c r="B1081">
        <v>1</v>
      </c>
      <c r="C1081" s="3">
        <v>44594</v>
      </c>
      <c r="D1081">
        <v>130</v>
      </c>
      <c r="E1081" s="44" t="s">
        <v>77</v>
      </c>
      <c r="F1081" s="44" t="s">
        <v>88</v>
      </c>
      <c r="G1081">
        <v>1</v>
      </c>
      <c r="H1081">
        <v>0</v>
      </c>
      <c r="I1081">
        <v>0</v>
      </c>
      <c r="J1081">
        <v>0</v>
      </c>
      <c r="K1081" s="44">
        <f>MONTH(tce_4111[[#This Row],[data_lancamento]])</f>
        <v>2</v>
      </c>
    </row>
    <row r="1082" spans="1:11" x14ac:dyDescent="0.25">
      <c r="A1082" s="44" t="s">
        <v>96</v>
      </c>
      <c r="B1082">
        <v>1</v>
      </c>
      <c r="C1082" s="3">
        <v>44594</v>
      </c>
      <c r="D1082">
        <v>783.9</v>
      </c>
      <c r="E1082" s="44" t="s">
        <v>80</v>
      </c>
      <c r="F1082" s="44" t="s">
        <v>97</v>
      </c>
      <c r="G1082">
        <v>1</v>
      </c>
      <c r="H1082">
        <v>0</v>
      </c>
      <c r="I1082">
        <v>0</v>
      </c>
      <c r="J1082">
        <v>0</v>
      </c>
      <c r="K1082" s="44">
        <f>MONTH(tce_4111[[#This Row],[data_lancamento]])</f>
        <v>2</v>
      </c>
    </row>
    <row r="1083" spans="1:11" x14ac:dyDescent="0.25">
      <c r="A1083" s="44" t="s">
        <v>99</v>
      </c>
      <c r="B1083">
        <v>1</v>
      </c>
      <c r="C1083" s="3">
        <v>44594</v>
      </c>
      <c r="D1083">
        <v>783.9</v>
      </c>
      <c r="E1083" s="44" t="s">
        <v>80</v>
      </c>
      <c r="F1083" s="44" t="s">
        <v>88</v>
      </c>
      <c r="G1083">
        <v>0</v>
      </c>
      <c r="H1083">
        <v>0</v>
      </c>
      <c r="I1083">
        <v>0</v>
      </c>
      <c r="J1083">
        <v>0</v>
      </c>
      <c r="K1083" s="44">
        <f>MONTH(tce_4111[[#This Row],[data_lancamento]])</f>
        <v>2</v>
      </c>
    </row>
    <row r="1084" spans="1:11" x14ac:dyDescent="0.25">
      <c r="A1084" s="44" t="s">
        <v>109</v>
      </c>
      <c r="B1084">
        <v>1</v>
      </c>
      <c r="C1084" s="3">
        <v>44594</v>
      </c>
      <c r="D1084">
        <v>783.9</v>
      </c>
      <c r="E1084" s="44" t="s">
        <v>77</v>
      </c>
      <c r="F1084" s="44" t="s">
        <v>88</v>
      </c>
      <c r="G1084">
        <v>0</v>
      </c>
      <c r="H1084">
        <v>0</v>
      </c>
      <c r="I1084">
        <v>0</v>
      </c>
      <c r="J1084">
        <v>0</v>
      </c>
      <c r="K1084" s="44">
        <f>MONTH(tce_4111[[#This Row],[data_lancamento]])</f>
        <v>2</v>
      </c>
    </row>
    <row r="1085" spans="1:11" x14ac:dyDescent="0.25">
      <c r="A1085" s="44" t="s">
        <v>106</v>
      </c>
      <c r="B1085">
        <v>1</v>
      </c>
      <c r="C1085" s="3">
        <v>44594</v>
      </c>
      <c r="D1085">
        <v>783.9</v>
      </c>
      <c r="E1085" s="44" t="s">
        <v>77</v>
      </c>
      <c r="F1085" s="44" t="s">
        <v>97</v>
      </c>
      <c r="G1085">
        <v>1</v>
      </c>
      <c r="H1085">
        <v>0</v>
      </c>
      <c r="I1085">
        <v>0</v>
      </c>
      <c r="J1085">
        <v>0</v>
      </c>
      <c r="K1085" s="44">
        <f>MONTH(tce_4111[[#This Row],[data_lancamento]])</f>
        <v>2</v>
      </c>
    </row>
    <row r="1086" spans="1:11" x14ac:dyDescent="0.25">
      <c r="A1086" s="44" t="s">
        <v>100</v>
      </c>
      <c r="B1086">
        <v>1</v>
      </c>
      <c r="C1086" s="3">
        <v>44594</v>
      </c>
      <c r="D1086">
        <v>783.9</v>
      </c>
      <c r="E1086" s="44" t="s">
        <v>80</v>
      </c>
      <c r="F1086" s="44" t="s">
        <v>88</v>
      </c>
      <c r="G1086">
        <v>0</v>
      </c>
      <c r="H1086">
        <v>0</v>
      </c>
      <c r="I1086">
        <v>0</v>
      </c>
      <c r="J1086">
        <v>0</v>
      </c>
      <c r="K1086" s="44">
        <f>MONTH(tce_4111[[#This Row],[data_lancamento]])</f>
        <v>2</v>
      </c>
    </row>
    <row r="1087" spans="1:11" x14ac:dyDescent="0.25">
      <c r="A1087" s="44" t="s">
        <v>110</v>
      </c>
      <c r="B1087">
        <v>1</v>
      </c>
      <c r="C1087" s="3">
        <v>44594</v>
      </c>
      <c r="D1087">
        <v>783.9</v>
      </c>
      <c r="E1087" s="44" t="s">
        <v>77</v>
      </c>
      <c r="F1087" s="44" t="s">
        <v>88</v>
      </c>
      <c r="G1087">
        <v>0</v>
      </c>
      <c r="H1087">
        <v>0</v>
      </c>
      <c r="I1087">
        <v>0</v>
      </c>
      <c r="J1087">
        <v>0</v>
      </c>
      <c r="K1087" s="44">
        <f>MONTH(tce_4111[[#This Row],[data_lancamento]])</f>
        <v>2</v>
      </c>
    </row>
    <row r="1088" spans="1:11" x14ac:dyDescent="0.25">
      <c r="A1088" s="44" t="s">
        <v>101</v>
      </c>
      <c r="B1088">
        <v>1</v>
      </c>
      <c r="C1088" s="3">
        <v>44594</v>
      </c>
      <c r="D1088">
        <v>783.9</v>
      </c>
      <c r="E1088" s="44" t="s">
        <v>80</v>
      </c>
      <c r="F1088" s="44" t="s">
        <v>88</v>
      </c>
      <c r="G1088">
        <v>1</v>
      </c>
      <c r="H1088">
        <v>0</v>
      </c>
      <c r="I1088">
        <v>0</v>
      </c>
      <c r="J1088">
        <v>0</v>
      </c>
      <c r="K1088" s="44">
        <f>MONTH(tce_4111[[#This Row],[data_lancamento]])</f>
        <v>2</v>
      </c>
    </row>
    <row r="1089" spans="1:11" x14ac:dyDescent="0.25">
      <c r="A1089" s="44" t="s">
        <v>111</v>
      </c>
      <c r="B1089">
        <v>1</v>
      </c>
      <c r="C1089" s="3">
        <v>44594</v>
      </c>
      <c r="D1089">
        <v>783.9</v>
      </c>
      <c r="E1089" s="44" t="s">
        <v>77</v>
      </c>
      <c r="F1089" s="44" t="s">
        <v>88</v>
      </c>
      <c r="G1089">
        <v>1</v>
      </c>
      <c r="H1089">
        <v>0</v>
      </c>
      <c r="I1089">
        <v>0</v>
      </c>
      <c r="J1089">
        <v>0</v>
      </c>
      <c r="K1089" s="44">
        <f>MONTH(tce_4111[[#This Row],[data_lancamento]])</f>
        <v>2</v>
      </c>
    </row>
    <row r="1090" spans="1:11" x14ac:dyDescent="0.25">
      <c r="A1090" s="44" t="s">
        <v>148</v>
      </c>
      <c r="B1090">
        <v>1</v>
      </c>
      <c r="C1090" s="3">
        <v>44596</v>
      </c>
      <c r="D1090">
        <v>29.46</v>
      </c>
      <c r="E1090" s="44" t="s">
        <v>80</v>
      </c>
      <c r="F1090" s="44" t="s">
        <v>97</v>
      </c>
      <c r="G1090">
        <v>8001</v>
      </c>
      <c r="H1090">
        <v>0</v>
      </c>
      <c r="I1090">
        <v>0</v>
      </c>
      <c r="J1090">
        <v>0</v>
      </c>
      <c r="K1090" s="44">
        <f>MONTH(tce_4111[[#This Row],[data_lancamento]])</f>
        <v>2</v>
      </c>
    </row>
    <row r="1091" spans="1:11" x14ac:dyDescent="0.25">
      <c r="A1091" s="44" t="s">
        <v>149</v>
      </c>
      <c r="B1091">
        <v>1</v>
      </c>
      <c r="C1091" s="3">
        <v>44596</v>
      </c>
      <c r="D1091">
        <v>29.46</v>
      </c>
      <c r="E1091" s="44" t="s">
        <v>77</v>
      </c>
      <c r="F1091" s="44" t="s">
        <v>97</v>
      </c>
      <c r="G1091">
        <v>8001</v>
      </c>
      <c r="H1091">
        <v>0</v>
      </c>
      <c r="I1091">
        <v>0</v>
      </c>
      <c r="J1091">
        <v>0</v>
      </c>
      <c r="K1091" s="44">
        <f>MONTH(tce_4111[[#This Row],[data_lancamento]])</f>
        <v>2</v>
      </c>
    </row>
    <row r="1092" spans="1:11" x14ac:dyDescent="0.25">
      <c r="A1092" s="44" t="s">
        <v>150</v>
      </c>
      <c r="B1092">
        <v>1</v>
      </c>
      <c r="C1092" s="3">
        <v>44596</v>
      </c>
      <c r="D1092">
        <v>29.46</v>
      </c>
      <c r="E1092" s="44" t="s">
        <v>80</v>
      </c>
      <c r="F1092" s="44" t="s">
        <v>88</v>
      </c>
      <c r="G1092">
        <v>8001</v>
      </c>
      <c r="H1092">
        <v>0</v>
      </c>
      <c r="I1092">
        <v>0</v>
      </c>
      <c r="J1092">
        <v>0</v>
      </c>
      <c r="K1092" s="44">
        <f>MONTH(tce_4111[[#This Row],[data_lancamento]])</f>
        <v>2</v>
      </c>
    </row>
    <row r="1093" spans="1:11" x14ac:dyDescent="0.25">
      <c r="A1093" s="44" t="s">
        <v>151</v>
      </c>
      <c r="B1093">
        <v>1</v>
      </c>
      <c r="C1093" s="3">
        <v>44596</v>
      </c>
      <c r="D1093">
        <v>29.46</v>
      </c>
      <c r="E1093" s="44" t="s">
        <v>77</v>
      </c>
      <c r="F1093" s="44" t="s">
        <v>88</v>
      </c>
      <c r="G1093">
        <v>8001</v>
      </c>
      <c r="H1093">
        <v>0</v>
      </c>
      <c r="I1093">
        <v>0</v>
      </c>
      <c r="J1093">
        <v>0</v>
      </c>
      <c r="K1093" s="44">
        <f>MONTH(tce_4111[[#This Row],[data_lancamento]])</f>
        <v>2</v>
      </c>
    </row>
    <row r="1094" spans="1:11" x14ac:dyDescent="0.25">
      <c r="A1094" s="44" t="s">
        <v>107</v>
      </c>
      <c r="B1094">
        <v>1</v>
      </c>
      <c r="C1094" s="3">
        <v>44596</v>
      </c>
      <c r="D1094">
        <v>713.58</v>
      </c>
      <c r="E1094" s="44" t="s">
        <v>77</v>
      </c>
      <c r="F1094" s="44" t="s">
        <v>97</v>
      </c>
      <c r="G1094">
        <v>1</v>
      </c>
      <c r="H1094">
        <v>0</v>
      </c>
      <c r="I1094">
        <v>0</v>
      </c>
      <c r="J1094">
        <v>0</v>
      </c>
      <c r="K1094" s="44">
        <f>MONTH(tce_4111[[#This Row],[data_lancamento]])</f>
        <v>2</v>
      </c>
    </row>
    <row r="1095" spans="1:11" x14ac:dyDescent="0.25">
      <c r="A1095" s="44" t="s">
        <v>106</v>
      </c>
      <c r="B1095">
        <v>1</v>
      </c>
      <c r="C1095" s="3">
        <v>44596</v>
      </c>
      <c r="D1095">
        <v>713.58</v>
      </c>
      <c r="E1095" s="44" t="s">
        <v>80</v>
      </c>
      <c r="F1095" s="44" t="s">
        <v>97</v>
      </c>
      <c r="G1095">
        <v>1</v>
      </c>
      <c r="H1095">
        <v>0</v>
      </c>
      <c r="I1095">
        <v>0</v>
      </c>
      <c r="J1095">
        <v>0</v>
      </c>
      <c r="K1095" s="44">
        <f>MONTH(tce_4111[[#This Row],[data_lancamento]])</f>
        <v>2</v>
      </c>
    </row>
    <row r="1096" spans="1:11" x14ac:dyDescent="0.25">
      <c r="A1096" s="44" t="s">
        <v>106</v>
      </c>
      <c r="B1096">
        <v>1</v>
      </c>
      <c r="C1096" s="3">
        <v>44596</v>
      </c>
      <c r="D1096">
        <v>29.46</v>
      </c>
      <c r="E1096" s="44" t="s">
        <v>77</v>
      </c>
      <c r="F1096" s="44" t="s">
        <v>97</v>
      </c>
      <c r="G1096">
        <v>1</v>
      </c>
      <c r="H1096">
        <v>0</v>
      </c>
      <c r="I1096">
        <v>0</v>
      </c>
      <c r="J1096">
        <v>0</v>
      </c>
      <c r="K1096" s="44">
        <f>MONTH(tce_4111[[#This Row],[data_lancamento]])</f>
        <v>2</v>
      </c>
    </row>
    <row r="1097" spans="1:11" x14ac:dyDescent="0.25">
      <c r="A1097" s="44" t="s">
        <v>149</v>
      </c>
      <c r="B1097">
        <v>1</v>
      </c>
      <c r="C1097" s="3">
        <v>44596</v>
      </c>
      <c r="D1097">
        <v>29.46</v>
      </c>
      <c r="E1097" s="44" t="s">
        <v>80</v>
      </c>
      <c r="F1097" s="44" t="s">
        <v>97</v>
      </c>
      <c r="G1097">
        <v>8001</v>
      </c>
      <c r="H1097">
        <v>0</v>
      </c>
      <c r="I1097">
        <v>0</v>
      </c>
      <c r="J1097">
        <v>0</v>
      </c>
      <c r="K1097" s="44">
        <f>MONTH(tce_4111[[#This Row],[data_lancamento]])</f>
        <v>2</v>
      </c>
    </row>
    <row r="1098" spans="1:11" x14ac:dyDescent="0.25">
      <c r="A1098" s="44" t="s">
        <v>96</v>
      </c>
      <c r="B1098">
        <v>1</v>
      </c>
      <c r="C1098" s="3">
        <v>44596</v>
      </c>
      <c r="D1098">
        <v>613.67999999999995</v>
      </c>
      <c r="E1098" s="44" t="s">
        <v>77</v>
      </c>
      <c r="F1098" s="44" t="s">
        <v>97</v>
      </c>
      <c r="G1098">
        <v>1</v>
      </c>
      <c r="H1098">
        <v>0</v>
      </c>
      <c r="I1098">
        <v>0</v>
      </c>
      <c r="J1098">
        <v>0</v>
      </c>
      <c r="K1098" s="44">
        <f>MONTH(tce_4111[[#This Row],[data_lancamento]])</f>
        <v>2</v>
      </c>
    </row>
    <row r="1099" spans="1:11" x14ac:dyDescent="0.25">
      <c r="A1099" s="44" t="s">
        <v>91</v>
      </c>
      <c r="B1099">
        <v>1</v>
      </c>
      <c r="C1099" s="3">
        <v>44596</v>
      </c>
      <c r="D1099">
        <v>613.67999999999995</v>
      </c>
      <c r="E1099" s="44" t="s">
        <v>80</v>
      </c>
      <c r="F1099" s="44" t="s">
        <v>88</v>
      </c>
      <c r="G1099">
        <v>0</v>
      </c>
      <c r="H1099">
        <v>0</v>
      </c>
      <c r="I1099">
        <v>0</v>
      </c>
      <c r="J1099">
        <v>0</v>
      </c>
      <c r="K1099" s="44">
        <f>MONTH(tce_4111[[#This Row],[data_lancamento]])</f>
        <v>2</v>
      </c>
    </row>
    <row r="1100" spans="1:11" x14ac:dyDescent="0.25">
      <c r="A1100" s="44" t="s">
        <v>99</v>
      </c>
      <c r="B1100">
        <v>1</v>
      </c>
      <c r="C1100" s="3">
        <v>44596</v>
      </c>
      <c r="D1100">
        <v>613.67999999999995</v>
      </c>
      <c r="E1100" s="44" t="s">
        <v>77</v>
      </c>
      <c r="F1100" s="44" t="s">
        <v>88</v>
      </c>
      <c r="G1100">
        <v>0</v>
      </c>
      <c r="H1100">
        <v>0</v>
      </c>
      <c r="I1100">
        <v>0</v>
      </c>
      <c r="J1100">
        <v>0</v>
      </c>
      <c r="K1100" s="44">
        <f>MONTH(tce_4111[[#This Row],[data_lancamento]])</f>
        <v>2</v>
      </c>
    </row>
    <row r="1101" spans="1:11" x14ac:dyDescent="0.25">
      <c r="A1101" s="44" t="s">
        <v>102</v>
      </c>
      <c r="B1101">
        <v>1</v>
      </c>
      <c r="C1101" s="3">
        <v>44596</v>
      </c>
      <c r="D1101">
        <v>613.67999999999995</v>
      </c>
      <c r="E1101" s="44" t="s">
        <v>80</v>
      </c>
      <c r="F1101" s="44" t="s">
        <v>88</v>
      </c>
      <c r="G1101">
        <v>0</v>
      </c>
      <c r="H1101">
        <v>0</v>
      </c>
      <c r="I1101">
        <v>0</v>
      </c>
      <c r="J1101">
        <v>0</v>
      </c>
      <c r="K1101" s="44">
        <f>MONTH(tce_4111[[#This Row],[data_lancamento]])</f>
        <v>2</v>
      </c>
    </row>
    <row r="1102" spans="1:11" x14ac:dyDescent="0.25">
      <c r="A1102" s="44" t="s">
        <v>92</v>
      </c>
      <c r="B1102">
        <v>1</v>
      </c>
      <c r="C1102" s="3">
        <v>44596</v>
      </c>
      <c r="D1102">
        <v>613.67999999999995</v>
      </c>
      <c r="E1102" s="44" t="s">
        <v>80</v>
      </c>
      <c r="F1102" s="44" t="s">
        <v>88</v>
      </c>
      <c r="G1102">
        <v>0</v>
      </c>
      <c r="H1102">
        <v>0</v>
      </c>
      <c r="I1102">
        <v>0</v>
      </c>
      <c r="J1102">
        <v>0</v>
      </c>
      <c r="K1102" s="44">
        <f>MONTH(tce_4111[[#This Row],[data_lancamento]])</f>
        <v>2</v>
      </c>
    </row>
    <row r="1103" spans="1:11" x14ac:dyDescent="0.25">
      <c r="A1103" s="44" t="s">
        <v>100</v>
      </c>
      <c r="B1103">
        <v>1</v>
      </c>
      <c r="C1103" s="3">
        <v>44596</v>
      </c>
      <c r="D1103">
        <v>613.67999999999995</v>
      </c>
      <c r="E1103" s="44" t="s">
        <v>77</v>
      </c>
      <c r="F1103" s="44" t="s">
        <v>88</v>
      </c>
      <c r="G1103">
        <v>0</v>
      </c>
      <c r="H1103">
        <v>0</v>
      </c>
      <c r="I1103">
        <v>0</v>
      </c>
      <c r="J1103">
        <v>0</v>
      </c>
      <c r="K1103" s="44">
        <f>MONTH(tce_4111[[#This Row],[data_lancamento]])</f>
        <v>2</v>
      </c>
    </row>
    <row r="1104" spans="1:11" x14ac:dyDescent="0.25">
      <c r="A1104" s="44" t="s">
        <v>101</v>
      </c>
      <c r="B1104">
        <v>1</v>
      </c>
      <c r="C1104" s="3">
        <v>44596</v>
      </c>
      <c r="D1104">
        <v>613.67999999999995</v>
      </c>
      <c r="E1104" s="44" t="s">
        <v>77</v>
      </c>
      <c r="F1104" s="44" t="s">
        <v>88</v>
      </c>
      <c r="G1104">
        <v>1</v>
      </c>
      <c r="H1104">
        <v>0</v>
      </c>
      <c r="I1104">
        <v>0</v>
      </c>
      <c r="J1104">
        <v>0</v>
      </c>
      <c r="K1104" s="44">
        <f>MONTH(tce_4111[[#This Row],[data_lancamento]])</f>
        <v>2</v>
      </c>
    </row>
    <row r="1105" spans="1:11" x14ac:dyDescent="0.25">
      <c r="A1105" s="44" t="s">
        <v>133</v>
      </c>
      <c r="B1105">
        <v>1</v>
      </c>
      <c r="C1105" s="3">
        <v>44596</v>
      </c>
      <c r="D1105">
        <v>613.67999999999995</v>
      </c>
      <c r="E1105" s="44" t="s">
        <v>80</v>
      </c>
      <c r="F1105" s="44" t="s">
        <v>88</v>
      </c>
      <c r="G1105">
        <v>0</v>
      </c>
      <c r="H1105">
        <v>0</v>
      </c>
      <c r="I1105">
        <v>0</v>
      </c>
      <c r="J1105">
        <v>0</v>
      </c>
      <c r="K1105" s="44">
        <f>MONTH(tce_4111[[#This Row],[data_lancamento]])</f>
        <v>2</v>
      </c>
    </row>
    <row r="1106" spans="1:11" x14ac:dyDescent="0.25">
      <c r="A1106" s="44" t="s">
        <v>134</v>
      </c>
      <c r="B1106">
        <v>1</v>
      </c>
      <c r="C1106" s="3">
        <v>44596</v>
      </c>
      <c r="D1106">
        <v>613.67999999999995</v>
      </c>
      <c r="E1106" s="44" t="s">
        <v>77</v>
      </c>
      <c r="F1106" s="44" t="s">
        <v>88</v>
      </c>
      <c r="G1106">
        <v>0</v>
      </c>
      <c r="H1106">
        <v>0</v>
      </c>
      <c r="I1106">
        <v>0</v>
      </c>
      <c r="J1106">
        <v>0</v>
      </c>
      <c r="K1106" s="44">
        <f>MONTH(tce_4111[[#This Row],[data_lancamento]])</f>
        <v>2</v>
      </c>
    </row>
    <row r="1107" spans="1:11" x14ac:dyDescent="0.25">
      <c r="A1107" s="44" t="s">
        <v>95</v>
      </c>
      <c r="B1107">
        <v>1</v>
      </c>
      <c r="C1107" s="3">
        <v>44596</v>
      </c>
      <c r="D1107">
        <v>613.67999999999995</v>
      </c>
      <c r="E1107" s="44" t="s">
        <v>80</v>
      </c>
      <c r="F1107" s="44" t="s">
        <v>88</v>
      </c>
      <c r="G1107">
        <v>1</v>
      </c>
      <c r="H1107">
        <v>0</v>
      </c>
      <c r="I1107">
        <v>0</v>
      </c>
      <c r="J1107">
        <v>0</v>
      </c>
      <c r="K1107" s="44">
        <f>MONTH(tce_4111[[#This Row],[data_lancamento]])</f>
        <v>2</v>
      </c>
    </row>
    <row r="1108" spans="1:11" x14ac:dyDescent="0.25">
      <c r="A1108" s="44" t="s">
        <v>96</v>
      </c>
      <c r="B1108">
        <v>1</v>
      </c>
      <c r="C1108" s="3">
        <v>44596</v>
      </c>
      <c r="D1108">
        <v>99.9</v>
      </c>
      <c r="E1108" s="44" t="s">
        <v>77</v>
      </c>
      <c r="F1108" s="44" t="s">
        <v>97</v>
      </c>
      <c r="G1108">
        <v>1</v>
      </c>
      <c r="H1108">
        <v>0</v>
      </c>
      <c r="I1108">
        <v>0</v>
      </c>
      <c r="J1108">
        <v>0</v>
      </c>
      <c r="K1108" s="44">
        <f>MONTH(tce_4111[[#This Row],[data_lancamento]])</f>
        <v>2</v>
      </c>
    </row>
    <row r="1109" spans="1:11" x14ac:dyDescent="0.25">
      <c r="A1109" s="44" t="s">
        <v>98</v>
      </c>
      <c r="B1109">
        <v>1</v>
      </c>
      <c r="C1109" s="3">
        <v>44596</v>
      </c>
      <c r="D1109">
        <v>99.9</v>
      </c>
      <c r="E1109" s="44" t="s">
        <v>80</v>
      </c>
      <c r="F1109" s="44" t="s">
        <v>88</v>
      </c>
      <c r="G1109">
        <v>0</v>
      </c>
      <c r="H1109">
        <v>0</v>
      </c>
      <c r="I1109">
        <v>0</v>
      </c>
      <c r="J1109">
        <v>0</v>
      </c>
      <c r="K1109" s="44">
        <f>MONTH(tce_4111[[#This Row],[data_lancamento]])</f>
        <v>2</v>
      </c>
    </row>
    <row r="1110" spans="1:11" x14ac:dyDescent="0.25">
      <c r="A1110" s="44" t="s">
        <v>91</v>
      </c>
      <c r="B1110">
        <v>1</v>
      </c>
      <c r="C1110" s="3">
        <v>44596</v>
      </c>
      <c r="D1110">
        <v>99.9</v>
      </c>
      <c r="E1110" s="44" t="s">
        <v>80</v>
      </c>
      <c r="F1110" s="44" t="s">
        <v>88</v>
      </c>
      <c r="G1110">
        <v>0</v>
      </c>
      <c r="H1110">
        <v>0</v>
      </c>
      <c r="I1110">
        <v>0</v>
      </c>
      <c r="J1110">
        <v>0</v>
      </c>
      <c r="K1110" s="44">
        <f>MONTH(tce_4111[[#This Row],[data_lancamento]])</f>
        <v>2</v>
      </c>
    </row>
    <row r="1111" spans="1:11" x14ac:dyDescent="0.25">
      <c r="A1111" s="44" t="s">
        <v>99</v>
      </c>
      <c r="B1111">
        <v>1</v>
      </c>
      <c r="C1111" s="3">
        <v>44596</v>
      </c>
      <c r="D1111">
        <v>99.9</v>
      </c>
      <c r="E1111" s="44" t="s">
        <v>77</v>
      </c>
      <c r="F1111" s="44" t="s">
        <v>88</v>
      </c>
      <c r="G1111">
        <v>0</v>
      </c>
      <c r="H1111">
        <v>0</v>
      </c>
      <c r="I1111">
        <v>0</v>
      </c>
      <c r="J1111">
        <v>0</v>
      </c>
      <c r="K1111" s="44">
        <f>MONTH(tce_4111[[#This Row],[data_lancamento]])</f>
        <v>2</v>
      </c>
    </row>
    <row r="1112" spans="1:11" x14ac:dyDescent="0.25">
      <c r="A1112" s="44" t="s">
        <v>92</v>
      </c>
      <c r="B1112">
        <v>1</v>
      </c>
      <c r="C1112" s="3">
        <v>44596</v>
      </c>
      <c r="D1112">
        <v>99.9</v>
      </c>
      <c r="E1112" s="44" t="s">
        <v>80</v>
      </c>
      <c r="F1112" s="44" t="s">
        <v>88</v>
      </c>
      <c r="G1112">
        <v>0</v>
      </c>
      <c r="H1112">
        <v>0</v>
      </c>
      <c r="I1112">
        <v>0</v>
      </c>
      <c r="J1112">
        <v>0</v>
      </c>
      <c r="K1112" s="44">
        <f>MONTH(tce_4111[[#This Row],[data_lancamento]])</f>
        <v>2</v>
      </c>
    </row>
    <row r="1113" spans="1:11" x14ac:dyDescent="0.25">
      <c r="A1113" s="44" t="s">
        <v>100</v>
      </c>
      <c r="B1113">
        <v>1</v>
      </c>
      <c r="C1113" s="3">
        <v>44596</v>
      </c>
      <c r="D1113">
        <v>99.9</v>
      </c>
      <c r="E1113" s="44" t="s">
        <v>77</v>
      </c>
      <c r="F1113" s="44" t="s">
        <v>88</v>
      </c>
      <c r="G1113">
        <v>0</v>
      </c>
      <c r="H1113">
        <v>0</v>
      </c>
      <c r="I1113">
        <v>0</v>
      </c>
      <c r="J1113">
        <v>0</v>
      </c>
      <c r="K1113" s="44">
        <f>MONTH(tce_4111[[#This Row],[data_lancamento]])</f>
        <v>2</v>
      </c>
    </row>
    <row r="1114" spans="1:11" x14ac:dyDescent="0.25">
      <c r="A1114" s="44" t="s">
        <v>101</v>
      </c>
      <c r="B1114">
        <v>1</v>
      </c>
      <c r="C1114" s="3">
        <v>44596</v>
      </c>
      <c r="D1114">
        <v>99.9</v>
      </c>
      <c r="E1114" s="44" t="s">
        <v>77</v>
      </c>
      <c r="F1114" s="44" t="s">
        <v>88</v>
      </c>
      <c r="G1114">
        <v>1</v>
      </c>
      <c r="H1114">
        <v>0</v>
      </c>
      <c r="I1114">
        <v>0</v>
      </c>
      <c r="J1114">
        <v>0</v>
      </c>
      <c r="K1114" s="44">
        <f>MONTH(tce_4111[[#This Row],[data_lancamento]])</f>
        <v>2</v>
      </c>
    </row>
    <row r="1115" spans="1:11" x14ac:dyDescent="0.25">
      <c r="A1115" s="44" t="s">
        <v>95</v>
      </c>
      <c r="B1115">
        <v>1</v>
      </c>
      <c r="C1115" s="3">
        <v>44596</v>
      </c>
      <c r="D1115">
        <v>99.9</v>
      </c>
      <c r="E1115" s="44" t="s">
        <v>80</v>
      </c>
      <c r="F1115" s="44" t="s">
        <v>88</v>
      </c>
      <c r="G1115">
        <v>1</v>
      </c>
      <c r="H1115">
        <v>0</v>
      </c>
      <c r="I1115">
        <v>0</v>
      </c>
      <c r="J1115">
        <v>0</v>
      </c>
      <c r="K1115" s="44">
        <f>MONTH(tce_4111[[#This Row],[data_lancamento]])</f>
        <v>2</v>
      </c>
    </row>
    <row r="1116" spans="1:11" x14ac:dyDescent="0.25">
      <c r="A1116" s="44" t="s">
        <v>96</v>
      </c>
      <c r="B1116">
        <v>1</v>
      </c>
      <c r="C1116" s="3">
        <v>44596</v>
      </c>
      <c r="D1116">
        <v>99.9</v>
      </c>
      <c r="E1116" s="44" t="s">
        <v>80</v>
      </c>
      <c r="F1116" s="44" t="s">
        <v>97</v>
      </c>
      <c r="G1116">
        <v>1</v>
      </c>
      <c r="H1116">
        <v>0</v>
      </c>
      <c r="I1116">
        <v>0</v>
      </c>
      <c r="J1116">
        <v>0</v>
      </c>
      <c r="K1116" s="44">
        <f>MONTH(tce_4111[[#This Row],[data_lancamento]])</f>
        <v>2</v>
      </c>
    </row>
    <row r="1117" spans="1:11" x14ac:dyDescent="0.25">
      <c r="A1117" s="44" t="s">
        <v>99</v>
      </c>
      <c r="B1117">
        <v>1</v>
      </c>
      <c r="C1117" s="3">
        <v>44596</v>
      </c>
      <c r="D1117">
        <v>99.9</v>
      </c>
      <c r="E1117" s="44" t="s">
        <v>80</v>
      </c>
      <c r="F1117" s="44" t="s">
        <v>88</v>
      </c>
      <c r="G1117">
        <v>0</v>
      </c>
      <c r="H1117">
        <v>0</v>
      </c>
      <c r="I1117">
        <v>0</v>
      </c>
      <c r="J1117">
        <v>0</v>
      </c>
      <c r="K1117" s="44">
        <f>MONTH(tce_4111[[#This Row],[data_lancamento]])</f>
        <v>2</v>
      </c>
    </row>
    <row r="1118" spans="1:11" x14ac:dyDescent="0.25">
      <c r="A1118" s="44" t="s">
        <v>109</v>
      </c>
      <c r="B1118">
        <v>1</v>
      </c>
      <c r="C1118" s="3">
        <v>44596</v>
      </c>
      <c r="D1118">
        <v>99.9</v>
      </c>
      <c r="E1118" s="44" t="s">
        <v>77</v>
      </c>
      <c r="F1118" s="44" t="s">
        <v>88</v>
      </c>
      <c r="G1118">
        <v>0</v>
      </c>
      <c r="H1118">
        <v>0</v>
      </c>
      <c r="I1118">
        <v>0</v>
      </c>
      <c r="J1118">
        <v>0</v>
      </c>
      <c r="K1118" s="44">
        <f>MONTH(tce_4111[[#This Row],[data_lancamento]])</f>
        <v>2</v>
      </c>
    </row>
    <row r="1119" spans="1:11" x14ac:dyDescent="0.25">
      <c r="A1119" s="44" t="s">
        <v>106</v>
      </c>
      <c r="B1119">
        <v>1</v>
      </c>
      <c r="C1119" s="3">
        <v>44596</v>
      </c>
      <c r="D1119">
        <v>99.9</v>
      </c>
      <c r="E1119" s="44" t="s">
        <v>77</v>
      </c>
      <c r="F1119" s="44" t="s">
        <v>97</v>
      </c>
      <c r="G1119">
        <v>1</v>
      </c>
      <c r="H1119">
        <v>0</v>
      </c>
      <c r="I1119">
        <v>0</v>
      </c>
      <c r="J1119">
        <v>0</v>
      </c>
      <c r="K1119" s="44">
        <f>MONTH(tce_4111[[#This Row],[data_lancamento]])</f>
        <v>2</v>
      </c>
    </row>
    <row r="1120" spans="1:11" x14ac:dyDescent="0.25">
      <c r="A1120" s="44" t="s">
        <v>100</v>
      </c>
      <c r="B1120">
        <v>1</v>
      </c>
      <c r="C1120" s="3">
        <v>44596</v>
      </c>
      <c r="D1120">
        <v>99.9</v>
      </c>
      <c r="E1120" s="44" t="s">
        <v>80</v>
      </c>
      <c r="F1120" s="44" t="s">
        <v>88</v>
      </c>
      <c r="G1120">
        <v>0</v>
      </c>
      <c r="H1120">
        <v>0</v>
      </c>
      <c r="I1120">
        <v>0</v>
      </c>
      <c r="J1120">
        <v>0</v>
      </c>
      <c r="K1120" s="44">
        <f>MONTH(tce_4111[[#This Row],[data_lancamento]])</f>
        <v>2</v>
      </c>
    </row>
    <row r="1121" spans="1:11" x14ac:dyDescent="0.25">
      <c r="A1121" s="44" t="s">
        <v>110</v>
      </c>
      <c r="B1121">
        <v>1</v>
      </c>
      <c r="C1121" s="3">
        <v>44596</v>
      </c>
      <c r="D1121">
        <v>99.9</v>
      </c>
      <c r="E1121" s="44" t="s">
        <v>77</v>
      </c>
      <c r="F1121" s="44" t="s">
        <v>88</v>
      </c>
      <c r="G1121">
        <v>0</v>
      </c>
      <c r="H1121">
        <v>0</v>
      </c>
      <c r="I1121">
        <v>0</v>
      </c>
      <c r="J1121">
        <v>0</v>
      </c>
      <c r="K1121" s="44">
        <f>MONTH(tce_4111[[#This Row],[data_lancamento]])</f>
        <v>2</v>
      </c>
    </row>
    <row r="1122" spans="1:11" x14ac:dyDescent="0.25">
      <c r="A1122" s="44" t="s">
        <v>101</v>
      </c>
      <c r="B1122">
        <v>1</v>
      </c>
      <c r="C1122" s="3">
        <v>44596</v>
      </c>
      <c r="D1122">
        <v>99.9</v>
      </c>
      <c r="E1122" s="44" t="s">
        <v>80</v>
      </c>
      <c r="F1122" s="44" t="s">
        <v>88</v>
      </c>
      <c r="G1122">
        <v>1</v>
      </c>
      <c r="H1122">
        <v>0</v>
      </c>
      <c r="I1122">
        <v>0</v>
      </c>
      <c r="J1122">
        <v>0</v>
      </c>
      <c r="K1122" s="44">
        <f>MONTH(tce_4111[[#This Row],[data_lancamento]])</f>
        <v>2</v>
      </c>
    </row>
    <row r="1123" spans="1:11" x14ac:dyDescent="0.25">
      <c r="A1123" s="44" t="s">
        <v>111</v>
      </c>
      <c r="B1123">
        <v>1</v>
      </c>
      <c r="C1123" s="3">
        <v>44596</v>
      </c>
      <c r="D1123">
        <v>99.9</v>
      </c>
      <c r="E1123" s="44" t="s">
        <v>77</v>
      </c>
      <c r="F1123" s="44" t="s">
        <v>88</v>
      </c>
      <c r="G1123">
        <v>1</v>
      </c>
      <c r="H1123">
        <v>0</v>
      </c>
      <c r="I1123">
        <v>0</v>
      </c>
      <c r="J1123">
        <v>0</v>
      </c>
      <c r="K1123" s="44">
        <f>MONTH(tce_4111[[#This Row],[data_lancamento]])</f>
        <v>2</v>
      </c>
    </row>
    <row r="1124" spans="1:11" x14ac:dyDescent="0.25">
      <c r="A1124" s="44" t="s">
        <v>96</v>
      </c>
      <c r="B1124">
        <v>1</v>
      </c>
      <c r="C1124" s="3">
        <v>44596</v>
      </c>
      <c r="D1124">
        <v>613.67999999999995</v>
      </c>
      <c r="E1124" s="44" t="s">
        <v>80</v>
      </c>
      <c r="F1124" s="44" t="s">
        <v>97</v>
      </c>
      <c r="G1124">
        <v>1</v>
      </c>
      <c r="H1124">
        <v>0</v>
      </c>
      <c r="I1124">
        <v>0</v>
      </c>
      <c r="J1124">
        <v>0</v>
      </c>
      <c r="K1124" s="44">
        <f>MONTH(tce_4111[[#This Row],[data_lancamento]])</f>
        <v>2</v>
      </c>
    </row>
    <row r="1125" spans="1:11" x14ac:dyDescent="0.25">
      <c r="A1125" s="44" t="s">
        <v>99</v>
      </c>
      <c r="B1125">
        <v>1</v>
      </c>
      <c r="C1125" s="3">
        <v>44596</v>
      </c>
      <c r="D1125">
        <v>613.67999999999995</v>
      </c>
      <c r="E1125" s="44" t="s">
        <v>80</v>
      </c>
      <c r="F1125" s="44" t="s">
        <v>88</v>
      </c>
      <c r="G1125">
        <v>0</v>
      </c>
      <c r="H1125">
        <v>0</v>
      </c>
      <c r="I1125">
        <v>0</v>
      </c>
      <c r="J1125">
        <v>0</v>
      </c>
      <c r="K1125" s="44">
        <f>MONTH(tce_4111[[#This Row],[data_lancamento]])</f>
        <v>2</v>
      </c>
    </row>
    <row r="1126" spans="1:11" x14ac:dyDescent="0.25">
      <c r="A1126" s="44" t="s">
        <v>109</v>
      </c>
      <c r="B1126">
        <v>1</v>
      </c>
      <c r="C1126" s="3">
        <v>44596</v>
      </c>
      <c r="D1126">
        <v>613.67999999999995</v>
      </c>
      <c r="E1126" s="44" t="s">
        <v>77</v>
      </c>
      <c r="F1126" s="44" t="s">
        <v>88</v>
      </c>
      <c r="G1126">
        <v>0</v>
      </c>
      <c r="H1126">
        <v>0</v>
      </c>
      <c r="I1126">
        <v>0</v>
      </c>
      <c r="J1126">
        <v>0</v>
      </c>
      <c r="K1126" s="44">
        <f>MONTH(tce_4111[[#This Row],[data_lancamento]])</f>
        <v>2</v>
      </c>
    </row>
    <row r="1127" spans="1:11" x14ac:dyDescent="0.25">
      <c r="A1127" s="44" t="s">
        <v>106</v>
      </c>
      <c r="B1127">
        <v>1</v>
      </c>
      <c r="C1127" s="3">
        <v>44596</v>
      </c>
      <c r="D1127">
        <v>584.22</v>
      </c>
      <c r="E1127" s="44" t="s">
        <v>77</v>
      </c>
      <c r="F1127" s="44" t="s">
        <v>97</v>
      </c>
      <c r="G1127">
        <v>1</v>
      </c>
      <c r="H1127">
        <v>0</v>
      </c>
      <c r="I1127">
        <v>0</v>
      </c>
      <c r="J1127">
        <v>0</v>
      </c>
      <c r="K1127" s="44">
        <f>MONTH(tce_4111[[#This Row],[data_lancamento]])</f>
        <v>2</v>
      </c>
    </row>
    <row r="1128" spans="1:11" x14ac:dyDescent="0.25">
      <c r="A1128" s="44" t="s">
        <v>100</v>
      </c>
      <c r="B1128">
        <v>1</v>
      </c>
      <c r="C1128" s="3">
        <v>44596</v>
      </c>
      <c r="D1128">
        <v>613.67999999999995</v>
      </c>
      <c r="E1128" s="44" t="s">
        <v>80</v>
      </c>
      <c r="F1128" s="44" t="s">
        <v>88</v>
      </c>
      <c r="G1128">
        <v>0</v>
      </c>
      <c r="H1128">
        <v>0</v>
      </c>
      <c r="I1128">
        <v>0</v>
      </c>
      <c r="J1128">
        <v>0</v>
      </c>
      <c r="K1128" s="44">
        <f>MONTH(tce_4111[[#This Row],[data_lancamento]])</f>
        <v>2</v>
      </c>
    </row>
    <row r="1129" spans="1:11" x14ac:dyDescent="0.25">
      <c r="A1129" s="44" t="s">
        <v>110</v>
      </c>
      <c r="B1129">
        <v>1</v>
      </c>
      <c r="C1129" s="3">
        <v>44596</v>
      </c>
      <c r="D1129">
        <v>613.67999999999995</v>
      </c>
      <c r="E1129" s="44" t="s">
        <v>77</v>
      </c>
      <c r="F1129" s="44" t="s">
        <v>88</v>
      </c>
      <c r="G1129">
        <v>0</v>
      </c>
      <c r="H1129">
        <v>0</v>
      </c>
      <c r="I1129">
        <v>0</v>
      </c>
      <c r="J1129">
        <v>0</v>
      </c>
      <c r="K1129" s="44">
        <f>MONTH(tce_4111[[#This Row],[data_lancamento]])</f>
        <v>2</v>
      </c>
    </row>
    <row r="1130" spans="1:11" x14ac:dyDescent="0.25">
      <c r="A1130" s="44" t="s">
        <v>148</v>
      </c>
      <c r="B1130">
        <v>1</v>
      </c>
      <c r="C1130" s="3">
        <v>44596</v>
      </c>
      <c r="D1130">
        <v>29.46</v>
      </c>
      <c r="E1130" s="44" t="s">
        <v>77</v>
      </c>
      <c r="F1130" s="44" t="s">
        <v>97</v>
      </c>
      <c r="G1130">
        <v>8001</v>
      </c>
      <c r="H1130">
        <v>0</v>
      </c>
      <c r="I1130">
        <v>0</v>
      </c>
      <c r="J1130">
        <v>0</v>
      </c>
      <c r="K1130" s="44">
        <f>MONTH(tce_4111[[#This Row],[data_lancamento]])</f>
        <v>2</v>
      </c>
    </row>
    <row r="1131" spans="1:11" x14ac:dyDescent="0.25">
      <c r="A1131" s="44" t="s">
        <v>101</v>
      </c>
      <c r="B1131">
        <v>1</v>
      </c>
      <c r="C1131" s="3">
        <v>44596</v>
      </c>
      <c r="D1131">
        <v>29.46</v>
      </c>
      <c r="E1131" s="44" t="s">
        <v>80</v>
      </c>
      <c r="F1131" s="44" t="s">
        <v>88</v>
      </c>
      <c r="G1131">
        <v>1</v>
      </c>
      <c r="H1131">
        <v>0</v>
      </c>
      <c r="I1131">
        <v>0</v>
      </c>
      <c r="J1131">
        <v>0</v>
      </c>
      <c r="K1131" s="44">
        <f>MONTH(tce_4111[[#This Row],[data_lancamento]])</f>
        <v>2</v>
      </c>
    </row>
    <row r="1132" spans="1:11" x14ac:dyDescent="0.25">
      <c r="A1132" s="44" t="s">
        <v>101</v>
      </c>
      <c r="B1132">
        <v>1</v>
      </c>
      <c r="C1132" s="3">
        <v>44596</v>
      </c>
      <c r="D1132">
        <v>584.22</v>
      </c>
      <c r="E1132" s="44" t="s">
        <v>80</v>
      </c>
      <c r="F1132" s="44" t="s">
        <v>88</v>
      </c>
      <c r="G1132">
        <v>1</v>
      </c>
      <c r="H1132">
        <v>0</v>
      </c>
      <c r="I1132">
        <v>0</v>
      </c>
      <c r="J1132">
        <v>0</v>
      </c>
      <c r="K1132" s="44">
        <f>MONTH(tce_4111[[#This Row],[data_lancamento]])</f>
        <v>2</v>
      </c>
    </row>
    <row r="1133" spans="1:11" x14ac:dyDescent="0.25">
      <c r="A1133" s="44" t="s">
        <v>111</v>
      </c>
      <c r="B1133">
        <v>1</v>
      </c>
      <c r="C1133" s="3">
        <v>44596</v>
      </c>
      <c r="D1133">
        <v>29.46</v>
      </c>
      <c r="E1133" s="44" t="s">
        <v>77</v>
      </c>
      <c r="F1133" s="44" t="s">
        <v>88</v>
      </c>
      <c r="G1133">
        <v>1</v>
      </c>
      <c r="H1133">
        <v>0</v>
      </c>
      <c r="I1133">
        <v>0</v>
      </c>
      <c r="J1133">
        <v>0</v>
      </c>
      <c r="K1133" s="44">
        <f>MONTH(tce_4111[[#This Row],[data_lancamento]])</f>
        <v>2</v>
      </c>
    </row>
    <row r="1134" spans="1:11" x14ac:dyDescent="0.25">
      <c r="A1134" s="44" t="s">
        <v>111</v>
      </c>
      <c r="B1134">
        <v>1</v>
      </c>
      <c r="C1134" s="3">
        <v>44596</v>
      </c>
      <c r="D1134">
        <v>584.22</v>
      </c>
      <c r="E1134" s="44" t="s">
        <v>77</v>
      </c>
      <c r="F1134" s="44" t="s">
        <v>88</v>
      </c>
      <c r="G1134">
        <v>1</v>
      </c>
      <c r="H1134">
        <v>0</v>
      </c>
      <c r="I1134">
        <v>0</v>
      </c>
      <c r="J1134">
        <v>0</v>
      </c>
      <c r="K1134" s="44">
        <f>MONTH(tce_4111[[#This Row],[data_lancamento]])</f>
        <v>2</v>
      </c>
    </row>
    <row r="1135" spans="1:11" x14ac:dyDescent="0.25">
      <c r="A1135" s="44" t="s">
        <v>152</v>
      </c>
      <c r="B1135">
        <v>1</v>
      </c>
      <c r="C1135" s="3">
        <v>44596</v>
      </c>
      <c r="D1135">
        <v>29.46</v>
      </c>
      <c r="E1135" s="44" t="s">
        <v>80</v>
      </c>
      <c r="F1135" s="44" t="s">
        <v>88</v>
      </c>
      <c r="G1135">
        <v>8001</v>
      </c>
      <c r="H1135">
        <v>0</v>
      </c>
      <c r="I1135">
        <v>0</v>
      </c>
      <c r="J1135">
        <v>0</v>
      </c>
      <c r="K1135" s="44">
        <f>MONTH(tce_4111[[#This Row],[data_lancamento]])</f>
        <v>2</v>
      </c>
    </row>
    <row r="1136" spans="1:11" x14ac:dyDescent="0.25">
      <c r="A1136" s="44" t="s">
        <v>150</v>
      </c>
      <c r="B1136">
        <v>1</v>
      </c>
      <c r="C1136" s="3">
        <v>44596</v>
      </c>
      <c r="D1136">
        <v>29.46</v>
      </c>
      <c r="E1136" s="44" t="s">
        <v>77</v>
      </c>
      <c r="F1136" s="44" t="s">
        <v>88</v>
      </c>
      <c r="G1136">
        <v>8001</v>
      </c>
      <c r="H1136">
        <v>0</v>
      </c>
      <c r="I1136">
        <v>0</v>
      </c>
      <c r="J1136">
        <v>0</v>
      </c>
      <c r="K1136" s="44">
        <f>MONTH(tce_4111[[#This Row],[data_lancamento]])</f>
        <v>2</v>
      </c>
    </row>
    <row r="1137" spans="1:11" x14ac:dyDescent="0.25">
      <c r="A1137" s="44" t="s">
        <v>89</v>
      </c>
      <c r="B1137">
        <v>1</v>
      </c>
      <c r="C1137" s="3">
        <v>44599</v>
      </c>
      <c r="D1137">
        <v>1342.44</v>
      </c>
      <c r="E1137" s="44" t="s">
        <v>80</v>
      </c>
      <c r="F1137" s="44" t="s">
        <v>88</v>
      </c>
      <c r="G1137">
        <v>0</v>
      </c>
      <c r="H1137">
        <v>0</v>
      </c>
      <c r="I1137">
        <v>0</v>
      </c>
      <c r="J1137">
        <v>0</v>
      </c>
      <c r="K1137" s="44">
        <f>MONTH(tce_4111[[#This Row],[data_lancamento]])</f>
        <v>2</v>
      </c>
    </row>
    <row r="1138" spans="1:11" x14ac:dyDescent="0.25">
      <c r="A1138" s="44" t="s">
        <v>91</v>
      </c>
      <c r="B1138">
        <v>1</v>
      </c>
      <c r="C1138" s="3">
        <v>44599</v>
      </c>
      <c r="D1138">
        <v>1342.44</v>
      </c>
      <c r="E1138" s="44" t="s">
        <v>77</v>
      </c>
      <c r="F1138" s="44" t="s">
        <v>88</v>
      </c>
      <c r="G1138">
        <v>0</v>
      </c>
      <c r="H1138">
        <v>0</v>
      </c>
      <c r="I1138">
        <v>0</v>
      </c>
      <c r="J1138">
        <v>0</v>
      </c>
      <c r="K1138" s="44">
        <f>MONTH(tce_4111[[#This Row],[data_lancamento]])</f>
        <v>2</v>
      </c>
    </row>
    <row r="1139" spans="1:11" x14ac:dyDescent="0.25">
      <c r="A1139" s="44" t="s">
        <v>92</v>
      </c>
      <c r="B1139">
        <v>1</v>
      </c>
      <c r="C1139" s="3">
        <v>44599</v>
      </c>
      <c r="D1139">
        <v>1342.44</v>
      </c>
      <c r="E1139" s="44" t="s">
        <v>77</v>
      </c>
      <c r="F1139" s="44" t="s">
        <v>88</v>
      </c>
      <c r="G1139">
        <v>0</v>
      </c>
      <c r="H1139">
        <v>0</v>
      </c>
      <c r="I1139">
        <v>0</v>
      </c>
      <c r="J1139">
        <v>0</v>
      </c>
      <c r="K1139" s="44">
        <f>MONTH(tce_4111[[#This Row],[data_lancamento]])</f>
        <v>2</v>
      </c>
    </row>
    <row r="1140" spans="1:11" x14ac:dyDescent="0.25">
      <c r="A1140" s="44" t="s">
        <v>93</v>
      </c>
      <c r="B1140">
        <v>1</v>
      </c>
      <c r="C1140" s="3">
        <v>44599</v>
      </c>
      <c r="D1140">
        <v>1342.44</v>
      </c>
      <c r="E1140" s="44" t="s">
        <v>80</v>
      </c>
      <c r="F1140" s="44" t="s">
        <v>88</v>
      </c>
      <c r="G1140">
        <v>0</v>
      </c>
      <c r="H1140">
        <v>0</v>
      </c>
      <c r="I1140">
        <v>0</v>
      </c>
      <c r="J1140">
        <v>0</v>
      </c>
      <c r="K1140" s="44">
        <f>MONTH(tce_4111[[#This Row],[data_lancamento]])</f>
        <v>2</v>
      </c>
    </row>
    <row r="1141" spans="1:11" x14ac:dyDescent="0.25">
      <c r="A1141" s="44" t="s">
        <v>94</v>
      </c>
      <c r="B1141">
        <v>1</v>
      </c>
      <c r="C1141" s="3">
        <v>44599</v>
      </c>
      <c r="D1141">
        <v>1342.44</v>
      </c>
      <c r="E1141" s="44" t="s">
        <v>80</v>
      </c>
      <c r="F1141" s="44" t="s">
        <v>88</v>
      </c>
      <c r="G1141">
        <v>1</v>
      </c>
      <c r="H1141">
        <v>0</v>
      </c>
      <c r="I1141">
        <v>0</v>
      </c>
      <c r="J1141">
        <v>0</v>
      </c>
      <c r="K1141" s="44">
        <f>MONTH(tce_4111[[#This Row],[data_lancamento]])</f>
        <v>2</v>
      </c>
    </row>
    <row r="1142" spans="1:11" x14ac:dyDescent="0.25">
      <c r="A1142" s="44" t="s">
        <v>95</v>
      </c>
      <c r="B1142">
        <v>1</v>
      </c>
      <c r="C1142" s="3">
        <v>44599</v>
      </c>
      <c r="D1142">
        <v>1342.44</v>
      </c>
      <c r="E1142" s="44" t="s">
        <v>77</v>
      </c>
      <c r="F1142" s="44" t="s">
        <v>88</v>
      </c>
      <c r="G1142">
        <v>1</v>
      </c>
      <c r="H1142">
        <v>0</v>
      </c>
      <c r="I1142">
        <v>0</v>
      </c>
      <c r="J1142">
        <v>0</v>
      </c>
      <c r="K1142" s="44">
        <f>MONTH(tce_4111[[#This Row],[data_lancamento]])</f>
        <v>2</v>
      </c>
    </row>
    <row r="1143" spans="1:11" x14ac:dyDescent="0.25">
      <c r="A1143" s="44" t="s">
        <v>96</v>
      </c>
      <c r="B1143">
        <v>1</v>
      </c>
      <c r="C1143" s="3">
        <v>44599</v>
      </c>
      <c r="D1143">
        <v>1342.44</v>
      </c>
      <c r="E1143" s="44" t="s">
        <v>77</v>
      </c>
      <c r="F1143" s="44" t="s">
        <v>97</v>
      </c>
      <c r="G1143">
        <v>1</v>
      </c>
      <c r="H1143">
        <v>0</v>
      </c>
      <c r="I1143">
        <v>0</v>
      </c>
      <c r="J1143">
        <v>0</v>
      </c>
      <c r="K1143" s="44">
        <f>MONTH(tce_4111[[#This Row],[data_lancamento]])</f>
        <v>2</v>
      </c>
    </row>
    <row r="1144" spans="1:11" x14ac:dyDescent="0.25">
      <c r="A1144" s="44" t="s">
        <v>91</v>
      </c>
      <c r="B1144">
        <v>1</v>
      </c>
      <c r="C1144" s="3">
        <v>44599</v>
      </c>
      <c r="D1144">
        <v>1342.44</v>
      </c>
      <c r="E1144" s="44" t="s">
        <v>80</v>
      </c>
      <c r="F1144" s="44" t="s">
        <v>88</v>
      </c>
      <c r="G1144">
        <v>0</v>
      </c>
      <c r="H1144">
        <v>0</v>
      </c>
      <c r="I1144">
        <v>0</v>
      </c>
      <c r="J1144">
        <v>0</v>
      </c>
      <c r="K1144" s="44">
        <f>MONTH(tce_4111[[#This Row],[data_lancamento]])</f>
        <v>2</v>
      </c>
    </row>
    <row r="1145" spans="1:11" x14ac:dyDescent="0.25">
      <c r="A1145" s="44" t="s">
        <v>99</v>
      </c>
      <c r="B1145">
        <v>1</v>
      </c>
      <c r="C1145" s="3">
        <v>44599</v>
      </c>
      <c r="D1145">
        <v>1342.44</v>
      </c>
      <c r="E1145" s="44" t="s">
        <v>77</v>
      </c>
      <c r="F1145" s="44" t="s">
        <v>88</v>
      </c>
      <c r="G1145">
        <v>0</v>
      </c>
      <c r="H1145">
        <v>0</v>
      </c>
      <c r="I1145">
        <v>0</v>
      </c>
      <c r="J1145">
        <v>0</v>
      </c>
      <c r="K1145" s="44">
        <f>MONTH(tce_4111[[#This Row],[data_lancamento]])</f>
        <v>2</v>
      </c>
    </row>
    <row r="1146" spans="1:11" x14ac:dyDescent="0.25">
      <c r="A1146" s="44" t="s">
        <v>92</v>
      </c>
      <c r="B1146">
        <v>1</v>
      </c>
      <c r="C1146" s="3">
        <v>44599</v>
      </c>
      <c r="D1146">
        <v>1342.44</v>
      </c>
      <c r="E1146" s="44" t="s">
        <v>80</v>
      </c>
      <c r="F1146" s="44" t="s">
        <v>88</v>
      </c>
      <c r="G1146">
        <v>0</v>
      </c>
      <c r="H1146">
        <v>0</v>
      </c>
      <c r="I1146">
        <v>0</v>
      </c>
      <c r="J1146">
        <v>0</v>
      </c>
      <c r="K1146" s="44">
        <f>MONTH(tce_4111[[#This Row],[data_lancamento]])</f>
        <v>2</v>
      </c>
    </row>
    <row r="1147" spans="1:11" x14ac:dyDescent="0.25">
      <c r="A1147" s="44" t="s">
        <v>100</v>
      </c>
      <c r="B1147">
        <v>1</v>
      </c>
      <c r="C1147" s="3">
        <v>44599</v>
      </c>
      <c r="D1147">
        <v>1342.44</v>
      </c>
      <c r="E1147" s="44" t="s">
        <v>77</v>
      </c>
      <c r="F1147" s="44" t="s">
        <v>88</v>
      </c>
      <c r="G1147">
        <v>0</v>
      </c>
      <c r="H1147">
        <v>0</v>
      </c>
      <c r="I1147">
        <v>0</v>
      </c>
      <c r="J1147">
        <v>0</v>
      </c>
      <c r="K1147" s="44">
        <f>MONTH(tce_4111[[#This Row],[data_lancamento]])</f>
        <v>2</v>
      </c>
    </row>
    <row r="1148" spans="1:11" x14ac:dyDescent="0.25">
      <c r="A1148" s="44" t="s">
        <v>118</v>
      </c>
      <c r="B1148">
        <v>1</v>
      </c>
      <c r="C1148" s="3">
        <v>44599</v>
      </c>
      <c r="D1148">
        <v>1342.44</v>
      </c>
      <c r="E1148" s="44" t="s">
        <v>80</v>
      </c>
      <c r="F1148" s="44" t="s">
        <v>88</v>
      </c>
      <c r="G1148">
        <v>0</v>
      </c>
      <c r="H1148">
        <v>0</v>
      </c>
      <c r="I1148">
        <v>0</v>
      </c>
      <c r="J1148">
        <v>0</v>
      </c>
      <c r="K1148" s="44">
        <f>MONTH(tce_4111[[#This Row],[data_lancamento]])</f>
        <v>2</v>
      </c>
    </row>
    <row r="1149" spans="1:11" x14ac:dyDescent="0.25">
      <c r="A1149" s="44" t="s">
        <v>101</v>
      </c>
      <c r="B1149">
        <v>1</v>
      </c>
      <c r="C1149" s="3">
        <v>44599</v>
      </c>
      <c r="D1149">
        <v>1342.44</v>
      </c>
      <c r="E1149" s="44" t="s">
        <v>77</v>
      </c>
      <c r="F1149" s="44" t="s">
        <v>88</v>
      </c>
      <c r="G1149">
        <v>1</v>
      </c>
      <c r="H1149">
        <v>0</v>
      </c>
      <c r="I1149">
        <v>0</v>
      </c>
      <c r="J1149">
        <v>0</v>
      </c>
      <c r="K1149" s="44">
        <f>MONTH(tce_4111[[#This Row],[data_lancamento]])</f>
        <v>2</v>
      </c>
    </row>
    <row r="1150" spans="1:11" x14ac:dyDescent="0.25">
      <c r="A1150" s="44" t="s">
        <v>95</v>
      </c>
      <c r="B1150">
        <v>1</v>
      </c>
      <c r="C1150" s="3">
        <v>44599</v>
      </c>
      <c r="D1150">
        <v>1342.44</v>
      </c>
      <c r="E1150" s="44" t="s">
        <v>80</v>
      </c>
      <c r="F1150" s="44" t="s">
        <v>88</v>
      </c>
      <c r="G1150">
        <v>1</v>
      </c>
      <c r="H1150">
        <v>0</v>
      </c>
      <c r="I1150">
        <v>0</v>
      </c>
      <c r="J1150">
        <v>0</v>
      </c>
      <c r="K1150" s="44">
        <f>MONTH(tce_4111[[#This Row],[data_lancamento]])</f>
        <v>2</v>
      </c>
    </row>
    <row r="1151" spans="1:11" x14ac:dyDescent="0.25">
      <c r="A1151" s="44" t="s">
        <v>89</v>
      </c>
      <c r="B1151">
        <v>1</v>
      </c>
      <c r="C1151" s="3">
        <v>44599</v>
      </c>
      <c r="D1151">
        <v>690</v>
      </c>
      <c r="E1151" s="44" t="s">
        <v>80</v>
      </c>
      <c r="F1151" s="44" t="s">
        <v>88</v>
      </c>
      <c r="G1151">
        <v>0</v>
      </c>
      <c r="H1151">
        <v>0</v>
      </c>
      <c r="I1151">
        <v>0</v>
      </c>
      <c r="J1151">
        <v>0</v>
      </c>
      <c r="K1151" s="44">
        <f>MONTH(tce_4111[[#This Row],[data_lancamento]])</f>
        <v>2</v>
      </c>
    </row>
    <row r="1152" spans="1:11" x14ac:dyDescent="0.25">
      <c r="A1152" s="44" t="s">
        <v>91</v>
      </c>
      <c r="B1152">
        <v>1</v>
      </c>
      <c r="C1152" s="3">
        <v>44599</v>
      </c>
      <c r="D1152">
        <v>690</v>
      </c>
      <c r="E1152" s="44" t="s">
        <v>77</v>
      </c>
      <c r="F1152" s="44" t="s">
        <v>88</v>
      </c>
      <c r="G1152">
        <v>0</v>
      </c>
      <c r="H1152">
        <v>0</v>
      </c>
      <c r="I1152">
        <v>0</v>
      </c>
      <c r="J1152">
        <v>0</v>
      </c>
      <c r="K1152" s="44">
        <f>MONTH(tce_4111[[#This Row],[data_lancamento]])</f>
        <v>2</v>
      </c>
    </row>
    <row r="1153" spans="1:11" x14ac:dyDescent="0.25">
      <c r="A1153" s="44" t="s">
        <v>92</v>
      </c>
      <c r="B1153">
        <v>1</v>
      </c>
      <c r="C1153" s="3">
        <v>44599</v>
      </c>
      <c r="D1153">
        <v>690</v>
      </c>
      <c r="E1153" s="44" t="s">
        <v>77</v>
      </c>
      <c r="F1153" s="44" t="s">
        <v>88</v>
      </c>
      <c r="G1153">
        <v>0</v>
      </c>
      <c r="H1153">
        <v>0</v>
      </c>
      <c r="I1153">
        <v>0</v>
      </c>
      <c r="J1153">
        <v>0</v>
      </c>
      <c r="K1153" s="44">
        <f>MONTH(tce_4111[[#This Row],[data_lancamento]])</f>
        <v>2</v>
      </c>
    </row>
    <row r="1154" spans="1:11" x14ac:dyDescent="0.25">
      <c r="A1154" s="44" t="s">
        <v>93</v>
      </c>
      <c r="B1154">
        <v>1</v>
      </c>
      <c r="C1154" s="3">
        <v>44599</v>
      </c>
      <c r="D1154">
        <v>690</v>
      </c>
      <c r="E1154" s="44" t="s">
        <v>80</v>
      </c>
      <c r="F1154" s="44" t="s">
        <v>88</v>
      </c>
      <c r="G1154">
        <v>0</v>
      </c>
      <c r="H1154">
        <v>0</v>
      </c>
      <c r="I1154">
        <v>0</v>
      </c>
      <c r="J1154">
        <v>0</v>
      </c>
      <c r="K1154" s="44">
        <f>MONTH(tce_4111[[#This Row],[data_lancamento]])</f>
        <v>2</v>
      </c>
    </row>
    <row r="1155" spans="1:11" x14ac:dyDescent="0.25">
      <c r="A1155" s="44" t="s">
        <v>94</v>
      </c>
      <c r="B1155">
        <v>1</v>
      </c>
      <c r="C1155" s="3">
        <v>44599</v>
      </c>
      <c r="D1155">
        <v>690</v>
      </c>
      <c r="E1155" s="44" t="s">
        <v>80</v>
      </c>
      <c r="F1155" s="44" t="s">
        <v>88</v>
      </c>
      <c r="G1155">
        <v>1</v>
      </c>
      <c r="H1155">
        <v>0</v>
      </c>
      <c r="I1155">
        <v>0</v>
      </c>
      <c r="J1155">
        <v>0</v>
      </c>
      <c r="K1155" s="44">
        <f>MONTH(tce_4111[[#This Row],[data_lancamento]])</f>
        <v>2</v>
      </c>
    </row>
    <row r="1156" spans="1:11" x14ac:dyDescent="0.25">
      <c r="A1156" s="44" t="s">
        <v>95</v>
      </c>
      <c r="B1156">
        <v>1</v>
      </c>
      <c r="C1156" s="3">
        <v>44599</v>
      </c>
      <c r="D1156">
        <v>690</v>
      </c>
      <c r="E1156" s="44" t="s">
        <v>77</v>
      </c>
      <c r="F1156" s="44" t="s">
        <v>88</v>
      </c>
      <c r="G1156">
        <v>1</v>
      </c>
      <c r="H1156">
        <v>0</v>
      </c>
      <c r="I1156">
        <v>0</v>
      </c>
      <c r="J1156">
        <v>0</v>
      </c>
      <c r="K1156" s="44">
        <f>MONTH(tce_4111[[#This Row],[data_lancamento]])</f>
        <v>2</v>
      </c>
    </row>
    <row r="1157" spans="1:11" x14ac:dyDescent="0.25">
      <c r="A1157" s="44" t="s">
        <v>89</v>
      </c>
      <c r="B1157">
        <v>1</v>
      </c>
      <c r="C1157" s="3">
        <v>44599</v>
      </c>
      <c r="D1157">
        <v>1380</v>
      </c>
      <c r="E1157" s="44" t="s">
        <v>80</v>
      </c>
      <c r="F1157" s="44" t="s">
        <v>88</v>
      </c>
      <c r="G1157">
        <v>0</v>
      </c>
      <c r="H1157">
        <v>0</v>
      </c>
      <c r="I1157">
        <v>0</v>
      </c>
      <c r="J1157">
        <v>0</v>
      </c>
      <c r="K1157" s="44">
        <f>MONTH(tce_4111[[#This Row],[data_lancamento]])</f>
        <v>2</v>
      </c>
    </row>
    <row r="1158" spans="1:11" x14ac:dyDescent="0.25">
      <c r="A1158" s="44" t="s">
        <v>91</v>
      </c>
      <c r="B1158">
        <v>1</v>
      </c>
      <c r="C1158" s="3">
        <v>44599</v>
      </c>
      <c r="D1158">
        <v>1380</v>
      </c>
      <c r="E1158" s="44" t="s">
        <v>77</v>
      </c>
      <c r="F1158" s="44" t="s">
        <v>88</v>
      </c>
      <c r="G1158">
        <v>0</v>
      </c>
      <c r="H1158">
        <v>0</v>
      </c>
      <c r="I1158">
        <v>0</v>
      </c>
      <c r="J1158">
        <v>0</v>
      </c>
      <c r="K1158" s="44">
        <f>MONTH(tce_4111[[#This Row],[data_lancamento]])</f>
        <v>2</v>
      </c>
    </row>
    <row r="1159" spans="1:11" x14ac:dyDescent="0.25">
      <c r="A1159" s="44" t="s">
        <v>92</v>
      </c>
      <c r="B1159">
        <v>1</v>
      </c>
      <c r="C1159" s="3">
        <v>44599</v>
      </c>
      <c r="D1159">
        <v>1380</v>
      </c>
      <c r="E1159" s="44" t="s">
        <v>77</v>
      </c>
      <c r="F1159" s="44" t="s">
        <v>88</v>
      </c>
      <c r="G1159">
        <v>0</v>
      </c>
      <c r="H1159">
        <v>0</v>
      </c>
      <c r="I1159">
        <v>0</v>
      </c>
      <c r="J1159">
        <v>0</v>
      </c>
      <c r="K1159" s="44">
        <f>MONTH(tce_4111[[#This Row],[data_lancamento]])</f>
        <v>2</v>
      </c>
    </row>
    <row r="1160" spans="1:11" x14ac:dyDescent="0.25">
      <c r="A1160" s="44" t="s">
        <v>93</v>
      </c>
      <c r="B1160">
        <v>1</v>
      </c>
      <c r="C1160" s="3">
        <v>44599</v>
      </c>
      <c r="D1160">
        <v>1380</v>
      </c>
      <c r="E1160" s="44" t="s">
        <v>80</v>
      </c>
      <c r="F1160" s="44" t="s">
        <v>88</v>
      </c>
      <c r="G1160">
        <v>0</v>
      </c>
      <c r="H1160">
        <v>0</v>
      </c>
      <c r="I1160">
        <v>0</v>
      </c>
      <c r="J1160">
        <v>0</v>
      </c>
      <c r="K1160" s="44">
        <f>MONTH(tce_4111[[#This Row],[data_lancamento]])</f>
        <v>2</v>
      </c>
    </row>
    <row r="1161" spans="1:11" x14ac:dyDescent="0.25">
      <c r="A1161" s="44" t="s">
        <v>94</v>
      </c>
      <c r="B1161">
        <v>1</v>
      </c>
      <c r="C1161" s="3">
        <v>44599</v>
      </c>
      <c r="D1161">
        <v>1380</v>
      </c>
      <c r="E1161" s="44" t="s">
        <v>80</v>
      </c>
      <c r="F1161" s="44" t="s">
        <v>88</v>
      </c>
      <c r="G1161">
        <v>1</v>
      </c>
      <c r="H1161">
        <v>0</v>
      </c>
      <c r="I1161">
        <v>0</v>
      </c>
      <c r="J1161">
        <v>0</v>
      </c>
      <c r="K1161" s="44">
        <f>MONTH(tce_4111[[#This Row],[data_lancamento]])</f>
        <v>2</v>
      </c>
    </row>
    <row r="1162" spans="1:11" x14ac:dyDescent="0.25">
      <c r="A1162" s="44" t="s">
        <v>95</v>
      </c>
      <c r="B1162">
        <v>1</v>
      </c>
      <c r="C1162" s="3">
        <v>44599</v>
      </c>
      <c r="D1162">
        <v>1380</v>
      </c>
      <c r="E1162" s="44" t="s">
        <v>77</v>
      </c>
      <c r="F1162" s="44" t="s">
        <v>88</v>
      </c>
      <c r="G1162">
        <v>1</v>
      </c>
      <c r="H1162">
        <v>0</v>
      </c>
      <c r="I1162">
        <v>0</v>
      </c>
      <c r="J1162">
        <v>0</v>
      </c>
      <c r="K1162" s="44">
        <f>MONTH(tce_4111[[#This Row],[data_lancamento]])</f>
        <v>2</v>
      </c>
    </row>
    <row r="1163" spans="1:11" x14ac:dyDescent="0.25">
      <c r="A1163" s="44" t="s">
        <v>89</v>
      </c>
      <c r="B1163">
        <v>1</v>
      </c>
      <c r="C1163" s="3">
        <v>44599</v>
      </c>
      <c r="D1163">
        <v>1603.53</v>
      </c>
      <c r="E1163" s="44" t="s">
        <v>80</v>
      </c>
      <c r="F1163" s="44" t="s">
        <v>88</v>
      </c>
      <c r="G1163">
        <v>0</v>
      </c>
      <c r="H1163">
        <v>0</v>
      </c>
      <c r="I1163">
        <v>0</v>
      </c>
      <c r="J1163">
        <v>0</v>
      </c>
      <c r="K1163" s="44">
        <f>MONTH(tce_4111[[#This Row],[data_lancamento]])</f>
        <v>2</v>
      </c>
    </row>
    <row r="1164" spans="1:11" x14ac:dyDescent="0.25">
      <c r="A1164" s="44" t="s">
        <v>91</v>
      </c>
      <c r="B1164">
        <v>1</v>
      </c>
      <c r="C1164" s="3">
        <v>44599</v>
      </c>
      <c r="D1164">
        <v>1603.53</v>
      </c>
      <c r="E1164" s="44" t="s">
        <v>77</v>
      </c>
      <c r="F1164" s="44" t="s">
        <v>88</v>
      </c>
      <c r="G1164">
        <v>0</v>
      </c>
      <c r="H1164">
        <v>0</v>
      </c>
      <c r="I1164">
        <v>0</v>
      </c>
      <c r="J1164">
        <v>0</v>
      </c>
      <c r="K1164" s="44">
        <f>MONTH(tce_4111[[#This Row],[data_lancamento]])</f>
        <v>2</v>
      </c>
    </row>
    <row r="1165" spans="1:11" x14ac:dyDescent="0.25">
      <c r="A1165" s="44" t="s">
        <v>92</v>
      </c>
      <c r="B1165">
        <v>1</v>
      </c>
      <c r="C1165" s="3">
        <v>44599</v>
      </c>
      <c r="D1165">
        <v>1603.53</v>
      </c>
      <c r="E1165" s="44" t="s">
        <v>77</v>
      </c>
      <c r="F1165" s="44" t="s">
        <v>88</v>
      </c>
      <c r="G1165">
        <v>0</v>
      </c>
      <c r="H1165">
        <v>0</v>
      </c>
      <c r="I1165">
        <v>0</v>
      </c>
      <c r="J1165">
        <v>0</v>
      </c>
      <c r="K1165" s="44">
        <f>MONTH(tce_4111[[#This Row],[data_lancamento]])</f>
        <v>2</v>
      </c>
    </row>
    <row r="1166" spans="1:11" x14ac:dyDescent="0.25">
      <c r="A1166" s="44" t="s">
        <v>93</v>
      </c>
      <c r="B1166">
        <v>1</v>
      </c>
      <c r="C1166" s="3">
        <v>44599</v>
      </c>
      <c r="D1166">
        <v>1603.53</v>
      </c>
      <c r="E1166" s="44" t="s">
        <v>80</v>
      </c>
      <c r="F1166" s="44" t="s">
        <v>88</v>
      </c>
      <c r="G1166">
        <v>0</v>
      </c>
      <c r="H1166">
        <v>0</v>
      </c>
      <c r="I1166">
        <v>0</v>
      </c>
      <c r="J1166">
        <v>0</v>
      </c>
      <c r="K1166" s="44">
        <f>MONTH(tce_4111[[#This Row],[data_lancamento]])</f>
        <v>2</v>
      </c>
    </row>
    <row r="1167" spans="1:11" x14ac:dyDescent="0.25">
      <c r="A1167" s="44" t="s">
        <v>94</v>
      </c>
      <c r="B1167">
        <v>1</v>
      </c>
      <c r="C1167" s="3">
        <v>44599</v>
      </c>
      <c r="D1167">
        <v>1603.53</v>
      </c>
      <c r="E1167" s="44" t="s">
        <v>80</v>
      </c>
      <c r="F1167" s="44" t="s">
        <v>88</v>
      </c>
      <c r="G1167">
        <v>1</v>
      </c>
      <c r="H1167">
        <v>0</v>
      </c>
      <c r="I1167">
        <v>0</v>
      </c>
      <c r="J1167">
        <v>0</v>
      </c>
      <c r="K1167" s="44">
        <f>MONTH(tce_4111[[#This Row],[data_lancamento]])</f>
        <v>2</v>
      </c>
    </row>
    <row r="1168" spans="1:11" x14ac:dyDescent="0.25">
      <c r="A1168" s="44" t="s">
        <v>95</v>
      </c>
      <c r="B1168">
        <v>1</v>
      </c>
      <c r="C1168" s="3">
        <v>44599</v>
      </c>
      <c r="D1168">
        <v>1603.53</v>
      </c>
      <c r="E1168" s="44" t="s">
        <v>77</v>
      </c>
      <c r="F1168" s="44" t="s">
        <v>88</v>
      </c>
      <c r="G1168">
        <v>1</v>
      </c>
      <c r="H1168">
        <v>0</v>
      </c>
      <c r="I1168">
        <v>0</v>
      </c>
      <c r="J1168">
        <v>0</v>
      </c>
      <c r="K1168" s="44">
        <f>MONTH(tce_4111[[#This Row],[data_lancamento]])</f>
        <v>2</v>
      </c>
    </row>
    <row r="1169" spans="1:11" x14ac:dyDescent="0.25">
      <c r="A1169" s="44" t="s">
        <v>96</v>
      </c>
      <c r="B1169">
        <v>1</v>
      </c>
      <c r="C1169" s="3">
        <v>44599</v>
      </c>
      <c r="D1169">
        <v>1603.53</v>
      </c>
      <c r="E1169" s="44" t="s">
        <v>77</v>
      </c>
      <c r="F1169" s="44" t="s">
        <v>97</v>
      </c>
      <c r="G1169">
        <v>1</v>
      </c>
      <c r="H1169">
        <v>0</v>
      </c>
      <c r="I1169">
        <v>0</v>
      </c>
      <c r="J1169">
        <v>0</v>
      </c>
      <c r="K1169" s="44">
        <f>MONTH(tce_4111[[#This Row],[data_lancamento]])</f>
        <v>2</v>
      </c>
    </row>
    <row r="1170" spans="1:11" x14ac:dyDescent="0.25">
      <c r="A1170" s="44" t="s">
        <v>91</v>
      </c>
      <c r="B1170">
        <v>1</v>
      </c>
      <c r="C1170" s="3">
        <v>44599</v>
      </c>
      <c r="D1170">
        <v>1603.53</v>
      </c>
      <c r="E1170" s="44" t="s">
        <v>80</v>
      </c>
      <c r="F1170" s="44" t="s">
        <v>88</v>
      </c>
      <c r="G1170">
        <v>0</v>
      </c>
      <c r="H1170">
        <v>0</v>
      </c>
      <c r="I1170">
        <v>0</v>
      </c>
      <c r="J1170">
        <v>0</v>
      </c>
      <c r="K1170" s="44">
        <f>MONTH(tce_4111[[#This Row],[data_lancamento]])</f>
        <v>2</v>
      </c>
    </row>
    <row r="1171" spans="1:11" x14ac:dyDescent="0.25">
      <c r="A1171" s="44" t="s">
        <v>99</v>
      </c>
      <c r="B1171">
        <v>1</v>
      </c>
      <c r="C1171" s="3">
        <v>44599</v>
      </c>
      <c r="D1171">
        <v>1603.53</v>
      </c>
      <c r="E1171" s="44" t="s">
        <v>77</v>
      </c>
      <c r="F1171" s="44" t="s">
        <v>88</v>
      </c>
      <c r="G1171">
        <v>0</v>
      </c>
      <c r="H1171">
        <v>0</v>
      </c>
      <c r="I1171">
        <v>0</v>
      </c>
      <c r="J1171">
        <v>0</v>
      </c>
      <c r="K1171" s="44">
        <f>MONTH(tce_4111[[#This Row],[data_lancamento]])</f>
        <v>2</v>
      </c>
    </row>
    <row r="1172" spans="1:11" x14ac:dyDescent="0.25">
      <c r="A1172" s="44" t="s">
        <v>92</v>
      </c>
      <c r="B1172">
        <v>1</v>
      </c>
      <c r="C1172" s="3">
        <v>44599</v>
      </c>
      <c r="D1172">
        <v>1603.53</v>
      </c>
      <c r="E1172" s="44" t="s">
        <v>80</v>
      </c>
      <c r="F1172" s="44" t="s">
        <v>88</v>
      </c>
      <c r="G1172">
        <v>0</v>
      </c>
      <c r="H1172">
        <v>0</v>
      </c>
      <c r="I1172">
        <v>0</v>
      </c>
      <c r="J1172">
        <v>0</v>
      </c>
      <c r="K1172" s="44">
        <f>MONTH(tce_4111[[#This Row],[data_lancamento]])</f>
        <v>2</v>
      </c>
    </row>
    <row r="1173" spans="1:11" x14ac:dyDescent="0.25">
      <c r="A1173" s="44" t="s">
        <v>100</v>
      </c>
      <c r="B1173">
        <v>1</v>
      </c>
      <c r="C1173" s="3">
        <v>44599</v>
      </c>
      <c r="D1173">
        <v>1603.53</v>
      </c>
      <c r="E1173" s="44" t="s">
        <v>77</v>
      </c>
      <c r="F1173" s="44" t="s">
        <v>88</v>
      </c>
      <c r="G1173">
        <v>0</v>
      </c>
      <c r="H1173">
        <v>0</v>
      </c>
      <c r="I1173">
        <v>0</v>
      </c>
      <c r="J1173">
        <v>0</v>
      </c>
      <c r="K1173" s="44">
        <f>MONTH(tce_4111[[#This Row],[data_lancamento]])</f>
        <v>2</v>
      </c>
    </row>
    <row r="1174" spans="1:11" x14ac:dyDescent="0.25">
      <c r="A1174" s="44" t="s">
        <v>112</v>
      </c>
      <c r="B1174">
        <v>1</v>
      </c>
      <c r="C1174" s="3">
        <v>44599</v>
      </c>
      <c r="D1174">
        <v>1603.53</v>
      </c>
      <c r="E1174" s="44" t="s">
        <v>80</v>
      </c>
      <c r="F1174" s="44" t="s">
        <v>88</v>
      </c>
      <c r="G1174">
        <v>0</v>
      </c>
      <c r="H1174">
        <v>0</v>
      </c>
      <c r="I1174">
        <v>0</v>
      </c>
      <c r="J1174">
        <v>0</v>
      </c>
      <c r="K1174" s="44">
        <f>MONTH(tce_4111[[#This Row],[data_lancamento]])</f>
        <v>2</v>
      </c>
    </row>
    <row r="1175" spans="1:11" x14ac:dyDescent="0.25">
      <c r="A1175" s="44" t="s">
        <v>101</v>
      </c>
      <c r="B1175">
        <v>1</v>
      </c>
      <c r="C1175" s="3">
        <v>44599</v>
      </c>
      <c r="D1175">
        <v>1603.53</v>
      </c>
      <c r="E1175" s="44" t="s">
        <v>77</v>
      </c>
      <c r="F1175" s="44" t="s">
        <v>88</v>
      </c>
      <c r="G1175">
        <v>1</v>
      </c>
      <c r="H1175">
        <v>0</v>
      </c>
      <c r="I1175">
        <v>0</v>
      </c>
      <c r="J1175">
        <v>0</v>
      </c>
      <c r="K1175" s="44">
        <f>MONTH(tce_4111[[#This Row],[data_lancamento]])</f>
        <v>2</v>
      </c>
    </row>
    <row r="1176" spans="1:11" x14ac:dyDescent="0.25">
      <c r="A1176" s="44" t="s">
        <v>95</v>
      </c>
      <c r="B1176">
        <v>1</v>
      </c>
      <c r="C1176" s="3">
        <v>44599</v>
      </c>
      <c r="D1176">
        <v>1603.53</v>
      </c>
      <c r="E1176" s="44" t="s">
        <v>80</v>
      </c>
      <c r="F1176" s="44" t="s">
        <v>88</v>
      </c>
      <c r="G1176">
        <v>1</v>
      </c>
      <c r="H1176">
        <v>0</v>
      </c>
      <c r="I1176">
        <v>0</v>
      </c>
      <c r="J1176">
        <v>0</v>
      </c>
      <c r="K1176" s="44">
        <f>MONTH(tce_4111[[#This Row],[data_lancamento]])</f>
        <v>2</v>
      </c>
    </row>
    <row r="1177" spans="1:11" x14ac:dyDescent="0.25">
      <c r="A1177" s="44" t="s">
        <v>89</v>
      </c>
      <c r="B1177">
        <v>1</v>
      </c>
      <c r="C1177" s="3">
        <v>44599</v>
      </c>
      <c r="D1177">
        <v>1603.53</v>
      </c>
      <c r="E1177" s="44" t="s">
        <v>80</v>
      </c>
      <c r="F1177" s="44" t="s">
        <v>88</v>
      </c>
      <c r="G1177">
        <v>0</v>
      </c>
      <c r="H1177">
        <v>0</v>
      </c>
      <c r="I1177">
        <v>0</v>
      </c>
      <c r="J1177">
        <v>0</v>
      </c>
      <c r="K1177" s="44">
        <f>MONTH(tce_4111[[#This Row],[data_lancamento]])</f>
        <v>2</v>
      </c>
    </row>
    <row r="1178" spans="1:11" x14ac:dyDescent="0.25">
      <c r="A1178" s="44" t="s">
        <v>91</v>
      </c>
      <c r="B1178">
        <v>1</v>
      </c>
      <c r="C1178" s="3">
        <v>44599</v>
      </c>
      <c r="D1178">
        <v>1603.53</v>
      </c>
      <c r="E1178" s="44" t="s">
        <v>77</v>
      </c>
      <c r="F1178" s="44" t="s">
        <v>88</v>
      </c>
      <c r="G1178">
        <v>0</v>
      </c>
      <c r="H1178">
        <v>0</v>
      </c>
      <c r="I1178">
        <v>0</v>
      </c>
      <c r="J1178">
        <v>0</v>
      </c>
      <c r="K1178" s="44">
        <f>MONTH(tce_4111[[#This Row],[data_lancamento]])</f>
        <v>2</v>
      </c>
    </row>
    <row r="1179" spans="1:11" x14ac:dyDescent="0.25">
      <c r="A1179" s="44" t="s">
        <v>92</v>
      </c>
      <c r="B1179">
        <v>1</v>
      </c>
      <c r="C1179" s="3">
        <v>44599</v>
      </c>
      <c r="D1179">
        <v>1603.53</v>
      </c>
      <c r="E1179" s="44" t="s">
        <v>77</v>
      </c>
      <c r="F1179" s="44" t="s">
        <v>88</v>
      </c>
      <c r="G1179">
        <v>0</v>
      </c>
      <c r="H1179">
        <v>0</v>
      </c>
      <c r="I1179">
        <v>0</v>
      </c>
      <c r="J1179">
        <v>0</v>
      </c>
      <c r="K1179" s="44">
        <f>MONTH(tce_4111[[#This Row],[data_lancamento]])</f>
        <v>2</v>
      </c>
    </row>
    <row r="1180" spans="1:11" x14ac:dyDescent="0.25">
      <c r="A1180" s="44" t="s">
        <v>93</v>
      </c>
      <c r="B1180">
        <v>1</v>
      </c>
      <c r="C1180" s="3">
        <v>44599</v>
      </c>
      <c r="D1180">
        <v>1603.53</v>
      </c>
      <c r="E1180" s="44" t="s">
        <v>80</v>
      </c>
      <c r="F1180" s="44" t="s">
        <v>88</v>
      </c>
      <c r="G1180">
        <v>0</v>
      </c>
      <c r="H1180">
        <v>0</v>
      </c>
      <c r="I1180">
        <v>0</v>
      </c>
      <c r="J1180">
        <v>0</v>
      </c>
      <c r="K1180" s="44">
        <f>MONTH(tce_4111[[#This Row],[data_lancamento]])</f>
        <v>2</v>
      </c>
    </row>
    <row r="1181" spans="1:11" x14ac:dyDescent="0.25">
      <c r="A1181" s="44" t="s">
        <v>94</v>
      </c>
      <c r="B1181">
        <v>1</v>
      </c>
      <c r="C1181" s="3">
        <v>44599</v>
      </c>
      <c r="D1181">
        <v>1603.53</v>
      </c>
      <c r="E1181" s="44" t="s">
        <v>80</v>
      </c>
      <c r="F1181" s="44" t="s">
        <v>88</v>
      </c>
      <c r="G1181">
        <v>1</v>
      </c>
      <c r="H1181">
        <v>0</v>
      </c>
      <c r="I1181">
        <v>0</v>
      </c>
      <c r="J1181">
        <v>0</v>
      </c>
      <c r="K1181" s="44">
        <f>MONTH(tce_4111[[#This Row],[data_lancamento]])</f>
        <v>2</v>
      </c>
    </row>
    <row r="1182" spans="1:11" x14ac:dyDescent="0.25">
      <c r="A1182" s="44" t="s">
        <v>95</v>
      </c>
      <c r="B1182">
        <v>1</v>
      </c>
      <c r="C1182" s="3">
        <v>44599</v>
      </c>
      <c r="D1182">
        <v>1603.53</v>
      </c>
      <c r="E1182" s="44" t="s">
        <v>77</v>
      </c>
      <c r="F1182" s="44" t="s">
        <v>88</v>
      </c>
      <c r="G1182">
        <v>1</v>
      </c>
      <c r="H1182">
        <v>0</v>
      </c>
      <c r="I1182">
        <v>0</v>
      </c>
      <c r="J1182">
        <v>0</v>
      </c>
      <c r="K1182" s="44">
        <f>MONTH(tce_4111[[#This Row],[data_lancamento]])</f>
        <v>2</v>
      </c>
    </row>
    <row r="1183" spans="1:11" x14ac:dyDescent="0.25">
      <c r="A1183" s="44" t="s">
        <v>96</v>
      </c>
      <c r="B1183">
        <v>1</v>
      </c>
      <c r="C1183" s="3">
        <v>44599</v>
      </c>
      <c r="D1183">
        <v>1603.53</v>
      </c>
      <c r="E1183" s="44" t="s">
        <v>77</v>
      </c>
      <c r="F1183" s="44" t="s">
        <v>97</v>
      </c>
      <c r="G1183">
        <v>1</v>
      </c>
      <c r="H1183">
        <v>0</v>
      </c>
      <c r="I1183">
        <v>0</v>
      </c>
      <c r="J1183">
        <v>0</v>
      </c>
      <c r="K1183" s="44">
        <f>MONTH(tce_4111[[#This Row],[data_lancamento]])</f>
        <v>2</v>
      </c>
    </row>
    <row r="1184" spans="1:11" x14ac:dyDescent="0.25">
      <c r="A1184" s="44" t="s">
        <v>91</v>
      </c>
      <c r="B1184">
        <v>1</v>
      </c>
      <c r="C1184" s="3">
        <v>44599</v>
      </c>
      <c r="D1184">
        <v>1603.53</v>
      </c>
      <c r="E1184" s="44" t="s">
        <v>80</v>
      </c>
      <c r="F1184" s="44" t="s">
        <v>88</v>
      </c>
      <c r="G1184">
        <v>0</v>
      </c>
      <c r="H1184">
        <v>0</v>
      </c>
      <c r="I1184">
        <v>0</v>
      </c>
      <c r="J1184">
        <v>0</v>
      </c>
      <c r="K1184" s="44">
        <f>MONTH(tce_4111[[#This Row],[data_lancamento]])</f>
        <v>2</v>
      </c>
    </row>
    <row r="1185" spans="1:11" x14ac:dyDescent="0.25">
      <c r="A1185" s="44" t="s">
        <v>99</v>
      </c>
      <c r="B1185">
        <v>1</v>
      </c>
      <c r="C1185" s="3">
        <v>44599</v>
      </c>
      <c r="D1185">
        <v>1603.53</v>
      </c>
      <c r="E1185" s="44" t="s">
        <v>77</v>
      </c>
      <c r="F1185" s="44" t="s">
        <v>88</v>
      </c>
      <c r="G1185">
        <v>0</v>
      </c>
      <c r="H1185">
        <v>0</v>
      </c>
      <c r="I1185">
        <v>0</v>
      </c>
      <c r="J1185">
        <v>0</v>
      </c>
      <c r="K1185" s="44">
        <f>MONTH(tce_4111[[#This Row],[data_lancamento]])</f>
        <v>2</v>
      </c>
    </row>
    <row r="1186" spans="1:11" x14ac:dyDescent="0.25">
      <c r="A1186" s="44" t="s">
        <v>92</v>
      </c>
      <c r="B1186">
        <v>1</v>
      </c>
      <c r="C1186" s="3">
        <v>44599</v>
      </c>
      <c r="D1186">
        <v>1603.53</v>
      </c>
      <c r="E1186" s="44" t="s">
        <v>80</v>
      </c>
      <c r="F1186" s="44" t="s">
        <v>88</v>
      </c>
      <c r="G1186">
        <v>0</v>
      </c>
      <c r="H1186">
        <v>0</v>
      </c>
      <c r="I1186">
        <v>0</v>
      </c>
      <c r="J1186">
        <v>0</v>
      </c>
      <c r="K1186" s="44">
        <f>MONTH(tce_4111[[#This Row],[data_lancamento]])</f>
        <v>2</v>
      </c>
    </row>
    <row r="1187" spans="1:11" x14ac:dyDescent="0.25">
      <c r="A1187" s="44" t="s">
        <v>100</v>
      </c>
      <c r="B1187">
        <v>1</v>
      </c>
      <c r="C1187" s="3">
        <v>44599</v>
      </c>
      <c r="D1187">
        <v>1603.53</v>
      </c>
      <c r="E1187" s="44" t="s">
        <v>77</v>
      </c>
      <c r="F1187" s="44" t="s">
        <v>88</v>
      </c>
      <c r="G1187">
        <v>0</v>
      </c>
      <c r="H1187">
        <v>0</v>
      </c>
      <c r="I1187">
        <v>0</v>
      </c>
      <c r="J1187">
        <v>0</v>
      </c>
      <c r="K1187" s="44">
        <f>MONTH(tce_4111[[#This Row],[data_lancamento]])</f>
        <v>2</v>
      </c>
    </row>
    <row r="1188" spans="1:11" x14ac:dyDescent="0.25">
      <c r="A1188" s="44" t="s">
        <v>112</v>
      </c>
      <c r="B1188">
        <v>1</v>
      </c>
      <c r="C1188" s="3">
        <v>44599</v>
      </c>
      <c r="D1188">
        <v>1603.53</v>
      </c>
      <c r="E1188" s="44" t="s">
        <v>80</v>
      </c>
      <c r="F1188" s="44" t="s">
        <v>88</v>
      </c>
      <c r="G1188">
        <v>0</v>
      </c>
      <c r="H1188">
        <v>0</v>
      </c>
      <c r="I1188">
        <v>0</v>
      </c>
      <c r="J1188">
        <v>0</v>
      </c>
      <c r="K1188" s="44">
        <f>MONTH(tce_4111[[#This Row],[data_lancamento]])</f>
        <v>2</v>
      </c>
    </row>
    <row r="1189" spans="1:11" x14ac:dyDescent="0.25">
      <c r="A1189" s="44" t="s">
        <v>101</v>
      </c>
      <c r="B1189">
        <v>1</v>
      </c>
      <c r="C1189" s="3">
        <v>44599</v>
      </c>
      <c r="D1189">
        <v>1603.53</v>
      </c>
      <c r="E1189" s="44" t="s">
        <v>77</v>
      </c>
      <c r="F1189" s="44" t="s">
        <v>88</v>
      </c>
      <c r="G1189">
        <v>1</v>
      </c>
      <c r="H1189">
        <v>0</v>
      </c>
      <c r="I1189">
        <v>0</v>
      </c>
      <c r="J1189">
        <v>0</v>
      </c>
      <c r="K1189" s="44">
        <f>MONTH(tce_4111[[#This Row],[data_lancamento]])</f>
        <v>2</v>
      </c>
    </row>
    <row r="1190" spans="1:11" x14ac:dyDescent="0.25">
      <c r="A1190" s="44" t="s">
        <v>95</v>
      </c>
      <c r="B1190">
        <v>1</v>
      </c>
      <c r="C1190" s="3">
        <v>44599</v>
      </c>
      <c r="D1190">
        <v>1603.53</v>
      </c>
      <c r="E1190" s="44" t="s">
        <v>80</v>
      </c>
      <c r="F1190" s="44" t="s">
        <v>88</v>
      </c>
      <c r="G1190">
        <v>1</v>
      </c>
      <c r="H1190">
        <v>0</v>
      </c>
      <c r="I1190">
        <v>0</v>
      </c>
      <c r="J1190">
        <v>0</v>
      </c>
      <c r="K1190" s="44">
        <f>MONTH(tce_4111[[#This Row],[data_lancamento]])</f>
        <v>2</v>
      </c>
    </row>
    <row r="1191" spans="1:11" x14ac:dyDescent="0.25">
      <c r="A1191" s="44" t="s">
        <v>89</v>
      </c>
      <c r="B1191">
        <v>1</v>
      </c>
      <c r="C1191" s="3">
        <v>44600</v>
      </c>
      <c r="D1191">
        <v>1603.53</v>
      </c>
      <c r="E1191" s="44" t="s">
        <v>80</v>
      </c>
      <c r="F1191" s="44" t="s">
        <v>88</v>
      </c>
      <c r="G1191">
        <v>0</v>
      </c>
      <c r="H1191">
        <v>0</v>
      </c>
      <c r="I1191">
        <v>0</v>
      </c>
      <c r="J1191">
        <v>0</v>
      </c>
      <c r="K1191" s="44">
        <f>MONTH(tce_4111[[#This Row],[data_lancamento]])</f>
        <v>2</v>
      </c>
    </row>
    <row r="1192" spans="1:11" x14ac:dyDescent="0.25">
      <c r="A1192" s="44" t="s">
        <v>91</v>
      </c>
      <c r="B1192">
        <v>1</v>
      </c>
      <c r="C1192" s="3">
        <v>44600</v>
      </c>
      <c r="D1192">
        <v>1603.53</v>
      </c>
      <c r="E1192" s="44" t="s">
        <v>77</v>
      </c>
      <c r="F1192" s="44" t="s">
        <v>88</v>
      </c>
      <c r="G1192">
        <v>0</v>
      </c>
      <c r="H1192">
        <v>0</v>
      </c>
      <c r="I1192">
        <v>0</v>
      </c>
      <c r="J1192">
        <v>0</v>
      </c>
      <c r="K1192" s="44">
        <f>MONTH(tce_4111[[#This Row],[data_lancamento]])</f>
        <v>2</v>
      </c>
    </row>
    <row r="1193" spans="1:11" x14ac:dyDescent="0.25">
      <c r="A1193" s="44" t="s">
        <v>92</v>
      </c>
      <c r="B1193">
        <v>1</v>
      </c>
      <c r="C1193" s="3">
        <v>44600</v>
      </c>
      <c r="D1193">
        <v>1603.53</v>
      </c>
      <c r="E1193" s="44" t="s">
        <v>77</v>
      </c>
      <c r="F1193" s="44" t="s">
        <v>88</v>
      </c>
      <c r="G1193">
        <v>0</v>
      </c>
      <c r="H1193">
        <v>0</v>
      </c>
      <c r="I1193">
        <v>0</v>
      </c>
      <c r="J1193">
        <v>0</v>
      </c>
      <c r="K1193" s="44">
        <f>MONTH(tce_4111[[#This Row],[data_lancamento]])</f>
        <v>2</v>
      </c>
    </row>
    <row r="1194" spans="1:11" x14ac:dyDescent="0.25">
      <c r="A1194" s="44" t="s">
        <v>93</v>
      </c>
      <c r="B1194">
        <v>1</v>
      </c>
      <c r="C1194" s="3">
        <v>44600</v>
      </c>
      <c r="D1194">
        <v>1603.53</v>
      </c>
      <c r="E1194" s="44" t="s">
        <v>80</v>
      </c>
      <c r="F1194" s="44" t="s">
        <v>88</v>
      </c>
      <c r="G1194">
        <v>0</v>
      </c>
      <c r="H1194">
        <v>0</v>
      </c>
      <c r="I1194">
        <v>0</v>
      </c>
      <c r="J1194">
        <v>0</v>
      </c>
      <c r="K1194" s="44">
        <f>MONTH(tce_4111[[#This Row],[data_lancamento]])</f>
        <v>2</v>
      </c>
    </row>
    <row r="1195" spans="1:11" x14ac:dyDescent="0.25">
      <c r="A1195" s="44" t="s">
        <v>94</v>
      </c>
      <c r="B1195">
        <v>1</v>
      </c>
      <c r="C1195" s="3">
        <v>44600</v>
      </c>
      <c r="D1195">
        <v>1603.53</v>
      </c>
      <c r="E1195" s="44" t="s">
        <v>80</v>
      </c>
      <c r="F1195" s="44" t="s">
        <v>88</v>
      </c>
      <c r="G1195">
        <v>1</v>
      </c>
      <c r="H1195">
        <v>0</v>
      </c>
      <c r="I1195">
        <v>0</v>
      </c>
      <c r="J1195">
        <v>0</v>
      </c>
      <c r="K1195" s="44">
        <f>MONTH(tce_4111[[#This Row],[data_lancamento]])</f>
        <v>2</v>
      </c>
    </row>
    <row r="1196" spans="1:11" x14ac:dyDescent="0.25">
      <c r="A1196" s="44" t="s">
        <v>95</v>
      </c>
      <c r="B1196">
        <v>1</v>
      </c>
      <c r="C1196" s="3">
        <v>44600</v>
      </c>
      <c r="D1196">
        <v>1603.53</v>
      </c>
      <c r="E1196" s="44" t="s">
        <v>77</v>
      </c>
      <c r="F1196" s="44" t="s">
        <v>88</v>
      </c>
      <c r="G1196">
        <v>1</v>
      </c>
      <c r="H1196">
        <v>0</v>
      </c>
      <c r="I1196">
        <v>0</v>
      </c>
      <c r="J1196">
        <v>0</v>
      </c>
      <c r="K1196" s="44">
        <f>MONTH(tce_4111[[#This Row],[data_lancamento]])</f>
        <v>2</v>
      </c>
    </row>
    <row r="1197" spans="1:11" x14ac:dyDescent="0.25">
      <c r="A1197" s="44" t="s">
        <v>96</v>
      </c>
      <c r="B1197">
        <v>1</v>
      </c>
      <c r="C1197" s="3">
        <v>44600</v>
      </c>
      <c r="D1197">
        <v>1603.53</v>
      </c>
      <c r="E1197" s="44" t="s">
        <v>77</v>
      </c>
      <c r="F1197" s="44" t="s">
        <v>97</v>
      </c>
      <c r="G1197">
        <v>1</v>
      </c>
      <c r="H1197">
        <v>0</v>
      </c>
      <c r="I1197">
        <v>0</v>
      </c>
      <c r="J1197">
        <v>0</v>
      </c>
      <c r="K1197" s="44">
        <f>MONTH(tce_4111[[#This Row],[data_lancamento]])</f>
        <v>2</v>
      </c>
    </row>
    <row r="1198" spans="1:11" x14ac:dyDescent="0.25">
      <c r="A1198" s="44" t="s">
        <v>91</v>
      </c>
      <c r="B1198">
        <v>1</v>
      </c>
      <c r="C1198" s="3">
        <v>44600</v>
      </c>
      <c r="D1198">
        <v>1603.53</v>
      </c>
      <c r="E1198" s="44" t="s">
        <v>80</v>
      </c>
      <c r="F1198" s="44" t="s">
        <v>88</v>
      </c>
      <c r="G1198">
        <v>0</v>
      </c>
      <c r="H1198">
        <v>0</v>
      </c>
      <c r="I1198">
        <v>0</v>
      </c>
      <c r="J1198">
        <v>0</v>
      </c>
      <c r="K1198" s="44">
        <f>MONTH(tce_4111[[#This Row],[data_lancamento]])</f>
        <v>2</v>
      </c>
    </row>
    <row r="1199" spans="1:11" x14ac:dyDescent="0.25">
      <c r="A1199" s="44" t="s">
        <v>99</v>
      </c>
      <c r="B1199">
        <v>1</v>
      </c>
      <c r="C1199" s="3">
        <v>44600</v>
      </c>
      <c r="D1199">
        <v>1603.53</v>
      </c>
      <c r="E1199" s="44" t="s">
        <v>77</v>
      </c>
      <c r="F1199" s="44" t="s">
        <v>88</v>
      </c>
      <c r="G1199">
        <v>0</v>
      </c>
      <c r="H1199">
        <v>0</v>
      </c>
      <c r="I1199">
        <v>0</v>
      </c>
      <c r="J1199">
        <v>0</v>
      </c>
      <c r="K1199" s="44">
        <f>MONTH(tce_4111[[#This Row],[data_lancamento]])</f>
        <v>2</v>
      </c>
    </row>
    <row r="1200" spans="1:11" x14ac:dyDescent="0.25">
      <c r="A1200" s="44" t="s">
        <v>92</v>
      </c>
      <c r="B1200">
        <v>1</v>
      </c>
      <c r="C1200" s="3">
        <v>44600</v>
      </c>
      <c r="D1200">
        <v>1603.53</v>
      </c>
      <c r="E1200" s="44" t="s">
        <v>80</v>
      </c>
      <c r="F1200" s="44" t="s">
        <v>88</v>
      </c>
      <c r="G1200">
        <v>0</v>
      </c>
      <c r="H1200">
        <v>0</v>
      </c>
      <c r="I1200">
        <v>0</v>
      </c>
      <c r="J1200">
        <v>0</v>
      </c>
      <c r="K1200" s="44">
        <f>MONTH(tce_4111[[#This Row],[data_lancamento]])</f>
        <v>2</v>
      </c>
    </row>
    <row r="1201" spans="1:11" x14ac:dyDescent="0.25">
      <c r="A1201" s="44" t="s">
        <v>100</v>
      </c>
      <c r="B1201">
        <v>1</v>
      </c>
      <c r="C1201" s="3">
        <v>44600</v>
      </c>
      <c r="D1201">
        <v>1603.53</v>
      </c>
      <c r="E1201" s="44" t="s">
        <v>77</v>
      </c>
      <c r="F1201" s="44" t="s">
        <v>88</v>
      </c>
      <c r="G1201">
        <v>0</v>
      </c>
      <c r="H1201">
        <v>0</v>
      </c>
      <c r="I1201">
        <v>0</v>
      </c>
      <c r="J1201">
        <v>0</v>
      </c>
      <c r="K1201" s="44">
        <f>MONTH(tce_4111[[#This Row],[data_lancamento]])</f>
        <v>2</v>
      </c>
    </row>
    <row r="1202" spans="1:11" x14ac:dyDescent="0.25">
      <c r="A1202" s="44" t="s">
        <v>112</v>
      </c>
      <c r="B1202">
        <v>1</v>
      </c>
      <c r="C1202" s="3">
        <v>44600</v>
      </c>
      <c r="D1202">
        <v>1603.53</v>
      </c>
      <c r="E1202" s="44" t="s">
        <v>80</v>
      </c>
      <c r="F1202" s="44" t="s">
        <v>88</v>
      </c>
      <c r="G1202">
        <v>0</v>
      </c>
      <c r="H1202">
        <v>0</v>
      </c>
      <c r="I1202">
        <v>0</v>
      </c>
      <c r="J1202">
        <v>0</v>
      </c>
      <c r="K1202" s="44">
        <f>MONTH(tce_4111[[#This Row],[data_lancamento]])</f>
        <v>2</v>
      </c>
    </row>
    <row r="1203" spans="1:11" x14ac:dyDescent="0.25">
      <c r="A1203" s="44" t="s">
        <v>101</v>
      </c>
      <c r="B1203">
        <v>1</v>
      </c>
      <c r="C1203" s="3">
        <v>44600</v>
      </c>
      <c r="D1203">
        <v>1603.53</v>
      </c>
      <c r="E1203" s="44" t="s">
        <v>77</v>
      </c>
      <c r="F1203" s="44" t="s">
        <v>88</v>
      </c>
      <c r="G1203">
        <v>1</v>
      </c>
      <c r="H1203">
        <v>0</v>
      </c>
      <c r="I1203">
        <v>0</v>
      </c>
      <c r="J1203">
        <v>0</v>
      </c>
      <c r="K1203" s="44">
        <f>MONTH(tce_4111[[#This Row],[data_lancamento]])</f>
        <v>2</v>
      </c>
    </row>
    <row r="1204" spans="1:11" x14ac:dyDescent="0.25">
      <c r="A1204" s="44" t="s">
        <v>95</v>
      </c>
      <c r="B1204">
        <v>1</v>
      </c>
      <c r="C1204" s="3">
        <v>44600</v>
      </c>
      <c r="D1204">
        <v>1603.53</v>
      </c>
      <c r="E1204" s="44" t="s">
        <v>80</v>
      </c>
      <c r="F1204" s="44" t="s">
        <v>88</v>
      </c>
      <c r="G1204">
        <v>1</v>
      </c>
      <c r="H1204">
        <v>0</v>
      </c>
      <c r="I1204">
        <v>0</v>
      </c>
      <c r="J1204">
        <v>0</v>
      </c>
      <c r="K1204" s="44">
        <f>MONTH(tce_4111[[#This Row],[data_lancamento]])</f>
        <v>2</v>
      </c>
    </row>
    <row r="1205" spans="1:11" x14ac:dyDescent="0.25">
      <c r="A1205" s="44" t="s">
        <v>96</v>
      </c>
      <c r="B1205">
        <v>1</v>
      </c>
      <c r="C1205" s="3">
        <v>44601</v>
      </c>
      <c r="D1205">
        <v>690</v>
      </c>
      <c r="E1205" s="44" t="s">
        <v>77</v>
      </c>
      <c r="F1205" s="44" t="s">
        <v>97</v>
      </c>
      <c r="G1205">
        <v>1</v>
      </c>
      <c r="H1205">
        <v>0</v>
      </c>
      <c r="I1205">
        <v>0</v>
      </c>
      <c r="J1205">
        <v>0</v>
      </c>
      <c r="K1205" s="44">
        <f>MONTH(tce_4111[[#This Row],[data_lancamento]])</f>
        <v>2</v>
      </c>
    </row>
    <row r="1206" spans="1:11" x14ac:dyDescent="0.25">
      <c r="A1206" s="44" t="s">
        <v>91</v>
      </c>
      <c r="B1206">
        <v>1</v>
      </c>
      <c r="C1206" s="3">
        <v>44601</v>
      </c>
      <c r="D1206">
        <v>690</v>
      </c>
      <c r="E1206" s="44" t="s">
        <v>80</v>
      </c>
      <c r="F1206" s="44" t="s">
        <v>88</v>
      </c>
      <c r="G1206">
        <v>0</v>
      </c>
      <c r="H1206">
        <v>0</v>
      </c>
      <c r="I1206">
        <v>0</v>
      </c>
      <c r="J1206">
        <v>0</v>
      </c>
      <c r="K1206" s="44">
        <f>MONTH(tce_4111[[#This Row],[data_lancamento]])</f>
        <v>2</v>
      </c>
    </row>
    <row r="1207" spans="1:11" x14ac:dyDescent="0.25">
      <c r="A1207" s="44" t="s">
        <v>99</v>
      </c>
      <c r="B1207">
        <v>1</v>
      </c>
      <c r="C1207" s="3">
        <v>44601</v>
      </c>
      <c r="D1207">
        <v>690</v>
      </c>
      <c r="E1207" s="44" t="s">
        <v>77</v>
      </c>
      <c r="F1207" s="44" t="s">
        <v>88</v>
      </c>
      <c r="G1207">
        <v>0</v>
      </c>
      <c r="H1207">
        <v>0</v>
      </c>
      <c r="I1207">
        <v>0</v>
      </c>
      <c r="J1207">
        <v>0</v>
      </c>
      <c r="K1207" s="44">
        <f>MONTH(tce_4111[[#This Row],[data_lancamento]])</f>
        <v>2</v>
      </c>
    </row>
    <row r="1208" spans="1:11" x14ac:dyDescent="0.25">
      <c r="A1208" s="44" t="s">
        <v>115</v>
      </c>
      <c r="B1208">
        <v>1</v>
      </c>
      <c r="C1208" s="3">
        <v>44601</v>
      </c>
      <c r="D1208">
        <v>690</v>
      </c>
      <c r="E1208" s="44" t="s">
        <v>80</v>
      </c>
      <c r="F1208" s="44" t="s">
        <v>88</v>
      </c>
      <c r="G1208">
        <v>0</v>
      </c>
      <c r="H1208">
        <v>0</v>
      </c>
      <c r="I1208">
        <v>0</v>
      </c>
      <c r="J1208">
        <v>0</v>
      </c>
      <c r="K1208" s="44">
        <f>MONTH(tce_4111[[#This Row],[data_lancamento]])</f>
        <v>2</v>
      </c>
    </row>
    <row r="1209" spans="1:11" x14ac:dyDescent="0.25">
      <c r="A1209" s="44" t="s">
        <v>92</v>
      </c>
      <c r="B1209">
        <v>1</v>
      </c>
      <c r="C1209" s="3">
        <v>44601</v>
      </c>
      <c r="D1209">
        <v>690</v>
      </c>
      <c r="E1209" s="44" t="s">
        <v>80</v>
      </c>
      <c r="F1209" s="44" t="s">
        <v>88</v>
      </c>
      <c r="G1209">
        <v>0</v>
      </c>
      <c r="H1209">
        <v>0</v>
      </c>
      <c r="I1209">
        <v>0</v>
      </c>
      <c r="J1209">
        <v>0</v>
      </c>
      <c r="K1209" s="44">
        <f>MONTH(tce_4111[[#This Row],[data_lancamento]])</f>
        <v>2</v>
      </c>
    </row>
    <row r="1210" spans="1:11" x14ac:dyDescent="0.25">
      <c r="A1210" s="44" t="s">
        <v>100</v>
      </c>
      <c r="B1210">
        <v>1</v>
      </c>
      <c r="C1210" s="3">
        <v>44601</v>
      </c>
      <c r="D1210">
        <v>690</v>
      </c>
      <c r="E1210" s="44" t="s">
        <v>77</v>
      </c>
      <c r="F1210" s="44" t="s">
        <v>88</v>
      </c>
      <c r="G1210">
        <v>0</v>
      </c>
      <c r="H1210">
        <v>0</v>
      </c>
      <c r="I1210">
        <v>0</v>
      </c>
      <c r="J1210">
        <v>0</v>
      </c>
      <c r="K1210" s="44">
        <f>MONTH(tce_4111[[#This Row],[data_lancamento]])</f>
        <v>2</v>
      </c>
    </row>
    <row r="1211" spans="1:11" x14ac:dyDescent="0.25">
      <c r="A1211" s="44" t="s">
        <v>101</v>
      </c>
      <c r="B1211">
        <v>1</v>
      </c>
      <c r="C1211" s="3">
        <v>44601</v>
      </c>
      <c r="D1211">
        <v>690</v>
      </c>
      <c r="E1211" s="44" t="s">
        <v>77</v>
      </c>
      <c r="F1211" s="44" t="s">
        <v>88</v>
      </c>
      <c r="G1211">
        <v>1</v>
      </c>
      <c r="H1211">
        <v>0</v>
      </c>
      <c r="I1211">
        <v>0</v>
      </c>
      <c r="J1211">
        <v>0</v>
      </c>
      <c r="K1211" s="44">
        <f>MONTH(tce_4111[[#This Row],[data_lancamento]])</f>
        <v>2</v>
      </c>
    </row>
    <row r="1212" spans="1:11" x14ac:dyDescent="0.25">
      <c r="A1212" s="44" t="s">
        <v>95</v>
      </c>
      <c r="B1212">
        <v>1</v>
      </c>
      <c r="C1212" s="3">
        <v>44601</v>
      </c>
      <c r="D1212">
        <v>690</v>
      </c>
      <c r="E1212" s="44" t="s">
        <v>80</v>
      </c>
      <c r="F1212" s="44" t="s">
        <v>88</v>
      </c>
      <c r="G1212">
        <v>1</v>
      </c>
      <c r="H1212">
        <v>0</v>
      </c>
      <c r="I1212">
        <v>0</v>
      </c>
      <c r="J1212">
        <v>0</v>
      </c>
      <c r="K1212" s="44">
        <f>MONTH(tce_4111[[#This Row],[data_lancamento]])</f>
        <v>2</v>
      </c>
    </row>
    <row r="1213" spans="1:11" x14ac:dyDescent="0.25">
      <c r="A1213" s="44" t="s">
        <v>96</v>
      </c>
      <c r="B1213">
        <v>1</v>
      </c>
      <c r="C1213" s="3">
        <v>44601</v>
      </c>
      <c r="D1213">
        <v>1380</v>
      </c>
      <c r="E1213" s="44" t="s">
        <v>77</v>
      </c>
      <c r="F1213" s="44" t="s">
        <v>97</v>
      </c>
      <c r="G1213">
        <v>1</v>
      </c>
      <c r="H1213">
        <v>0</v>
      </c>
      <c r="I1213">
        <v>0</v>
      </c>
      <c r="J1213">
        <v>0</v>
      </c>
      <c r="K1213" s="44">
        <f>MONTH(tce_4111[[#This Row],[data_lancamento]])</f>
        <v>2</v>
      </c>
    </row>
    <row r="1214" spans="1:11" x14ac:dyDescent="0.25">
      <c r="A1214" s="44" t="s">
        <v>91</v>
      </c>
      <c r="B1214">
        <v>1</v>
      </c>
      <c r="C1214" s="3">
        <v>44601</v>
      </c>
      <c r="D1214">
        <v>1380</v>
      </c>
      <c r="E1214" s="44" t="s">
        <v>80</v>
      </c>
      <c r="F1214" s="44" t="s">
        <v>88</v>
      </c>
      <c r="G1214">
        <v>0</v>
      </c>
      <c r="H1214">
        <v>0</v>
      </c>
      <c r="I1214">
        <v>0</v>
      </c>
      <c r="J1214">
        <v>0</v>
      </c>
      <c r="K1214" s="44">
        <f>MONTH(tce_4111[[#This Row],[data_lancamento]])</f>
        <v>2</v>
      </c>
    </row>
    <row r="1215" spans="1:11" x14ac:dyDescent="0.25">
      <c r="A1215" s="44" t="s">
        <v>99</v>
      </c>
      <c r="B1215">
        <v>1</v>
      </c>
      <c r="C1215" s="3">
        <v>44601</v>
      </c>
      <c r="D1215">
        <v>1380</v>
      </c>
      <c r="E1215" s="44" t="s">
        <v>77</v>
      </c>
      <c r="F1215" s="44" t="s">
        <v>88</v>
      </c>
      <c r="G1215">
        <v>0</v>
      </c>
      <c r="H1215">
        <v>0</v>
      </c>
      <c r="I1215">
        <v>0</v>
      </c>
      <c r="J1215">
        <v>0</v>
      </c>
      <c r="K1215" s="44">
        <f>MONTH(tce_4111[[#This Row],[data_lancamento]])</f>
        <v>2</v>
      </c>
    </row>
    <row r="1216" spans="1:11" x14ac:dyDescent="0.25">
      <c r="A1216" s="44" t="s">
        <v>115</v>
      </c>
      <c r="B1216">
        <v>1</v>
      </c>
      <c r="C1216" s="3">
        <v>44601</v>
      </c>
      <c r="D1216">
        <v>1380</v>
      </c>
      <c r="E1216" s="44" t="s">
        <v>80</v>
      </c>
      <c r="F1216" s="44" t="s">
        <v>88</v>
      </c>
      <c r="G1216">
        <v>0</v>
      </c>
      <c r="H1216">
        <v>0</v>
      </c>
      <c r="I1216">
        <v>0</v>
      </c>
      <c r="J1216">
        <v>0</v>
      </c>
      <c r="K1216" s="44">
        <f>MONTH(tce_4111[[#This Row],[data_lancamento]])</f>
        <v>2</v>
      </c>
    </row>
    <row r="1217" spans="1:11" x14ac:dyDescent="0.25">
      <c r="A1217" s="44" t="s">
        <v>92</v>
      </c>
      <c r="B1217">
        <v>1</v>
      </c>
      <c r="C1217" s="3">
        <v>44601</v>
      </c>
      <c r="D1217">
        <v>1380</v>
      </c>
      <c r="E1217" s="44" t="s">
        <v>80</v>
      </c>
      <c r="F1217" s="44" t="s">
        <v>88</v>
      </c>
      <c r="G1217">
        <v>0</v>
      </c>
      <c r="H1217">
        <v>0</v>
      </c>
      <c r="I1217">
        <v>0</v>
      </c>
      <c r="J1217">
        <v>0</v>
      </c>
      <c r="K1217" s="44">
        <f>MONTH(tce_4111[[#This Row],[data_lancamento]])</f>
        <v>2</v>
      </c>
    </row>
    <row r="1218" spans="1:11" x14ac:dyDescent="0.25">
      <c r="A1218" s="44" t="s">
        <v>100</v>
      </c>
      <c r="B1218">
        <v>1</v>
      </c>
      <c r="C1218" s="3">
        <v>44601</v>
      </c>
      <c r="D1218">
        <v>1380</v>
      </c>
      <c r="E1218" s="44" t="s">
        <v>77</v>
      </c>
      <c r="F1218" s="44" t="s">
        <v>88</v>
      </c>
      <c r="G1218">
        <v>0</v>
      </c>
      <c r="H1218">
        <v>0</v>
      </c>
      <c r="I1218">
        <v>0</v>
      </c>
      <c r="J1218">
        <v>0</v>
      </c>
      <c r="K1218" s="44">
        <f>MONTH(tce_4111[[#This Row],[data_lancamento]])</f>
        <v>2</v>
      </c>
    </row>
    <row r="1219" spans="1:11" x14ac:dyDescent="0.25">
      <c r="A1219" s="44" t="s">
        <v>101</v>
      </c>
      <c r="B1219">
        <v>1</v>
      </c>
      <c r="C1219" s="3">
        <v>44601</v>
      </c>
      <c r="D1219">
        <v>1380</v>
      </c>
      <c r="E1219" s="44" t="s">
        <v>77</v>
      </c>
      <c r="F1219" s="44" t="s">
        <v>88</v>
      </c>
      <c r="G1219">
        <v>1</v>
      </c>
      <c r="H1219">
        <v>0</v>
      </c>
      <c r="I1219">
        <v>0</v>
      </c>
      <c r="J1219">
        <v>0</v>
      </c>
      <c r="K1219" s="44">
        <f>MONTH(tce_4111[[#This Row],[data_lancamento]])</f>
        <v>2</v>
      </c>
    </row>
    <row r="1220" spans="1:11" x14ac:dyDescent="0.25">
      <c r="A1220" s="44" t="s">
        <v>95</v>
      </c>
      <c r="B1220">
        <v>1</v>
      </c>
      <c r="C1220" s="3">
        <v>44601</v>
      </c>
      <c r="D1220">
        <v>1380</v>
      </c>
      <c r="E1220" s="44" t="s">
        <v>80</v>
      </c>
      <c r="F1220" s="44" t="s">
        <v>88</v>
      </c>
      <c r="G1220">
        <v>1</v>
      </c>
      <c r="H1220">
        <v>0</v>
      </c>
      <c r="I1220">
        <v>0</v>
      </c>
      <c r="J1220">
        <v>0</v>
      </c>
      <c r="K1220" s="44">
        <f>MONTH(tce_4111[[#This Row],[data_lancamento]])</f>
        <v>2</v>
      </c>
    </row>
    <row r="1221" spans="1:11" x14ac:dyDescent="0.25">
      <c r="A1221" s="44" t="s">
        <v>89</v>
      </c>
      <c r="B1221">
        <v>1</v>
      </c>
      <c r="C1221" s="3">
        <v>44601</v>
      </c>
      <c r="D1221">
        <v>168.43</v>
      </c>
      <c r="E1221" s="44" t="s">
        <v>80</v>
      </c>
      <c r="F1221" s="44" t="s">
        <v>88</v>
      </c>
      <c r="G1221">
        <v>0</v>
      </c>
      <c r="H1221">
        <v>0</v>
      </c>
      <c r="I1221">
        <v>0</v>
      </c>
      <c r="J1221">
        <v>0</v>
      </c>
      <c r="K1221" s="44">
        <f>MONTH(tce_4111[[#This Row],[data_lancamento]])</f>
        <v>2</v>
      </c>
    </row>
    <row r="1222" spans="1:11" x14ac:dyDescent="0.25">
      <c r="A1222" s="44" t="s">
        <v>91</v>
      </c>
      <c r="B1222">
        <v>1</v>
      </c>
      <c r="C1222" s="3">
        <v>44601</v>
      </c>
      <c r="D1222">
        <v>168.43</v>
      </c>
      <c r="E1222" s="44" t="s">
        <v>77</v>
      </c>
      <c r="F1222" s="44" t="s">
        <v>88</v>
      </c>
      <c r="G1222">
        <v>0</v>
      </c>
      <c r="H1222">
        <v>0</v>
      </c>
      <c r="I1222">
        <v>0</v>
      </c>
      <c r="J1222">
        <v>0</v>
      </c>
      <c r="K1222" s="44">
        <f>MONTH(tce_4111[[#This Row],[data_lancamento]])</f>
        <v>2</v>
      </c>
    </row>
    <row r="1223" spans="1:11" x14ac:dyDescent="0.25">
      <c r="A1223" s="44" t="s">
        <v>92</v>
      </c>
      <c r="B1223">
        <v>1</v>
      </c>
      <c r="C1223" s="3">
        <v>44601</v>
      </c>
      <c r="D1223">
        <v>168.43</v>
      </c>
      <c r="E1223" s="44" t="s">
        <v>77</v>
      </c>
      <c r="F1223" s="44" t="s">
        <v>88</v>
      </c>
      <c r="G1223">
        <v>0</v>
      </c>
      <c r="H1223">
        <v>0</v>
      </c>
      <c r="I1223">
        <v>0</v>
      </c>
      <c r="J1223">
        <v>0</v>
      </c>
      <c r="K1223" s="44">
        <f>MONTH(tce_4111[[#This Row],[data_lancamento]])</f>
        <v>2</v>
      </c>
    </row>
    <row r="1224" spans="1:11" x14ac:dyDescent="0.25">
      <c r="A1224" s="44" t="s">
        <v>93</v>
      </c>
      <c r="B1224">
        <v>1</v>
      </c>
      <c r="C1224" s="3">
        <v>44601</v>
      </c>
      <c r="D1224">
        <v>168.43</v>
      </c>
      <c r="E1224" s="44" t="s">
        <v>80</v>
      </c>
      <c r="F1224" s="44" t="s">
        <v>88</v>
      </c>
      <c r="G1224">
        <v>0</v>
      </c>
      <c r="H1224">
        <v>0</v>
      </c>
      <c r="I1224">
        <v>0</v>
      </c>
      <c r="J1224">
        <v>0</v>
      </c>
      <c r="K1224" s="44">
        <f>MONTH(tce_4111[[#This Row],[data_lancamento]])</f>
        <v>2</v>
      </c>
    </row>
    <row r="1225" spans="1:11" x14ac:dyDescent="0.25">
      <c r="A1225" s="44" t="s">
        <v>94</v>
      </c>
      <c r="B1225">
        <v>1</v>
      </c>
      <c r="C1225" s="3">
        <v>44601</v>
      </c>
      <c r="D1225">
        <v>168.43</v>
      </c>
      <c r="E1225" s="44" t="s">
        <v>80</v>
      </c>
      <c r="F1225" s="44" t="s">
        <v>88</v>
      </c>
      <c r="G1225">
        <v>1</v>
      </c>
      <c r="H1225">
        <v>0</v>
      </c>
      <c r="I1225">
        <v>0</v>
      </c>
      <c r="J1225">
        <v>0</v>
      </c>
      <c r="K1225" s="44">
        <f>MONTH(tce_4111[[#This Row],[data_lancamento]])</f>
        <v>2</v>
      </c>
    </row>
    <row r="1226" spans="1:11" x14ac:dyDescent="0.25">
      <c r="A1226" s="44" t="s">
        <v>95</v>
      </c>
      <c r="B1226">
        <v>1</v>
      </c>
      <c r="C1226" s="3">
        <v>44601</v>
      </c>
      <c r="D1226">
        <v>168.43</v>
      </c>
      <c r="E1226" s="44" t="s">
        <v>77</v>
      </c>
      <c r="F1226" s="44" t="s">
        <v>88</v>
      </c>
      <c r="G1226">
        <v>1</v>
      </c>
      <c r="H1226">
        <v>0</v>
      </c>
      <c r="I1226">
        <v>0</v>
      </c>
      <c r="J1226">
        <v>0</v>
      </c>
      <c r="K1226" s="44">
        <f>MONTH(tce_4111[[#This Row],[data_lancamento]])</f>
        <v>2</v>
      </c>
    </row>
    <row r="1227" spans="1:11" x14ac:dyDescent="0.25">
      <c r="A1227" s="44" t="s">
        <v>96</v>
      </c>
      <c r="B1227">
        <v>1</v>
      </c>
      <c r="C1227" s="3">
        <v>44601</v>
      </c>
      <c r="D1227">
        <v>168.43</v>
      </c>
      <c r="E1227" s="44" t="s">
        <v>77</v>
      </c>
      <c r="F1227" s="44" t="s">
        <v>97</v>
      </c>
      <c r="G1227">
        <v>1</v>
      </c>
      <c r="H1227">
        <v>0</v>
      </c>
      <c r="I1227">
        <v>0</v>
      </c>
      <c r="J1227">
        <v>0</v>
      </c>
      <c r="K1227" s="44">
        <f>MONTH(tce_4111[[#This Row],[data_lancamento]])</f>
        <v>2</v>
      </c>
    </row>
    <row r="1228" spans="1:11" x14ac:dyDescent="0.25">
      <c r="A1228" s="44" t="s">
        <v>91</v>
      </c>
      <c r="B1228">
        <v>1</v>
      </c>
      <c r="C1228" s="3">
        <v>44601</v>
      </c>
      <c r="D1228">
        <v>168.43</v>
      </c>
      <c r="E1228" s="44" t="s">
        <v>80</v>
      </c>
      <c r="F1228" s="44" t="s">
        <v>88</v>
      </c>
      <c r="G1228">
        <v>0</v>
      </c>
      <c r="H1228">
        <v>0</v>
      </c>
      <c r="I1228">
        <v>0</v>
      </c>
      <c r="J1228">
        <v>0</v>
      </c>
      <c r="K1228" s="44">
        <f>MONTH(tce_4111[[#This Row],[data_lancamento]])</f>
        <v>2</v>
      </c>
    </row>
    <row r="1229" spans="1:11" x14ac:dyDescent="0.25">
      <c r="A1229" s="44" t="s">
        <v>99</v>
      </c>
      <c r="B1229">
        <v>1</v>
      </c>
      <c r="C1229" s="3">
        <v>44601</v>
      </c>
      <c r="D1229">
        <v>168.43</v>
      </c>
      <c r="E1229" s="44" t="s">
        <v>77</v>
      </c>
      <c r="F1229" s="44" t="s">
        <v>88</v>
      </c>
      <c r="G1229">
        <v>0</v>
      </c>
      <c r="H1229">
        <v>0</v>
      </c>
      <c r="I1229">
        <v>0</v>
      </c>
      <c r="J1229">
        <v>0</v>
      </c>
      <c r="K1229" s="44">
        <f>MONTH(tce_4111[[#This Row],[data_lancamento]])</f>
        <v>2</v>
      </c>
    </row>
    <row r="1230" spans="1:11" x14ac:dyDescent="0.25">
      <c r="A1230" s="44" t="s">
        <v>92</v>
      </c>
      <c r="B1230">
        <v>1</v>
      </c>
      <c r="C1230" s="3">
        <v>44601</v>
      </c>
      <c r="D1230">
        <v>168.43</v>
      </c>
      <c r="E1230" s="44" t="s">
        <v>80</v>
      </c>
      <c r="F1230" s="44" t="s">
        <v>88</v>
      </c>
      <c r="G1230">
        <v>0</v>
      </c>
      <c r="H1230">
        <v>0</v>
      </c>
      <c r="I1230">
        <v>0</v>
      </c>
      <c r="J1230">
        <v>0</v>
      </c>
      <c r="K1230" s="44">
        <f>MONTH(tce_4111[[#This Row],[data_lancamento]])</f>
        <v>2</v>
      </c>
    </row>
    <row r="1231" spans="1:11" x14ac:dyDescent="0.25">
      <c r="A1231" s="44" t="s">
        <v>100</v>
      </c>
      <c r="B1231">
        <v>1</v>
      </c>
      <c r="C1231" s="3">
        <v>44601</v>
      </c>
      <c r="D1231">
        <v>168.43</v>
      </c>
      <c r="E1231" s="44" t="s">
        <v>77</v>
      </c>
      <c r="F1231" s="44" t="s">
        <v>88</v>
      </c>
      <c r="G1231">
        <v>0</v>
      </c>
      <c r="H1231">
        <v>0</v>
      </c>
      <c r="I1231">
        <v>0</v>
      </c>
      <c r="J1231">
        <v>0</v>
      </c>
      <c r="K1231" s="44">
        <f>MONTH(tce_4111[[#This Row],[data_lancamento]])</f>
        <v>2</v>
      </c>
    </row>
    <row r="1232" spans="1:11" x14ac:dyDescent="0.25">
      <c r="A1232" s="44" t="s">
        <v>153</v>
      </c>
      <c r="B1232">
        <v>1</v>
      </c>
      <c r="C1232" s="3">
        <v>44601</v>
      </c>
      <c r="D1232">
        <v>168.43</v>
      </c>
      <c r="E1232" s="44" t="s">
        <v>80</v>
      </c>
      <c r="F1232" s="44" t="s">
        <v>88</v>
      </c>
      <c r="G1232">
        <v>0</v>
      </c>
      <c r="H1232">
        <v>0</v>
      </c>
      <c r="I1232">
        <v>0</v>
      </c>
      <c r="J1232">
        <v>0</v>
      </c>
      <c r="K1232" s="44">
        <f>MONTH(tce_4111[[#This Row],[data_lancamento]])</f>
        <v>2</v>
      </c>
    </row>
    <row r="1233" spans="1:11" x14ac:dyDescent="0.25">
      <c r="A1233" s="44" t="s">
        <v>101</v>
      </c>
      <c r="B1233">
        <v>1</v>
      </c>
      <c r="C1233" s="3">
        <v>44601</v>
      </c>
      <c r="D1233">
        <v>168.43</v>
      </c>
      <c r="E1233" s="44" t="s">
        <v>77</v>
      </c>
      <c r="F1233" s="44" t="s">
        <v>88</v>
      </c>
      <c r="G1233">
        <v>1</v>
      </c>
      <c r="H1233">
        <v>0</v>
      </c>
      <c r="I1233">
        <v>0</v>
      </c>
      <c r="J1233">
        <v>0</v>
      </c>
      <c r="K1233" s="44">
        <f>MONTH(tce_4111[[#This Row],[data_lancamento]])</f>
        <v>2</v>
      </c>
    </row>
    <row r="1234" spans="1:11" x14ac:dyDescent="0.25">
      <c r="A1234" s="44" t="s">
        <v>95</v>
      </c>
      <c r="B1234">
        <v>1</v>
      </c>
      <c r="C1234" s="3">
        <v>44601</v>
      </c>
      <c r="D1234">
        <v>168.43</v>
      </c>
      <c r="E1234" s="44" t="s">
        <v>80</v>
      </c>
      <c r="F1234" s="44" t="s">
        <v>88</v>
      </c>
      <c r="G1234">
        <v>1</v>
      </c>
      <c r="H1234">
        <v>0</v>
      </c>
      <c r="I1234">
        <v>0</v>
      </c>
      <c r="J1234">
        <v>0</v>
      </c>
      <c r="K1234" s="44">
        <f>MONTH(tce_4111[[#This Row],[data_lancamento]])</f>
        <v>2</v>
      </c>
    </row>
    <row r="1235" spans="1:11" x14ac:dyDescent="0.25">
      <c r="A1235" s="44" t="s">
        <v>107</v>
      </c>
      <c r="B1235">
        <v>1</v>
      </c>
      <c r="C1235" s="3">
        <v>44603</v>
      </c>
      <c r="D1235">
        <v>8391.4599999999991</v>
      </c>
      <c r="E1235" s="44" t="s">
        <v>77</v>
      </c>
      <c r="F1235" s="44" t="s">
        <v>97</v>
      </c>
      <c r="G1235">
        <v>1</v>
      </c>
      <c r="H1235">
        <v>0</v>
      </c>
      <c r="I1235">
        <v>0</v>
      </c>
      <c r="J1235">
        <v>0</v>
      </c>
      <c r="K1235" s="44">
        <f>MONTH(tce_4111[[#This Row],[data_lancamento]])</f>
        <v>2</v>
      </c>
    </row>
    <row r="1236" spans="1:11" x14ac:dyDescent="0.25">
      <c r="A1236" s="44" t="s">
        <v>106</v>
      </c>
      <c r="B1236">
        <v>1</v>
      </c>
      <c r="C1236" s="3">
        <v>44603</v>
      </c>
      <c r="D1236">
        <v>8391.4599999999991</v>
      </c>
      <c r="E1236" s="44" t="s">
        <v>80</v>
      </c>
      <c r="F1236" s="44" t="s">
        <v>97</v>
      </c>
      <c r="G1236">
        <v>1</v>
      </c>
      <c r="H1236">
        <v>0</v>
      </c>
      <c r="I1236">
        <v>0</v>
      </c>
      <c r="J1236">
        <v>0</v>
      </c>
      <c r="K1236" s="44">
        <f>MONTH(tce_4111[[#This Row],[data_lancamento]])</f>
        <v>2</v>
      </c>
    </row>
    <row r="1237" spans="1:11" x14ac:dyDescent="0.25">
      <c r="A1237" s="44" t="s">
        <v>96</v>
      </c>
      <c r="B1237">
        <v>1</v>
      </c>
      <c r="C1237" s="3">
        <v>44603</v>
      </c>
      <c r="D1237">
        <v>1342.44</v>
      </c>
      <c r="E1237" s="44" t="s">
        <v>80</v>
      </c>
      <c r="F1237" s="44" t="s">
        <v>97</v>
      </c>
      <c r="G1237">
        <v>1</v>
      </c>
      <c r="H1237">
        <v>0</v>
      </c>
      <c r="I1237">
        <v>0</v>
      </c>
      <c r="J1237">
        <v>0</v>
      </c>
      <c r="K1237" s="44">
        <f>MONTH(tce_4111[[#This Row],[data_lancamento]])</f>
        <v>2</v>
      </c>
    </row>
    <row r="1238" spans="1:11" x14ac:dyDescent="0.25">
      <c r="A1238" s="44" t="s">
        <v>99</v>
      </c>
      <c r="B1238">
        <v>1</v>
      </c>
      <c r="C1238" s="3">
        <v>44603</v>
      </c>
      <c r="D1238">
        <v>1342.44</v>
      </c>
      <c r="E1238" s="44" t="s">
        <v>80</v>
      </c>
      <c r="F1238" s="44" t="s">
        <v>88</v>
      </c>
      <c r="G1238">
        <v>0</v>
      </c>
      <c r="H1238">
        <v>0</v>
      </c>
      <c r="I1238">
        <v>0</v>
      </c>
      <c r="J1238">
        <v>0</v>
      </c>
      <c r="K1238" s="44">
        <f>MONTH(tce_4111[[#This Row],[data_lancamento]])</f>
        <v>2</v>
      </c>
    </row>
    <row r="1239" spans="1:11" x14ac:dyDescent="0.25">
      <c r="A1239" s="44" t="s">
        <v>109</v>
      </c>
      <c r="B1239">
        <v>1</v>
      </c>
      <c r="C1239" s="3">
        <v>44603</v>
      </c>
      <c r="D1239">
        <v>1342.44</v>
      </c>
      <c r="E1239" s="44" t="s">
        <v>77</v>
      </c>
      <c r="F1239" s="44" t="s">
        <v>88</v>
      </c>
      <c r="G1239">
        <v>0</v>
      </c>
      <c r="H1239">
        <v>0</v>
      </c>
      <c r="I1239">
        <v>0</v>
      </c>
      <c r="J1239">
        <v>0</v>
      </c>
      <c r="K1239" s="44">
        <f>MONTH(tce_4111[[#This Row],[data_lancamento]])</f>
        <v>2</v>
      </c>
    </row>
    <row r="1240" spans="1:11" x14ac:dyDescent="0.25">
      <c r="A1240" s="44" t="s">
        <v>106</v>
      </c>
      <c r="B1240">
        <v>1</v>
      </c>
      <c r="C1240" s="3">
        <v>44603</v>
      </c>
      <c r="D1240">
        <v>1342.44</v>
      </c>
      <c r="E1240" s="44" t="s">
        <v>77</v>
      </c>
      <c r="F1240" s="44" t="s">
        <v>97</v>
      </c>
      <c r="G1240">
        <v>1</v>
      </c>
      <c r="H1240">
        <v>0</v>
      </c>
      <c r="I1240">
        <v>0</v>
      </c>
      <c r="J1240">
        <v>0</v>
      </c>
      <c r="K1240" s="44">
        <f>MONTH(tce_4111[[#This Row],[data_lancamento]])</f>
        <v>2</v>
      </c>
    </row>
    <row r="1241" spans="1:11" x14ac:dyDescent="0.25">
      <c r="A1241" s="44" t="s">
        <v>100</v>
      </c>
      <c r="B1241">
        <v>1</v>
      </c>
      <c r="C1241" s="3">
        <v>44603</v>
      </c>
      <c r="D1241">
        <v>1342.44</v>
      </c>
      <c r="E1241" s="44" t="s">
        <v>80</v>
      </c>
      <c r="F1241" s="44" t="s">
        <v>88</v>
      </c>
      <c r="G1241">
        <v>0</v>
      </c>
      <c r="H1241">
        <v>0</v>
      </c>
      <c r="I1241">
        <v>0</v>
      </c>
      <c r="J1241">
        <v>0</v>
      </c>
      <c r="K1241" s="44">
        <f>MONTH(tce_4111[[#This Row],[data_lancamento]])</f>
        <v>2</v>
      </c>
    </row>
    <row r="1242" spans="1:11" x14ac:dyDescent="0.25">
      <c r="A1242" s="44" t="s">
        <v>110</v>
      </c>
      <c r="B1242">
        <v>1</v>
      </c>
      <c r="C1242" s="3">
        <v>44603</v>
      </c>
      <c r="D1242">
        <v>1342.44</v>
      </c>
      <c r="E1242" s="44" t="s">
        <v>77</v>
      </c>
      <c r="F1242" s="44" t="s">
        <v>88</v>
      </c>
      <c r="G1242">
        <v>0</v>
      </c>
      <c r="H1242">
        <v>0</v>
      </c>
      <c r="I1242">
        <v>0</v>
      </c>
      <c r="J1242">
        <v>0</v>
      </c>
      <c r="K1242" s="44">
        <f>MONTH(tce_4111[[#This Row],[data_lancamento]])</f>
        <v>2</v>
      </c>
    </row>
    <row r="1243" spans="1:11" x14ac:dyDescent="0.25">
      <c r="A1243" s="44" t="s">
        <v>101</v>
      </c>
      <c r="B1243">
        <v>1</v>
      </c>
      <c r="C1243" s="3">
        <v>44603</v>
      </c>
      <c r="D1243">
        <v>1342.44</v>
      </c>
      <c r="E1243" s="44" t="s">
        <v>80</v>
      </c>
      <c r="F1243" s="44" t="s">
        <v>88</v>
      </c>
      <c r="G1243">
        <v>1</v>
      </c>
      <c r="H1243">
        <v>0</v>
      </c>
      <c r="I1243">
        <v>0</v>
      </c>
      <c r="J1243">
        <v>0</v>
      </c>
      <c r="K1243" s="44">
        <f>MONTH(tce_4111[[#This Row],[data_lancamento]])</f>
        <v>2</v>
      </c>
    </row>
    <row r="1244" spans="1:11" x14ac:dyDescent="0.25">
      <c r="A1244" s="44" t="s">
        <v>111</v>
      </c>
      <c r="B1244">
        <v>1</v>
      </c>
      <c r="C1244" s="3">
        <v>44603</v>
      </c>
      <c r="D1244">
        <v>1342.44</v>
      </c>
      <c r="E1244" s="44" t="s">
        <v>77</v>
      </c>
      <c r="F1244" s="44" t="s">
        <v>88</v>
      </c>
      <c r="G1244">
        <v>1</v>
      </c>
      <c r="H1244">
        <v>0</v>
      </c>
      <c r="I1244">
        <v>0</v>
      </c>
      <c r="J1244">
        <v>0</v>
      </c>
      <c r="K1244" s="44">
        <f>MONTH(tce_4111[[#This Row],[data_lancamento]])</f>
        <v>2</v>
      </c>
    </row>
    <row r="1245" spans="1:11" x14ac:dyDescent="0.25">
      <c r="A1245" s="44" t="s">
        <v>96</v>
      </c>
      <c r="B1245">
        <v>1</v>
      </c>
      <c r="C1245" s="3">
        <v>44603</v>
      </c>
      <c r="D1245">
        <v>1603.53</v>
      </c>
      <c r="E1245" s="44" t="s">
        <v>80</v>
      </c>
      <c r="F1245" s="44" t="s">
        <v>97</v>
      </c>
      <c r="G1245">
        <v>1</v>
      </c>
      <c r="H1245">
        <v>0</v>
      </c>
      <c r="I1245">
        <v>0</v>
      </c>
      <c r="J1245">
        <v>0</v>
      </c>
      <c r="K1245" s="44">
        <f>MONTH(tce_4111[[#This Row],[data_lancamento]])</f>
        <v>2</v>
      </c>
    </row>
    <row r="1246" spans="1:11" x14ac:dyDescent="0.25">
      <c r="A1246" s="44" t="s">
        <v>99</v>
      </c>
      <c r="B1246">
        <v>1</v>
      </c>
      <c r="C1246" s="3">
        <v>44603</v>
      </c>
      <c r="D1246">
        <v>1603.53</v>
      </c>
      <c r="E1246" s="44" t="s">
        <v>80</v>
      </c>
      <c r="F1246" s="44" t="s">
        <v>88</v>
      </c>
      <c r="G1246">
        <v>0</v>
      </c>
      <c r="H1246">
        <v>0</v>
      </c>
      <c r="I1246">
        <v>0</v>
      </c>
      <c r="J1246">
        <v>0</v>
      </c>
      <c r="K1246" s="44">
        <f>MONTH(tce_4111[[#This Row],[data_lancamento]])</f>
        <v>2</v>
      </c>
    </row>
    <row r="1247" spans="1:11" x14ac:dyDescent="0.25">
      <c r="A1247" s="44" t="s">
        <v>109</v>
      </c>
      <c r="B1247">
        <v>1</v>
      </c>
      <c r="C1247" s="3">
        <v>44603</v>
      </c>
      <c r="D1247">
        <v>1603.53</v>
      </c>
      <c r="E1247" s="44" t="s">
        <v>77</v>
      </c>
      <c r="F1247" s="44" t="s">
        <v>88</v>
      </c>
      <c r="G1247">
        <v>0</v>
      </c>
      <c r="H1247">
        <v>0</v>
      </c>
      <c r="I1247">
        <v>0</v>
      </c>
      <c r="J1247">
        <v>0</v>
      </c>
      <c r="K1247" s="44">
        <f>MONTH(tce_4111[[#This Row],[data_lancamento]])</f>
        <v>2</v>
      </c>
    </row>
    <row r="1248" spans="1:11" x14ac:dyDescent="0.25">
      <c r="A1248" s="44" t="s">
        <v>106</v>
      </c>
      <c r="B1248">
        <v>1</v>
      </c>
      <c r="C1248" s="3">
        <v>44603</v>
      </c>
      <c r="D1248">
        <v>1603.53</v>
      </c>
      <c r="E1248" s="44" t="s">
        <v>77</v>
      </c>
      <c r="F1248" s="44" t="s">
        <v>97</v>
      </c>
      <c r="G1248">
        <v>1</v>
      </c>
      <c r="H1248">
        <v>0</v>
      </c>
      <c r="I1248">
        <v>0</v>
      </c>
      <c r="J1248">
        <v>0</v>
      </c>
      <c r="K1248" s="44">
        <f>MONTH(tce_4111[[#This Row],[data_lancamento]])</f>
        <v>2</v>
      </c>
    </row>
    <row r="1249" spans="1:11" x14ac:dyDescent="0.25">
      <c r="A1249" s="44" t="s">
        <v>100</v>
      </c>
      <c r="B1249">
        <v>1</v>
      </c>
      <c r="C1249" s="3">
        <v>44603</v>
      </c>
      <c r="D1249">
        <v>1603.53</v>
      </c>
      <c r="E1249" s="44" t="s">
        <v>80</v>
      </c>
      <c r="F1249" s="44" t="s">
        <v>88</v>
      </c>
      <c r="G1249">
        <v>0</v>
      </c>
      <c r="H1249">
        <v>0</v>
      </c>
      <c r="I1249">
        <v>0</v>
      </c>
      <c r="J1249">
        <v>0</v>
      </c>
      <c r="K1249" s="44">
        <f>MONTH(tce_4111[[#This Row],[data_lancamento]])</f>
        <v>2</v>
      </c>
    </row>
    <row r="1250" spans="1:11" x14ac:dyDescent="0.25">
      <c r="A1250" s="44" t="s">
        <v>110</v>
      </c>
      <c r="B1250">
        <v>1</v>
      </c>
      <c r="C1250" s="3">
        <v>44603</v>
      </c>
      <c r="D1250">
        <v>1603.53</v>
      </c>
      <c r="E1250" s="44" t="s">
        <v>77</v>
      </c>
      <c r="F1250" s="44" t="s">
        <v>88</v>
      </c>
      <c r="G1250">
        <v>0</v>
      </c>
      <c r="H1250">
        <v>0</v>
      </c>
      <c r="I1250">
        <v>0</v>
      </c>
      <c r="J1250">
        <v>0</v>
      </c>
      <c r="K1250" s="44">
        <f>MONTH(tce_4111[[#This Row],[data_lancamento]])</f>
        <v>2</v>
      </c>
    </row>
    <row r="1251" spans="1:11" x14ac:dyDescent="0.25">
      <c r="A1251" s="44" t="s">
        <v>101</v>
      </c>
      <c r="B1251">
        <v>1</v>
      </c>
      <c r="C1251" s="3">
        <v>44603</v>
      </c>
      <c r="D1251">
        <v>1603.53</v>
      </c>
      <c r="E1251" s="44" t="s">
        <v>80</v>
      </c>
      <c r="F1251" s="44" t="s">
        <v>88</v>
      </c>
      <c r="G1251">
        <v>1</v>
      </c>
      <c r="H1251">
        <v>0</v>
      </c>
      <c r="I1251">
        <v>0</v>
      </c>
      <c r="J1251">
        <v>0</v>
      </c>
      <c r="K1251" s="44">
        <f>MONTH(tce_4111[[#This Row],[data_lancamento]])</f>
        <v>2</v>
      </c>
    </row>
    <row r="1252" spans="1:11" x14ac:dyDescent="0.25">
      <c r="A1252" s="44" t="s">
        <v>111</v>
      </c>
      <c r="B1252">
        <v>1</v>
      </c>
      <c r="C1252" s="3">
        <v>44603</v>
      </c>
      <c r="D1252">
        <v>1603.53</v>
      </c>
      <c r="E1252" s="44" t="s">
        <v>77</v>
      </c>
      <c r="F1252" s="44" t="s">
        <v>88</v>
      </c>
      <c r="G1252">
        <v>1</v>
      </c>
      <c r="H1252">
        <v>0</v>
      </c>
      <c r="I1252">
        <v>0</v>
      </c>
      <c r="J1252">
        <v>0</v>
      </c>
      <c r="K1252" s="44">
        <f>MONTH(tce_4111[[#This Row],[data_lancamento]])</f>
        <v>2</v>
      </c>
    </row>
    <row r="1253" spans="1:11" x14ac:dyDescent="0.25">
      <c r="A1253" s="44" t="s">
        <v>96</v>
      </c>
      <c r="B1253">
        <v>1</v>
      </c>
      <c r="C1253" s="3">
        <v>44603</v>
      </c>
      <c r="D1253">
        <v>1603.53</v>
      </c>
      <c r="E1253" s="44" t="s">
        <v>80</v>
      </c>
      <c r="F1253" s="44" t="s">
        <v>97</v>
      </c>
      <c r="G1253">
        <v>1</v>
      </c>
      <c r="H1253">
        <v>0</v>
      </c>
      <c r="I1253">
        <v>0</v>
      </c>
      <c r="J1253">
        <v>0</v>
      </c>
      <c r="K1253" s="44">
        <f>MONTH(tce_4111[[#This Row],[data_lancamento]])</f>
        <v>2</v>
      </c>
    </row>
    <row r="1254" spans="1:11" x14ac:dyDescent="0.25">
      <c r="A1254" s="44" t="s">
        <v>99</v>
      </c>
      <c r="B1254">
        <v>1</v>
      </c>
      <c r="C1254" s="3">
        <v>44603</v>
      </c>
      <c r="D1254">
        <v>1603.53</v>
      </c>
      <c r="E1254" s="44" t="s">
        <v>80</v>
      </c>
      <c r="F1254" s="44" t="s">
        <v>88</v>
      </c>
      <c r="G1254">
        <v>0</v>
      </c>
      <c r="H1254">
        <v>0</v>
      </c>
      <c r="I1254">
        <v>0</v>
      </c>
      <c r="J1254">
        <v>0</v>
      </c>
      <c r="K1254" s="44">
        <f>MONTH(tce_4111[[#This Row],[data_lancamento]])</f>
        <v>2</v>
      </c>
    </row>
    <row r="1255" spans="1:11" x14ac:dyDescent="0.25">
      <c r="A1255" s="44" t="s">
        <v>109</v>
      </c>
      <c r="B1255">
        <v>1</v>
      </c>
      <c r="C1255" s="3">
        <v>44603</v>
      </c>
      <c r="D1255">
        <v>1603.53</v>
      </c>
      <c r="E1255" s="44" t="s">
        <v>77</v>
      </c>
      <c r="F1255" s="44" t="s">
        <v>88</v>
      </c>
      <c r="G1255">
        <v>0</v>
      </c>
      <c r="H1255">
        <v>0</v>
      </c>
      <c r="I1255">
        <v>0</v>
      </c>
      <c r="J1255">
        <v>0</v>
      </c>
      <c r="K1255" s="44">
        <f>MONTH(tce_4111[[#This Row],[data_lancamento]])</f>
        <v>2</v>
      </c>
    </row>
    <row r="1256" spans="1:11" x14ac:dyDescent="0.25">
      <c r="A1256" s="44" t="s">
        <v>106</v>
      </c>
      <c r="B1256">
        <v>1</v>
      </c>
      <c r="C1256" s="3">
        <v>44603</v>
      </c>
      <c r="D1256">
        <v>1603.53</v>
      </c>
      <c r="E1256" s="44" t="s">
        <v>77</v>
      </c>
      <c r="F1256" s="44" t="s">
        <v>97</v>
      </c>
      <c r="G1256">
        <v>1</v>
      </c>
      <c r="H1256">
        <v>0</v>
      </c>
      <c r="I1256">
        <v>0</v>
      </c>
      <c r="J1256">
        <v>0</v>
      </c>
      <c r="K1256" s="44">
        <f>MONTH(tce_4111[[#This Row],[data_lancamento]])</f>
        <v>2</v>
      </c>
    </row>
    <row r="1257" spans="1:11" x14ac:dyDescent="0.25">
      <c r="A1257" s="44" t="s">
        <v>100</v>
      </c>
      <c r="B1257">
        <v>1</v>
      </c>
      <c r="C1257" s="3">
        <v>44603</v>
      </c>
      <c r="D1257">
        <v>1603.53</v>
      </c>
      <c r="E1257" s="44" t="s">
        <v>80</v>
      </c>
      <c r="F1257" s="44" t="s">
        <v>88</v>
      </c>
      <c r="G1257">
        <v>0</v>
      </c>
      <c r="H1257">
        <v>0</v>
      </c>
      <c r="I1257">
        <v>0</v>
      </c>
      <c r="J1257">
        <v>0</v>
      </c>
      <c r="K1257" s="44">
        <f>MONTH(tce_4111[[#This Row],[data_lancamento]])</f>
        <v>2</v>
      </c>
    </row>
    <row r="1258" spans="1:11" x14ac:dyDescent="0.25">
      <c r="A1258" s="44" t="s">
        <v>110</v>
      </c>
      <c r="B1258">
        <v>1</v>
      </c>
      <c r="C1258" s="3">
        <v>44603</v>
      </c>
      <c r="D1258">
        <v>1603.53</v>
      </c>
      <c r="E1258" s="44" t="s">
        <v>77</v>
      </c>
      <c r="F1258" s="44" t="s">
        <v>88</v>
      </c>
      <c r="G1258">
        <v>0</v>
      </c>
      <c r="H1258">
        <v>0</v>
      </c>
      <c r="I1258">
        <v>0</v>
      </c>
      <c r="J1258">
        <v>0</v>
      </c>
      <c r="K1258" s="44">
        <f>MONTH(tce_4111[[#This Row],[data_lancamento]])</f>
        <v>2</v>
      </c>
    </row>
    <row r="1259" spans="1:11" x14ac:dyDescent="0.25">
      <c r="A1259" s="44" t="s">
        <v>101</v>
      </c>
      <c r="B1259">
        <v>1</v>
      </c>
      <c r="C1259" s="3">
        <v>44603</v>
      </c>
      <c r="D1259">
        <v>1603.53</v>
      </c>
      <c r="E1259" s="44" t="s">
        <v>80</v>
      </c>
      <c r="F1259" s="44" t="s">
        <v>88</v>
      </c>
      <c r="G1259">
        <v>1</v>
      </c>
      <c r="H1259">
        <v>0</v>
      </c>
      <c r="I1259">
        <v>0</v>
      </c>
      <c r="J1259">
        <v>0</v>
      </c>
      <c r="K1259" s="44">
        <f>MONTH(tce_4111[[#This Row],[data_lancamento]])</f>
        <v>2</v>
      </c>
    </row>
    <row r="1260" spans="1:11" x14ac:dyDescent="0.25">
      <c r="A1260" s="44" t="s">
        <v>111</v>
      </c>
      <c r="B1260">
        <v>1</v>
      </c>
      <c r="C1260" s="3">
        <v>44603</v>
      </c>
      <c r="D1260">
        <v>1603.53</v>
      </c>
      <c r="E1260" s="44" t="s">
        <v>77</v>
      </c>
      <c r="F1260" s="44" t="s">
        <v>88</v>
      </c>
      <c r="G1260">
        <v>1</v>
      </c>
      <c r="H1260">
        <v>0</v>
      </c>
      <c r="I1260">
        <v>0</v>
      </c>
      <c r="J1260">
        <v>0</v>
      </c>
      <c r="K1260" s="44">
        <f>MONTH(tce_4111[[#This Row],[data_lancamento]])</f>
        <v>2</v>
      </c>
    </row>
    <row r="1261" spans="1:11" x14ac:dyDescent="0.25">
      <c r="A1261" s="44" t="s">
        <v>96</v>
      </c>
      <c r="B1261">
        <v>1</v>
      </c>
      <c r="C1261" s="3">
        <v>44603</v>
      </c>
      <c r="D1261">
        <v>1603.53</v>
      </c>
      <c r="E1261" s="44" t="s">
        <v>80</v>
      </c>
      <c r="F1261" s="44" t="s">
        <v>97</v>
      </c>
      <c r="G1261">
        <v>1</v>
      </c>
      <c r="H1261">
        <v>0</v>
      </c>
      <c r="I1261">
        <v>0</v>
      </c>
      <c r="J1261">
        <v>0</v>
      </c>
      <c r="K1261" s="44">
        <f>MONTH(tce_4111[[#This Row],[data_lancamento]])</f>
        <v>2</v>
      </c>
    </row>
    <row r="1262" spans="1:11" x14ac:dyDescent="0.25">
      <c r="A1262" s="44" t="s">
        <v>99</v>
      </c>
      <c r="B1262">
        <v>1</v>
      </c>
      <c r="C1262" s="3">
        <v>44603</v>
      </c>
      <c r="D1262">
        <v>1603.53</v>
      </c>
      <c r="E1262" s="44" t="s">
        <v>80</v>
      </c>
      <c r="F1262" s="44" t="s">
        <v>88</v>
      </c>
      <c r="G1262">
        <v>0</v>
      </c>
      <c r="H1262">
        <v>0</v>
      </c>
      <c r="I1262">
        <v>0</v>
      </c>
      <c r="J1262">
        <v>0</v>
      </c>
      <c r="K1262" s="44">
        <f>MONTH(tce_4111[[#This Row],[data_lancamento]])</f>
        <v>2</v>
      </c>
    </row>
    <row r="1263" spans="1:11" x14ac:dyDescent="0.25">
      <c r="A1263" s="44" t="s">
        <v>109</v>
      </c>
      <c r="B1263">
        <v>1</v>
      </c>
      <c r="C1263" s="3">
        <v>44603</v>
      </c>
      <c r="D1263">
        <v>1603.53</v>
      </c>
      <c r="E1263" s="44" t="s">
        <v>77</v>
      </c>
      <c r="F1263" s="44" t="s">
        <v>88</v>
      </c>
      <c r="G1263">
        <v>0</v>
      </c>
      <c r="H1263">
        <v>0</v>
      </c>
      <c r="I1263">
        <v>0</v>
      </c>
      <c r="J1263">
        <v>0</v>
      </c>
      <c r="K1263" s="44">
        <f>MONTH(tce_4111[[#This Row],[data_lancamento]])</f>
        <v>2</v>
      </c>
    </row>
    <row r="1264" spans="1:11" x14ac:dyDescent="0.25">
      <c r="A1264" s="44" t="s">
        <v>106</v>
      </c>
      <c r="B1264">
        <v>1</v>
      </c>
      <c r="C1264" s="3">
        <v>44603</v>
      </c>
      <c r="D1264">
        <v>1603.53</v>
      </c>
      <c r="E1264" s="44" t="s">
        <v>77</v>
      </c>
      <c r="F1264" s="44" t="s">
        <v>97</v>
      </c>
      <c r="G1264">
        <v>1</v>
      </c>
      <c r="H1264">
        <v>0</v>
      </c>
      <c r="I1264">
        <v>0</v>
      </c>
      <c r="J1264">
        <v>0</v>
      </c>
      <c r="K1264" s="44">
        <f>MONTH(tce_4111[[#This Row],[data_lancamento]])</f>
        <v>2</v>
      </c>
    </row>
    <row r="1265" spans="1:11" x14ac:dyDescent="0.25">
      <c r="A1265" s="44" t="s">
        <v>100</v>
      </c>
      <c r="B1265">
        <v>1</v>
      </c>
      <c r="C1265" s="3">
        <v>44603</v>
      </c>
      <c r="D1265">
        <v>1603.53</v>
      </c>
      <c r="E1265" s="44" t="s">
        <v>80</v>
      </c>
      <c r="F1265" s="44" t="s">
        <v>88</v>
      </c>
      <c r="G1265">
        <v>0</v>
      </c>
      <c r="H1265">
        <v>0</v>
      </c>
      <c r="I1265">
        <v>0</v>
      </c>
      <c r="J1265">
        <v>0</v>
      </c>
      <c r="K1265" s="44">
        <f>MONTH(tce_4111[[#This Row],[data_lancamento]])</f>
        <v>2</v>
      </c>
    </row>
    <row r="1266" spans="1:11" x14ac:dyDescent="0.25">
      <c r="A1266" s="44" t="s">
        <v>110</v>
      </c>
      <c r="B1266">
        <v>1</v>
      </c>
      <c r="C1266" s="3">
        <v>44603</v>
      </c>
      <c r="D1266">
        <v>1603.53</v>
      </c>
      <c r="E1266" s="44" t="s">
        <v>77</v>
      </c>
      <c r="F1266" s="44" t="s">
        <v>88</v>
      </c>
      <c r="G1266">
        <v>0</v>
      </c>
      <c r="H1266">
        <v>0</v>
      </c>
      <c r="I1266">
        <v>0</v>
      </c>
      <c r="J1266">
        <v>0</v>
      </c>
      <c r="K1266" s="44">
        <f>MONTH(tce_4111[[#This Row],[data_lancamento]])</f>
        <v>2</v>
      </c>
    </row>
    <row r="1267" spans="1:11" x14ac:dyDescent="0.25">
      <c r="A1267" s="44" t="s">
        <v>101</v>
      </c>
      <c r="B1267">
        <v>1</v>
      </c>
      <c r="C1267" s="3">
        <v>44603</v>
      </c>
      <c r="D1267">
        <v>1603.53</v>
      </c>
      <c r="E1267" s="44" t="s">
        <v>80</v>
      </c>
      <c r="F1267" s="44" t="s">
        <v>88</v>
      </c>
      <c r="G1267">
        <v>1</v>
      </c>
      <c r="H1267">
        <v>0</v>
      </c>
      <c r="I1267">
        <v>0</v>
      </c>
      <c r="J1267">
        <v>0</v>
      </c>
      <c r="K1267" s="44">
        <f>MONTH(tce_4111[[#This Row],[data_lancamento]])</f>
        <v>2</v>
      </c>
    </row>
    <row r="1268" spans="1:11" x14ac:dyDescent="0.25">
      <c r="A1268" s="44" t="s">
        <v>111</v>
      </c>
      <c r="B1268">
        <v>1</v>
      </c>
      <c r="C1268" s="3">
        <v>44603</v>
      </c>
      <c r="D1268">
        <v>1603.53</v>
      </c>
      <c r="E1268" s="44" t="s">
        <v>77</v>
      </c>
      <c r="F1268" s="44" t="s">
        <v>88</v>
      </c>
      <c r="G1268">
        <v>1</v>
      </c>
      <c r="H1268">
        <v>0</v>
      </c>
      <c r="I1268">
        <v>0</v>
      </c>
      <c r="J1268">
        <v>0</v>
      </c>
      <c r="K1268" s="44">
        <f>MONTH(tce_4111[[#This Row],[data_lancamento]])</f>
        <v>2</v>
      </c>
    </row>
    <row r="1269" spans="1:11" x14ac:dyDescent="0.25">
      <c r="A1269" s="44" t="s">
        <v>96</v>
      </c>
      <c r="B1269">
        <v>1</v>
      </c>
      <c r="C1269" s="3">
        <v>44603</v>
      </c>
      <c r="D1269">
        <v>168.43</v>
      </c>
      <c r="E1269" s="44" t="s">
        <v>80</v>
      </c>
      <c r="F1269" s="44" t="s">
        <v>97</v>
      </c>
      <c r="G1269">
        <v>1</v>
      </c>
      <c r="H1269">
        <v>0</v>
      </c>
      <c r="I1269">
        <v>0</v>
      </c>
      <c r="J1269">
        <v>0</v>
      </c>
      <c r="K1269" s="44">
        <f>MONTH(tce_4111[[#This Row],[data_lancamento]])</f>
        <v>2</v>
      </c>
    </row>
    <row r="1270" spans="1:11" x14ac:dyDescent="0.25">
      <c r="A1270" s="44" t="s">
        <v>99</v>
      </c>
      <c r="B1270">
        <v>1</v>
      </c>
      <c r="C1270" s="3">
        <v>44603</v>
      </c>
      <c r="D1270">
        <v>168.43</v>
      </c>
      <c r="E1270" s="44" t="s">
        <v>80</v>
      </c>
      <c r="F1270" s="44" t="s">
        <v>88</v>
      </c>
      <c r="G1270">
        <v>0</v>
      </c>
      <c r="H1270">
        <v>0</v>
      </c>
      <c r="I1270">
        <v>0</v>
      </c>
      <c r="J1270">
        <v>0</v>
      </c>
      <c r="K1270" s="44">
        <f>MONTH(tce_4111[[#This Row],[data_lancamento]])</f>
        <v>2</v>
      </c>
    </row>
    <row r="1271" spans="1:11" x14ac:dyDescent="0.25">
      <c r="A1271" s="44" t="s">
        <v>109</v>
      </c>
      <c r="B1271">
        <v>1</v>
      </c>
      <c r="C1271" s="3">
        <v>44603</v>
      </c>
      <c r="D1271">
        <v>168.43</v>
      </c>
      <c r="E1271" s="44" t="s">
        <v>77</v>
      </c>
      <c r="F1271" s="44" t="s">
        <v>88</v>
      </c>
      <c r="G1271">
        <v>0</v>
      </c>
      <c r="H1271">
        <v>0</v>
      </c>
      <c r="I1271">
        <v>0</v>
      </c>
      <c r="J1271">
        <v>0</v>
      </c>
      <c r="K1271" s="44">
        <f>MONTH(tce_4111[[#This Row],[data_lancamento]])</f>
        <v>2</v>
      </c>
    </row>
    <row r="1272" spans="1:11" x14ac:dyDescent="0.25">
      <c r="A1272" s="44" t="s">
        <v>106</v>
      </c>
      <c r="B1272">
        <v>1</v>
      </c>
      <c r="C1272" s="3">
        <v>44603</v>
      </c>
      <c r="D1272">
        <v>168.43</v>
      </c>
      <c r="E1272" s="44" t="s">
        <v>77</v>
      </c>
      <c r="F1272" s="44" t="s">
        <v>97</v>
      </c>
      <c r="G1272">
        <v>1</v>
      </c>
      <c r="H1272">
        <v>0</v>
      </c>
      <c r="I1272">
        <v>0</v>
      </c>
      <c r="J1272">
        <v>0</v>
      </c>
      <c r="K1272" s="44">
        <f>MONTH(tce_4111[[#This Row],[data_lancamento]])</f>
        <v>2</v>
      </c>
    </row>
    <row r="1273" spans="1:11" x14ac:dyDescent="0.25">
      <c r="A1273" s="44" t="s">
        <v>100</v>
      </c>
      <c r="B1273">
        <v>1</v>
      </c>
      <c r="C1273" s="3">
        <v>44603</v>
      </c>
      <c r="D1273">
        <v>168.43</v>
      </c>
      <c r="E1273" s="44" t="s">
        <v>80</v>
      </c>
      <c r="F1273" s="44" t="s">
        <v>88</v>
      </c>
      <c r="G1273">
        <v>0</v>
      </c>
      <c r="H1273">
        <v>0</v>
      </c>
      <c r="I1273">
        <v>0</v>
      </c>
      <c r="J1273">
        <v>0</v>
      </c>
      <c r="K1273" s="44">
        <f>MONTH(tce_4111[[#This Row],[data_lancamento]])</f>
        <v>2</v>
      </c>
    </row>
    <row r="1274" spans="1:11" x14ac:dyDescent="0.25">
      <c r="A1274" s="44" t="s">
        <v>110</v>
      </c>
      <c r="B1274">
        <v>1</v>
      </c>
      <c r="C1274" s="3">
        <v>44603</v>
      </c>
      <c r="D1274">
        <v>168.43</v>
      </c>
      <c r="E1274" s="44" t="s">
        <v>77</v>
      </c>
      <c r="F1274" s="44" t="s">
        <v>88</v>
      </c>
      <c r="G1274">
        <v>0</v>
      </c>
      <c r="H1274">
        <v>0</v>
      </c>
      <c r="I1274">
        <v>0</v>
      </c>
      <c r="J1274">
        <v>0</v>
      </c>
      <c r="K1274" s="44">
        <f>MONTH(tce_4111[[#This Row],[data_lancamento]])</f>
        <v>2</v>
      </c>
    </row>
    <row r="1275" spans="1:11" x14ac:dyDescent="0.25">
      <c r="A1275" s="44" t="s">
        <v>101</v>
      </c>
      <c r="B1275">
        <v>1</v>
      </c>
      <c r="C1275" s="3">
        <v>44603</v>
      </c>
      <c r="D1275">
        <v>168.43</v>
      </c>
      <c r="E1275" s="44" t="s">
        <v>80</v>
      </c>
      <c r="F1275" s="44" t="s">
        <v>88</v>
      </c>
      <c r="G1275">
        <v>1</v>
      </c>
      <c r="H1275">
        <v>0</v>
      </c>
      <c r="I1275">
        <v>0</v>
      </c>
      <c r="J1275">
        <v>0</v>
      </c>
      <c r="K1275" s="44">
        <f>MONTH(tce_4111[[#This Row],[data_lancamento]])</f>
        <v>2</v>
      </c>
    </row>
    <row r="1276" spans="1:11" x14ac:dyDescent="0.25">
      <c r="A1276" s="44" t="s">
        <v>111</v>
      </c>
      <c r="B1276">
        <v>1</v>
      </c>
      <c r="C1276" s="3">
        <v>44603</v>
      </c>
      <c r="D1276">
        <v>168.43</v>
      </c>
      <c r="E1276" s="44" t="s">
        <v>77</v>
      </c>
      <c r="F1276" s="44" t="s">
        <v>88</v>
      </c>
      <c r="G1276">
        <v>1</v>
      </c>
      <c r="H1276">
        <v>0</v>
      </c>
      <c r="I1276">
        <v>0</v>
      </c>
      <c r="J1276">
        <v>0</v>
      </c>
      <c r="K1276" s="44">
        <f>MONTH(tce_4111[[#This Row],[data_lancamento]])</f>
        <v>2</v>
      </c>
    </row>
    <row r="1277" spans="1:11" x14ac:dyDescent="0.25">
      <c r="A1277" s="44" t="s">
        <v>96</v>
      </c>
      <c r="B1277">
        <v>1</v>
      </c>
      <c r="C1277" s="3">
        <v>44603</v>
      </c>
      <c r="D1277">
        <v>1380</v>
      </c>
      <c r="E1277" s="44" t="s">
        <v>80</v>
      </c>
      <c r="F1277" s="44" t="s">
        <v>97</v>
      </c>
      <c r="G1277">
        <v>1</v>
      </c>
      <c r="H1277">
        <v>0</v>
      </c>
      <c r="I1277">
        <v>0</v>
      </c>
      <c r="J1277">
        <v>0</v>
      </c>
      <c r="K1277" s="44">
        <f>MONTH(tce_4111[[#This Row],[data_lancamento]])</f>
        <v>2</v>
      </c>
    </row>
    <row r="1278" spans="1:11" x14ac:dyDescent="0.25">
      <c r="A1278" s="44" t="s">
        <v>99</v>
      </c>
      <c r="B1278">
        <v>1</v>
      </c>
      <c r="C1278" s="3">
        <v>44603</v>
      </c>
      <c r="D1278">
        <v>1380</v>
      </c>
      <c r="E1278" s="44" t="s">
        <v>80</v>
      </c>
      <c r="F1278" s="44" t="s">
        <v>88</v>
      </c>
      <c r="G1278">
        <v>0</v>
      </c>
      <c r="H1278">
        <v>0</v>
      </c>
      <c r="I1278">
        <v>0</v>
      </c>
      <c r="J1278">
        <v>0</v>
      </c>
      <c r="K1278" s="44">
        <f>MONTH(tce_4111[[#This Row],[data_lancamento]])</f>
        <v>2</v>
      </c>
    </row>
    <row r="1279" spans="1:11" x14ac:dyDescent="0.25">
      <c r="A1279" s="44" t="s">
        <v>109</v>
      </c>
      <c r="B1279">
        <v>1</v>
      </c>
      <c r="C1279" s="3">
        <v>44603</v>
      </c>
      <c r="D1279">
        <v>1380</v>
      </c>
      <c r="E1279" s="44" t="s">
        <v>77</v>
      </c>
      <c r="F1279" s="44" t="s">
        <v>88</v>
      </c>
      <c r="G1279">
        <v>0</v>
      </c>
      <c r="H1279">
        <v>0</v>
      </c>
      <c r="I1279">
        <v>0</v>
      </c>
      <c r="J1279">
        <v>0</v>
      </c>
      <c r="K1279" s="44">
        <f>MONTH(tce_4111[[#This Row],[data_lancamento]])</f>
        <v>2</v>
      </c>
    </row>
    <row r="1280" spans="1:11" x14ac:dyDescent="0.25">
      <c r="A1280" s="44" t="s">
        <v>106</v>
      </c>
      <c r="B1280">
        <v>1</v>
      </c>
      <c r="C1280" s="3">
        <v>44603</v>
      </c>
      <c r="D1280">
        <v>1380</v>
      </c>
      <c r="E1280" s="44" t="s">
        <v>77</v>
      </c>
      <c r="F1280" s="44" t="s">
        <v>97</v>
      </c>
      <c r="G1280">
        <v>1</v>
      </c>
      <c r="H1280">
        <v>0</v>
      </c>
      <c r="I1280">
        <v>0</v>
      </c>
      <c r="J1280">
        <v>0</v>
      </c>
      <c r="K1280" s="44">
        <f>MONTH(tce_4111[[#This Row],[data_lancamento]])</f>
        <v>2</v>
      </c>
    </row>
    <row r="1281" spans="1:11" x14ac:dyDescent="0.25">
      <c r="A1281" s="44" t="s">
        <v>100</v>
      </c>
      <c r="B1281">
        <v>1</v>
      </c>
      <c r="C1281" s="3">
        <v>44603</v>
      </c>
      <c r="D1281">
        <v>1380</v>
      </c>
      <c r="E1281" s="44" t="s">
        <v>80</v>
      </c>
      <c r="F1281" s="44" t="s">
        <v>88</v>
      </c>
      <c r="G1281">
        <v>0</v>
      </c>
      <c r="H1281">
        <v>0</v>
      </c>
      <c r="I1281">
        <v>0</v>
      </c>
      <c r="J1281">
        <v>0</v>
      </c>
      <c r="K1281" s="44">
        <f>MONTH(tce_4111[[#This Row],[data_lancamento]])</f>
        <v>2</v>
      </c>
    </row>
    <row r="1282" spans="1:11" x14ac:dyDescent="0.25">
      <c r="A1282" s="44" t="s">
        <v>110</v>
      </c>
      <c r="B1282">
        <v>1</v>
      </c>
      <c r="C1282" s="3">
        <v>44603</v>
      </c>
      <c r="D1282">
        <v>1380</v>
      </c>
      <c r="E1282" s="44" t="s">
        <v>77</v>
      </c>
      <c r="F1282" s="44" t="s">
        <v>88</v>
      </c>
      <c r="G1282">
        <v>0</v>
      </c>
      <c r="H1282">
        <v>0</v>
      </c>
      <c r="I1282">
        <v>0</v>
      </c>
      <c r="J1282">
        <v>0</v>
      </c>
      <c r="K1282" s="44">
        <f>MONTH(tce_4111[[#This Row],[data_lancamento]])</f>
        <v>2</v>
      </c>
    </row>
    <row r="1283" spans="1:11" x14ac:dyDescent="0.25">
      <c r="A1283" s="44" t="s">
        <v>101</v>
      </c>
      <c r="B1283">
        <v>1</v>
      </c>
      <c r="C1283" s="3">
        <v>44603</v>
      </c>
      <c r="D1283">
        <v>1380</v>
      </c>
      <c r="E1283" s="44" t="s">
        <v>80</v>
      </c>
      <c r="F1283" s="44" t="s">
        <v>88</v>
      </c>
      <c r="G1283">
        <v>1</v>
      </c>
      <c r="H1283">
        <v>0</v>
      </c>
      <c r="I1283">
        <v>0</v>
      </c>
      <c r="J1283">
        <v>0</v>
      </c>
      <c r="K1283" s="44">
        <f>MONTH(tce_4111[[#This Row],[data_lancamento]])</f>
        <v>2</v>
      </c>
    </row>
    <row r="1284" spans="1:11" x14ac:dyDescent="0.25">
      <c r="A1284" s="44" t="s">
        <v>111</v>
      </c>
      <c r="B1284">
        <v>1</v>
      </c>
      <c r="C1284" s="3">
        <v>44603</v>
      </c>
      <c r="D1284">
        <v>1380</v>
      </c>
      <c r="E1284" s="44" t="s">
        <v>77</v>
      </c>
      <c r="F1284" s="44" t="s">
        <v>88</v>
      </c>
      <c r="G1284">
        <v>1</v>
      </c>
      <c r="H1284">
        <v>0</v>
      </c>
      <c r="I1284">
        <v>0</v>
      </c>
      <c r="J1284">
        <v>0</v>
      </c>
      <c r="K1284" s="44">
        <f>MONTH(tce_4111[[#This Row],[data_lancamento]])</f>
        <v>2</v>
      </c>
    </row>
    <row r="1285" spans="1:11" x14ac:dyDescent="0.25">
      <c r="A1285" s="44" t="s">
        <v>96</v>
      </c>
      <c r="B1285">
        <v>1</v>
      </c>
      <c r="C1285" s="3">
        <v>44603</v>
      </c>
      <c r="D1285">
        <v>690</v>
      </c>
      <c r="E1285" s="44" t="s">
        <v>80</v>
      </c>
      <c r="F1285" s="44" t="s">
        <v>97</v>
      </c>
      <c r="G1285">
        <v>1</v>
      </c>
      <c r="H1285">
        <v>0</v>
      </c>
      <c r="I1285">
        <v>0</v>
      </c>
      <c r="J1285">
        <v>0</v>
      </c>
      <c r="K1285" s="44">
        <f>MONTH(tce_4111[[#This Row],[data_lancamento]])</f>
        <v>2</v>
      </c>
    </row>
    <row r="1286" spans="1:11" x14ac:dyDescent="0.25">
      <c r="A1286" s="44" t="s">
        <v>99</v>
      </c>
      <c r="B1286">
        <v>1</v>
      </c>
      <c r="C1286" s="3">
        <v>44603</v>
      </c>
      <c r="D1286">
        <v>690</v>
      </c>
      <c r="E1286" s="44" t="s">
        <v>80</v>
      </c>
      <c r="F1286" s="44" t="s">
        <v>88</v>
      </c>
      <c r="G1286">
        <v>0</v>
      </c>
      <c r="H1286">
        <v>0</v>
      </c>
      <c r="I1286">
        <v>0</v>
      </c>
      <c r="J1286">
        <v>0</v>
      </c>
      <c r="K1286" s="44">
        <f>MONTH(tce_4111[[#This Row],[data_lancamento]])</f>
        <v>2</v>
      </c>
    </row>
    <row r="1287" spans="1:11" x14ac:dyDescent="0.25">
      <c r="A1287" s="44" t="s">
        <v>109</v>
      </c>
      <c r="B1287">
        <v>1</v>
      </c>
      <c r="C1287" s="3">
        <v>44603</v>
      </c>
      <c r="D1287">
        <v>690</v>
      </c>
      <c r="E1287" s="44" t="s">
        <v>77</v>
      </c>
      <c r="F1287" s="44" t="s">
        <v>88</v>
      </c>
      <c r="G1287">
        <v>0</v>
      </c>
      <c r="H1287">
        <v>0</v>
      </c>
      <c r="I1287">
        <v>0</v>
      </c>
      <c r="J1287">
        <v>0</v>
      </c>
      <c r="K1287" s="44">
        <f>MONTH(tce_4111[[#This Row],[data_lancamento]])</f>
        <v>2</v>
      </c>
    </row>
    <row r="1288" spans="1:11" x14ac:dyDescent="0.25">
      <c r="A1288" s="44" t="s">
        <v>106</v>
      </c>
      <c r="B1288">
        <v>1</v>
      </c>
      <c r="C1288" s="3">
        <v>44603</v>
      </c>
      <c r="D1288">
        <v>690</v>
      </c>
      <c r="E1288" s="44" t="s">
        <v>77</v>
      </c>
      <c r="F1288" s="44" t="s">
        <v>97</v>
      </c>
      <c r="G1288">
        <v>1</v>
      </c>
      <c r="H1288">
        <v>0</v>
      </c>
      <c r="I1288">
        <v>0</v>
      </c>
      <c r="J1288">
        <v>0</v>
      </c>
      <c r="K1288" s="44">
        <f>MONTH(tce_4111[[#This Row],[data_lancamento]])</f>
        <v>2</v>
      </c>
    </row>
    <row r="1289" spans="1:11" x14ac:dyDescent="0.25">
      <c r="A1289" s="44" t="s">
        <v>100</v>
      </c>
      <c r="B1289">
        <v>1</v>
      </c>
      <c r="C1289" s="3">
        <v>44603</v>
      </c>
      <c r="D1289">
        <v>690</v>
      </c>
      <c r="E1289" s="44" t="s">
        <v>80</v>
      </c>
      <c r="F1289" s="44" t="s">
        <v>88</v>
      </c>
      <c r="G1289">
        <v>0</v>
      </c>
      <c r="H1289">
        <v>0</v>
      </c>
      <c r="I1289">
        <v>0</v>
      </c>
      <c r="J1289">
        <v>0</v>
      </c>
      <c r="K1289" s="44">
        <f>MONTH(tce_4111[[#This Row],[data_lancamento]])</f>
        <v>2</v>
      </c>
    </row>
    <row r="1290" spans="1:11" x14ac:dyDescent="0.25">
      <c r="A1290" s="44" t="s">
        <v>110</v>
      </c>
      <c r="B1290">
        <v>1</v>
      </c>
      <c r="C1290" s="3">
        <v>44603</v>
      </c>
      <c r="D1290">
        <v>690</v>
      </c>
      <c r="E1290" s="44" t="s">
        <v>77</v>
      </c>
      <c r="F1290" s="44" t="s">
        <v>88</v>
      </c>
      <c r="G1290">
        <v>0</v>
      </c>
      <c r="H1290">
        <v>0</v>
      </c>
      <c r="I1290">
        <v>0</v>
      </c>
      <c r="J1290">
        <v>0</v>
      </c>
      <c r="K1290" s="44">
        <f>MONTH(tce_4111[[#This Row],[data_lancamento]])</f>
        <v>2</v>
      </c>
    </row>
    <row r="1291" spans="1:11" x14ac:dyDescent="0.25">
      <c r="A1291" s="44" t="s">
        <v>101</v>
      </c>
      <c r="B1291">
        <v>1</v>
      </c>
      <c r="C1291" s="3">
        <v>44603</v>
      </c>
      <c r="D1291">
        <v>690</v>
      </c>
      <c r="E1291" s="44" t="s">
        <v>80</v>
      </c>
      <c r="F1291" s="44" t="s">
        <v>88</v>
      </c>
      <c r="G1291">
        <v>1</v>
      </c>
      <c r="H1291">
        <v>0</v>
      </c>
      <c r="I1291">
        <v>0</v>
      </c>
      <c r="J1291">
        <v>0</v>
      </c>
      <c r="K1291" s="44">
        <f>MONTH(tce_4111[[#This Row],[data_lancamento]])</f>
        <v>2</v>
      </c>
    </row>
    <row r="1292" spans="1:11" x14ac:dyDescent="0.25">
      <c r="A1292" s="44" t="s">
        <v>111</v>
      </c>
      <c r="B1292">
        <v>1</v>
      </c>
      <c r="C1292" s="3">
        <v>44603</v>
      </c>
      <c r="D1292">
        <v>690</v>
      </c>
      <c r="E1292" s="44" t="s">
        <v>77</v>
      </c>
      <c r="F1292" s="44" t="s">
        <v>88</v>
      </c>
      <c r="G1292">
        <v>1</v>
      </c>
      <c r="H1292">
        <v>0</v>
      </c>
      <c r="I1292">
        <v>0</v>
      </c>
      <c r="J1292">
        <v>0</v>
      </c>
      <c r="K1292" s="44">
        <f>MONTH(tce_4111[[#This Row],[data_lancamento]])</f>
        <v>2</v>
      </c>
    </row>
    <row r="1293" spans="1:11" x14ac:dyDescent="0.25">
      <c r="A1293" s="44" t="s">
        <v>89</v>
      </c>
      <c r="B1293">
        <v>1</v>
      </c>
      <c r="C1293" s="3">
        <v>44606</v>
      </c>
      <c r="D1293">
        <v>12371.5</v>
      </c>
      <c r="E1293" s="44" t="s">
        <v>80</v>
      </c>
      <c r="F1293" s="44" t="s">
        <v>88</v>
      </c>
      <c r="G1293">
        <v>0</v>
      </c>
      <c r="H1293">
        <v>0</v>
      </c>
      <c r="I1293">
        <v>0</v>
      </c>
      <c r="J1293">
        <v>0</v>
      </c>
      <c r="K1293" s="44">
        <f>MONTH(tce_4111[[#This Row],[data_lancamento]])</f>
        <v>2</v>
      </c>
    </row>
    <row r="1294" spans="1:11" x14ac:dyDescent="0.25">
      <c r="A1294" s="44" t="s">
        <v>91</v>
      </c>
      <c r="B1294">
        <v>1</v>
      </c>
      <c r="C1294" s="3">
        <v>44606</v>
      </c>
      <c r="D1294">
        <v>12371.5</v>
      </c>
      <c r="E1294" s="44" t="s">
        <v>77</v>
      </c>
      <c r="F1294" s="44" t="s">
        <v>88</v>
      </c>
      <c r="G1294">
        <v>0</v>
      </c>
      <c r="H1294">
        <v>0</v>
      </c>
      <c r="I1294">
        <v>0</v>
      </c>
      <c r="J1294">
        <v>0</v>
      </c>
      <c r="K1294" s="44">
        <f>MONTH(tce_4111[[#This Row],[data_lancamento]])</f>
        <v>2</v>
      </c>
    </row>
    <row r="1295" spans="1:11" x14ac:dyDescent="0.25">
      <c r="A1295" s="44" t="s">
        <v>92</v>
      </c>
      <c r="B1295">
        <v>1</v>
      </c>
      <c r="C1295" s="3">
        <v>44606</v>
      </c>
      <c r="D1295">
        <v>12371.5</v>
      </c>
      <c r="E1295" s="44" t="s">
        <v>77</v>
      </c>
      <c r="F1295" s="44" t="s">
        <v>88</v>
      </c>
      <c r="G1295">
        <v>0</v>
      </c>
      <c r="H1295">
        <v>0</v>
      </c>
      <c r="I1295">
        <v>0</v>
      </c>
      <c r="J1295">
        <v>0</v>
      </c>
      <c r="K1295" s="44">
        <f>MONTH(tce_4111[[#This Row],[data_lancamento]])</f>
        <v>2</v>
      </c>
    </row>
    <row r="1296" spans="1:11" x14ac:dyDescent="0.25">
      <c r="A1296" s="44" t="s">
        <v>93</v>
      </c>
      <c r="B1296">
        <v>1</v>
      </c>
      <c r="C1296" s="3">
        <v>44606</v>
      </c>
      <c r="D1296">
        <v>12371.5</v>
      </c>
      <c r="E1296" s="44" t="s">
        <v>80</v>
      </c>
      <c r="F1296" s="44" t="s">
        <v>88</v>
      </c>
      <c r="G1296">
        <v>0</v>
      </c>
      <c r="H1296">
        <v>0</v>
      </c>
      <c r="I1296">
        <v>0</v>
      </c>
      <c r="J1296">
        <v>0</v>
      </c>
      <c r="K1296" s="44">
        <f>MONTH(tce_4111[[#This Row],[data_lancamento]])</f>
        <v>2</v>
      </c>
    </row>
    <row r="1297" spans="1:11" x14ac:dyDescent="0.25">
      <c r="A1297" s="44" t="s">
        <v>94</v>
      </c>
      <c r="B1297">
        <v>1</v>
      </c>
      <c r="C1297" s="3">
        <v>44606</v>
      </c>
      <c r="D1297">
        <v>12371.5</v>
      </c>
      <c r="E1297" s="44" t="s">
        <v>80</v>
      </c>
      <c r="F1297" s="44" t="s">
        <v>88</v>
      </c>
      <c r="G1297">
        <v>1</v>
      </c>
      <c r="H1297">
        <v>0</v>
      </c>
      <c r="I1297">
        <v>0</v>
      </c>
      <c r="J1297">
        <v>0</v>
      </c>
      <c r="K1297" s="44">
        <f>MONTH(tce_4111[[#This Row],[data_lancamento]])</f>
        <v>2</v>
      </c>
    </row>
    <row r="1298" spans="1:11" x14ac:dyDescent="0.25">
      <c r="A1298" s="44" t="s">
        <v>95</v>
      </c>
      <c r="B1298">
        <v>1</v>
      </c>
      <c r="C1298" s="3">
        <v>44606</v>
      </c>
      <c r="D1298">
        <v>12371.5</v>
      </c>
      <c r="E1298" s="44" t="s">
        <v>77</v>
      </c>
      <c r="F1298" s="44" t="s">
        <v>88</v>
      </c>
      <c r="G1298">
        <v>1</v>
      </c>
      <c r="H1298">
        <v>0</v>
      </c>
      <c r="I1298">
        <v>0</v>
      </c>
      <c r="J1298">
        <v>0</v>
      </c>
      <c r="K1298" s="44">
        <f>MONTH(tce_4111[[#This Row],[data_lancamento]])</f>
        <v>2</v>
      </c>
    </row>
    <row r="1299" spans="1:11" x14ac:dyDescent="0.25">
      <c r="A1299" s="44" t="s">
        <v>89</v>
      </c>
      <c r="B1299">
        <v>1</v>
      </c>
      <c r="C1299" s="3">
        <v>44608</v>
      </c>
      <c r="D1299">
        <v>1128.3900000000001</v>
      </c>
      <c r="E1299" s="44" t="s">
        <v>80</v>
      </c>
      <c r="F1299" s="44" t="s">
        <v>88</v>
      </c>
      <c r="G1299">
        <v>0</v>
      </c>
      <c r="H1299">
        <v>0</v>
      </c>
      <c r="I1299">
        <v>0</v>
      </c>
      <c r="J1299">
        <v>0</v>
      </c>
      <c r="K1299" s="44">
        <f>MONTH(tce_4111[[#This Row],[data_lancamento]])</f>
        <v>2</v>
      </c>
    </row>
    <row r="1300" spans="1:11" x14ac:dyDescent="0.25">
      <c r="A1300" s="44" t="s">
        <v>91</v>
      </c>
      <c r="B1300">
        <v>1</v>
      </c>
      <c r="C1300" s="3">
        <v>44608</v>
      </c>
      <c r="D1300">
        <v>1128.3900000000001</v>
      </c>
      <c r="E1300" s="44" t="s">
        <v>77</v>
      </c>
      <c r="F1300" s="44" t="s">
        <v>88</v>
      </c>
      <c r="G1300">
        <v>0</v>
      </c>
      <c r="H1300">
        <v>0</v>
      </c>
      <c r="I1300">
        <v>0</v>
      </c>
      <c r="J1300">
        <v>0</v>
      </c>
      <c r="K1300" s="44">
        <f>MONTH(tce_4111[[#This Row],[data_lancamento]])</f>
        <v>2</v>
      </c>
    </row>
    <row r="1301" spans="1:11" x14ac:dyDescent="0.25">
      <c r="A1301" s="44" t="s">
        <v>92</v>
      </c>
      <c r="B1301">
        <v>1</v>
      </c>
      <c r="C1301" s="3">
        <v>44608</v>
      </c>
      <c r="D1301">
        <v>1128.3900000000001</v>
      </c>
      <c r="E1301" s="44" t="s">
        <v>77</v>
      </c>
      <c r="F1301" s="44" t="s">
        <v>88</v>
      </c>
      <c r="G1301">
        <v>0</v>
      </c>
      <c r="H1301">
        <v>0</v>
      </c>
      <c r="I1301">
        <v>0</v>
      </c>
      <c r="J1301">
        <v>0</v>
      </c>
      <c r="K1301" s="44">
        <f>MONTH(tce_4111[[#This Row],[data_lancamento]])</f>
        <v>2</v>
      </c>
    </row>
    <row r="1302" spans="1:11" x14ac:dyDescent="0.25">
      <c r="A1302" s="44" t="s">
        <v>93</v>
      </c>
      <c r="B1302">
        <v>1</v>
      </c>
      <c r="C1302" s="3">
        <v>44608</v>
      </c>
      <c r="D1302">
        <v>1128.3900000000001</v>
      </c>
      <c r="E1302" s="44" t="s">
        <v>80</v>
      </c>
      <c r="F1302" s="44" t="s">
        <v>88</v>
      </c>
      <c r="G1302">
        <v>0</v>
      </c>
      <c r="H1302">
        <v>0</v>
      </c>
      <c r="I1302">
        <v>0</v>
      </c>
      <c r="J1302">
        <v>0</v>
      </c>
      <c r="K1302" s="44">
        <f>MONTH(tce_4111[[#This Row],[data_lancamento]])</f>
        <v>2</v>
      </c>
    </row>
    <row r="1303" spans="1:11" x14ac:dyDescent="0.25">
      <c r="A1303" s="44" t="s">
        <v>94</v>
      </c>
      <c r="B1303">
        <v>1</v>
      </c>
      <c r="C1303" s="3">
        <v>44608</v>
      </c>
      <c r="D1303">
        <v>1128.3900000000001</v>
      </c>
      <c r="E1303" s="44" t="s">
        <v>80</v>
      </c>
      <c r="F1303" s="44" t="s">
        <v>88</v>
      </c>
      <c r="G1303">
        <v>1</v>
      </c>
      <c r="H1303">
        <v>0</v>
      </c>
      <c r="I1303">
        <v>0</v>
      </c>
      <c r="J1303">
        <v>0</v>
      </c>
      <c r="K1303" s="44">
        <f>MONTH(tce_4111[[#This Row],[data_lancamento]])</f>
        <v>2</v>
      </c>
    </row>
    <row r="1304" spans="1:11" x14ac:dyDescent="0.25">
      <c r="A1304" s="44" t="s">
        <v>95</v>
      </c>
      <c r="B1304">
        <v>1</v>
      </c>
      <c r="C1304" s="3">
        <v>44608</v>
      </c>
      <c r="D1304">
        <v>1128.3900000000001</v>
      </c>
      <c r="E1304" s="44" t="s">
        <v>77</v>
      </c>
      <c r="F1304" s="44" t="s">
        <v>88</v>
      </c>
      <c r="G1304">
        <v>1</v>
      </c>
      <c r="H1304">
        <v>0</v>
      </c>
      <c r="I1304">
        <v>0</v>
      </c>
      <c r="J1304">
        <v>0</v>
      </c>
      <c r="K1304" s="44">
        <f>MONTH(tce_4111[[#This Row],[data_lancamento]])</f>
        <v>2</v>
      </c>
    </row>
    <row r="1305" spans="1:11" x14ac:dyDescent="0.25">
      <c r="A1305" s="44" t="s">
        <v>154</v>
      </c>
      <c r="B1305">
        <v>1</v>
      </c>
      <c r="C1305" s="3">
        <v>44608</v>
      </c>
      <c r="D1305">
        <v>1128.3900000000001</v>
      </c>
      <c r="E1305" s="44" t="s">
        <v>77</v>
      </c>
      <c r="F1305" s="44" t="s">
        <v>97</v>
      </c>
      <c r="G1305">
        <v>0</v>
      </c>
      <c r="H1305">
        <v>0</v>
      </c>
      <c r="I1305">
        <v>0</v>
      </c>
      <c r="J1305">
        <v>0</v>
      </c>
      <c r="K1305" s="44">
        <f>MONTH(tce_4111[[#This Row],[data_lancamento]])</f>
        <v>2</v>
      </c>
    </row>
    <row r="1306" spans="1:11" x14ac:dyDescent="0.25">
      <c r="A1306" s="44" t="s">
        <v>131</v>
      </c>
      <c r="B1306">
        <v>1</v>
      </c>
      <c r="C1306" s="3">
        <v>44608</v>
      </c>
      <c r="D1306">
        <v>1128.3900000000001</v>
      </c>
      <c r="E1306" s="44" t="s">
        <v>80</v>
      </c>
      <c r="F1306" s="44" t="s">
        <v>88</v>
      </c>
      <c r="G1306">
        <v>0</v>
      </c>
      <c r="H1306">
        <v>0</v>
      </c>
      <c r="I1306">
        <v>0</v>
      </c>
      <c r="J1306">
        <v>0</v>
      </c>
      <c r="K1306" s="44">
        <f>MONTH(tce_4111[[#This Row],[data_lancamento]])</f>
        <v>2</v>
      </c>
    </row>
    <row r="1307" spans="1:11" x14ac:dyDescent="0.25">
      <c r="A1307" s="44" t="s">
        <v>91</v>
      </c>
      <c r="B1307">
        <v>1</v>
      </c>
      <c r="C1307" s="3">
        <v>44608</v>
      </c>
      <c r="D1307">
        <v>1128.3900000000001</v>
      </c>
      <c r="E1307" s="44" t="s">
        <v>80</v>
      </c>
      <c r="F1307" s="44" t="s">
        <v>88</v>
      </c>
      <c r="G1307">
        <v>0</v>
      </c>
      <c r="H1307">
        <v>0</v>
      </c>
      <c r="I1307">
        <v>0</v>
      </c>
      <c r="J1307">
        <v>0</v>
      </c>
      <c r="K1307" s="44">
        <f>MONTH(tce_4111[[#This Row],[data_lancamento]])</f>
        <v>2</v>
      </c>
    </row>
    <row r="1308" spans="1:11" x14ac:dyDescent="0.25">
      <c r="A1308" s="44" t="s">
        <v>99</v>
      </c>
      <c r="B1308">
        <v>1</v>
      </c>
      <c r="C1308" s="3">
        <v>44608</v>
      </c>
      <c r="D1308">
        <v>1128.3900000000001</v>
      </c>
      <c r="E1308" s="44" t="s">
        <v>77</v>
      </c>
      <c r="F1308" s="44" t="s">
        <v>88</v>
      </c>
      <c r="G1308">
        <v>0</v>
      </c>
      <c r="H1308">
        <v>0</v>
      </c>
      <c r="I1308">
        <v>0</v>
      </c>
      <c r="J1308">
        <v>0</v>
      </c>
      <c r="K1308" s="44">
        <f>MONTH(tce_4111[[#This Row],[data_lancamento]])</f>
        <v>2</v>
      </c>
    </row>
    <row r="1309" spans="1:11" x14ac:dyDescent="0.25">
      <c r="A1309" s="44" t="s">
        <v>92</v>
      </c>
      <c r="B1309">
        <v>1</v>
      </c>
      <c r="C1309" s="3">
        <v>44608</v>
      </c>
      <c r="D1309">
        <v>1128.3900000000001</v>
      </c>
      <c r="E1309" s="44" t="s">
        <v>80</v>
      </c>
      <c r="F1309" s="44" t="s">
        <v>88</v>
      </c>
      <c r="G1309">
        <v>0</v>
      </c>
      <c r="H1309">
        <v>0</v>
      </c>
      <c r="I1309">
        <v>0</v>
      </c>
      <c r="J1309">
        <v>0</v>
      </c>
      <c r="K1309" s="44">
        <f>MONTH(tce_4111[[#This Row],[data_lancamento]])</f>
        <v>2</v>
      </c>
    </row>
    <row r="1310" spans="1:11" x14ac:dyDescent="0.25">
      <c r="A1310" s="44" t="s">
        <v>100</v>
      </c>
      <c r="B1310">
        <v>1</v>
      </c>
      <c r="C1310" s="3">
        <v>44608</v>
      </c>
      <c r="D1310">
        <v>1128.3900000000001</v>
      </c>
      <c r="E1310" s="44" t="s">
        <v>77</v>
      </c>
      <c r="F1310" s="44" t="s">
        <v>88</v>
      </c>
      <c r="G1310">
        <v>0</v>
      </c>
      <c r="H1310">
        <v>0</v>
      </c>
      <c r="I1310">
        <v>0</v>
      </c>
      <c r="J1310">
        <v>0</v>
      </c>
      <c r="K1310" s="44">
        <f>MONTH(tce_4111[[#This Row],[data_lancamento]])</f>
        <v>2</v>
      </c>
    </row>
    <row r="1311" spans="1:11" x14ac:dyDescent="0.25">
      <c r="A1311" s="44" t="s">
        <v>101</v>
      </c>
      <c r="B1311">
        <v>1</v>
      </c>
      <c r="C1311" s="3">
        <v>44608</v>
      </c>
      <c r="D1311">
        <v>1128.3900000000001</v>
      </c>
      <c r="E1311" s="44" t="s">
        <v>77</v>
      </c>
      <c r="F1311" s="44" t="s">
        <v>88</v>
      </c>
      <c r="G1311">
        <v>1</v>
      </c>
      <c r="H1311">
        <v>0</v>
      </c>
      <c r="I1311">
        <v>0</v>
      </c>
      <c r="J1311">
        <v>0</v>
      </c>
      <c r="K1311" s="44">
        <f>MONTH(tce_4111[[#This Row],[data_lancamento]])</f>
        <v>2</v>
      </c>
    </row>
    <row r="1312" spans="1:11" x14ac:dyDescent="0.25">
      <c r="A1312" s="44" t="s">
        <v>95</v>
      </c>
      <c r="B1312">
        <v>1</v>
      </c>
      <c r="C1312" s="3">
        <v>44608</v>
      </c>
      <c r="D1312">
        <v>1128.3900000000001</v>
      </c>
      <c r="E1312" s="44" t="s">
        <v>80</v>
      </c>
      <c r="F1312" s="44" t="s">
        <v>88</v>
      </c>
      <c r="G1312">
        <v>1</v>
      </c>
      <c r="H1312">
        <v>0</v>
      </c>
      <c r="I1312">
        <v>0</v>
      </c>
      <c r="J1312">
        <v>0</v>
      </c>
      <c r="K1312" s="44">
        <f>MONTH(tce_4111[[#This Row],[data_lancamento]])</f>
        <v>2</v>
      </c>
    </row>
    <row r="1313" spans="1:11" x14ac:dyDescent="0.25">
      <c r="A1313" s="44" t="s">
        <v>89</v>
      </c>
      <c r="B1313">
        <v>1</v>
      </c>
      <c r="C1313" s="3">
        <v>44608</v>
      </c>
      <c r="D1313">
        <v>12000</v>
      </c>
      <c r="E1313" s="44" t="s">
        <v>77</v>
      </c>
      <c r="F1313" s="44" t="s">
        <v>88</v>
      </c>
      <c r="G1313">
        <v>0</v>
      </c>
      <c r="H1313">
        <v>0</v>
      </c>
      <c r="I1313">
        <v>0</v>
      </c>
      <c r="J1313">
        <v>0</v>
      </c>
      <c r="K1313" s="44">
        <f>MONTH(tce_4111[[#This Row],[data_lancamento]])</f>
        <v>2</v>
      </c>
    </row>
    <row r="1314" spans="1:11" x14ac:dyDescent="0.25">
      <c r="A1314" s="44" t="s">
        <v>155</v>
      </c>
      <c r="B1314">
        <v>1</v>
      </c>
      <c r="C1314" s="3">
        <v>44608</v>
      </c>
      <c r="D1314">
        <v>12000</v>
      </c>
      <c r="E1314" s="44" t="s">
        <v>80</v>
      </c>
      <c r="F1314" s="44" t="s">
        <v>88</v>
      </c>
      <c r="G1314">
        <v>0</v>
      </c>
      <c r="H1314">
        <v>0</v>
      </c>
      <c r="I1314">
        <v>0</v>
      </c>
      <c r="J1314">
        <v>0</v>
      </c>
      <c r="K1314" s="44">
        <f>MONTH(tce_4111[[#This Row],[data_lancamento]])</f>
        <v>2</v>
      </c>
    </row>
    <row r="1315" spans="1:11" x14ac:dyDescent="0.25">
      <c r="A1315" s="44" t="s">
        <v>156</v>
      </c>
      <c r="B1315">
        <v>1</v>
      </c>
      <c r="C1315" s="3">
        <v>44608</v>
      </c>
      <c r="D1315">
        <v>12000</v>
      </c>
      <c r="E1315" s="44" t="s">
        <v>80</v>
      </c>
      <c r="F1315" s="44" t="s">
        <v>88</v>
      </c>
      <c r="G1315">
        <v>0</v>
      </c>
      <c r="H1315">
        <v>0</v>
      </c>
      <c r="I1315">
        <v>0</v>
      </c>
      <c r="J1315">
        <v>0</v>
      </c>
      <c r="K1315" s="44">
        <f>MONTH(tce_4111[[#This Row],[data_lancamento]])</f>
        <v>2</v>
      </c>
    </row>
    <row r="1316" spans="1:11" x14ac:dyDescent="0.25">
      <c r="A1316" s="44" t="s">
        <v>157</v>
      </c>
      <c r="B1316">
        <v>1</v>
      </c>
      <c r="C1316" s="3">
        <v>44608</v>
      </c>
      <c r="D1316">
        <v>12000</v>
      </c>
      <c r="E1316" s="44" t="s">
        <v>77</v>
      </c>
      <c r="F1316" s="44" t="s">
        <v>88</v>
      </c>
      <c r="G1316">
        <v>0</v>
      </c>
      <c r="H1316">
        <v>0</v>
      </c>
      <c r="I1316">
        <v>0</v>
      </c>
      <c r="J1316">
        <v>0</v>
      </c>
      <c r="K1316" s="44">
        <f>MONTH(tce_4111[[#This Row],[data_lancamento]])</f>
        <v>2</v>
      </c>
    </row>
    <row r="1317" spans="1:11" x14ac:dyDescent="0.25">
      <c r="A1317" s="44" t="s">
        <v>89</v>
      </c>
      <c r="B1317">
        <v>1</v>
      </c>
      <c r="C1317" s="3">
        <v>44608</v>
      </c>
      <c r="D1317">
        <v>12000</v>
      </c>
      <c r="E1317" s="44" t="s">
        <v>80</v>
      </c>
      <c r="F1317" s="44" t="s">
        <v>88</v>
      </c>
      <c r="G1317">
        <v>0</v>
      </c>
      <c r="H1317">
        <v>0</v>
      </c>
      <c r="I1317">
        <v>0</v>
      </c>
      <c r="J1317">
        <v>0</v>
      </c>
      <c r="K1317" s="44">
        <f>MONTH(tce_4111[[#This Row],[data_lancamento]])</f>
        <v>2</v>
      </c>
    </row>
    <row r="1318" spans="1:11" x14ac:dyDescent="0.25">
      <c r="A1318" s="44" t="s">
        <v>158</v>
      </c>
      <c r="B1318">
        <v>1</v>
      </c>
      <c r="C1318" s="3">
        <v>44608</v>
      </c>
      <c r="D1318">
        <v>12000</v>
      </c>
      <c r="E1318" s="44" t="s">
        <v>77</v>
      </c>
      <c r="F1318" s="44" t="s">
        <v>88</v>
      </c>
      <c r="G1318">
        <v>0</v>
      </c>
      <c r="H1318">
        <v>0</v>
      </c>
      <c r="I1318">
        <v>0</v>
      </c>
      <c r="J1318">
        <v>0</v>
      </c>
      <c r="K1318" s="44">
        <f>MONTH(tce_4111[[#This Row],[data_lancamento]])</f>
        <v>2</v>
      </c>
    </row>
    <row r="1319" spans="1:11" x14ac:dyDescent="0.25">
      <c r="A1319" s="44" t="s">
        <v>89</v>
      </c>
      <c r="B1319">
        <v>1</v>
      </c>
      <c r="C1319" s="3">
        <v>44608</v>
      </c>
      <c r="D1319">
        <v>12371.5</v>
      </c>
      <c r="E1319" s="44" t="s">
        <v>77</v>
      </c>
      <c r="F1319" s="44" t="s">
        <v>88</v>
      </c>
      <c r="G1319">
        <v>0</v>
      </c>
      <c r="H1319">
        <v>0</v>
      </c>
      <c r="I1319">
        <v>0</v>
      </c>
      <c r="J1319">
        <v>0</v>
      </c>
      <c r="K1319" s="44">
        <f>MONTH(tce_4111[[#This Row],[data_lancamento]])</f>
        <v>2</v>
      </c>
    </row>
    <row r="1320" spans="1:11" x14ac:dyDescent="0.25">
      <c r="A1320" s="44" t="s">
        <v>91</v>
      </c>
      <c r="B1320">
        <v>1</v>
      </c>
      <c r="C1320" s="3">
        <v>44608</v>
      </c>
      <c r="D1320">
        <v>12371.5</v>
      </c>
      <c r="E1320" s="44" t="s">
        <v>80</v>
      </c>
      <c r="F1320" s="44" t="s">
        <v>88</v>
      </c>
      <c r="G1320">
        <v>0</v>
      </c>
      <c r="H1320">
        <v>0</v>
      </c>
      <c r="I1320">
        <v>0</v>
      </c>
      <c r="J1320">
        <v>0</v>
      </c>
      <c r="K1320" s="44">
        <f>MONTH(tce_4111[[#This Row],[data_lancamento]])</f>
        <v>2</v>
      </c>
    </row>
    <row r="1321" spans="1:11" x14ac:dyDescent="0.25">
      <c r="A1321" s="44" t="s">
        <v>92</v>
      </c>
      <c r="B1321">
        <v>1</v>
      </c>
      <c r="C1321" s="3">
        <v>44608</v>
      </c>
      <c r="D1321">
        <v>12371.5</v>
      </c>
      <c r="E1321" s="44" t="s">
        <v>80</v>
      </c>
      <c r="F1321" s="44" t="s">
        <v>88</v>
      </c>
      <c r="G1321">
        <v>0</v>
      </c>
      <c r="H1321">
        <v>0</v>
      </c>
      <c r="I1321">
        <v>0</v>
      </c>
      <c r="J1321">
        <v>0</v>
      </c>
      <c r="K1321" s="44">
        <f>MONTH(tce_4111[[#This Row],[data_lancamento]])</f>
        <v>2</v>
      </c>
    </row>
    <row r="1322" spans="1:11" x14ac:dyDescent="0.25">
      <c r="A1322" s="44" t="s">
        <v>114</v>
      </c>
      <c r="B1322">
        <v>1</v>
      </c>
      <c r="C1322" s="3">
        <v>44608</v>
      </c>
      <c r="D1322">
        <v>12371.5</v>
      </c>
      <c r="E1322" s="44" t="s">
        <v>77</v>
      </c>
      <c r="F1322" s="44" t="s">
        <v>88</v>
      </c>
      <c r="G1322">
        <v>0</v>
      </c>
      <c r="H1322">
        <v>0</v>
      </c>
      <c r="I1322">
        <v>0</v>
      </c>
      <c r="J1322">
        <v>0</v>
      </c>
      <c r="K1322" s="44">
        <f>MONTH(tce_4111[[#This Row],[data_lancamento]])</f>
        <v>2</v>
      </c>
    </row>
    <row r="1323" spans="1:11" x14ac:dyDescent="0.25">
      <c r="A1323" s="44" t="s">
        <v>94</v>
      </c>
      <c r="B1323">
        <v>1</v>
      </c>
      <c r="C1323" s="3">
        <v>44608</v>
      </c>
      <c r="D1323">
        <v>12371.5</v>
      </c>
      <c r="E1323" s="44" t="s">
        <v>77</v>
      </c>
      <c r="F1323" s="44" t="s">
        <v>88</v>
      </c>
      <c r="G1323">
        <v>1</v>
      </c>
      <c r="H1323">
        <v>0</v>
      </c>
      <c r="I1323">
        <v>0</v>
      </c>
      <c r="J1323">
        <v>0</v>
      </c>
      <c r="K1323" s="44">
        <f>MONTH(tce_4111[[#This Row],[data_lancamento]])</f>
        <v>2</v>
      </c>
    </row>
    <row r="1324" spans="1:11" x14ac:dyDescent="0.25">
      <c r="A1324" s="44" t="s">
        <v>95</v>
      </c>
      <c r="B1324">
        <v>1</v>
      </c>
      <c r="C1324" s="3">
        <v>44608</v>
      </c>
      <c r="D1324">
        <v>12371.5</v>
      </c>
      <c r="E1324" s="44" t="s">
        <v>80</v>
      </c>
      <c r="F1324" s="44" t="s">
        <v>88</v>
      </c>
      <c r="G1324">
        <v>1</v>
      </c>
      <c r="H1324">
        <v>0</v>
      </c>
      <c r="I1324">
        <v>0</v>
      </c>
      <c r="J1324">
        <v>0</v>
      </c>
      <c r="K1324" s="44">
        <f>MONTH(tce_4111[[#This Row],[data_lancamento]])</f>
        <v>2</v>
      </c>
    </row>
    <row r="1325" spans="1:11" x14ac:dyDescent="0.25">
      <c r="A1325" s="44" t="s">
        <v>89</v>
      </c>
      <c r="B1325">
        <v>1</v>
      </c>
      <c r="C1325" s="3">
        <v>44608</v>
      </c>
      <c r="D1325">
        <v>12371.5</v>
      </c>
      <c r="E1325" s="44" t="s">
        <v>80</v>
      </c>
      <c r="F1325" s="44" t="s">
        <v>88</v>
      </c>
      <c r="G1325">
        <v>0</v>
      </c>
      <c r="H1325">
        <v>0</v>
      </c>
      <c r="I1325">
        <v>0</v>
      </c>
      <c r="J1325">
        <v>0</v>
      </c>
      <c r="K1325" s="44">
        <f>MONTH(tce_4111[[#This Row],[data_lancamento]])</f>
        <v>2</v>
      </c>
    </row>
    <row r="1326" spans="1:11" x14ac:dyDescent="0.25">
      <c r="A1326" s="44" t="s">
        <v>91</v>
      </c>
      <c r="B1326">
        <v>1</v>
      </c>
      <c r="C1326" s="3">
        <v>44608</v>
      </c>
      <c r="D1326">
        <v>12371.5</v>
      </c>
      <c r="E1326" s="44" t="s">
        <v>77</v>
      </c>
      <c r="F1326" s="44" t="s">
        <v>88</v>
      </c>
      <c r="G1326">
        <v>0</v>
      </c>
      <c r="H1326">
        <v>0</v>
      </c>
      <c r="I1326">
        <v>0</v>
      </c>
      <c r="J1326">
        <v>0</v>
      </c>
      <c r="K1326" s="44">
        <f>MONTH(tce_4111[[#This Row],[data_lancamento]])</f>
        <v>2</v>
      </c>
    </row>
    <row r="1327" spans="1:11" x14ac:dyDescent="0.25">
      <c r="A1327" s="44" t="s">
        <v>92</v>
      </c>
      <c r="B1327">
        <v>1</v>
      </c>
      <c r="C1327" s="3">
        <v>44608</v>
      </c>
      <c r="D1327">
        <v>12371.5</v>
      </c>
      <c r="E1327" s="44" t="s">
        <v>77</v>
      </c>
      <c r="F1327" s="44" t="s">
        <v>88</v>
      </c>
      <c r="G1327">
        <v>0</v>
      </c>
      <c r="H1327">
        <v>0</v>
      </c>
      <c r="I1327">
        <v>0</v>
      </c>
      <c r="J1327">
        <v>0</v>
      </c>
      <c r="K1327" s="44">
        <f>MONTH(tce_4111[[#This Row],[data_lancamento]])</f>
        <v>2</v>
      </c>
    </row>
    <row r="1328" spans="1:11" x14ac:dyDescent="0.25">
      <c r="A1328" s="44" t="s">
        <v>93</v>
      </c>
      <c r="B1328">
        <v>1</v>
      </c>
      <c r="C1328" s="3">
        <v>44608</v>
      </c>
      <c r="D1328">
        <v>12371.5</v>
      </c>
      <c r="E1328" s="44" t="s">
        <v>80</v>
      </c>
      <c r="F1328" s="44" t="s">
        <v>88</v>
      </c>
      <c r="G1328">
        <v>0</v>
      </c>
      <c r="H1328">
        <v>0</v>
      </c>
      <c r="I1328">
        <v>0</v>
      </c>
      <c r="J1328">
        <v>0</v>
      </c>
      <c r="K1328" s="44">
        <f>MONTH(tce_4111[[#This Row],[data_lancamento]])</f>
        <v>2</v>
      </c>
    </row>
    <row r="1329" spans="1:11" x14ac:dyDescent="0.25">
      <c r="A1329" s="44" t="s">
        <v>94</v>
      </c>
      <c r="B1329">
        <v>1</v>
      </c>
      <c r="C1329" s="3">
        <v>44608</v>
      </c>
      <c r="D1329">
        <v>12371.5</v>
      </c>
      <c r="E1329" s="44" t="s">
        <v>80</v>
      </c>
      <c r="F1329" s="44" t="s">
        <v>88</v>
      </c>
      <c r="G1329">
        <v>1</v>
      </c>
      <c r="H1329">
        <v>0</v>
      </c>
      <c r="I1329">
        <v>0</v>
      </c>
      <c r="J1329">
        <v>0</v>
      </c>
      <c r="K1329" s="44">
        <f>MONTH(tce_4111[[#This Row],[data_lancamento]])</f>
        <v>2</v>
      </c>
    </row>
    <row r="1330" spans="1:11" x14ac:dyDescent="0.25">
      <c r="A1330" s="44" t="s">
        <v>95</v>
      </c>
      <c r="B1330">
        <v>1</v>
      </c>
      <c r="C1330" s="3">
        <v>44608</v>
      </c>
      <c r="D1330">
        <v>12371.5</v>
      </c>
      <c r="E1330" s="44" t="s">
        <v>77</v>
      </c>
      <c r="F1330" s="44" t="s">
        <v>88</v>
      </c>
      <c r="G1330">
        <v>1</v>
      </c>
      <c r="H1330">
        <v>0</v>
      </c>
      <c r="I1330">
        <v>0</v>
      </c>
      <c r="J1330">
        <v>0</v>
      </c>
      <c r="K1330" s="44">
        <f>MONTH(tce_4111[[#This Row],[data_lancamento]])</f>
        <v>2</v>
      </c>
    </row>
    <row r="1331" spans="1:11" x14ac:dyDescent="0.25">
      <c r="A1331" s="44" t="s">
        <v>103</v>
      </c>
      <c r="B1331">
        <v>1</v>
      </c>
      <c r="C1331" s="3">
        <v>44608</v>
      </c>
      <c r="D1331">
        <v>12000</v>
      </c>
      <c r="E1331" s="44" t="s">
        <v>80</v>
      </c>
      <c r="F1331" s="44" t="s">
        <v>88</v>
      </c>
      <c r="G1331">
        <v>0</v>
      </c>
      <c r="H1331">
        <v>0</v>
      </c>
      <c r="I1331">
        <v>0</v>
      </c>
      <c r="J1331">
        <v>0</v>
      </c>
      <c r="K1331" s="44">
        <f>MONTH(tce_4111[[#This Row],[data_lancamento]])</f>
        <v>2</v>
      </c>
    </row>
    <row r="1332" spans="1:11" x14ac:dyDescent="0.25">
      <c r="A1332" s="44" t="s">
        <v>159</v>
      </c>
      <c r="B1332">
        <v>1</v>
      </c>
      <c r="C1332" s="3">
        <v>44608</v>
      </c>
      <c r="D1332">
        <v>12000</v>
      </c>
      <c r="E1332" s="44" t="s">
        <v>77</v>
      </c>
      <c r="F1332" s="44" t="s">
        <v>88</v>
      </c>
      <c r="G1332">
        <v>0</v>
      </c>
      <c r="H1332">
        <v>0</v>
      </c>
      <c r="I1332">
        <v>0</v>
      </c>
      <c r="J1332">
        <v>0</v>
      </c>
      <c r="K1332" s="44">
        <f>MONTH(tce_4111[[#This Row],[data_lancamento]])</f>
        <v>2</v>
      </c>
    </row>
    <row r="1333" spans="1:11" x14ac:dyDescent="0.25">
      <c r="A1333" s="44" t="s">
        <v>106</v>
      </c>
      <c r="B1333">
        <v>1</v>
      </c>
      <c r="C1333" s="3">
        <v>44610</v>
      </c>
      <c r="D1333">
        <v>1145.3699999999999</v>
      </c>
      <c r="E1333" s="44" t="s">
        <v>77</v>
      </c>
      <c r="F1333" s="44" t="s">
        <v>97</v>
      </c>
      <c r="G1333">
        <v>1</v>
      </c>
      <c r="H1333">
        <v>0</v>
      </c>
      <c r="I1333">
        <v>0</v>
      </c>
      <c r="J1333">
        <v>0</v>
      </c>
      <c r="K1333" s="44">
        <f>MONTH(tce_4111[[#This Row],[data_lancamento]])</f>
        <v>2</v>
      </c>
    </row>
    <row r="1334" spans="1:11" x14ac:dyDescent="0.25">
      <c r="A1334" s="44" t="s">
        <v>107</v>
      </c>
      <c r="B1334">
        <v>1</v>
      </c>
      <c r="C1334" s="3">
        <v>44610</v>
      </c>
      <c r="D1334">
        <v>1145.3699999999999</v>
      </c>
      <c r="E1334" s="44" t="s">
        <v>80</v>
      </c>
      <c r="F1334" s="44" t="s">
        <v>97</v>
      </c>
      <c r="G1334">
        <v>1</v>
      </c>
      <c r="H1334">
        <v>0</v>
      </c>
      <c r="I1334">
        <v>0</v>
      </c>
      <c r="J1334">
        <v>0</v>
      </c>
      <c r="K1334" s="44">
        <f>MONTH(tce_4111[[#This Row],[data_lancamento]])</f>
        <v>2</v>
      </c>
    </row>
    <row r="1335" spans="1:11" x14ac:dyDescent="0.25">
      <c r="A1335" s="44" t="s">
        <v>96</v>
      </c>
      <c r="B1335">
        <v>1</v>
      </c>
      <c r="C1335" s="3">
        <v>44610</v>
      </c>
      <c r="D1335">
        <v>229.07</v>
      </c>
      <c r="E1335" s="44" t="s">
        <v>80</v>
      </c>
      <c r="F1335" s="44" t="s">
        <v>97</v>
      </c>
      <c r="G1335">
        <v>1</v>
      </c>
      <c r="H1335">
        <v>0</v>
      </c>
      <c r="I1335">
        <v>0</v>
      </c>
      <c r="J1335">
        <v>0</v>
      </c>
      <c r="K1335" s="44">
        <f>MONTH(tce_4111[[#This Row],[data_lancamento]])</f>
        <v>2</v>
      </c>
    </row>
    <row r="1336" spans="1:11" x14ac:dyDescent="0.25">
      <c r="A1336" s="44" t="s">
        <v>96</v>
      </c>
      <c r="B1336">
        <v>1</v>
      </c>
      <c r="C1336" s="3">
        <v>44610</v>
      </c>
      <c r="D1336">
        <v>229.07</v>
      </c>
      <c r="E1336" s="44" t="s">
        <v>77</v>
      </c>
      <c r="F1336" s="44" t="s">
        <v>97</v>
      </c>
      <c r="G1336">
        <v>1</v>
      </c>
      <c r="H1336">
        <v>0</v>
      </c>
      <c r="I1336">
        <v>0</v>
      </c>
      <c r="J1336">
        <v>0</v>
      </c>
      <c r="K1336" s="44">
        <f>MONTH(tce_4111[[#This Row],[data_lancamento]])</f>
        <v>2</v>
      </c>
    </row>
    <row r="1337" spans="1:11" x14ac:dyDescent="0.25">
      <c r="A1337" s="44" t="s">
        <v>89</v>
      </c>
      <c r="B1337">
        <v>1</v>
      </c>
      <c r="C1337" s="3">
        <v>44610</v>
      </c>
      <c r="D1337">
        <v>229.07</v>
      </c>
      <c r="E1337" s="44" t="s">
        <v>77</v>
      </c>
      <c r="F1337" s="44" t="s">
        <v>88</v>
      </c>
      <c r="G1337">
        <v>0</v>
      </c>
      <c r="H1337">
        <v>0</v>
      </c>
      <c r="I1337">
        <v>0</v>
      </c>
      <c r="J1337">
        <v>0</v>
      </c>
      <c r="K1337" s="44">
        <f>MONTH(tce_4111[[#This Row],[data_lancamento]])</f>
        <v>2</v>
      </c>
    </row>
    <row r="1338" spans="1:11" x14ac:dyDescent="0.25">
      <c r="A1338" s="44" t="s">
        <v>91</v>
      </c>
      <c r="B1338">
        <v>1</v>
      </c>
      <c r="C1338" s="3">
        <v>44610</v>
      </c>
      <c r="D1338">
        <v>229.07</v>
      </c>
      <c r="E1338" s="44" t="s">
        <v>80</v>
      </c>
      <c r="F1338" s="44" t="s">
        <v>88</v>
      </c>
      <c r="G1338">
        <v>0</v>
      </c>
      <c r="H1338">
        <v>0</v>
      </c>
      <c r="I1338">
        <v>0</v>
      </c>
      <c r="J1338">
        <v>0</v>
      </c>
      <c r="K1338" s="44">
        <f>MONTH(tce_4111[[#This Row],[data_lancamento]])</f>
        <v>2</v>
      </c>
    </row>
    <row r="1339" spans="1:11" x14ac:dyDescent="0.25">
      <c r="A1339" s="44" t="s">
        <v>91</v>
      </c>
      <c r="B1339">
        <v>1</v>
      </c>
      <c r="C1339" s="3">
        <v>44610</v>
      </c>
      <c r="D1339">
        <v>229.07</v>
      </c>
      <c r="E1339" s="44" t="s">
        <v>77</v>
      </c>
      <c r="F1339" s="44" t="s">
        <v>88</v>
      </c>
      <c r="G1339">
        <v>0</v>
      </c>
      <c r="H1339">
        <v>0</v>
      </c>
      <c r="I1339">
        <v>0</v>
      </c>
      <c r="J1339">
        <v>0</v>
      </c>
      <c r="K1339" s="44">
        <f>MONTH(tce_4111[[#This Row],[data_lancamento]])</f>
        <v>2</v>
      </c>
    </row>
    <row r="1340" spans="1:11" x14ac:dyDescent="0.25">
      <c r="A1340" s="44" t="s">
        <v>99</v>
      </c>
      <c r="B1340">
        <v>1</v>
      </c>
      <c r="C1340" s="3">
        <v>44610</v>
      </c>
      <c r="D1340">
        <v>229.07</v>
      </c>
      <c r="E1340" s="44" t="s">
        <v>80</v>
      </c>
      <c r="F1340" s="44" t="s">
        <v>88</v>
      </c>
      <c r="G1340">
        <v>0</v>
      </c>
      <c r="H1340">
        <v>0</v>
      </c>
      <c r="I1340">
        <v>0</v>
      </c>
      <c r="J1340">
        <v>0</v>
      </c>
      <c r="K1340" s="44">
        <f>MONTH(tce_4111[[#This Row],[data_lancamento]])</f>
        <v>2</v>
      </c>
    </row>
    <row r="1341" spans="1:11" x14ac:dyDescent="0.25">
      <c r="A1341" s="44" t="s">
        <v>99</v>
      </c>
      <c r="B1341">
        <v>1</v>
      </c>
      <c r="C1341" s="3">
        <v>44610</v>
      </c>
      <c r="D1341">
        <v>229.07</v>
      </c>
      <c r="E1341" s="44" t="s">
        <v>77</v>
      </c>
      <c r="F1341" s="44" t="s">
        <v>88</v>
      </c>
      <c r="G1341">
        <v>0</v>
      </c>
      <c r="H1341">
        <v>0</v>
      </c>
      <c r="I1341">
        <v>0</v>
      </c>
      <c r="J1341">
        <v>0</v>
      </c>
      <c r="K1341" s="44">
        <f>MONTH(tce_4111[[#This Row],[data_lancamento]])</f>
        <v>2</v>
      </c>
    </row>
    <row r="1342" spans="1:11" x14ac:dyDescent="0.25">
      <c r="A1342" s="44" t="s">
        <v>109</v>
      </c>
      <c r="B1342">
        <v>1</v>
      </c>
      <c r="C1342" s="3">
        <v>44610</v>
      </c>
      <c r="D1342">
        <v>229.07</v>
      </c>
      <c r="E1342" s="44" t="s">
        <v>80</v>
      </c>
      <c r="F1342" s="44" t="s">
        <v>88</v>
      </c>
      <c r="G1342">
        <v>0</v>
      </c>
      <c r="H1342">
        <v>0</v>
      </c>
      <c r="I1342">
        <v>0</v>
      </c>
      <c r="J1342">
        <v>0</v>
      </c>
      <c r="K1342" s="44">
        <f>MONTH(tce_4111[[#This Row],[data_lancamento]])</f>
        <v>2</v>
      </c>
    </row>
    <row r="1343" spans="1:11" x14ac:dyDescent="0.25">
      <c r="A1343" s="44" t="s">
        <v>106</v>
      </c>
      <c r="B1343">
        <v>1</v>
      </c>
      <c r="C1343" s="3">
        <v>44610</v>
      </c>
      <c r="D1343">
        <v>229.07</v>
      </c>
      <c r="E1343" s="44" t="s">
        <v>80</v>
      </c>
      <c r="F1343" s="44" t="s">
        <v>97</v>
      </c>
      <c r="G1343">
        <v>1</v>
      </c>
      <c r="H1343">
        <v>0</v>
      </c>
      <c r="I1343">
        <v>0</v>
      </c>
      <c r="J1343">
        <v>0</v>
      </c>
      <c r="K1343" s="44">
        <f>MONTH(tce_4111[[#This Row],[data_lancamento]])</f>
        <v>2</v>
      </c>
    </row>
    <row r="1344" spans="1:11" x14ac:dyDescent="0.25">
      <c r="A1344" s="44" t="s">
        <v>92</v>
      </c>
      <c r="B1344">
        <v>1</v>
      </c>
      <c r="C1344" s="3">
        <v>44610</v>
      </c>
      <c r="D1344">
        <v>229.07</v>
      </c>
      <c r="E1344" s="44" t="s">
        <v>80</v>
      </c>
      <c r="F1344" s="44" t="s">
        <v>88</v>
      </c>
      <c r="G1344">
        <v>0</v>
      </c>
      <c r="H1344">
        <v>0</v>
      </c>
      <c r="I1344">
        <v>0</v>
      </c>
      <c r="J1344">
        <v>0</v>
      </c>
      <c r="K1344" s="44">
        <f>MONTH(tce_4111[[#This Row],[data_lancamento]])</f>
        <v>2</v>
      </c>
    </row>
    <row r="1345" spans="1:11" x14ac:dyDescent="0.25">
      <c r="A1345" s="44" t="s">
        <v>92</v>
      </c>
      <c r="B1345">
        <v>1</v>
      </c>
      <c r="C1345" s="3">
        <v>44610</v>
      </c>
      <c r="D1345">
        <v>229.07</v>
      </c>
      <c r="E1345" s="44" t="s">
        <v>77</v>
      </c>
      <c r="F1345" s="44" t="s">
        <v>88</v>
      </c>
      <c r="G1345">
        <v>0</v>
      </c>
      <c r="H1345">
        <v>0</v>
      </c>
      <c r="I1345">
        <v>0</v>
      </c>
      <c r="J1345">
        <v>0</v>
      </c>
      <c r="K1345" s="44">
        <f>MONTH(tce_4111[[#This Row],[data_lancamento]])</f>
        <v>2</v>
      </c>
    </row>
    <row r="1346" spans="1:11" x14ac:dyDescent="0.25">
      <c r="A1346" s="44" t="s">
        <v>100</v>
      </c>
      <c r="B1346">
        <v>1</v>
      </c>
      <c r="C1346" s="3">
        <v>44610</v>
      </c>
      <c r="D1346">
        <v>229.07</v>
      </c>
      <c r="E1346" s="44" t="s">
        <v>80</v>
      </c>
      <c r="F1346" s="44" t="s">
        <v>88</v>
      </c>
      <c r="G1346">
        <v>0</v>
      </c>
      <c r="H1346">
        <v>0</v>
      </c>
      <c r="I1346">
        <v>0</v>
      </c>
      <c r="J1346">
        <v>0</v>
      </c>
      <c r="K1346" s="44">
        <f>MONTH(tce_4111[[#This Row],[data_lancamento]])</f>
        <v>2</v>
      </c>
    </row>
    <row r="1347" spans="1:11" x14ac:dyDescent="0.25">
      <c r="A1347" s="44" t="s">
        <v>100</v>
      </c>
      <c r="B1347">
        <v>1</v>
      </c>
      <c r="C1347" s="3">
        <v>44610</v>
      </c>
      <c r="D1347">
        <v>229.07</v>
      </c>
      <c r="E1347" s="44" t="s">
        <v>77</v>
      </c>
      <c r="F1347" s="44" t="s">
        <v>88</v>
      </c>
      <c r="G1347">
        <v>0</v>
      </c>
      <c r="H1347">
        <v>0</v>
      </c>
      <c r="I1347">
        <v>0</v>
      </c>
      <c r="J1347">
        <v>0</v>
      </c>
      <c r="K1347" s="44">
        <f>MONTH(tce_4111[[#This Row],[data_lancamento]])</f>
        <v>2</v>
      </c>
    </row>
    <row r="1348" spans="1:11" x14ac:dyDescent="0.25">
      <c r="A1348" s="44" t="s">
        <v>110</v>
      </c>
      <c r="B1348">
        <v>1</v>
      </c>
      <c r="C1348" s="3">
        <v>44610</v>
      </c>
      <c r="D1348">
        <v>229.07</v>
      </c>
      <c r="E1348" s="44" t="s">
        <v>80</v>
      </c>
      <c r="F1348" s="44" t="s">
        <v>88</v>
      </c>
      <c r="G1348">
        <v>0</v>
      </c>
      <c r="H1348">
        <v>0</v>
      </c>
      <c r="I1348">
        <v>0</v>
      </c>
      <c r="J1348">
        <v>0</v>
      </c>
      <c r="K1348" s="44">
        <f>MONTH(tce_4111[[#This Row],[data_lancamento]])</f>
        <v>2</v>
      </c>
    </row>
    <row r="1349" spans="1:11" x14ac:dyDescent="0.25">
      <c r="A1349" s="44" t="s">
        <v>112</v>
      </c>
      <c r="B1349">
        <v>1</v>
      </c>
      <c r="C1349" s="3">
        <v>44610</v>
      </c>
      <c r="D1349">
        <v>229.07</v>
      </c>
      <c r="E1349" s="44" t="s">
        <v>77</v>
      </c>
      <c r="F1349" s="44" t="s">
        <v>88</v>
      </c>
      <c r="G1349">
        <v>0</v>
      </c>
      <c r="H1349">
        <v>0</v>
      </c>
      <c r="I1349">
        <v>0</v>
      </c>
      <c r="J1349">
        <v>0</v>
      </c>
      <c r="K1349" s="44">
        <f>MONTH(tce_4111[[#This Row],[data_lancamento]])</f>
        <v>2</v>
      </c>
    </row>
    <row r="1350" spans="1:11" x14ac:dyDescent="0.25">
      <c r="A1350" s="44" t="s">
        <v>114</v>
      </c>
      <c r="B1350">
        <v>1</v>
      </c>
      <c r="C1350" s="3">
        <v>44610</v>
      </c>
      <c r="D1350">
        <v>229.07</v>
      </c>
      <c r="E1350" s="44" t="s">
        <v>77</v>
      </c>
      <c r="F1350" s="44" t="s">
        <v>88</v>
      </c>
      <c r="G1350">
        <v>0</v>
      </c>
      <c r="H1350">
        <v>0</v>
      </c>
      <c r="I1350">
        <v>0</v>
      </c>
      <c r="J1350">
        <v>0</v>
      </c>
      <c r="K1350" s="44">
        <f>MONTH(tce_4111[[#This Row],[data_lancamento]])</f>
        <v>2</v>
      </c>
    </row>
    <row r="1351" spans="1:11" x14ac:dyDescent="0.25">
      <c r="A1351" s="44" t="s">
        <v>94</v>
      </c>
      <c r="B1351">
        <v>1</v>
      </c>
      <c r="C1351" s="3">
        <v>44610</v>
      </c>
      <c r="D1351">
        <v>229.07</v>
      </c>
      <c r="E1351" s="44" t="s">
        <v>77</v>
      </c>
      <c r="F1351" s="44" t="s">
        <v>88</v>
      </c>
      <c r="G1351">
        <v>1</v>
      </c>
      <c r="H1351">
        <v>0</v>
      </c>
      <c r="I1351">
        <v>0</v>
      </c>
      <c r="J1351">
        <v>0</v>
      </c>
      <c r="K1351" s="44">
        <f>MONTH(tce_4111[[#This Row],[data_lancamento]])</f>
        <v>2</v>
      </c>
    </row>
    <row r="1352" spans="1:11" x14ac:dyDescent="0.25">
      <c r="A1352" s="44" t="s">
        <v>101</v>
      </c>
      <c r="B1352">
        <v>1</v>
      </c>
      <c r="C1352" s="3">
        <v>44610</v>
      </c>
      <c r="D1352">
        <v>229.07</v>
      </c>
      <c r="E1352" s="44" t="s">
        <v>80</v>
      </c>
      <c r="F1352" s="44" t="s">
        <v>88</v>
      </c>
      <c r="G1352">
        <v>1</v>
      </c>
      <c r="H1352">
        <v>0</v>
      </c>
      <c r="I1352">
        <v>0</v>
      </c>
      <c r="J1352">
        <v>0</v>
      </c>
      <c r="K1352" s="44">
        <f>MONTH(tce_4111[[#This Row],[data_lancamento]])</f>
        <v>2</v>
      </c>
    </row>
    <row r="1353" spans="1:11" x14ac:dyDescent="0.25">
      <c r="A1353" s="44" t="s">
        <v>101</v>
      </c>
      <c r="B1353">
        <v>1</v>
      </c>
      <c r="C1353" s="3">
        <v>44610</v>
      </c>
      <c r="D1353">
        <v>229.07</v>
      </c>
      <c r="E1353" s="44" t="s">
        <v>77</v>
      </c>
      <c r="F1353" s="44" t="s">
        <v>88</v>
      </c>
      <c r="G1353">
        <v>1</v>
      </c>
      <c r="H1353">
        <v>0</v>
      </c>
      <c r="I1353">
        <v>0</v>
      </c>
      <c r="J1353">
        <v>0</v>
      </c>
      <c r="K1353" s="44">
        <f>MONTH(tce_4111[[#This Row],[data_lancamento]])</f>
        <v>2</v>
      </c>
    </row>
    <row r="1354" spans="1:11" x14ac:dyDescent="0.25">
      <c r="A1354" s="44" t="s">
        <v>111</v>
      </c>
      <c r="B1354">
        <v>1</v>
      </c>
      <c r="C1354" s="3">
        <v>44610</v>
      </c>
      <c r="D1354">
        <v>229.07</v>
      </c>
      <c r="E1354" s="44" t="s">
        <v>80</v>
      </c>
      <c r="F1354" s="44" t="s">
        <v>88</v>
      </c>
      <c r="G1354">
        <v>1</v>
      </c>
      <c r="H1354">
        <v>0</v>
      </c>
      <c r="I1354">
        <v>0</v>
      </c>
      <c r="J1354">
        <v>0</v>
      </c>
      <c r="K1354" s="44">
        <f>MONTH(tce_4111[[#This Row],[data_lancamento]])</f>
        <v>2</v>
      </c>
    </row>
    <row r="1355" spans="1:11" x14ac:dyDescent="0.25">
      <c r="A1355" s="44" t="s">
        <v>95</v>
      </c>
      <c r="B1355">
        <v>1</v>
      </c>
      <c r="C1355" s="3">
        <v>44610</v>
      </c>
      <c r="D1355">
        <v>229.07</v>
      </c>
      <c r="E1355" s="44" t="s">
        <v>80</v>
      </c>
      <c r="F1355" s="44" t="s">
        <v>88</v>
      </c>
      <c r="G1355">
        <v>1</v>
      </c>
      <c r="H1355">
        <v>0</v>
      </c>
      <c r="I1355">
        <v>0</v>
      </c>
      <c r="J1355">
        <v>0</v>
      </c>
      <c r="K1355" s="44">
        <f>MONTH(tce_4111[[#This Row],[data_lancamento]])</f>
        <v>2</v>
      </c>
    </row>
    <row r="1356" spans="1:11" x14ac:dyDescent="0.25">
      <c r="A1356" s="44" t="s">
        <v>95</v>
      </c>
      <c r="B1356">
        <v>1</v>
      </c>
      <c r="C1356" s="3">
        <v>44610</v>
      </c>
      <c r="D1356">
        <v>229.07</v>
      </c>
      <c r="E1356" s="44" t="s">
        <v>77</v>
      </c>
      <c r="F1356" s="44" t="s">
        <v>88</v>
      </c>
      <c r="G1356">
        <v>1</v>
      </c>
      <c r="H1356">
        <v>0</v>
      </c>
      <c r="I1356">
        <v>0</v>
      </c>
      <c r="J1356">
        <v>0</v>
      </c>
      <c r="K1356" s="44">
        <f>MONTH(tce_4111[[#This Row],[data_lancamento]])</f>
        <v>2</v>
      </c>
    </row>
    <row r="1357" spans="1:11" x14ac:dyDescent="0.25">
      <c r="A1357" s="44" t="s">
        <v>96</v>
      </c>
      <c r="B1357">
        <v>1</v>
      </c>
      <c r="C1357" s="3">
        <v>44610</v>
      </c>
      <c r="D1357">
        <v>229.07</v>
      </c>
      <c r="E1357" s="44" t="s">
        <v>80</v>
      </c>
      <c r="F1357" s="44" t="s">
        <v>97</v>
      </c>
      <c r="G1357">
        <v>1</v>
      </c>
      <c r="H1357">
        <v>0</v>
      </c>
      <c r="I1357">
        <v>0</v>
      </c>
      <c r="J1357">
        <v>0</v>
      </c>
      <c r="K1357" s="44">
        <f>MONTH(tce_4111[[#This Row],[data_lancamento]])</f>
        <v>2</v>
      </c>
    </row>
    <row r="1358" spans="1:11" x14ac:dyDescent="0.25">
      <c r="A1358" s="44" t="s">
        <v>96</v>
      </c>
      <c r="B1358">
        <v>1</v>
      </c>
      <c r="C1358" s="3">
        <v>44610</v>
      </c>
      <c r="D1358">
        <v>229.07</v>
      </c>
      <c r="E1358" s="44" t="s">
        <v>77</v>
      </c>
      <c r="F1358" s="44" t="s">
        <v>97</v>
      </c>
      <c r="G1358">
        <v>1</v>
      </c>
      <c r="H1358">
        <v>0</v>
      </c>
      <c r="I1358">
        <v>0</v>
      </c>
      <c r="J1358">
        <v>0</v>
      </c>
      <c r="K1358" s="44">
        <f>MONTH(tce_4111[[#This Row],[data_lancamento]])</f>
        <v>2</v>
      </c>
    </row>
    <row r="1359" spans="1:11" x14ac:dyDescent="0.25">
      <c r="A1359" s="44" t="s">
        <v>89</v>
      </c>
      <c r="B1359">
        <v>1</v>
      </c>
      <c r="C1359" s="3">
        <v>44610</v>
      </c>
      <c r="D1359">
        <v>229.07</v>
      </c>
      <c r="E1359" s="44" t="s">
        <v>77</v>
      </c>
      <c r="F1359" s="44" t="s">
        <v>88</v>
      </c>
      <c r="G1359">
        <v>0</v>
      </c>
      <c r="H1359">
        <v>0</v>
      </c>
      <c r="I1359">
        <v>0</v>
      </c>
      <c r="J1359">
        <v>0</v>
      </c>
      <c r="K1359" s="44">
        <f>MONTH(tce_4111[[#This Row],[data_lancamento]])</f>
        <v>2</v>
      </c>
    </row>
    <row r="1360" spans="1:11" x14ac:dyDescent="0.25">
      <c r="A1360" s="44" t="s">
        <v>91</v>
      </c>
      <c r="B1360">
        <v>1</v>
      </c>
      <c r="C1360" s="3">
        <v>44610</v>
      </c>
      <c r="D1360">
        <v>229.07</v>
      </c>
      <c r="E1360" s="44" t="s">
        <v>80</v>
      </c>
      <c r="F1360" s="44" t="s">
        <v>88</v>
      </c>
      <c r="G1360">
        <v>0</v>
      </c>
      <c r="H1360">
        <v>0</v>
      </c>
      <c r="I1360">
        <v>0</v>
      </c>
      <c r="J1360">
        <v>0</v>
      </c>
      <c r="K1360" s="44">
        <f>MONTH(tce_4111[[#This Row],[data_lancamento]])</f>
        <v>2</v>
      </c>
    </row>
    <row r="1361" spans="1:11" x14ac:dyDescent="0.25">
      <c r="A1361" s="44" t="s">
        <v>91</v>
      </c>
      <c r="B1361">
        <v>1</v>
      </c>
      <c r="C1361" s="3">
        <v>44610</v>
      </c>
      <c r="D1361">
        <v>229.07</v>
      </c>
      <c r="E1361" s="44" t="s">
        <v>77</v>
      </c>
      <c r="F1361" s="44" t="s">
        <v>88</v>
      </c>
      <c r="G1361">
        <v>0</v>
      </c>
      <c r="H1361">
        <v>0</v>
      </c>
      <c r="I1361">
        <v>0</v>
      </c>
      <c r="J1361">
        <v>0</v>
      </c>
      <c r="K1361" s="44">
        <f>MONTH(tce_4111[[#This Row],[data_lancamento]])</f>
        <v>2</v>
      </c>
    </row>
    <row r="1362" spans="1:11" x14ac:dyDescent="0.25">
      <c r="A1362" s="44" t="s">
        <v>99</v>
      </c>
      <c r="B1362">
        <v>1</v>
      </c>
      <c r="C1362" s="3">
        <v>44610</v>
      </c>
      <c r="D1362">
        <v>229.07</v>
      </c>
      <c r="E1362" s="44" t="s">
        <v>80</v>
      </c>
      <c r="F1362" s="44" t="s">
        <v>88</v>
      </c>
      <c r="G1362">
        <v>0</v>
      </c>
      <c r="H1362">
        <v>0</v>
      </c>
      <c r="I1362">
        <v>0</v>
      </c>
      <c r="J1362">
        <v>0</v>
      </c>
      <c r="K1362" s="44">
        <f>MONTH(tce_4111[[#This Row],[data_lancamento]])</f>
        <v>2</v>
      </c>
    </row>
    <row r="1363" spans="1:11" x14ac:dyDescent="0.25">
      <c r="A1363" s="44" t="s">
        <v>99</v>
      </c>
      <c r="B1363">
        <v>1</v>
      </c>
      <c r="C1363" s="3">
        <v>44610</v>
      </c>
      <c r="D1363">
        <v>229.07</v>
      </c>
      <c r="E1363" s="44" t="s">
        <v>77</v>
      </c>
      <c r="F1363" s="44" t="s">
        <v>88</v>
      </c>
      <c r="G1363">
        <v>0</v>
      </c>
      <c r="H1363">
        <v>0</v>
      </c>
      <c r="I1363">
        <v>0</v>
      </c>
      <c r="J1363">
        <v>0</v>
      </c>
      <c r="K1363" s="44">
        <f>MONTH(tce_4111[[#This Row],[data_lancamento]])</f>
        <v>2</v>
      </c>
    </row>
    <row r="1364" spans="1:11" x14ac:dyDescent="0.25">
      <c r="A1364" s="44" t="s">
        <v>109</v>
      </c>
      <c r="B1364">
        <v>1</v>
      </c>
      <c r="C1364" s="3">
        <v>44610</v>
      </c>
      <c r="D1364">
        <v>229.07</v>
      </c>
      <c r="E1364" s="44" t="s">
        <v>80</v>
      </c>
      <c r="F1364" s="44" t="s">
        <v>88</v>
      </c>
      <c r="G1364">
        <v>0</v>
      </c>
      <c r="H1364">
        <v>0</v>
      </c>
      <c r="I1364">
        <v>0</v>
      </c>
      <c r="J1364">
        <v>0</v>
      </c>
      <c r="K1364" s="44">
        <f>MONTH(tce_4111[[#This Row],[data_lancamento]])</f>
        <v>2</v>
      </c>
    </row>
    <row r="1365" spans="1:11" x14ac:dyDescent="0.25">
      <c r="A1365" s="44" t="s">
        <v>106</v>
      </c>
      <c r="B1365">
        <v>1</v>
      </c>
      <c r="C1365" s="3">
        <v>44610</v>
      </c>
      <c r="D1365">
        <v>229.07</v>
      </c>
      <c r="E1365" s="44" t="s">
        <v>80</v>
      </c>
      <c r="F1365" s="44" t="s">
        <v>97</v>
      </c>
      <c r="G1365">
        <v>1</v>
      </c>
      <c r="H1365">
        <v>0</v>
      </c>
      <c r="I1365">
        <v>0</v>
      </c>
      <c r="J1365">
        <v>0</v>
      </c>
      <c r="K1365" s="44">
        <f>MONTH(tce_4111[[#This Row],[data_lancamento]])</f>
        <v>2</v>
      </c>
    </row>
    <row r="1366" spans="1:11" x14ac:dyDescent="0.25">
      <c r="A1366" s="44" t="s">
        <v>92</v>
      </c>
      <c r="B1366">
        <v>1</v>
      </c>
      <c r="C1366" s="3">
        <v>44610</v>
      </c>
      <c r="D1366">
        <v>229.07</v>
      </c>
      <c r="E1366" s="44" t="s">
        <v>80</v>
      </c>
      <c r="F1366" s="44" t="s">
        <v>88</v>
      </c>
      <c r="G1366">
        <v>0</v>
      </c>
      <c r="H1366">
        <v>0</v>
      </c>
      <c r="I1366">
        <v>0</v>
      </c>
      <c r="J1366">
        <v>0</v>
      </c>
      <c r="K1366" s="44">
        <f>MONTH(tce_4111[[#This Row],[data_lancamento]])</f>
        <v>2</v>
      </c>
    </row>
    <row r="1367" spans="1:11" x14ac:dyDescent="0.25">
      <c r="A1367" s="44" t="s">
        <v>92</v>
      </c>
      <c r="B1367">
        <v>1</v>
      </c>
      <c r="C1367" s="3">
        <v>44610</v>
      </c>
      <c r="D1367">
        <v>229.07</v>
      </c>
      <c r="E1367" s="44" t="s">
        <v>77</v>
      </c>
      <c r="F1367" s="44" t="s">
        <v>88</v>
      </c>
      <c r="G1367">
        <v>0</v>
      </c>
      <c r="H1367">
        <v>0</v>
      </c>
      <c r="I1367">
        <v>0</v>
      </c>
      <c r="J1367">
        <v>0</v>
      </c>
      <c r="K1367" s="44">
        <f>MONTH(tce_4111[[#This Row],[data_lancamento]])</f>
        <v>2</v>
      </c>
    </row>
    <row r="1368" spans="1:11" x14ac:dyDescent="0.25">
      <c r="A1368" s="44" t="s">
        <v>100</v>
      </c>
      <c r="B1368">
        <v>1</v>
      </c>
      <c r="C1368" s="3">
        <v>44610</v>
      </c>
      <c r="D1368">
        <v>229.07</v>
      </c>
      <c r="E1368" s="44" t="s">
        <v>80</v>
      </c>
      <c r="F1368" s="44" t="s">
        <v>88</v>
      </c>
      <c r="G1368">
        <v>0</v>
      </c>
      <c r="H1368">
        <v>0</v>
      </c>
      <c r="I1368">
        <v>0</v>
      </c>
      <c r="J1368">
        <v>0</v>
      </c>
      <c r="K1368" s="44">
        <f>MONTH(tce_4111[[#This Row],[data_lancamento]])</f>
        <v>2</v>
      </c>
    </row>
    <row r="1369" spans="1:11" x14ac:dyDescent="0.25">
      <c r="A1369" s="44" t="s">
        <v>100</v>
      </c>
      <c r="B1369">
        <v>1</v>
      </c>
      <c r="C1369" s="3">
        <v>44610</v>
      </c>
      <c r="D1369">
        <v>229.07</v>
      </c>
      <c r="E1369" s="44" t="s">
        <v>77</v>
      </c>
      <c r="F1369" s="44" t="s">
        <v>88</v>
      </c>
      <c r="G1369">
        <v>0</v>
      </c>
      <c r="H1369">
        <v>0</v>
      </c>
      <c r="I1369">
        <v>0</v>
      </c>
      <c r="J1369">
        <v>0</v>
      </c>
      <c r="K1369" s="44">
        <f>MONTH(tce_4111[[#This Row],[data_lancamento]])</f>
        <v>2</v>
      </c>
    </row>
    <row r="1370" spans="1:11" x14ac:dyDescent="0.25">
      <c r="A1370" s="44" t="s">
        <v>110</v>
      </c>
      <c r="B1370">
        <v>1</v>
      </c>
      <c r="C1370" s="3">
        <v>44610</v>
      </c>
      <c r="D1370">
        <v>229.07</v>
      </c>
      <c r="E1370" s="44" t="s">
        <v>80</v>
      </c>
      <c r="F1370" s="44" t="s">
        <v>88</v>
      </c>
      <c r="G1370">
        <v>0</v>
      </c>
      <c r="H1370">
        <v>0</v>
      </c>
      <c r="I1370">
        <v>0</v>
      </c>
      <c r="J1370">
        <v>0</v>
      </c>
      <c r="K1370" s="44">
        <f>MONTH(tce_4111[[#This Row],[data_lancamento]])</f>
        <v>2</v>
      </c>
    </row>
    <row r="1371" spans="1:11" x14ac:dyDescent="0.25">
      <c r="A1371" s="44" t="s">
        <v>112</v>
      </c>
      <c r="B1371">
        <v>1</v>
      </c>
      <c r="C1371" s="3">
        <v>44610</v>
      </c>
      <c r="D1371">
        <v>229.07</v>
      </c>
      <c r="E1371" s="44" t="s">
        <v>77</v>
      </c>
      <c r="F1371" s="44" t="s">
        <v>88</v>
      </c>
      <c r="G1371">
        <v>0</v>
      </c>
      <c r="H1371">
        <v>0</v>
      </c>
      <c r="I1371">
        <v>0</v>
      </c>
      <c r="J1371">
        <v>0</v>
      </c>
      <c r="K1371" s="44">
        <f>MONTH(tce_4111[[#This Row],[data_lancamento]])</f>
        <v>2</v>
      </c>
    </row>
    <row r="1372" spans="1:11" x14ac:dyDescent="0.25">
      <c r="A1372" s="44" t="s">
        <v>114</v>
      </c>
      <c r="B1372">
        <v>1</v>
      </c>
      <c r="C1372" s="3">
        <v>44610</v>
      </c>
      <c r="D1372">
        <v>229.07</v>
      </c>
      <c r="E1372" s="44" t="s">
        <v>77</v>
      </c>
      <c r="F1372" s="44" t="s">
        <v>88</v>
      </c>
      <c r="G1372">
        <v>0</v>
      </c>
      <c r="H1372">
        <v>0</v>
      </c>
      <c r="I1372">
        <v>0</v>
      </c>
      <c r="J1372">
        <v>0</v>
      </c>
      <c r="K1372" s="44">
        <f>MONTH(tce_4111[[#This Row],[data_lancamento]])</f>
        <v>2</v>
      </c>
    </row>
    <row r="1373" spans="1:11" x14ac:dyDescent="0.25">
      <c r="A1373" s="44" t="s">
        <v>94</v>
      </c>
      <c r="B1373">
        <v>1</v>
      </c>
      <c r="C1373" s="3">
        <v>44610</v>
      </c>
      <c r="D1373">
        <v>229.07</v>
      </c>
      <c r="E1373" s="44" t="s">
        <v>77</v>
      </c>
      <c r="F1373" s="44" t="s">
        <v>88</v>
      </c>
      <c r="G1373">
        <v>1</v>
      </c>
      <c r="H1373">
        <v>0</v>
      </c>
      <c r="I1373">
        <v>0</v>
      </c>
      <c r="J1373">
        <v>0</v>
      </c>
      <c r="K1373" s="44">
        <f>MONTH(tce_4111[[#This Row],[data_lancamento]])</f>
        <v>2</v>
      </c>
    </row>
    <row r="1374" spans="1:11" x14ac:dyDescent="0.25">
      <c r="A1374" s="44" t="s">
        <v>101</v>
      </c>
      <c r="B1374">
        <v>1</v>
      </c>
      <c r="C1374" s="3">
        <v>44610</v>
      </c>
      <c r="D1374">
        <v>229.07</v>
      </c>
      <c r="E1374" s="44" t="s">
        <v>80</v>
      </c>
      <c r="F1374" s="44" t="s">
        <v>88</v>
      </c>
      <c r="G1374">
        <v>1</v>
      </c>
      <c r="H1374">
        <v>0</v>
      </c>
      <c r="I1374">
        <v>0</v>
      </c>
      <c r="J1374">
        <v>0</v>
      </c>
      <c r="K1374" s="44">
        <f>MONTH(tce_4111[[#This Row],[data_lancamento]])</f>
        <v>2</v>
      </c>
    </row>
    <row r="1375" spans="1:11" x14ac:dyDescent="0.25">
      <c r="A1375" s="44" t="s">
        <v>101</v>
      </c>
      <c r="B1375">
        <v>1</v>
      </c>
      <c r="C1375" s="3">
        <v>44610</v>
      </c>
      <c r="D1375">
        <v>229.07</v>
      </c>
      <c r="E1375" s="44" t="s">
        <v>77</v>
      </c>
      <c r="F1375" s="44" t="s">
        <v>88</v>
      </c>
      <c r="G1375">
        <v>1</v>
      </c>
      <c r="H1375">
        <v>0</v>
      </c>
      <c r="I1375">
        <v>0</v>
      </c>
      <c r="J1375">
        <v>0</v>
      </c>
      <c r="K1375" s="44">
        <f>MONTH(tce_4111[[#This Row],[data_lancamento]])</f>
        <v>2</v>
      </c>
    </row>
    <row r="1376" spans="1:11" x14ac:dyDescent="0.25">
      <c r="A1376" s="44" t="s">
        <v>111</v>
      </c>
      <c r="B1376">
        <v>1</v>
      </c>
      <c r="C1376" s="3">
        <v>44610</v>
      </c>
      <c r="D1376">
        <v>229.07</v>
      </c>
      <c r="E1376" s="44" t="s">
        <v>80</v>
      </c>
      <c r="F1376" s="44" t="s">
        <v>88</v>
      </c>
      <c r="G1376">
        <v>1</v>
      </c>
      <c r="H1376">
        <v>0</v>
      </c>
      <c r="I1376">
        <v>0</v>
      </c>
      <c r="J1376">
        <v>0</v>
      </c>
      <c r="K1376" s="44">
        <f>MONTH(tce_4111[[#This Row],[data_lancamento]])</f>
        <v>2</v>
      </c>
    </row>
    <row r="1377" spans="1:11" x14ac:dyDescent="0.25">
      <c r="A1377" s="44" t="s">
        <v>95</v>
      </c>
      <c r="B1377">
        <v>1</v>
      </c>
      <c r="C1377" s="3">
        <v>44610</v>
      </c>
      <c r="D1377">
        <v>229.07</v>
      </c>
      <c r="E1377" s="44" t="s">
        <v>80</v>
      </c>
      <c r="F1377" s="44" t="s">
        <v>88</v>
      </c>
      <c r="G1377">
        <v>1</v>
      </c>
      <c r="H1377">
        <v>0</v>
      </c>
      <c r="I1377">
        <v>0</v>
      </c>
      <c r="J1377">
        <v>0</v>
      </c>
      <c r="K1377" s="44">
        <f>MONTH(tce_4111[[#This Row],[data_lancamento]])</f>
        <v>2</v>
      </c>
    </row>
    <row r="1378" spans="1:11" x14ac:dyDescent="0.25">
      <c r="A1378" s="44" t="s">
        <v>95</v>
      </c>
      <c r="B1378">
        <v>1</v>
      </c>
      <c r="C1378" s="3">
        <v>44610</v>
      </c>
      <c r="D1378">
        <v>229.07</v>
      </c>
      <c r="E1378" s="44" t="s">
        <v>77</v>
      </c>
      <c r="F1378" s="44" t="s">
        <v>88</v>
      </c>
      <c r="G1378">
        <v>1</v>
      </c>
      <c r="H1378">
        <v>0</v>
      </c>
      <c r="I1378">
        <v>0</v>
      </c>
      <c r="J1378">
        <v>0</v>
      </c>
      <c r="K1378" s="44">
        <f>MONTH(tce_4111[[#This Row],[data_lancamento]])</f>
        <v>2</v>
      </c>
    </row>
    <row r="1379" spans="1:11" x14ac:dyDescent="0.25">
      <c r="A1379" s="44" t="s">
        <v>96</v>
      </c>
      <c r="B1379">
        <v>1</v>
      </c>
      <c r="C1379" s="3">
        <v>44610</v>
      </c>
      <c r="D1379">
        <v>229.08</v>
      </c>
      <c r="E1379" s="44" t="s">
        <v>80</v>
      </c>
      <c r="F1379" s="44" t="s">
        <v>97</v>
      </c>
      <c r="G1379">
        <v>1</v>
      </c>
      <c r="H1379">
        <v>0</v>
      </c>
      <c r="I1379">
        <v>0</v>
      </c>
      <c r="J1379">
        <v>0</v>
      </c>
      <c r="K1379" s="44">
        <f>MONTH(tce_4111[[#This Row],[data_lancamento]])</f>
        <v>2</v>
      </c>
    </row>
    <row r="1380" spans="1:11" x14ac:dyDescent="0.25">
      <c r="A1380" s="44" t="s">
        <v>96</v>
      </c>
      <c r="B1380">
        <v>1</v>
      </c>
      <c r="C1380" s="3">
        <v>44610</v>
      </c>
      <c r="D1380">
        <v>229.08</v>
      </c>
      <c r="E1380" s="44" t="s">
        <v>77</v>
      </c>
      <c r="F1380" s="44" t="s">
        <v>97</v>
      </c>
      <c r="G1380">
        <v>1</v>
      </c>
      <c r="H1380">
        <v>0</v>
      </c>
      <c r="I1380">
        <v>0</v>
      </c>
      <c r="J1380">
        <v>0</v>
      </c>
      <c r="K1380" s="44">
        <f>MONTH(tce_4111[[#This Row],[data_lancamento]])</f>
        <v>2</v>
      </c>
    </row>
    <row r="1381" spans="1:11" x14ac:dyDescent="0.25">
      <c r="A1381" s="44" t="s">
        <v>89</v>
      </c>
      <c r="B1381">
        <v>1</v>
      </c>
      <c r="C1381" s="3">
        <v>44610</v>
      </c>
      <c r="D1381">
        <v>229.08</v>
      </c>
      <c r="E1381" s="44" t="s">
        <v>77</v>
      </c>
      <c r="F1381" s="44" t="s">
        <v>88</v>
      </c>
      <c r="G1381">
        <v>0</v>
      </c>
      <c r="H1381">
        <v>0</v>
      </c>
      <c r="I1381">
        <v>0</v>
      </c>
      <c r="J1381">
        <v>0</v>
      </c>
      <c r="K1381" s="44">
        <f>MONTH(tce_4111[[#This Row],[data_lancamento]])</f>
        <v>2</v>
      </c>
    </row>
    <row r="1382" spans="1:11" x14ac:dyDescent="0.25">
      <c r="A1382" s="44" t="s">
        <v>91</v>
      </c>
      <c r="B1382">
        <v>1</v>
      </c>
      <c r="C1382" s="3">
        <v>44610</v>
      </c>
      <c r="D1382">
        <v>229.08</v>
      </c>
      <c r="E1382" s="44" t="s">
        <v>80</v>
      </c>
      <c r="F1382" s="44" t="s">
        <v>88</v>
      </c>
      <c r="G1382">
        <v>0</v>
      </c>
      <c r="H1382">
        <v>0</v>
      </c>
      <c r="I1382">
        <v>0</v>
      </c>
      <c r="J1382">
        <v>0</v>
      </c>
      <c r="K1382" s="44">
        <f>MONTH(tce_4111[[#This Row],[data_lancamento]])</f>
        <v>2</v>
      </c>
    </row>
    <row r="1383" spans="1:11" x14ac:dyDescent="0.25">
      <c r="A1383" s="44" t="s">
        <v>91</v>
      </c>
      <c r="B1383">
        <v>1</v>
      </c>
      <c r="C1383" s="3">
        <v>44610</v>
      </c>
      <c r="D1383">
        <v>229.08</v>
      </c>
      <c r="E1383" s="44" t="s">
        <v>77</v>
      </c>
      <c r="F1383" s="44" t="s">
        <v>88</v>
      </c>
      <c r="G1383">
        <v>0</v>
      </c>
      <c r="H1383">
        <v>0</v>
      </c>
      <c r="I1383">
        <v>0</v>
      </c>
      <c r="J1383">
        <v>0</v>
      </c>
      <c r="K1383" s="44">
        <f>MONTH(tce_4111[[#This Row],[data_lancamento]])</f>
        <v>2</v>
      </c>
    </row>
    <row r="1384" spans="1:11" x14ac:dyDescent="0.25">
      <c r="A1384" s="44" t="s">
        <v>99</v>
      </c>
      <c r="B1384">
        <v>1</v>
      </c>
      <c r="C1384" s="3">
        <v>44610</v>
      </c>
      <c r="D1384">
        <v>229.08</v>
      </c>
      <c r="E1384" s="44" t="s">
        <v>80</v>
      </c>
      <c r="F1384" s="44" t="s">
        <v>88</v>
      </c>
      <c r="G1384">
        <v>0</v>
      </c>
      <c r="H1384">
        <v>0</v>
      </c>
      <c r="I1384">
        <v>0</v>
      </c>
      <c r="J1384">
        <v>0</v>
      </c>
      <c r="K1384" s="44">
        <f>MONTH(tce_4111[[#This Row],[data_lancamento]])</f>
        <v>2</v>
      </c>
    </row>
    <row r="1385" spans="1:11" x14ac:dyDescent="0.25">
      <c r="A1385" s="44" t="s">
        <v>99</v>
      </c>
      <c r="B1385">
        <v>1</v>
      </c>
      <c r="C1385" s="3">
        <v>44610</v>
      </c>
      <c r="D1385">
        <v>229.08</v>
      </c>
      <c r="E1385" s="44" t="s">
        <v>77</v>
      </c>
      <c r="F1385" s="44" t="s">
        <v>88</v>
      </c>
      <c r="G1385">
        <v>0</v>
      </c>
      <c r="H1385">
        <v>0</v>
      </c>
      <c r="I1385">
        <v>0</v>
      </c>
      <c r="J1385">
        <v>0</v>
      </c>
      <c r="K1385" s="44">
        <f>MONTH(tce_4111[[#This Row],[data_lancamento]])</f>
        <v>2</v>
      </c>
    </row>
    <row r="1386" spans="1:11" x14ac:dyDescent="0.25">
      <c r="A1386" s="44" t="s">
        <v>109</v>
      </c>
      <c r="B1386">
        <v>1</v>
      </c>
      <c r="C1386" s="3">
        <v>44610</v>
      </c>
      <c r="D1386">
        <v>229.08</v>
      </c>
      <c r="E1386" s="44" t="s">
        <v>80</v>
      </c>
      <c r="F1386" s="44" t="s">
        <v>88</v>
      </c>
      <c r="G1386">
        <v>0</v>
      </c>
      <c r="H1386">
        <v>0</v>
      </c>
      <c r="I1386">
        <v>0</v>
      </c>
      <c r="J1386">
        <v>0</v>
      </c>
      <c r="K1386" s="44">
        <f>MONTH(tce_4111[[#This Row],[data_lancamento]])</f>
        <v>2</v>
      </c>
    </row>
    <row r="1387" spans="1:11" x14ac:dyDescent="0.25">
      <c r="A1387" s="44" t="s">
        <v>106</v>
      </c>
      <c r="B1387">
        <v>1</v>
      </c>
      <c r="C1387" s="3">
        <v>44610</v>
      </c>
      <c r="D1387">
        <v>229.08</v>
      </c>
      <c r="E1387" s="44" t="s">
        <v>80</v>
      </c>
      <c r="F1387" s="44" t="s">
        <v>97</v>
      </c>
      <c r="G1387">
        <v>1</v>
      </c>
      <c r="H1387">
        <v>0</v>
      </c>
      <c r="I1387">
        <v>0</v>
      </c>
      <c r="J1387">
        <v>0</v>
      </c>
      <c r="K1387" s="44">
        <f>MONTH(tce_4111[[#This Row],[data_lancamento]])</f>
        <v>2</v>
      </c>
    </row>
    <row r="1388" spans="1:11" x14ac:dyDescent="0.25">
      <c r="A1388" s="44" t="s">
        <v>92</v>
      </c>
      <c r="B1388">
        <v>1</v>
      </c>
      <c r="C1388" s="3">
        <v>44610</v>
      </c>
      <c r="D1388">
        <v>229.08</v>
      </c>
      <c r="E1388" s="44" t="s">
        <v>80</v>
      </c>
      <c r="F1388" s="44" t="s">
        <v>88</v>
      </c>
      <c r="G1388">
        <v>0</v>
      </c>
      <c r="H1388">
        <v>0</v>
      </c>
      <c r="I1388">
        <v>0</v>
      </c>
      <c r="J1388">
        <v>0</v>
      </c>
      <c r="K1388" s="44">
        <f>MONTH(tce_4111[[#This Row],[data_lancamento]])</f>
        <v>2</v>
      </c>
    </row>
    <row r="1389" spans="1:11" x14ac:dyDescent="0.25">
      <c r="A1389" s="44" t="s">
        <v>92</v>
      </c>
      <c r="B1389">
        <v>1</v>
      </c>
      <c r="C1389" s="3">
        <v>44610</v>
      </c>
      <c r="D1389">
        <v>229.08</v>
      </c>
      <c r="E1389" s="44" t="s">
        <v>77</v>
      </c>
      <c r="F1389" s="44" t="s">
        <v>88</v>
      </c>
      <c r="G1389">
        <v>0</v>
      </c>
      <c r="H1389">
        <v>0</v>
      </c>
      <c r="I1389">
        <v>0</v>
      </c>
      <c r="J1389">
        <v>0</v>
      </c>
      <c r="K1389" s="44">
        <f>MONTH(tce_4111[[#This Row],[data_lancamento]])</f>
        <v>2</v>
      </c>
    </row>
    <row r="1390" spans="1:11" x14ac:dyDescent="0.25">
      <c r="A1390" s="44" t="s">
        <v>100</v>
      </c>
      <c r="B1390">
        <v>1</v>
      </c>
      <c r="C1390" s="3">
        <v>44610</v>
      </c>
      <c r="D1390">
        <v>229.08</v>
      </c>
      <c r="E1390" s="44" t="s">
        <v>80</v>
      </c>
      <c r="F1390" s="44" t="s">
        <v>88</v>
      </c>
      <c r="G1390">
        <v>0</v>
      </c>
      <c r="H1390">
        <v>0</v>
      </c>
      <c r="I1390">
        <v>0</v>
      </c>
      <c r="J1390">
        <v>0</v>
      </c>
      <c r="K1390" s="44">
        <f>MONTH(tce_4111[[#This Row],[data_lancamento]])</f>
        <v>2</v>
      </c>
    </row>
    <row r="1391" spans="1:11" x14ac:dyDescent="0.25">
      <c r="A1391" s="44" t="s">
        <v>100</v>
      </c>
      <c r="B1391">
        <v>1</v>
      </c>
      <c r="C1391" s="3">
        <v>44610</v>
      </c>
      <c r="D1391">
        <v>229.08</v>
      </c>
      <c r="E1391" s="44" t="s">
        <v>77</v>
      </c>
      <c r="F1391" s="44" t="s">
        <v>88</v>
      </c>
      <c r="G1391">
        <v>0</v>
      </c>
      <c r="H1391">
        <v>0</v>
      </c>
      <c r="I1391">
        <v>0</v>
      </c>
      <c r="J1391">
        <v>0</v>
      </c>
      <c r="K1391" s="44">
        <f>MONTH(tce_4111[[#This Row],[data_lancamento]])</f>
        <v>2</v>
      </c>
    </row>
    <row r="1392" spans="1:11" x14ac:dyDescent="0.25">
      <c r="A1392" s="44" t="s">
        <v>110</v>
      </c>
      <c r="B1392">
        <v>1</v>
      </c>
      <c r="C1392" s="3">
        <v>44610</v>
      </c>
      <c r="D1392">
        <v>229.08</v>
      </c>
      <c r="E1392" s="44" t="s">
        <v>80</v>
      </c>
      <c r="F1392" s="44" t="s">
        <v>88</v>
      </c>
      <c r="G1392">
        <v>0</v>
      </c>
      <c r="H1392">
        <v>0</v>
      </c>
      <c r="I1392">
        <v>0</v>
      </c>
      <c r="J1392">
        <v>0</v>
      </c>
      <c r="K1392" s="44">
        <f>MONTH(tce_4111[[#This Row],[data_lancamento]])</f>
        <v>2</v>
      </c>
    </row>
    <row r="1393" spans="1:11" x14ac:dyDescent="0.25">
      <c r="A1393" s="44" t="s">
        <v>112</v>
      </c>
      <c r="B1393">
        <v>1</v>
      </c>
      <c r="C1393" s="3">
        <v>44610</v>
      </c>
      <c r="D1393">
        <v>229.08</v>
      </c>
      <c r="E1393" s="44" t="s">
        <v>77</v>
      </c>
      <c r="F1393" s="44" t="s">
        <v>88</v>
      </c>
      <c r="G1393">
        <v>0</v>
      </c>
      <c r="H1393">
        <v>0</v>
      </c>
      <c r="I1393">
        <v>0</v>
      </c>
      <c r="J1393">
        <v>0</v>
      </c>
      <c r="K1393" s="44">
        <f>MONTH(tce_4111[[#This Row],[data_lancamento]])</f>
        <v>2</v>
      </c>
    </row>
    <row r="1394" spans="1:11" x14ac:dyDescent="0.25">
      <c r="A1394" s="44" t="s">
        <v>114</v>
      </c>
      <c r="B1394">
        <v>1</v>
      </c>
      <c r="C1394" s="3">
        <v>44610</v>
      </c>
      <c r="D1394">
        <v>229.08</v>
      </c>
      <c r="E1394" s="44" t="s">
        <v>77</v>
      </c>
      <c r="F1394" s="44" t="s">
        <v>88</v>
      </c>
      <c r="G1394">
        <v>0</v>
      </c>
      <c r="H1394">
        <v>0</v>
      </c>
      <c r="I1394">
        <v>0</v>
      </c>
      <c r="J1394">
        <v>0</v>
      </c>
      <c r="K1394" s="44">
        <f>MONTH(tce_4111[[#This Row],[data_lancamento]])</f>
        <v>2</v>
      </c>
    </row>
    <row r="1395" spans="1:11" x14ac:dyDescent="0.25">
      <c r="A1395" s="44" t="s">
        <v>94</v>
      </c>
      <c r="B1395">
        <v>1</v>
      </c>
      <c r="C1395" s="3">
        <v>44610</v>
      </c>
      <c r="D1395">
        <v>229.08</v>
      </c>
      <c r="E1395" s="44" t="s">
        <v>77</v>
      </c>
      <c r="F1395" s="44" t="s">
        <v>88</v>
      </c>
      <c r="G1395">
        <v>1</v>
      </c>
      <c r="H1395">
        <v>0</v>
      </c>
      <c r="I1395">
        <v>0</v>
      </c>
      <c r="J1395">
        <v>0</v>
      </c>
      <c r="K1395" s="44">
        <f>MONTH(tce_4111[[#This Row],[data_lancamento]])</f>
        <v>2</v>
      </c>
    </row>
    <row r="1396" spans="1:11" x14ac:dyDescent="0.25">
      <c r="A1396" s="44" t="s">
        <v>101</v>
      </c>
      <c r="B1396">
        <v>1</v>
      </c>
      <c r="C1396" s="3">
        <v>44610</v>
      </c>
      <c r="D1396">
        <v>229.08</v>
      </c>
      <c r="E1396" s="44" t="s">
        <v>80</v>
      </c>
      <c r="F1396" s="44" t="s">
        <v>88</v>
      </c>
      <c r="G1396">
        <v>1</v>
      </c>
      <c r="H1396">
        <v>0</v>
      </c>
      <c r="I1396">
        <v>0</v>
      </c>
      <c r="J1396">
        <v>0</v>
      </c>
      <c r="K1396" s="44">
        <f>MONTH(tce_4111[[#This Row],[data_lancamento]])</f>
        <v>2</v>
      </c>
    </row>
    <row r="1397" spans="1:11" x14ac:dyDescent="0.25">
      <c r="A1397" s="44" t="s">
        <v>101</v>
      </c>
      <c r="B1397">
        <v>1</v>
      </c>
      <c r="C1397" s="3">
        <v>44610</v>
      </c>
      <c r="D1397">
        <v>229.08</v>
      </c>
      <c r="E1397" s="44" t="s">
        <v>77</v>
      </c>
      <c r="F1397" s="44" t="s">
        <v>88</v>
      </c>
      <c r="G1397">
        <v>1</v>
      </c>
      <c r="H1397">
        <v>0</v>
      </c>
      <c r="I1397">
        <v>0</v>
      </c>
      <c r="J1397">
        <v>0</v>
      </c>
      <c r="K1397" s="44">
        <f>MONTH(tce_4111[[#This Row],[data_lancamento]])</f>
        <v>2</v>
      </c>
    </row>
    <row r="1398" spans="1:11" x14ac:dyDescent="0.25">
      <c r="A1398" s="44" t="s">
        <v>111</v>
      </c>
      <c r="B1398">
        <v>1</v>
      </c>
      <c r="C1398" s="3">
        <v>44610</v>
      </c>
      <c r="D1398">
        <v>229.08</v>
      </c>
      <c r="E1398" s="44" t="s">
        <v>80</v>
      </c>
      <c r="F1398" s="44" t="s">
        <v>88</v>
      </c>
      <c r="G1398">
        <v>1</v>
      </c>
      <c r="H1398">
        <v>0</v>
      </c>
      <c r="I1398">
        <v>0</v>
      </c>
      <c r="J1398">
        <v>0</v>
      </c>
      <c r="K1398" s="44">
        <f>MONTH(tce_4111[[#This Row],[data_lancamento]])</f>
        <v>2</v>
      </c>
    </row>
    <row r="1399" spans="1:11" x14ac:dyDescent="0.25">
      <c r="A1399" s="44" t="s">
        <v>95</v>
      </c>
      <c r="B1399">
        <v>1</v>
      </c>
      <c r="C1399" s="3">
        <v>44610</v>
      </c>
      <c r="D1399">
        <v>229.08</v>
      </c>
      <c r="E1399" s="44" t="s">
        <v>80</v>
      </c>
      <c r="F1399" s="44" t="s">
        <v>88</v>
      </c>
      <c r="G1399">
        <v>1</v>
      </c>
      <c r="H1399">
        <v>0</v>
      </c>
      <c r="I1399">
        <v>0</v>
      </c>
      <c r="J1399">
        <v>0</v>
      </c>
      <c r="K1399" s="44">
        <f>MONTH(tce_4111[[#This Row],[data_lancamento]])</f>
        <v>2</v>
      </c>
    </row>
    <row r="1400" spans="1:11" x14ac:dyDescent="0.25">
      <c r="A1400" s="44" t="s">
        <v>95</v>
      </c>
      <c r="B1400">
        <v>1</v>
      </c>
      <c r="C1400" s="3">
        <v>44610</v>
      </c>
      <c r="D1400">
        <v>229.08</v>
      </c>
      <c r="E1400" s="44" t="s">
        <v>77</v>
      </c>
      <c r="F1400" s="44" t="s">
        <v>88</v>
      </c>
      <c r="G1400">
        <v>1</v>
      </c>
      <c r="H1400">
        <v>0</v>
      </c>
      <c r="I1400">
        <v>0</v>
      </c>
      <c r="J1400">
        <v>0</v>
      </c>
      <c r="K1400" s="44">
        <f>MONTH(tce_4111[[#This Row],[data_lancamento]])</f>
        <v>2</v>
      </c>
    </row>
    <row r="1401" spans="1:11" x14ac:dyDescent="0.25">
      <c r="A1401" s="44" t="s">
        <v>96</v>
      </c>
      <c r="B1401">
        <v>1</v>
      </c>
      <c r="C1401" s="3">
        <v>44610</v>
      </c>
      <c r="D1401">
        <v>229.08</v>
      </c>
      <c r="E1401" s="44" t="s">
        <v>80</v>
      </c>
      <c r="F1401" s="44" t="s">
        <v>97</v>
      </c>
      <c r="G1401">
        <v>1</v>
      </c>
      <c r="H1401">
        <v>0</v>
      </c>
      <c r="I1401">
        <v>0</v>
      </c>
      <c r="J1401">
        <v>0</v>
      </c>
      <c r="K1401" s="44">
        <f>MONTH(tce_4111[[#This Row],[data_lancamento]])</f>
        <v>2</v>
      </c>
    </row>
    <row r="1402" spans="1:11" x14ac:dyDescent="0.25">
      <c r="A1402" s="44" t="s">
        <v>96</v>
      </c>
      <c r="B1402">
        <v>1</v>
      </c>
      <c r="C1402" s="3">
        <v>44610</v>
      </c>
      <c r="D1402">
        <v>229.08</v>
      </c>
      <c r="E1402" s="44" t="s">
        <v>77</v>
      </c>
      <c r="F1402" s="44" t="s">
        <v>97</v>
      </c>
      <c r="G1402">
        <v>1</v>
      </c>
      <c r="H1402">
        <v>0</v>
      </c>
      <c r="I1402">
        <v>0</v>
      </c>
      <c r="J1402">
        <v>0</v>
      </c>
      <c r="K1402" s="44">
        <f>MONTH(tce_4111[[#This Row],[data_lancamento]])</f>
        <v>2</v>
      </c>
    </row>
    <row r="1403" spans="1:11" x14ac:dyDescent="0.25">
      <c r="A1403" s="44" t="s">
        <v>89</v>
      </c>
      <c r="B1403">
        <v>1</v>
      </c>
      <c r="C1403" s="3">
        <v>44610</v>
      </c>
      <c r="D1403">
        <v>229.08</v>
      </c>
      <c r="E1403" s="44" t="s">
        <v>77</v>
      </c>
      <c r="F1403" s="44" t="s">
        <v>88</v>
      </c>
      <c r="G1403">
        <v>0</v>
      </c>
      <c r="H1403">
        <v>0</v>
      </c>
      <c r="I1403">
        <v>0</v>
      </c>
      <c r="J1403">
        <v>0</v>
      </c>
      <c r="K1403" s="44">
        <f>MONTH(tce_4111[[#This Row],[data_lancamento]])</f>
        <v>2</v>
      </c>
    </row>
    <row r="1404" spans="1:11" x14ac:dyDescent="0.25">
      <c r="A1404" s="44" t="s">
        <v>91</v>
      </c>
      <c r="B1404">
        <v>1</v>
      </c>
      <c r="C1404" s="3">
        <v>44610</v>
      </c>
      <c r="D1404">
        <v>229.08</v>
      </c>
      <c r="E1404" s="44" t="s">
        <v>80</v>
      </c>
      <c r="F1404" s="44" t="s">
        <v>88</v>
      </c>
      <c r="G1404">
        <v>0</v>
      </c>
      <c r="H1404">
        <v>0</v>
      </c>
      <c r="I1404">
        <v>0</v>
      </c>
      <c r="J1404">
        <v>0</v>
      </c>
      <c r="K1404" s="44">
        <f>MONTH(tce_4111[[#This Row],[data_lancamento]])</f>
        <v>2</v>
      </c>
    </row>
    <row r="1405" spans="1:11" x14ac:dyDescent="0.25">
      <c r="A1405" s="44" t="s">
        <v>91</v>
      </c>
      <c r="B1405">
        <v>1</v>
      </c>
      <c r="C1405" s="3">
        <v>44610</v>
      </c>
      <c r="D1405">
        <v>229.08</v>
      </c>
      <c r="E1405" s="44" t="s">
        <v>77</v>
      </c>
      <c r="F1405" s="44" t="s">
        <v>88</v>
      </c>
      <c r="G1405">
        <v>0</v>
      </c>
      <c r="H1405">
        <v>0</v>
      </c>
      <c r="I1405">
        <v>0</v>
      </c>
      <c r="J1405">
        <v>0</v>
      </c>
      <c r="K1405" s="44">
        <f>MONTH(tce_4111[[#This Row],[data_lancamento]])</f>
        <v>2</v>
      </c>
    </row>
    <row r="1406" spans="1:11" x14ac:dyDescent="0.25">
      <c r="A1406" s="44" t="s">
        <v>99</v>
      </c>
      <c r="B1406">
        <v>1</v>
      </c>
      <c r="C1406" s="3">
        <v>44610</v>
      </c>
      <c r="D1406">
        <v>229.08</v>
      </c>
      <c r="E1406" s="44" t="s">
        <v>80</v>
      </c>
      <c r="F1406" s="44" t="s">
        <v>88</v>
      </c>
      <c r="G1406">
        <v>0</v>
      </c>
      <c r="H1406">
        <v>0</v>
      </c>
      <c r="I1406">
        <v>0</v>
      </c>
      <c r="J1406">
        <v>0</v>
      </c>
      <c r="K1406" s="44">
        <f>MONTH(tce_4111[[#This Row],[data_lancamento]])</f>
        <v>2</v>
      </c>
    </row>
    <row r="1407" spans="1:11" x14ac:dyDescent="0.25">
      <c r="A1407" s="44" t="s">
        <v>99</v>
      </c>
      <c r="B1407">
        <v>1</v>
      </c>
      <c r="C1407" s="3">
        <v>44610</v>
      </c>
      <c r="D1407">
        <v>229.08</v>
      </c>
      <c r="E1407" s="44" t="s">
        <v>77</v>
      </c>
      <c r="F1407" s="44" t="s">
        <v>88</v>
      </c>
      <c r="G1407">
        <v>0</v>
      </c>
      <c r="H1407">
        <v>0</v>
      </c>
      <c r="I1407">
        <v>0</v>
      </c>
      <c r="J1407">
        <v>0</v>
      </c>
      <c r="K1407" s="44">
        <f>MONTH(tce_4111[[#This Row],[data_lancamento]])</f>
        <v>2</v>
      </c>
    </row>
    <row r="1408" spans="1:11" x14ac:dyDescent="0.25">
      <c r="A1408" s="44" t="s">
        <v>109</v>
      </c>
      <c r="B1408">
        <v>1</v>
      </c>
      <c r="C1408" s="3">
        <v>44610</v>
      </c>
      <c r="D1408">
        <v>229.08</v>
      </c>
      <c r="E1408" s="44" t="s">
        <v>80</v>
      </c>
      <c r="F1408" s="44" t="s">
        <v>88</v>
      </c>
      <c r="G1408">
        <v>0</v>
      </c>
      <c r="H1408">
        <v>0</v>
      </c>
      <c r="I1408">
        <v>0</v>
      </c>
      <c r="J1408">
        <v>0</v>
      </c>
      <c r="K1408" s="44">
        <f>MONTH(tce_4111[[#This Row],[data_lancamento]])</f>
        <v>2</v>
      </c>
    </row>
    <row r="1409" spans="1:11" x14ac:dyDescent="0.25">
      <c r="A1409" s="44" t="s">
        <v>106</v>
      </c>
      <c r="B1409">
        <v>1</v>
      </c>
      <c r="C1409" s="3">
        <v>44610</v>
      </c>
      <c r="D1409">
        <v>229.08</v>
      </c>
      <c r="E1409" s="44" t="s">
        <v>80</v>
      </c>
      <c r="F1409" s="44" t="s">
        <v>97</v>
      </c>
      <c r="G1409">
        <v>1</v>
      </c>
      <c r="H1409">
        <v>0</v>
      </c>
      <c r="I1409">
        <v>0</v>
      </c>
      <c r="J1409">
        <v>0</v>
      </c>
      <c r="K1409" s="44">
        <f>MONTH(tce_4111[[#This Row],[data_lancamento]])</f>
        <v>2</v>
      </c>
    </row>
    <row r="1410" spans="1:11" x14ac:dyDescent="0.25">
      <c r="A1410" s="44" t="s">
        <v>92</v>
      </c>
      <c r="B1410">
        <v>1</v>
      </c>
      <c r="C1410" s="3">
        <v>44610</v>
      </c>
      <c r="D1410">
        <v>229.08</v>
      </c>
      <c r="E1410" s="44" t="s">
        <v>80</v>
      </c>
      <c r="F1410" s="44" t="s">
        <v>88</v>
      </c>
      <c r="G1410">
        <v>0</v>
      </c>
      <c r="H1410">
        <v>0</v>
      </c>
      <c r="I1410">
        <v>0</v>
      </c>
      <c r="J1410">
        <v>0</v>
      </c>
      <c r="K1410" s="44">
        <f>MONTH(tce_4111[[#This Row],[data_lancamento]])</f>
        <v>2</v>
      </c>
    </row>
    <row r="1411" spans="1:11" x14ac:dyDescent="0.25">
      <c r="A1411" s="44" t="s">
        <v>92</v>
      </c>
      <c r="B1411">
        <v>1</v>
      </c>
      <c r="C1411" s="3">
        <v>44610</v>
      </c>
      <c r="D1411">
        <v>229.08</v>
      </c>
      <c r="E1411" s="44" t="s">
        <v>77</v>
      </c>
      <c r="F1411" s="44" t="s">
        <v>88</v>
      </c>
      <c r="G1411">
        <v>0</v>
      </c>
      <c r="H1411">
        <v>0</v>
      </c>
      <c r="I1411">
        <v>0</v>
      </c>
      <c r="J1411">
        <v>0</v>
      </c>
      <c r="K1411" s="44">
        <f>MONTH(tce_4111[[#This Row],[data_lancamento]])</f>
        <v>2</v>
      </c>
    </row>
    <row r="1412" spans="1:11" x14ac:dyDescent="0.25">
      <c r="A1412" s="44" t="s">
        <v>100</v>
      </c>
      <c r="B1412">
        <v>1</v>
      </c>
      <c r="C1412" s="3">
        <v>44610</v>
      </c>
      <c r="D1412">
        <v>229.08</v>
      </c>
      <c r="E1412" s="44" t="s">
        <v>80</v>
      </c>
      <c r="F1412" s="44" t="s">
        <v>88</v>
      </c>
      <c r="G1412">
        <v>0</v>
      </c>
      <c r="H1412">
        <v>0</v>
      </c>
      <c r="I1412">
        <v>0</v>
      </c>
      <c r="J1412">
        <v>0</v>
      </c>
      <c r="K1412" s="44">
        <f>MONTH(tce_4111[[#This Row],[data_lancamento]])</f>
        <v>2</v>
      </c>
    </row>
    <row r="1413" spans="1:11" x14ac:dyDescent="0.25">
      <c r="A1413" s="44" t="s">
        <v>100</v>
      </c>
      <c r="B1413">
        <v>1</v>
      </c>
      <c r="C1413" s="3">
        <v>44610</v>
      </c>
      <c r="D1413">
        <v>229.08</v>
      </c>
      <c r="E1413" s="44" t="s">
        <v>77</v>
      </c>
      <c r="F1413" s="44" t="s">
        <v>88</v>
      </c>
      <c r="G1413">
        <v>0</v>
      </c>
      <c r="H1413">
        <v>0</v>
      </c>
      <c r="I1413">
        <v>0</v>
      </c>
      <c r="J1413">
        <v>0</v>
      </c>
      <c r="K1413" s="44">
        <f>MONTH(tce_4111[[#This Row],[data_lancamento]])</f>
        <v>2</v>
      </c>
    </row>
    <row r="1414" spans="1:11" x14ac:dyDescent="0.25">
      <c r="A1414" s="44" t="s">
        <v>110</v>
      </c>
      <c r="B1414">
        <v>1</v>
      </c>
      <c r="C1414" s="3">
        <v>44610</v>
      </c>
      <c r="D1414">
        <v>229.08</v>
      </c>
      <c r="E1414" s="44" t="s">
        <v>80</v>
      </c>
      <c r="F1414" s="44" t="s">
        <v>88</v>
      </c>
      <c r="G1414">
        <v>0</v>
      </c>
      <c r="H1414">
        <v>0</v>
      </c>
      <c r="I1414">
        <v>0</v>
      </c>
      <c r="J1414">
        <v>0</v>
      </c>
      <c r="K1414" s="44">
        <f>MONTH(tce_4111[[#This Row],[data_lancamento]])</f>
        <v>2</v>
      </c>
    </row>
    <row r="1415" spans="1:11" x14ac:dyDescent="0.25">
      <c r="A1415" s="44" t="s">
        <v>112</v>
      </c>
      <c r="B1415">
        <v>1</v>
      </c>
      <c r="C1415" s="3">
        <v>44610</v>
      </c>
      <c r="D1415">
        <v>229.08</v>
      </c>
      <c r="E1415" s="44" t="s">
        <v>77</v>
      </c>
      <c r="F1415" s="44" t="s">
        <v>88</v>
      </c>
      <c r="G1415">
        <v>0</v>
      </c>
      <c r="H1415">
        <v>0</v>
      </c>
      <c r="I1415">
        <v>0</v>
      </c>
      <c r="J1415">
        <v>0</v>
      </c>
      <c r="K1415" s="44">
        <f>MONTH(tce_4111[[#This Row],[data_lancamento]])</f>
        <v>2</v>
      </c>
    </row>
    <row r="1416" spans="1:11" x14ac:dyDescent="0.25">
      <c r="A1416" s="44" t="s">
        <v>114</v>
      </c>
      <c r="B1416">
        <v>1</v>
      </c>
      <c r="C1416" s="3">
        <v>44610</v>
      </c>
      <c r="D1416">
        <v>229.08</v>
      </c>
      <c r="E1416" s="44" t="s">
        <v>77</v>
      </c>
      <c r="F1416" s="44" t="s">
        <v>88</v>
      </c>
      <c r="G1416">
        <v>0</v>
      </c>
      <c r="H1416">
        <v>0</v>
      </c>
      <c r="I1416">
        <v>0</v>
      </c>
      <c r="J1416">
        <v>0</v>
      </c>
      <c r="K1416" s="44">
        <f>MONTH(tce_4111[[#This Row],[data_lancamento]])</f>
        <v>2</v>
      </c>
    </row>
    <row r="1417" spans="1:11" x14ac:dyDescent="0.25">
      <c r="A1417" s="44" t="s">
        <v>94</v>
      </c>
      <c r="B1417">
        <v>1</v>
      </c>
      <c r="C1417" s="3">
        <v>44610</v>
      </c>
      <c r="D1417">
        <v>229.08</v>
      </c>
      <c r="E1417" s="44" t="s">
        <v>77</v>
      </c>
      <c r="F1417" s="44" t="s">
        <v>88</v>
      </c>
      <c r="G1417">
        <v>1</v>
      </c>
      <c r="H1417">
        <v>0</v>
      </c>
      <c r="I1417">
        <v>0</v>
      </c>
      <c r="J1417">
        <v>0</v>
      </c>
      <c r="K1417" s="44">
        <f>MONTH(tce_4111[[#This Row],[data_lancamento]])</f>
        <v>2</v>
      </c>
    </row>
    <row r="1418" spans="1:11" x14ac:dyDescent="0.25">
      <c r="A1418" s="44" t="s">
        <v>101</v>
      </c>
      <c r="B1418">
        <v>1</v>
      </c>
      <c r="C1418" s="3">
        <v>44610</v>
      </c>
      <c r="D1418">
        <v>229.08</v>
      </c>
      <c r="E1418" s="44" t="s">
        <v>80</v>
      </c>
      <c r="F1418" s="44" t="s">
        <v>88</v>
      </c>
      <c r="G1418">
        <v>1</v>
      </c>
      <c r="H1418">
        <v>0</v>
      </c>
      <c r="I1418">
        <v>0</v>
      </c>
      <c r="J1418">
        <v>0</v>
      </c>
      <c r="K1418" s="44">
        <f>MONTH(tce_4111[[#This Row],[data_lancamento]])</f>
        <v>2</v>
      </c>
    </row>
    <row r="1419" spans="1:11" x14ac:dyDescent="0.25">
      <c r="A1419" s="44" t="s">
        <v>101</v>
      </c>
      <c r="B1419">
        <v>1</v>
      </c>
      <c r="C1419" s="3">
        <v>44610</v>
      </c>
      <c r="D1419">
        <v>229.08</v>
      </c>
      <c r="E1419" s="44" t="s">
        <v>77</v>
      </c>
      <c r="F1419" s="44" t="s">
        <v>88</v>
      </c>
      <c r="G1419">
        <v>1</v>
      </c>
      <c r="H1419">
        <v>0</v>
      </c>
      <c r="I1419">
        <v>0</v>
      </c>
      <c r="J1419">
        <v>0</v>
      </c>
      <c r="K1419" s="44">
        <f>MONTH(tce_4111[[#This Row],[data_lancamento]])</f>
        <v>2</v>
      </c>
    </row>
    <row r="1420" spans="1:11" x14ac:dyDescent="0.25">
      <c r="A1420" s="44" t="s">
        <v>111</v>
      </c>
      <c r="B1420">
        <v>1</v>
      </c>
      <c r="C1420" s="3">
        <v>44610</v>
      </c>
      <c r="D1420">
        <v>229.08</v>
      </c>
      <c r="E1420" s="44" t="s">
        <v>80</v>
      </c>
      <c r="F1420" s="44" t="s">
        <v>88</v>
      </c>
      <c r="G1420">
        <v>1</v>
      </c>
      <c r="H1420">
        <v>0</v>
      </c>
      <c r="I1420">
        <v>0</v>
      </c>
      <c r="J1420">
        <v>0</v>
      </c>
      <c r="K1420" s="44">
        <f>MONTH(tce_4111[[#This Row],[data_lancamento]])</f>
        <v>2</v>
      </c>
    </row>
    <row r="1421" spans="1:11" x14ac:dyDescent="0.25">
      <c r="A1421" s="44" t="s">
        <v>95</v>
      </c>
      <c r="B1421">
        <v>1</v>
      </c>
      <c r="C1421" s="3">
        <v>44610</v>
      </c>
      <c r="D1421">
        <v>229.08</v>
      </c>
      <c r="E1421" s="44" t="s">
        <v>80</v>
      </c>
      <c r="F1421" s="44" t="s">
        <v>88</v>
      </c>
      <c r="G1421">
        <v>1</v>
      </c>
      <c r="H1421">
        <v>0</v>
      </c>
      <c r="I1421">
        <v>0</v>
      </c>
      <c r="J1421">
        <v>0</v>
      </c>
      <c r="K1421" s="44">
        <f>MONTH(tce_4111[[#This Row],[data_lancamento]])</f>
        <v>2</v>
      </c>
    </row>
    <row r="1422" spans="1:11" x14ac:dyDescent="0.25">
      <c r="A1422" s="44" t="s">
        <v>95</v>
      </c>
      <c r="B1422">
        <v>1</v>
      </c>
      <c r="C1422" s="3">
        <v>44610</v>
      </c>
      <c r="D1422">
        <v>229.08</v>
      </c>
      <c r="E1422" s="44" t="s">
        <v>77</v>
      </c>
      <c r="F1422" s="44" t="s">
        <v>88</v>
      </c>
      <c r="G1422">
        <v>1</v>
      </c>
      <c r="H1422">
        <v>0</v>
      </c>
      <c r="I1422">
        <v>0</v>
      </c>
      <c r="J1422">
        <v>0</v>
      </c>
      <c r="K1422" s="44">
        <f>MONTH(tce_4111[[#This Row],[data_lancamento]])</f>
        <v>2</v>
      </c>
    </row>
    <row r="1423" spans="1:11" x14ac:dyDescent="0.25">
      <c r="A1423" s="44" t="s">
        <v>96</v>
      </c>
      <c r="B1423">
        <v>1</v>
      </c>
      <c r="C1423" s="3">
        <v>44610</v>
      </c>
      <c r="D1423">
        <v>229.08</v>
      </c>
      <c r="E1423" s="44" t="s">
        <v>80</v>
      </c>
      <c r="F1423" s="44" t="s">
        <v>97</v>
      </c>
      <c r="G1423">
        <v>1</v>
      </c>
      <c r="H1423">
        <v>0</v>
      </c>
      <c r="I1423">
        <v>0</v>
      </c>
      <c r="J1423">
        <v>0</v>
      </c>
      <c r="K1423" s="44">
        <f>MONTH(tce_4111[[#This Row],[data_lancamento]])</f>
        <v>2</v>
      </c>
    </row>
    <row r="1424" spans="1:11" x14ac:dyDescent="0.25">
      <c r="A1424" s="44" t="s">
        <v>96</v>
      </c>
      <c r="B1424">
        <v>1</v>
      </c>
      <c r="C1424" s="3">
        <v>44610</v>
      </c>
      <c r="D1424">
        <v>229.08</v>
      </c>
      <c r="E1424" s="44" t="s">
        <v>77</v>
      </c>
      <c r="F1424" s="44" t="s">
        <v>97</v>
      </c>
      <c r="G1424">
        <v>1</v>
      </c>
      <c r="H1424">
        <v>0</v>
      </c>
      <c r="I1424">
        <v>0</v>
      </c>
      <c r="J1424">
        <v>0</v>
      </c>
      <c r="K1424" s="44">
        <f>MONTH(tce_4111[[#This Row],[data_lancamento]])</f>
        <v>2</v>
      </c>
    </row>
    <row r="1425" spans="1:11" x14ac:dyDescent="0.25">
      <c r="A1425" s="44" t="s">
        <v>89</v>
      </c>
      <c r="B1425">
        <v>1</v>
      </c>
      <c r="C1425" s="3">
        <v>44610</v>
      </c>
      <c r="D1425">
        <v>229.08</v>
      </c>
      <c r="E1425" s="44" t="s">
        <v>77</v>
      </c>
      <c r="F1425" s="44" t="s">
        <v>88</v>
      </c>
      <c r="G1425">
        <v>0</v>
      </c>
      <c r="H1425">
        <v>0</v>
      </c>
      <c r="I1425">
        <v>0</v>
      </c>
      <c r="J1425">
        <v>0</v>
      </c>
      <c r="K1425" s="44">
        <f>MONTH(tce_4111[[#This Row],[data_lancamento]])</f>
        <v>2</v>
      </c>
    </row>
    <row r="1426" spans="1:11" x14ac:dyDescent="0.25">
      <c r="A1426" s="44" t="s">
        <v>91</v>
      </c>
      <c r="B1426">
        <v>1</v>
      </c>
      <c r="C1426" s="3">
        <v>44610</v>
      </c>
      <c r="D1426">
        <v>229.08</v>
      </c>
      <c r="E1426" s="44" t="s">
        <v>80</v>
      </c>
      <c r="F1426" s="44" t="s">
        <v>88</v>
      </c>
      <c r="G1426">
        <v>0</v>
      </c>
      <c r="H1426">
        <v>0</v>
      </c>
      <c r="I1426">
        <v>0</v>
      </c>
      <c r="J1426">
        <v>0</v>
      </c>
      <c r="K1426" s="44">
        <f>MONTH(tce_4111[[#This Row],[data_lancamento]])</f>
        <v>2</v>
      </c>
    </row>
    <row r="1427" spans="1:11" x14ac:dyDescent="0.25">
      <c r="A1427" s="44" t="s">
        <v>91</v>
      </c>
      <c r="B1427">
        <v>1</v>
      </c>
      <c r="C1427" s="3">
        <v>44610</v>
      </c>
      <c r="D1427">
        <v>229.08</v>
      </c>
      <c r="E1427" s="44" t="s">
        <v>77</v>
      </c>
      <c r="F1427" s="44" t="s">
        <v>88</v>
      </c>
      <c r="G1427">
        <v>0</v>
      </c>
      <c r="H1427">
        <v>0</v>
      </c>
      <c r="I1427">
        <v>0</v>
      </c>
      <c r="J1427">
        <v>0</v>
      </c>
      <c r="K1427" s="44">
        <f>MONTH(tce_4111[[#This Row],[data_lancamento]])</f>
        <v>2</v>
      </c>
    </row>
    <row r="1428" spans="1:11" x14ac:dyDescent="0.25">
      <c r="A1428" s="44" t="s">
        <v>99</v>
      </c>
      <c r="B1428">
        <v>1</v>
      </c>
      <c r="C1428" s="3">
        <v>44610</v>
      </c>
      <c r="D1428">
        <v>229.08</v>
      </c>
      <c r="E1428" s="44" t="s">
        <v>80</v>
      </c>
      <c r="F1428" s="44" t="s">
        <v>88</v>
      </c>
      <c r="G1428">
        <v>0</v>
      </c>
      <c r="H1428">
        <v>0</v>
      </c>
      <c r="I1428">
        <v>0</v>
      </c>
      <c r="J1428">
        <v>0</v>
      </c>
      <c r="K1428" s="44">
        <f>MONTH(tce_4111[[#This Row],[data_lancamento]])</f>
        <v>2</v>
      </c>
    </row>
    <row r="1429" spans="1:11" x14ac:dyDescent="0.25">
      <c r="A1429" s="44" t="s">
        <v>99</v>
      </c>
      <c r="B1429">
        <v>1</v>
      </c>
      <c r="C1429" s="3">
        <v>44610</v>
      </c>
      <c r="D1429">
        <v>229.08</v>
      </c>
      <c r="E1429" s="44" t="s">
        <v>77</v>
      </c>
      <c r="F1429" s="44" t="s">
        <v>88</v>
      </c>
      <c r="G1429">
        <v>0</v>
      </c>
      <c r="H1429">
        <v>0</v>
      </c>
      <c r="I1429">
        <v>0</v>
      </c>
      <c r="J1429">
        <v>0</v>
      </c>
      <c r="K1429" s="44">
        <f>MONTH(tce_4111[[#This Row],[data_lancamento]])</f>
        <v>2</v>
      </c>
    </row>
    <row r="1430" spans="1:11" x14ac:dyDescent="0.25">
      <c r="A1430" s="44" t="s">
        <v>109</v>
      </c>
      <c r="B1430">
        <v>1</v>
      </c>
      <c r="C1430" s="3">
        <v>44610</v>
      </c>
      <c r="D1430">
        <v>229.08</v>
      </c>
      <c r="E1430" s="44" t="s">
        <v>80</v>
      </c>
      <c r="F1430" s="44" t="s">
        <v>88</v>
      </c>
      <c r="G1430">
        <v>0</v>
      </c>
      <c r="H1430">
        <v>0</v>
      </c>
      <c r="I1430">
        <v>0</v>
      </c>
      <c r="J1430">
        <v>0</v>
      </c>
      <c r="K1430" s="44">
        <f>MONTH(tce_4111[[#This Row],[data_lancamento]])</f>
        <v>2</v>
      </c>
    </row>
    <row r="1431" spans="1:11" x14ac:dyDescent="0.25">
      <c r="A1431" s="44" t="s">
        <v>106</v>
      </c>
      <c r="B1431">
        <v>1</v>
      </c>
      <c r="C1431" s="3">
        <v>44610</v>
      </c>
      <c r="D1431">
        <v>229.08</v>
      </c>
      <c r="E1431" s="44" t="s">
        <v>80</v>
      </c>
      <c r="F1431" s="44" t="s">
        <v>97</v>
      </c>
      <c r="G1431">
        <v>1</v>
      </c>
      <c r="H1431">
        <v>0</v>
      </c>
      <c r="I1431">
        <v>0</v>
      </c>
      <c r="J1431">
        <v>0</v>
      </c>
      <c r="K1431" s="44">
        <f>MONTH(tce_4111[[#This Row],[data_lancamento]])</f>
        <v>2</v>
      </c>
    </row>
    <row r="1432" spans="1:11" x14ac:dyDescent="0.25">
      <c r="A1432" s="44" t="s">
        <v>92</v>
      </c>
      <c r="B1432">
        <v>1</v>
      </c>
      <c r="C1432" s="3">
        <v>44610</v>
      </c>
      <c r="D1432">
        <v>229.08</v>
      </c>
      <c r="E1432" s="44" t="s">
        <v>80</v>
      </c>
      <c r="F1432" s="44" t="s">
        <v>88</v>
      </c>
      <c r="G1432">
        <v>0</v>
      </c>
      <c r="H1432">
        <v>0</v>
      </c>
      <c r="I1432">
        <v>0</v>
      </c>
      <c r="J1432">
        <v>0</v>
      </c>
      <c r="K1432" s="44">
        <f>MONTH(tce_4111[[#This Row],[data_lancamento]])</f>
        <v>2</v>
      </c>
    </row>
    <row r="1433" spans="1:11" x14ac:dyDescent="0.25">
      <c r="A1433" s="44" t="s">
        <v>92</v>
      </c>
      <c r="B1433">
        <v>1</v>
      </c>
      <c r="C1433" s="3">
        <v>44610</v>
      </c>
      <c r="D1433">
        <v>229.08</v>
      </c>
      <c r="E1433" s="44" t="s">
        <v>77</v>
      </c>
      <c r="F1433" s="44" t="s">
        <v>88</v>
      </c>
      <c r="G1433">
        <v>0</v>
      </c>
      <c r="H1433">
        <v>0</v>
      </c>
      <c r="I1433">
        <v>0</v>
      </c>
      <c r="J1433">
        <v>0</v>
      </c>
      <c r="K1433" s="44">
        <f>MONTH(tce_4111[[#This Row],[data_lancamento]])</f>
        <v>2</v>
      </c>
    </row>
    <row r="1434" spans="1:11" x14ac:dyDescent="0.25">
      <c r="A1434" s="44" t="s">
        <v>100</v>
      </c>
      <c r="B1434">
        <v>1</v>
      </c>
      <c r="C1434" s="3">
        <v>44610</v>
      </c>
      <c r="D1434">
        <v>229.08</v>
      </c>
      <c r="E1434" s="44" t="s">
        <v>80</v>
      </c>
      <c r="F1434" s="44" t="s">
        <v>88</v>
      </c>
      <c r="G1434">
        <v>0</v>
      </c>
      <c r="H1434">
        <v>0</v>
      </c>
      <c r="I1434">
        <v>0</v>
      </c>
      <c r="J1434">
        <v>0</v>
      </c>
      <c r="K1434" s="44">
        <f>MONTH(tce_4111[[#This Row],[data_lancamento]])</f>
        <v>2</v>
      </c>
    </row>
    <row r="1435" spans="1:11" x14ac:dyDescent="0.25">
      <c r="A1435" s="44" t="s">
        <v>100</v>
      </c>
      <c r="B1435">
        <v>1</v>
      </c>
      <c r="C1435" s="3">
        <v>44610</v>
      </c>
      <c r="D1435">
        <v>229.08</v>
      </c>
      <c r="E1435" s="44" t="s">
        <v>77</v>
      </c>
      <c r="F1435" s="44" t="s">
        <v>88</v>
      </c>
      <c r="G1435">
        <v>0</v>
      </c>
      <c r="H1435">
        <v>0</v>
      </c>
      <c r="I1435">
        <v>0</v>
      </c>
      <c r="J1435">
        <v>0</v>
      </c>
      <c r="K1435" s="44">
        <f>MONTH(tce_4111[[#This Row],[data_lancamento]])</f>
        <v>2</v>
      </c>
    </row>
    <row r="1436" spans="1:11" x14ac:dyDescent="0.25">
      <c r="A1436" s="44" t="s">
        <v>110</v>
      </c>
      <c r="B1436">
        <v>1</v>
      </c>
      <c r="C1436" s="3">
        <v>44610</v>
      </c>
      <c r="D1436">
        <v>229.08</v>
      </c>
      <c r="E1436" s="44" t="s">
        <v>80</v>
      </c>
      <c r="F1436" s="44" t="s">
        <v>88</v>
      </c>
      <c r="G1436">
        <v>0</v>
      </c>
      <c r="H1436">
        <v>0</v>
      </c>
      <c r="I1436">
        <v>0</v>
      </c>
      <c r="J1436">
        <v>0</v>
      </c>
      <c r="K1436" s="44">
        <f>MONTH(tce_4111[[#This Row],[data_lancamento]])</f>
        <v>2</v>
      </c>
    </row>
    <row r="1437" spans="1:11" x14ac:dyDescent="0.25">
      <c r="A1437" s="44" t="s">
        <v>112</v>
      </c>
      <c r="B1437">
        <v>1</v>
      </c>
      <c r="C1437" s="3">
        <v>44610</v>
      </c>
      <c r="D1437">
        <v>229.08</v>
      </c>
      <c r="E1437" s="44" t="s">
        <v>77</v>
      </c>
      <c r="F1437" s="44" t="s">
        <v>88</v>
      </c>
      <c r="G1437">
        <v>0</v>
      </c>
      <c r="H1437">
        <v>0</v>
      </c>
      <c r="I1437">
        <v>0</v>
      </c>
      <c r="J1437">
        <v>0</v>
      </c>
      <c r="K1437" s="44">
        <f>MONTH(tce_4111[[#This Row],[data_lancamento]])</f>
        <v>2</v>
      </c>
    </row>
    <row r="1438" spans="1:11" x14ac:dyDescent="0.25">
      <c r="A1438" s="44" t="s">
        <v>114</v>
      </c>
      <c r="B1438">
        <v>1</v>
      </c>
      <c r="C1438" s="3">
        <v>44610</v>
      </c>
      <c r="D1438">
        <v>229.08</v>
      </c>
      <c r="E1438" s="44" t="s">
        <v>77</v>
      </c>
      <c r="F1438" s="44" t="s">
        <v>88</v>
      </c>
      <c r="G1438">
        <v>0</v>
      </c>
      <c r="H1438">
        <v>0</v>
      </c>
      <c r="I1438">
        <v>0</v>
      </c>
      <c r="J1438">
        <v>0</v>
      </c>
      <c r="K1438" s="44">
        <f>MONTH(tce_4111[[#This Row],[data_lancamento]])</f>
        <v>2</v>
      </c>
    </row>
    <row r="1439" spans="1:11" x14ac:dyDescent="0.25">
      <c r="A1439" s="44" t="s">
        <v>94</v>
      </c>
      <c r="B1439">
        <v>1</v>
      </c>
      <c r="C1439" s="3">
        <v>44610</v>
      </c>
      <c r="D1439">
        <v>229.08</v>
      </c>
      <c r="E1439" s="44" t="s">
        <v>77</v>
      </c>
      <c r="F1439" s="44" t="s">
        <v>88</v>
      </c>
      <c r="G1439">
        <v>1</v>
      </c>
      <c r="H1439">
        <v>0</v>
      </c>
      <c r="I1439">
        <v>0</v>
      </c>
      <c r="J1439">
        <v>0</v>
      </c>
      <c r="K1439" s="44">
        <f>MONTH(tce_4111[[#This Row],[data_lancamento]])</f>
        <v>2</v>
      </c>
    </row>
    <row r="1440" spans="1:11" x14ac:dyDescent="0.25">
      <c r="A1440" s="44" t="s">
        <v>101</v>
      </c>
      <c r="B1440">
        <v>1</v>
      </c>
      <c r="C1440" s="3">
        <v>44610</v>
      </c>
      <c r="D1440">
        <v>229.08</v>
      </c>
      <c r="E1440" s="44" t="s">
        <v>80</v>
      </c>
      <c r="F1440" s="44" t="s">
        <v>88</v>
      </c>
      <c r="G1440">
        <v>1</v>
      </c>
      <c r="H1440">
        <v>0</v>
      </c>
      <c r="I1440">
        <v>0</v>
      </c>
      <c r="J1440">
        <v>0</v>
      </c>
      <c r="K1440" s="44">
        <f>MONTH(tce_4111[[#This Row],[data_lancamento]])</f>
        <v>2</v>
      </c>
    </row>
    <row r="1441" spans="1:11" x14ac:dyDescent="0.25">
      <c r="A1441" s="44" t="s">
        <v>101</v>
      </c>
      <c r="B1441">
        <v>1</v>
      </c>
      <c r="C1441" s="3">
        <v>44610</v>
      </c>
      <c r="D1441">
        <v>229.08</v>
      </c>
      <c r="E1441" s="44" t="s">
        <v>77</v>
      </c>
      <c r="F1441" s="44" t="s">
        <v>88</v>
      </c>
      <c r="G1441">
        <v>1</v>
      </c>
      <c r="H1441">
        <v>0</v>
      </c>
      <c r="I1441">
        <v>0</v>
      </c>
      <c r="J1441">
        <v>0</v>
      </c>
      <c r="K1441" s="44">
        <f>MONTH(tce_4111[[#This Row],[data_lancamento]])</f>
        <v>2</v>
      </c>
    </row>
    <row r="1442" spans="1:11" x14ac:dyDescent="0.25">
      <c r="A1442" s="44" t="s">
        <v>111</v>
      </c>
      <c r="B1442">
        <v>1</v>
      </c>
      <c r="C1442" s="3">
        <v>44610</v>
      </c>
      <c r="D1442">
        <v>229.08</v>
      </c>
      <c r="E1442" s="44" t="s">
        <v>80</v>
      </c>
      <c r="F1442" s="44" t="s">
        <v>88</v>
      </c>
      <c r="G1442">
        <v>1</v>
      </c>
      <c r="H1442">
        <v>0</v>
      </c>
      <c r="I1442">
        <v>0</v>
      </c>
      <c r="J1442">
        <v>0</v>
      </c>
      <c r="K1442" s="44">
        <f>MONTH(tce_4111[[#This Row],[data_lancamento]])</f>
        <v>2</v>
      </c>
    </row>
    <row r="1443" spans="1:11" x14ac:dyDescent="0.25">
      <c r="A1443" s="44" t="s">
        <v>95</v>
      </c>
      <c r="B1443">
        <v>1</v>
      </c>
      <c r="C1443" s="3">
        <v>44610</v>
      </c>
      <c r="D1443">
        <v>229.08</v>
      </c>
      <c r="E1443" s="44" t="s">
        <v>80</v>
      </c>
      <c r="F1443" s="44" t="s">
        <v>88</v>
      </c>
      <c r="G1443">
        <v>1</v>
      </c>
      <c r="H1443">
        <v>0</v>
      </c>
      <c r="I1443">
        <v>0</v>
      </c>
      <c r="J1443">
        <v>0</v>
      </c>
      <c r="K1443" s="44">
        <f>MONTH(tce_4111[[#This Row],[data_lancamento]])</f>
        <v>2</v>
      </c>
    </row>
    <row r="1444" spans="1:11" x14ac:dyDescent="0.25">
      <c r="A1444" s="44" t="s">
        <v>95</v>
      </c>
      <c r="B1444">
        <v>1</v>
      </c>
      <c r="C1444" s="3">
        <v>44610</v>
      </c>
      <c r="D1444">
        <v>229.08</v>
      </c>
      <c r="E1444" s="44" t="s">
        <v>77</v>
      </c>
      <c r="F1444" s="44" t="s">
        <v>88</v>
      </c>
      <c r="G1444">
        <v>1</v>
      </c>
      <c r="H1444">
        <v>0</v>
      </c>
      <c r="I1444">
        <v>0</v>
      </c>
      <c r="J1444">
        <v>0</v>
      </c>
      <c r="K1444" s="44">
        <f>MONTH(tce_4111[[#This Row],[data_lancamento]])</f>
        <v>2</v>
      </c>
    </row>
    <row r="1445" spans="1:11" x14ac:dyDescent="0.25">
      <c r="A1445" s="44" t="s">
        <v>96</v>
      </c>
      <c r="B1445">
        <v>1</v>
      </c>
      <c r="C1445" s="3">
        <v>44610</v>
      </c>
      <c r="D1445">
        <v>0.01</v>
      </c>
      <c r="E1445" s="44" t="s">
        <v>80</v>
      </c>
      <c r="F1445" s="44" t="s">
        <v>97</v>
      </c>
      <c r="G1445">
        <v>1</v>
      </c>
      <c r="H1445">
        <v>0</v>
      </c>
      <c r="I1445">
        <v>0</v>
      </c>
      <c r="J1445">
        <v>0</v>
      </c>
      <c r="K1445" s="44">
        <f>MONTH(tce_4111[[#This Row],[data_lancamento]])</f>
        <v>2</v>
      </c>
    </row>
    <row r="1446" spans="1:11" x14ac:dyDescent="0.25">
      <c r="A1446" s="44" t="s">
        <v>96</v>
      </c>
      <c r="B1446">
        <v>1</v>
      </c>
      <c r="C1446" s="3">
        <v>44610</v>
      </c>
      <c r="D1446">
        <v>0.01</v>
      </c>
      <c r="E1446" s="44" t="s">
        <v>77</v>
      </c>
      <c r="F1446" s="44" t="s">
        <v>97</v>
      </c>
      <c r="G1446">
        <v>1</v>
      </c>
      <c r="H1446">
        <v>0</v>
      </c>
      <c r="I1446">
        <v>0</v>
      </c>
      <c r="J1446">
        <v>0</v>
      </c>
      <c r="K1446" s="44">
        <f>MONTH(tce_4111[[#This Row],[data_lancamento]])</f>
        <v>2</v>
      </c>
    </row>
    <row r="1447" spans="1:11" x14ac:dyDescent="0.25">
      <c r="A1447" s="44" t="s">
        <v>89</v>
      </c>
      <c r="B1447">
        <v>1</v>
      </c>
      <c r="C1447" s="3">
        <v>44610</v>
      </c>
      <c r="D1447">
        <v>0.01</v>
      </c>
      <c r="E1447" s="44" t="s">
        <v>80</v>
      </c>
      <c r="F1447" s="44" t="s">
        <v>88</v>
      </c>
      <c r="G1447">
        <v>0</v>
      </c>
      <c r="H1447">
        <v>0</v>
      </c>
      <c r="I1447">
        <v>0</v>
      </c>
      <c r="J1447">
        <v>0</v>
      </c>
      <c r="K1447" s="44">
        <f>MONTH(tce_4111[[#This Row],[data_lancamento]])</f>
        <v>2</v>
      </c>
    </row>
    <row r="1448" spans="1:11" x14ac:dyDescent="0.25">
      <c r="A1448" s="44" t="s">
        <v>91</v>
      </c>
      <c r="B1448">
        <v>1</v>
      </c>
      <c r="C1448" s="3">
        <v>44610</v>
      </c>
      <c r="D1448">
        <v>0.01</v>
      </c>
      <c r="E1448" s="44" t="s">
        <v>80</v>
      </c>
      <c r="F1448" s="44" t="s">
        <v>88</v>
      </c>
      <c r="G1448">
        <v>0</v>
      </c>
      <c r="H1448">
        <v>0</v>
      </c>
      <c r="I1448">
        <v>0</v>
      </c>
      <c r="J1448">
        <v>0</v>
      </c>
      <c r="K1448" s="44">
        <f>MONTH(tce_4111[[#This Row],[data_lancamento]])</f>
        <v>2</v>
      </c>
    </row>
    <row r="1449" spans="1:11" x14ac:dyDescent="0.25">
      <c r="A1449" s="44" t="s">
        <v>91</v>
      </c>
      <c r="B1449">
        <v>1</v>
      </c>
      <c r="C1449" s="3">
        <v>44610</v>
      </c>
      <c r="D1449">
        <v>0.01</v>
      </c>
      <c r="E1449" s="44" t="s">
        <v>77</v>
      </c>
      <c r="F1449" s="44" t="s">
        <v>88</v>
      </c>
      <c r="G1449">
        <v>0</v>
      </c>
      <c r="H1449">
        <v>0</v>
      </c>
      <c r="I1449">
        <v>0</v>
      </c>
      <c r="J1449">
        <v>0</v>
      </c>
      <c r="K1449" s="44">
        <f>MONTH(tce_4111[[#This Row],[data_lancamento]])</f>
        <v>2</v>
      </c>
    </row>
    <row r="1450" spans="1:11" x14ac:dyDescent="0.25">
      <c r="A1450" s="44" t="s">
        <v>99</v>
      </c>
      <c r="B1450">
        <v>1</v>
      </c>
      <c r="C1450" s="3">
        <v>44610</v>
      </c>
      <c r="D1450">
        <v>0.01</v>
      </c>
      <c r="E1450" s="44" t="s">
        <v>80</v>
      </c>
      <c r="F1450" s="44" t="s">
        <v>88</v>
      </c>
      <c r="G1450">
        <v>0</v>
      </c>
      <c r="H1450">
        <v>0</v>
      </c>
      <c r="I1450">
        <v>0</v>
      </c>
      <c r="J1450">
        <v>0</v>
      </c>
      <c r="K1450" s="44">
        <f>MONTH(tce_4111[[#This Row],[data_lancamento]])</f>
        <v>2</v>
      </c>
    </row>
    <row r="1451" spans="1:11" x14ac:dyDescent="0.25">
      <c r="A1451" s="44" t="s">
        <v>99</v>
      </c>
      <c r="B1451">
        <v>1</v>
      </c>
      <c r="C1451" s="3">
        <v>44610</v>
      </c>
      <c r="D1451">
        <v>0.01</v>
      </c>
      <c r="E1451" s="44" t="s">
        <v>77</v>
      </c>
      <c r="F1451" s="44" t="s">
        <v>88</v>
      </c>
      <c r="G1451">
        <v>0</v>
      </c>
      <c r="H1451">
        <v>0</v>
      </c>
      <c r="I1451">
        <v>0</v>
      </c>
      <c r="J1451">
        <v>0</v>
      </c>
      <c r="K1451" s="44">
        <f>MONTH(tce_4111[[#This Row],[data_lancamento]])</f>
        <v>2</v>
      </c>
    </row>
    <row r="1452" spans="1:11" x14ac:dyDescent="0.25">
      <c r="A1452" s="44" t="s">
        <v>109</v>
      </c>
      <c r="B1452">
        <v>1</v>
      </c>
      <c r="C1452" s="3">
        <v>44610</v>
      </c>
      <c r="D1452">
        <v>0.01</v>
      </c>
      <c r="E1452" s="44" t="s">
        <v>77</v>
      </c>
      <c r="F1452" s="44" t="s">
        <v>88</v>
      </c>
      <c r="G1452">
        <v>0</v>
      </c>
      <c r="H1452">
        <v>0</v>
      </c>
      <c r="I1452">
        <v>0</v>
      </c>
      <c r="J1452">
        <v>0</v>
      </c>
      <c r="K1452" s="44">
        <f>MONTH(tce_4111[[#This Row],[data_lancamento]])</f>
        <v>2</v>
      </c>
    </row>
    <row r="1453" spans="1:11" x14ac:dyDescent="0.25">
      <c r="A1453" s="44" t="s">
        <v>106</v>
      </c>
      <c r="B1453">
        <v>1</v>
      </c>
      <c r="C1453" s="3">
        <v>44610</v>
      </c>
      <c r="D1453">
        <v>0.01</v>
      </c>
      <c r="E1453" s="44" t="s">
        <v>77</v>
      </c>
      <c r="F1453" s="44" t="s">
        <v>97</v>
      </c>
      <c r="G1453">
        <v>1</v>
      </c>
      <c r="H1453">
        <v>0</v>
      </c>
      <c r="I1453">
        <v>0</v>
      </c>
      <c r="J1453">
        <v>0</v>
      </c>
      <c r="K1453" s="44">
        <f>MONTH(tce_4111[[#This Row],[data_lancamento]])</f>
        <v>2</v>
      </c>
    </row>
    <row r="1454" spans="1:11" x14ac:dyDescent="0.25">
      <c r="A1454" s="44" t="s">
        <v>92</v>
      </c>
      <c r="B1454">
        <v>1</v>
      </c>
      <c r="C1454" s="3">
        <v>44610</v>
      </c>
      <c r="D1454">
        <v>0.01</v>
      </c>
      <c r="E1454" s="44" t="s">
        <v>80</v>
      </c>
      <c r="F1454" s="44" t="s">
        <v>88</v>
      </c>
      <c r="G1454">
        <v>0</v>
      </c>
      <c r="H1454">
        <v>0</v>
      </c>
      <c r="I1454">
        <v>0</v>
      </c>
      <c r="J1454">
        <v>0</v>
      </c>
      <c r="K1454" s="44">
        <f>MONTH(tce_4111[[#This Row],[data_lancamento]])</f>
        <v>2</v>
      </c>
    </row>
    <row r="1455" spans="1:11" x14ac:dyDescent="0.25">
      <c r="A1455" s="44" t="s">
        <v>92</v>
      </c>
      <c r="B1455">
        <v>1</v>
      </c>
      <c r="C1455" s="3">
        <v>44610</v>
      </c>
      <c r="D1455">
        <v>0.01</v>
      </c>
      <c r="E1455" s="44" t="s">
        <v>77</v>
      </c>
      <c r="F1455" s="44" t="s">
        <v>88</v>
      </c>
      <c r="G1455">
        <v>0</v>
      </c>
      <c r="H1455">
        <v>0</v>
      </c>
      <c r="I1455">
        <v>0</v>
      </c>
      <c r="J1455">
        <v>0</v>
      </c>
      <c r="K1455" s="44">
        <f>MONTH(tce_4111[[#This Row],[data_lancamento]])</f>
        <v>2</v>
      </c>
    </row>
    <row r="1456" spans="1:11" x14ac:dyDescent="0.25">
      <c r="A1456" s="44" t="s">
        <v>100</v>
      </c>
      <c r="B1456">
        <v>1</v>
      </c>
      <c r="C1456" s="3">
        <v>44610</v>
      </c>
      <c r="D1456">
        <v>0.01</v>
      </c>
      <c r="E1456" s="44" t="s">
        <v>80</v>
      </c>
      <c r="F1456" s="44" t="s">
        <v>88</v>
      </c>
      <c r="G1456">
        <v>0</v>
      </c>
      <c r="H1456">
        <v>0</v>
      </c>
      <c r="I1456">
        <v>0</v>
      </c>
      <c r="J1456">
        <v>0</v>
      </c>
      <c r="K1456" s="44">
        <f>MONTH(tce_4111[[#This Row],[data_lancamento]])</f>
        <v>2</v>
      </c>
    </row>
    <row r="1457" spans="1:11" x14ac:dyDescent="0.25">
      <c r="A1457" s="44" t="s">
        <v>100</v>
      </c>
      <c r="B1457">
        <v>1</v>
      </c>
      <c r="C1457" s="3">
        <v>44610</v>
      </c>
      <c r="D1457">
        <v>0.01</v>
      </c>
      <c r="E1457" s="44" t="s">
        <v>77</v>
      </c>
      <c r="F1457" s="44" t="s">
        <v>88</v>
      </c>
      <c r="G1457">
        <v>0</v>
      </c>
      <c r="H1457">
        <v>0</v>
      </c>
      <c r="I1457">
        <v>0</v>
      </c>
      <c r="J1457">
        <v>0</v>
      </c>
      <c r="K1457" s="44">
        <f>MONTH(tce_4111[[#This Row],[data_lancamento]])</f>
        <v>2</v>
      </c>
    </row>
    <row r="1458" spans="1:11" x14ac:dyDescent="0.25">
      <c r="A1458" s="44" t="s">
        <v>110</v>
      </c>
      <c r="B1458">
        <v>1</v>
      </c>
      <c r="C1458" s="3">
        <v>44610</v>
      </c>
      <c r="D1458">
        <v>0.01</v>
      </c>
      <c r="E1458" s="44" t="s">
        <v>77</v>
      </c>
      <c r="F1458" s="44" t="s">
        <v>88</v>
      </c>
      <c r="G1458">
        <v>0</v>
      </c>
      <c r="H1458">
        <v>0</v>
      </c>
      <c r="I1458">
        <v>0</v>
      </c>
      <c r="J1458">
        <v>0</v>
      </c>
      <c r="K1458" s="44">
        <f>MONTH(tce_4111[[#This Row],[data_lancamento]])</f>
        <v>2</v>
      </c>
    </row>
    <row r="1459" spans="1:11" x14ac:dyDescent="0.25">
      <c r="A1459" s="44" t="s">
        <v>112</v>
      </c>
      <c r="B1459">
        <v>1</v>
      </c>
      <c r="C1459" s="3">
        <v>44610</v>
      </c>
      <c r="D1459">
        <v>0.01</v>
      </c>
      <c r="E1459" s="44" t="s">
        <v>80</v>
      </c>
      <c r="F1459" s="44" t="s">
        <v>88</v>
      </c>
      <c r="G1459">
        <v>0</v>
      </c>
      <c r="H1459">
        <v>0</v>
      </c>
      <c r="I1459">
        <v>0</v>
      </c>
      <c r="J1459">
        <v>0</v>
      </c>
      <c r="K1459" s="44">
        <f>MONTH(tce_4111[[#This Row],[data_lancamento]])</f>
        <v>2</v>
      </c>
    </row>
    <row r="1460" spans="1:11" x14ac:dyDescent="0.25">
      <c r="A1460" s="44" t="s">
        <v>93</v>
      </c>
      <c r="B1460">
        <v>1</v>
      </c>
      <c r="C1460" s="3">
        <v>44610</v>
      </c>
      <c r="D1460">
        <v>0.01</v>
      </c>
      <c r="E1460" s="44" t="s">
        <v>80</v>
      </c>
      <c r="F1460" s="44" t="s">
        <v>88</v>
      </c>
      <c r="G1460">
        <v>0</v>
      </c>
      <c r="H1460">
        <v>0</v>
      </c>
      <c r="I1460">
        <v>0</v>
      </c>
      <c r="J1460">
        <v>0</v>
      </c>
      <c r="K1460" s="44">
        <f>MONTH(tce_4111[[#This Row],[data_lancamento]])</f>
        <v>2</v>
      </c>
    </row>
    <row r="1461" spans="1:11" x14ac:dyDescent="0.25">
      <c r="A1461" s="44" t="s">
        <v>94</v>
      </c>
      <c r="B1461">
        <v>1</v>
      </c>
      <c r="C1461" s="3">
        <v>44610</v>
      </c>
      <c r="D1461">
        <v>0.01</v>
      </c>
      <c r="E1461" s="44" t="s">
        <v>80</v>
      </c>
      <c r="F1461" s="44" t="s">
        <v>88</v>
      </c>
      <c r="G1461">
        <v>1</v>
      </c>
      <c r="H1461">
        <v>0</v>
      </c>
      <c r="I1461">
        <v>0</v>
      </c>
      <c r="J1461">
        <v>0</v>
      </c>
      <c r="K1461" s="44">
        <f>MONTH(tce_4111[[#This Row],[data_lancamento]])</f>
        <v>2</v>
      </c>
    </row>
    <row r="1462" spans="1:11" x14ac:dyDescent="0.25">
      <c r="A1462" s="44" t="s">
        <v>101</v>
      </c>
      <c r="B1462">
        <v>1</v>
      </c>
      <c r="C1462" s="3">
        <v>44610</v>
      </c>
      <c r="D1462">
        <v>0.01</v>
      </c>
      <c r="E1462" s="44" t="s">
        <v>80</v>
      </c>
      <c r="F1462" s="44" t="s">
        <v>88</v>
      </c>
      <c r="G1462">
        <v>1</v>
      </c>
      <c r="H1462">
        <v>0</v>
      </c>
      <c r="I1462">
        <v>0</v>
      </c>
      <c r="J1462">
        <v>0</v>
      </c>
      <c r="K1462" s="44">
        <f>MONTH(tce_4111[[#This Row],[data_lancamento]])</f>
        <v>2</v>
      </c>
    </row>
    <row r="1463" spans="1:11" x14ac:dyDescent="0.25">
      <c r="A1463" s="44" t="s">
        <v>101</v>
      </c>
      <c r="B1463">
        <v>1</v>
      </c>
      <c r="C1463" s="3">
        <v>44610</v>
      </c>
      <c r="D1463">
        <v>0.01</v>
      </c>
      <c r="E1463" s="44" t="s">
        <v>77</v>
      </c>
      <c r="F1463" s="44" t="s">
        <v>88</v>
      </c>
      <c r="G1463">
        <v>1</v>
      </c>
      <c r="H1463">
        <v>0</v>
      </c>
      <c r="I1463">
        <v>0</v>
      </c>
      <c r="J1463">
        <v>0</v>
      </c>
      <c r="K1463" s="44">
        <f>MONTH(tce_4111[[#This Row],[data_lancamento]])</f>
        <v>2</v>
      </c>
    </row>
    <row r="1464" spans="1:11" x14ac:dyDescent="0.25">
      <c r="A1464" s="44" t="s">
        <v>111</v>
      </c>
      <c r="B1464">
        <v>1</v>
      </c>
      <c r="C1464" s="3">
        <v>44610</v>
      </c>
      <c r="D1464">
        <v>0.01</v>
      </c>
      <c r="E1464" s="44" t="s">
        <v>77</v>
      </c>
      <c r="F1464" s="44" t="s">
        <v>88</v>
      </c>
      <c r="G1464">
        <v>1</v>
      </c>
      <c r="H1464">
        <v>0</v>
      </c>
      <c r="I1464">
        <v>0</v>
      </c>
      <c r="J1464">
        <v>0</v>
      </c>
      <c r="K1464" s="44">
        <f>MONTH(tce_4111[[#This Row],[data_lancamento]])</f>
        <v>2</v>
      </c>
    </row>
    <row r="1465" spans="1:11" x14ac:dyDescent="0.25">
      <c r="A1465" s="44" t="s">
        <v>95</v>
      </c>
      <c r="B1465">
        <v>1</v>
      </c>
      <c r="C1465" s="3">
        <v>44610</v>
      </c>
      <c r="D1465">
        <v>0.01</v>
      </c>
      <c r="E1465" s="44" t="s">
        <v>80</v>
      </c>
      <c r="F1465" s="44" t="s">
        <v>88</v>
      </c>
      <c r="G1465">
        <v>1</v>
      </c>
      <c r="H1465">
        <v>0</v>
      </c>
      <c r="I1465">
        <v>0</v>
      </c>
      <c r="J1465">
        <v>0</v>
      </c>
      <c r="K1465" s="44">
        <f>MONTH(tce_4111[[#This Row],[data_lancamento]])</f>
        <v>2</v>
      </c>
    </row>
    <row r="1466" spans="1:11" x14ac:dyDescent="0.25">
      <c r="A1466" s="44" t="s">
        <v>95</v>
      </c>
      <c r="B1466">
        <v>1</v>
      </c>
      <c r="C1466" s="3">
        <v>44610</v>
      </c>
      <c r="D1466">
        <v>0.01</v>
      </c>
      <c r="E1466" s="44" t="s">
        <v>77</v>
      </c>
      <c r="F1466" s="44" t="s">
        <v>88</v>
      </c>
      <c r="G1466">
        <v>1</v>
      </c>
      <c r="H1466">
        <v>0</v>
      </c>
      <c r="I1466">
        <v>0</v>
      </c>
      <c r="J1466">
        <v>0</v>
      </c>
      <c r="K1466" s="44">
        <f>MONTH(tce_4111[[#This Row],[data_lancamento]])</f>
        <v>2</v>
      </c>
    </row>
    <row r="1467" spans="1:11" x14ac:dyDescent="0.25">
      <c r="A1467" s="44" t="s">
        <v>89</v>
      </c>
      <c r="B1467">
        <v>1</v>
      </c>
      <c r="C1467" s="3">
        <v>44613</v>
      </c>
      <c r="D1467">
        <v>6</v>
      </c>
      <c r="E1467" s="44" t="s">
        <v>80</v>
      </c>
      <c r="F1467" s="44" t="s">
        <v>88</v>
      </c>
      <c r="G1467">
        <v>0</v>
      </c>
      <c r="H1467">
        <v>0</v>
      </c>
      <c r="I1467">
        <v>0</v>
      </c>
      <c r="J1467">
        <v>0</v>
      </c>
      <c r="K1467" s="44">
        <f>MONTH(tce_4111[[#This Row],[data_lancamento]])</f>
        <v>2</v>
      </c>
    </row>
    <row r="1468" spans="1:11" x14ac:dyDescent="0.25">
      <c r="A1468" s="44" t="s">
        <v>91</v>
      </c>
      <c r="B1468">
        <v>1</v>
      </c>
      <c r="C1468" s="3">
        <v>44613</v>
      </c>
      <c r="D1468">
        <v>6</v>
      </c>
      <c r="E1468" s="44" t="s">
        <v>77</v>
      </c>
      <c r="F1468" s="44" t="s">
        <v>88</v>
      </c>
      <c r="G1468">
        <v>0</v>
      </c>
      <c r="H1468">
        <v>0</v>
      </c>
      <c r="I1468">
        <v>0</v>
      </c>
      <c r="J1468">
        <v>0</v>
      </c>
      <c r="K1468" s="44">
        <f>MONTH(tce_4111[[#This Row],[data_lancamento]])</f>
        <v>2</v>
      </c>
    </row>
    <row r="1469" spans="1:11" x14ac:dyDescent="0.25">
      <c r="A1469" s="44" t="s">
        <v>92</v>
      </c>
      <c r="B1469">
        <v>1</v>
      </c>
      <c r="C1469" s="3">
        <v>44613</v>
      </c>
      <c r="D1469">
        <v>6</v>
      </c>
      <c r="E1469" s="44" t="s">
        <v>77</v>
      </c>
      <c r="F1469" s="44" t="s">
        <v>88</v>
      </c>
      <c r="G1469">
        <v>0</v>
      </c>
      <c r="H1469">
        <v>0</v>
      </c>
      <c r="I1469">
        <v>0</v>
      </c>
      <c r="J1469">
        <v>0</v>
      </c>
      <c r="K1469" s="44">
        <f>MONTH(tce_4111[[#This Row],[data_lancamento]])</f>
        <v>2</v>
      </c>
    </row>
    <row r="1470" spans="1:11" x14ac:dyDescent="0.25">
      <c r="A1470" s="44" t="s">
        <v>93</v>
      </c>
      <c r="B1470">
        <v>1</v>
      </c>
      <c r="C1470" s="3">
        <v>44613</v>
      </c>
      <c r="D1470">
        <v>6</v>
      </c>
      <c r="E1470" s="44" t="s">
        <v>80</v>
      </c>
      <c r="F1470" s="44" t="s">
        <v>88</v>
      </c>
      <c r="G1470">
        <v>0</v>
      </c>
      <c r="H1470">
        <v>0</v>
      </c>
      <c r="I1470">
        <v>0</v>
      </c>
      <c r="J1470">
        <v>0</v>
      </c>
      <c r="K1470" s="44">
        <f>MONTH(tce_4111[[#This Row],[data_lancamento]])</f>
        <v>2</v>
      </c>
    </row>
    <row r="1471" spans="1:11" x14ac:dyDescent="0.25">
      <c r="A1471" s="44" t="s">
        <v>94</v>
      </c>
      <c r="B1471">
        <v>1</v>
      </c>
      <c r="C1471" s="3">
        <v>44613</v>
      </c>
      <c r="D1471">
        <v>6</v>
      </c>
      <c r="E1471" s="44" t="s">
        <v>80</v>
      </c>
      <c r="F1471" s="44" t="s">
        <v>88</v>
      </c>
      <c r="G1471">
        <v>1</v>
      </c>
      <c r="H1471">
        <v>0</v>
      </c>
      <c r="I1471">
        <v>0</v>
      </c>
      <c r="J1471">
        <v>0</v>
      </c>
      <c r="K1471" s="44">
        <f>MONTH(tce_4111[[#This Row],[data_lancamento]])</f>
        <v>2</v>
      </c>
    </row>
    <row r="1472" spans="1:11" x14ac:dyDescent="0.25">
      <c r="A1472" s="44" t="s">
        <v>95</v>
      </c>
      <c r="B1472">
        <v>1</v>
      </c>
      <c r="C1472" s="3">
        <v>44613</v>
      </c>
      <c r="D1472">
        <v>6</v>
      </c>
      <c r="E1472" s="44" t="s">
        <v>77</v>
      </c>
      <c r="F1472" s="44" t="s">
        <v>88</v>
      </c>
      <c r="G1472">
        <v>1</v>
      </c>
      <c r="H1472">
        <v>0</v>
      </c>
      <c r="I1472">
        <v>0</v>
      </c>
      <c r="J1472">
        <v>0</v>
      </c>
      <c r="K1472" s="44">
        <f>MONTH(tce_4111[[#This Row],[data_lancamento]])</f>
        <v>2</v>
      </c>
    </row>
    <row r="1473" spans="1:11" x14ac:dyDescent="0.25">
      <c r="A1473" s="44" t="s">
        <v>160</v>
      </c>
      <c r="B1473">
        <v>1</v>
      </c>
      <c r="C1473" s="3">
        <v>44613</v>
      </c>
      <c r="D1473">
        <v>6</v>
      </c>
      <c r="E1473" s="44" t="s">
        <v>77</v>
      </c>
      <c r="F1473" s="44" t="s">
        <v>88</v>
      </c>
      <c r="G1473">
        <v>0</v>
      </c>
      <c r="H1473">
        <v>0</v>
      </c>
      <c r="I1473">
        <v>0</v>
      </c>
      <c r="J1473">
        <v>0</v>
      </c>
      <c r="K1473" s="44">
        <f>MONTH(tce_4111[[#This Row],[data_lancamento]])</f>
        <v>2</v>
      </c>
    </row>
    <row r="1474" spans="1:11" x14ac:dyDescent="0.25">
      <c r="A1474" s="44" t="s">
        <v>161</v>
      </c>
      <c r="B1474">
        <v>1</v>
      </c>
      <c r="C1474" s="3">
        <v>44613</v>
      </c>
      <c r="D1474">
        <v>6</v>
      </c>
      <c r="E1474" s="44" t="s">
        <v>80</v>
      </c>
      <c r="F1474" s="44" t="s">
        <v>88</v>
      </c>
      <c r="G1474">
        <v>0</v>
      </c>
      <c r="H1474">
        <v>0</v>
      </c>
      <c r="I1474">
        <v>0</v>
      </c>
      <c r="J1474">
        <v>0</v>
      </c>
      <c r="K1474" s="44">
        <f>MONTH(tce_4111[[#This Row],[data_lancamento]])</f>
        <v>2</v>
      </c>
    </row>
    <row r="1475" spans="1:11" x14ac:dyDescent="0.25">
      <c r="A1475" s="44" t="s">
        <v>96</v>
      </c>
      <c r="B1475">
        <v>1</v>
      </c>
      <c r="C1475" s="3">
        <v>44613</v>
      </c>
      <c r="D1475">
        <v>6</v>
      </c>
      <c r="E1475" s="44" t="s">
        <v>77</v>
      </c>
      <c r="F1475" s="44" t="s">
        <v>97</v>
      </c>
      <c r="G1475">
        <v>1</v>
      </c>
      <c r="H1475">
        <v>0</v>
      </c>
      <c r="I1475">
        <v>0</v>
      </c>
      <c r="J1475">
        <v>0</v>
      </c>
      <c r="K1475" s="44">
        <f>MONTH(tce_4111[[#This Row],[data_lancamento]])</f>
        <v>2</v>
      </c>
    </row>
    <row r="1476" spans="1:11" x14ac:dyDescent="0.25">
      <c r="A1476" s="44" t="s">
        <v>162</v>
      </c>
      <c r="B1476">
        <v>1</v>
      </c>
      <c r="C1476" s="3">
        <v>44613</v>
      </c>
      <c r="D1476">
        <v>6</v>
      </c>
      <c r="E1476" s="44" t="s">
        <v>80</v>
      </c>
      <c r="F1476" s="44" t="s">
        <v>88</v>
      </c>
      <c r="G1476">
        <v>0</v>
      </c>
      <c r="H1476">
        <v>0</v>
      </c>
      <c r="I1476">
        <v>0</v>
      </c>
      <c r="J1476">
        <v>0</v>
      </c>
      <c r="K1476" s="44">
        <f>MONTH(tce_4111[[#This Row],[data_lancamento]])</f>
        <v>2</v>
      </c>
    </row>
    <row r="1477" spans="1:11" x14ac:dyDescent="0.25">
      <c r="A1477" s="44" t="s">
        <v>91</v>
      </c>
      <c r="B1477">
        <v>1</v>
      </c>
      <c r="C1477" s="3">
        <v>44613</v>
      </c>
      <c r="D1477">
        <v>6</v>
      </c>
      <c r="E1477" s="44" t="s">
        <v>80</v>
      </c>
      <c r="F1477" s="44" t="s">
        <v>88</v>
      </c>
      <c r="G1477">
        <v>0</v>
      </c>
      <c r="H1477">
        <v>0</v>
      </c>
      <c r="I1477">
        <v>0</v>
      </c>
      <c r="J1477">
        <v>0</v>
      </c>
      <c r="K1477" s="44">
        <f>MONTH(tce_4111[[#This Row],[data_lancamento]])</f>
        <v>2</v>
      </c>
    </row>
    <row r="1478" spans="1:11" x14ac:dyDescent="0.25">
      <c r="A1478" s="44" t="s">
        <v>99</v>
      </c>
      <c r="B1478">
        <v>1</v>
      </c>
      <c r="C1478" s="3">
        <v>44613</v>
      </c>
      <c r="D1478">
        <v>6</v>
      </c>
      <c r="E1478" s="44" t="s">
        <v>77</v>
      </c>
      <c r="F1478" s="44" t="s">
        <v>88</v>
      </c>
      <c r="G1478">
        <v>0</v>
      </c>
      <c r="H1478">
        <v>0</v>
      </c>
      <c r="I1478">
        <v>0</v>
      </c>
      <c r="J1478">
        <v>0</v>
      </c>
      <c r="K1478" s="44">
        <f>MONTH(tce_4111[[#This Row],[data_lancamento]])</f>
        <v>2</v>
      </c>
    </row>
    <row r="1479" spans="1:11" x14ac:dyDescent="0.25">
      <c r="A1479" s="44" t="s">
        <v>92</v>
      </c>
      <c r="B1479">
        <v>1</v>
      </c>
      <c r="C1479" s="3">
        <v>44613</v>
      </c>
      <c r="D1479">
        <v>6</v>
      </c>
      <c r="E1479" s="44" t="s">
        <v>80</v>
      </c>
      <c r="F1479" s="44" t="s">
        <v>88</v>
      </c>
      <c r="G1479">
        <v>0</v>
      </c>
      <c r="H1479">
        <v>0</v>
      </c>
      <c r="I1479">
        <v>0</v>
      </c>
      <c r="J1479">
        <v>0</v>
      </c>
      <c r="K1479" s="44">
        <f>MONTH(tce_4111[[#This Row],[data_lancamento]])</f>
        <v>2</v>
      </c>
    </row>
    <row r="1480" spans="1:11" x14ac:dyDescent="0.25">
      <c r="A1480" s="44" t="s">
        <v>100</v>
      </c>
      <c r="B1480">
        <v>1</v>
      </c>
      <c r="C1480" s="3">
        <v>44613</v>
      </c>
      <c r="D1480">
        <v>6</v>
      </c>
      <c r="E1480" s="44" t="s">
        <v>77</v>
      </c>
      <c r="F1480" s="44" t="s">
        <v>88</v>
      </c>
      <c r="G1480">
        <v>0</v>
      </c>
      <c r="H1480">
        <v>0</v>
      </c>
      <c r="I1480">
        <v>0</v>
      </c>
      <c r="J1480">
        <v>0</v>
      </c>
      <c r="K1480" s="44">
        <f>MONTH(tce_4111[[#This Row],[data_lancamento]])</f>
        <v>2</v>
      </c>
    </row>
    <row r="1481" spans="1:11" x14ac:dyDescent="0.25">
      <c r="A1481" s="44" t="s">
        <v>101</v>
      </c>
      <c r="B1481">
        <v>1</v>
      </c>
      <c r="C1481" s="3">
        <v>44613</v>
      </c>
      <c r="D1481">
        <v>6</v>
      </c>
      <c r="E1481" s="44" t="s">
        <v>77</v>
      </c>
      <c r="F1481" s="44" t="s">
        <v>88</v>
      </c>
      <c r="G1481">
        <v>1</v>
      </c>
      <c r="H1481">
        <v>0</v>
      </c>
      <c r="I1481">
        <v>0</v>
      </c>
      <c r="J1481">
        <v>0</v>
      </c>
      <c r="K1481" s="44">
        <f>MONTH(tce_4111[[#This Row],[data_lancamento]])</f>
        <v>2</v>
      </c>
    </row>
    <row r="1482" spans="1:11" x14ac:dyDescent="0.25">
      <c r="A1482" s="44" t="s">
        <v>95</v>
      </c>
      <c r="B1482">
        <v>1</v>
      </c>
      <c r="C1482" s="3">
        <v>44613</v>
      </c>
      <c r="D1482">
        <v>6</v>
      </c>
      <c r="E1482" s="44" t="s">
        <v>80</v>
      </c>
      <c r="F1482" s="44" t="s">
        <v>88</v>
      </c>
      <c r="G1482">
        <v>1</v>
      </c>
      <c r="H1482">
        <v>0</v>
      </c>
      <c r="I1482">
        <v>0</v>
      </c>
      <c r="J1482">
        <v>0</v>
      </c>
      <c r="K1482" s="44">
        <f>MONTH(tce_4111[[#This Row],[data_lancamento]])</f>
        <v>2</v>
      </c>
    </row>
    <row r="1483" spans="1:11" x14ac:dyDescent="0.25">
      <c r="A1483" s="44" t="s">
        <v>89</v>
      </c>
      <c r="B1483">
        <v>1</v>
      </c>
      <c r="C1483" s="3">
        <v>44614</v>
      </c>
      <c r="D1483">
        <v>240</v>
      </c>
      <c r="E1483" s="44" t="s">
        <v>80</v>
      </c>
      <c r="F1483" s="44" t="s">
        <v>88</v>
      </c>
      <c r="G1483">
        <v>0</v>
      </c>
      <c r="H1483">
        <v>0</v>
      </c>
      <c r="I1483">
        <v>0</v>
      </c>
      <c r="J1483">
        <v>0</v>
      </c>
      <c r="K1483" s="44">
        <f>MONTH(tce_4111[[#This Row],[data_lancamento]])</f>
        <v>2</v>
      </c>
    </row>
    <row r="1484" spans="1:11" x14ac:dyDescent="0.25">
      <c r="A1484" s="44" t="s">
        <v>91</v>
      </c>
      <c r="B1484">
        <v>1</v>
      </c>
      <c r="C1484" s="3">
        <v>44614</v>
      </c>
      <c r="D1484">
        <v>240</v>
      </c>
      <c r="E1484" s="44" t="s">
        <v>77</v>
      </c>
      <c r="F1484" s="44" t="s">
        <v>88</v>
      </c>
      <c r="G1484">
        <v>0</v>
      </c>
      <c r="H1484">
        <v>0</v>
      </c>
      <c r="I1484">
        <v>0</v>
      </c>
      <c r="J1484">
        <v>0</v>
      </c>
      <c r="K1484" s="44">
        <f>MONTH(tce_4111[[#This Row],[data_lancamento]])</f>
        <v>2</v>
      </c>
    </row>
    <row r="1485" spans="1:11" x14ac:dyDescent="0.25">
      <c r="A1485" s="44" t="s">
        <v>92</v>
      </c>
      <c r="B1485">
        <v>1</v>
      </c>
      <c r="C1485" s="3">
        <v>44614</v>
      </c>
      <c r="D1485">
        <v>240</v>
      </c>
      <c r="E1485" s="44" t="s">
        <v>77</v>
      </c>
      <c r="F1485" s="44" t="s">
        <v>88</v>
      </c>
      <c r="G1485">
        <v>0</v>
      </c>
      <c r="H1485">
        <v>0</v>
      </c>
      <c r="I1485">
        <v>0</v>
      </c>
      <c r="J1485">
        <v>0</v>
      </c>
      <c r="K1485" s="44">
        <f>MONTH(tce_4111[[#This Row],[data_lancamento]])</f>
        <v>2</v>
      </c>
    </row>
    <row r="1486" spans="1:11" x14ac:dyDescent="0.25">
      <c r="A1486" s="44" t="s">
        <v>93</v>
      </c>
      <c r="B1486">
        <v>1</v>
      </c>
      <c r="C1486" s="3">
        <v>44614</v>
      </c>
      <c r="D1486">
        <v>240</v>
      </c>
      <c r="E1486" s="44" t="s">
        <v>80</v>
      </c>
      <c r="F1486" s="44" t="s">
        <v>88</v>
      </c>
      <c r="G1486">
        <v>0</v>
      </c>
      <c r="H1486">
        <v>0</v>
      </c>
      <c r="I1486">
        <v>0</v>
      </c>
      <c r="J1486">
        <v>0</v>
      </c>
      <c r="K1486" s="44">
        <f>MONTH(tce_4111[[#This Row],[data_lancamento]])</f>
        <v>2</v>
      </c>
    </row>
    <row r="1487" spans="1:11" x14ac:dyDescent="0.25">
      <c r="A1487" s="44" t="s">
        <v>94</v>
      </c>
      <c r="B1487">
        <v>1</v>
      </c>
      <c r="C1487" s="3">
        <v>44614</v>
      </c>
      <c r="D1487">
        <v>240</v>
      </c>
      <c r="E1487" s="44" t="s">
        <v>80</v>
      </c>
      <c r="F1487" s="44" t="s">
        <v>88</v>
      </c>
      <c r="G1487">
        <v>1</v>
      </c>
      <c r="H1487">
        <v>0</v>
      </c>
      <c r="I1487">
        <v>0</v>
      </c>
      <c r="J1487">
        <v>0</v>
      </c>
      <c r="K1487" s="44">
        <f>MONTH(tce_4111[[#This Row],[data_lancamento]])</f>
        <v>2</v>
      </c>
    </row>
    <row r="1488" spans="1:11" x14ac:dyDescent="0.25">
      <c r="A1488" s="44" t="s">
        <v>95</v>
      </c>
      <c r="B1488">
        <v>1</v>
      </c>
      <c r="C1488" s="3">
        <v>44614</v>
      </c>
      <c r="D1488">
        <v>240</v>
      </c>
      <c r="E1488" s="44" t="s">
        <v>77</v>
      </c>
      <c r="F1488" s="44" t="s">
        <v>88</v>
      </c>
      <c r="G1488">
        <v>1</v>
      </c>
      <c r="H1488">
        <v>0</v>
      </c>
      <c r="I1488">
        <v>0</v>
      </c>
      <c r="J1488">
        <v>0</v>
      </c>
      <c r="K1488" s="44">
        <f>MONTH(tce_4111[[#This Row],[data_lancamento]])</f>
        <v>2</v>
      </c>
    </row>
    <row r="1489" spans="1:11" x14ac:dyDescent="0.25">
      <c r="A1489" s="44" t="s">
        <v>89</v>
      </c>
      <c r="B1489">
        <v>1</v>
      </c>
      <c r="C1489" s="3">
        <v>44614</v>
      </c>
      <c r="D1489">
        <v>2599</v>
      </c>
      <c r="E1489" s="44" t="s">
        <v>80</v>
      </c>
      <c r="F1489" s="44" t="s">
        <v>88</v>
      </c>
      <c r="G1489">
        <v>0</v>
      </c>
      <c r="H1489">
        <v>0</v>
      </c>
      <c r="I1489">
        <v>0</v>
      </c>
      <c r="J1489">
        <v>0</v>
      </c>
      <c r="K1489" s="44">
        <f>MONTH(tce_4111[[#This Row],[data_lancamento]])</f>
        <v>2</v>
      </c>
    </row>
    <row r="1490" spans="1:11" x14ac:dyDescent="0.25">
      <c r="A1490" s="44" t="s">
        <v>91</v>
      </c>
      <c r="B1490">
        <v>1</v>
      </c>
      <c r="C1490" s="3">
        <v>44614</v>
      </c>
      <c r="D1490">
        <v>2599</v>
      </c>
      <c r="E1490" s="44" t="s">
        <v>77</v>
      </c>
      <c r="F1490" s="44" t="s">
        <v>88</v>
      </c>
      <c r="G1490">
        <v>0</v>
      </c>
      <c r="H1490">
        <v>0</v>
      </c>
      <c r="I1490">
        <v>0</v>
      </c>
      <c r="J1490">
        <v>0</v>
      </c>
      <c r="K1490" s="44">
        <f>MONTH(tce_4111[[#This Row],[data_lancamento]])</f>
        <v>2</v>
      </c>
    </row>
    <row r="1491" spans="1:11" x14ac:dyDescent="0.25">
      <c r="A1491" s="44" t="s">
        <v>92</v>
      </c>
      <c r="B1491">
        <v>1</v>
      </c>
      <c r="C1491" s="3">
        <v>44614</v>
      </c>
      <c r="D1491">
        <v>2599</v>
      </c>
      <c r="E1491" s="44" t="s">
        <v>77</v>
      </c>
      <c r="F1491" s="44" t="s">
        <v>88</v>
      </c>
      <c r="G1491">
        <v>0</v>
      </c>
      <c r="H1491">
        <v>0</v>
      </c>
      <c r="I1491">
        <v>0</v>
      </c>
      <c r="J1491">
        <v>0</v>
      </c>
      <c r="K1491" s="44">
        <f>MONTH(tce_4111[[#This Row],[data_lancamento]])</f>
        <v>2</v>
      </c>
    </row>
    <row r="1492" spans="1:11" x14ac:dyDescent="0.25">
      <c r="A1492" s="44" t="s">
        <v>93</v>
      </c>
      <c r="B1492">
        <v>1</v>
      </c>
      <c r="C1492" s="3">
        <v>44614</v>
      </c>
      <c r="D1492">
        <v>2599</v>
      </c>
      <c r="E1492" s="44" t="s">
        <v>80</v>
      </c>
      <c r="F1492" s="44" t="s">
        <v>88</v>
      </c>
      <c r="G1492">
        <v>0</v>
      </c>
      <c r="H1492">
        <v>0</v>
      </c>
      <c r="I1492">
        <v>0</v>
      </c>
      <c r="J1492">
        <v>0</v>
      </c>
      <c r="K1492" s="44">
        <f>MONTH(tce_4111[[#This Row],[data_lancamento]])</f>
        <v>2</v>
      </c>
    </row>
    <row r="1493" spans="1:11" x14ac:dyDescent="0.25">
      <c r="A1493" s="44" t="s">
        <v>94</v>
      </c>
      <c r="B1493">
        <v>1</v>
      </c>
      <c r="C1493" s="3">
        <v>44614</v>
      </c>
      <c r="D1493">
        <v>2599</v>
      </c>
      <c r="E1493" s="44" t="s">
        <v>80</v>
      </c>
      <c r="F1493" s="44" t="s">
        <v>88</v>
      </c>
      <c r="G1493">
        <v>1</v>
      </c>
      <c r="H1493">
        <v>0</v>
      </c>
      <c r="I1493">
        <v>0</v>
      </c>
      <c r="J1493">
        <v>0</v>
      </c>
      <c r="K1493" s="44">
        <f>MONTH(tce_4111[[#This Row],[data_lancamento]])</f>
        <v>2</v>
      </c>
    </row>
    <row r="1494" spans="1:11" x14ac:dyDescent="0.25">
      <c r="A1494" s="44" t="s">
        <v>95</v>
      </c>
      <c r="B1494">
        <v>1</v>
      </c>
      <c r="C1494" s="3">
        <v>44614</v>
      </c>
      <c r="D1494">
        <v>2599</v>
      </c>
      <c r="E1494" s="44" t="s">
        <v>77</v>
      </c>
      <c r="F1494" s="44" t="s">
        <v>88</v>
      </c>
      <c r="G1494">
        <v>1</v>
      </c>
      <c r="H1494">
        <v>0</v>
      </c>
      <c r="I1494">
        <v>0</v>
      </c>
      <c r="J1494">
        <v>0</v>
      </c>
      <c r="K1494" s="44">
        <f>MONTH(tce_4111[[#This Row],[data_lancamento]])</f>
        <v>2</v>
      </c>
    </row>
    <row r="1495" spans="1:11" x14ac:dyDescent="0.25">
      <c r="A1495" s="44" t="s">
        <v>163</v>
      </c>
      <c r="B1495">
        <v>1</v>
      </c>
      <c r="C1495" s="3">
        <v>44615</v>
      </c>
      <c r="D1495">
        <v>83.7</v>
      </c>
      <c r="E1495" s="44" t="s">
        <v>77</v>
      </c>
      <c r="F1495" s="44" t="s">
        <v>78</v>
      </c>
      <c r="G1495">
        <v>0</v>
      </c>
      <c r="H1495">
        <v>0</v>
      </c>
      <c r="I1495">
        <v>0</v>
      </c>
      <c r="J1495">
        <v>0</v>
      </c>
      <c r="K1495" s="44">
        <f>MONTH(tce_4111[[#This Row],[data_lancamento]])</f>
        <v>2</v>
      </c>
    </row>
    <row r="1496" spans="1:11" x14ac:dyDescent="0.25">
      <c r="A1496" s="44" t="s">
        <v>164</v>
      </c>
      <c r="B1496">
        <v>1</v>
      </c>
      <c r="C1496" s="3">
        <v>44615</v>
      </c>
      <c r="D1496">
        <v>83.7</v>
      </c>
      <c r="E1496" s="44" t="s">
        <v>80</v>
      </c>
      <c r="F1496" s="44" t="s">
        <v>88</v>
      </c>
      <c r="G1496">
        <v>0</v>
      </c>
      <c r="H1496">
        <v>0</v>
      </c>
      <c r="I1496">
        <v>0</v>
      </c>
      <c r="J1496">
        <v>0</v>
      </c>
      <c r="K1496" s="44">
        <f>MONTH(tce_4111[[#This Row],[data_lancamento]])</f>
        <v>2</v>
      </c>
    </row>
    <row r="1497" spans="1:11" x14ac:dyDescent="0.25">
      <c r="A1497" s="44" t="s">
        <v>163</v>
      </c>
      <c r="B1497">
        <v>1</v>
      </c>
      <c r="C1497" s="3">
        <v>44615</v>
      </c>
      <c r="D1497">
        <v>0.6</v>
      </c>
      <c r="E1497" s="44" t="s">
        <v>77</v>
      </c>
      <c r="F1497" s="44" t="s">
        <v>78</v>
      </c>
      <c r="G1497">
        <v>0</v>
      </c>
      <c r="H1497">
        <v>0</v>
      </c>
      <c r="I1497">
        <v>0</v>
      </c>
      <c r="J1497">
        <v>0</v>
      </c>
      <c r="K1497" s="44">
        <f>MONTH(tce_4111[[#This Row],[data_lancamento]])</f>
        <v>2</v>
      </c>
    </row>
    <row r="1498" spans="1:11" x14ac:dyDescent="0.25">
      <c r="A1498" s="44" t="s">
        <v>164</v>
      </c>
      <c r="B1498">
        <v>1</v>
      </c>
      <c r="C1498" s="3">
        <v>44615</v>
      </c>
      <c r="D1498">
        <v>0.6</v>
      </c>
      <c r="E1498" s="44" t="s">
        <v>80</v>
      </c>
      <c r="F1498" s="44" t="s">
        <v>88</v>
      </c>
      <c r="G1498">
        <v>0</v>
      </c>
      <c r="H1498">
        <v>0</v>
      </c>
      <c r="I1498">
        <v>0</v>
      </c>
      <c r="J1498">
        <v>0</v>
      </c>
      <c r="K1498" s="44">
        <f>MONTH(tce_4111[[#This Row],[data_lancamento]])</f>
        <v>2</v>
      </c>
    </row>
    <row r="1499" spans="1:11" x14ac:dyDescent="0.25">
      <c r="A1499" s="44" t="s">
        <v>163</v>
      </c>
      <c r="B1499">
        <v>1</v>
      </c>
      <c r="C1499" s="3">
        <v>44615</v>
      </c>
      <c r="D1499">
        <v>194.4</v>
      </c>
      <c r="E1499" s="44" t="s">
        <v>77</v>
      </c>
      <c r="F1499" s="44" t="s">
        <v>78</v>
      </c>
      <c r="G1499">
        <v>0</v>
      </c>
      <c r="H1499">
        <v>0</v>
      </c>
      <c r="I1499">
        <v>0</v>
      </c>
      <c r="J1499">
        <v>0</v>
      </c>
      <c r="K1499" s="44">
        <f>MONTH(tce_4111[[#This Row],[data_lancamento]])</f>
        <v>2</v>
      </c>
    </row>
    <row r="1500" spans="1:11" x14ac:dyDescent="0.25">
      <c r="A1500" s="44" t="s">
        <v>144</v>
      </c>
      <c r="B1500">
        <v>1</v>
      </c>
      <c r="C1500" s="3">
        <v>44615</v>
      </c>
      <c r="D1500">
        <v>194.4</v>
      </c>
      <c r="E1500" s="44" t="s">
        <v>80</v>
      </c>
      <c r="F1500" s="44" t="s">
        <v>78</v>
      </c>
      <c r="G1500">
        <v>0</v>
      </c>
      <c r="H1500">
        <v>0</v>
      </c>
      <c r="I1500">
        <v>0</v>
      </c>
      <c r="J1500">
        <v>0</v>
      </c>
      <c r="K1500" s="44">
        <f>MONTH(tce_4111[[#This Row],[data_lancamento]])</f>
        <v>2</v>
      </c>
    </row>
    <row r="1501" spans="1:11" x14ac:dyDescent="0.25">
      <c r="A1501" s="44" t="s">
        <v>163</v>
      </c>
      <c r="B1501">
        <v>1</v>
      </c>
      <c r="C1501" s="3">
        <v>44615</v>
      </c>
      <c r="D1501">
        <v>68.48</v>
      </c>
      <c r="E1501" s="44" t="s">
        <v>77</v>
      </c>
      <c r="F1501" s="44" t="s">
        <v>78</v>
      </c>
      <c r="G1501">
        <v>0</v>
      </c>
      <c r="H1501">
        <v>0</v>
      </c>
      <c r="I1501">
        <v>0</v>
      </c>
      <c r="J1501">
        <v>0</v>
      </c>
      <c r="K1501" s="44">
        <f>MONTH(tce_4111[[#This Row],[data_lancamento]])</f>
        <v>2</v>
      </c>
    </row>
    <row r="1502" spans="1:11" x14ac:dyDescent="0.25">
      <c r="A1502" s="44" t="s">
        <v>164</v>
      </c>
      <c r="B1502">
        <v>1</v>
      </c>
      <c r="C1502" s="3">
        <v>44615</v>
      </c>
      <c r="D1502">
        <v>68.48</v>
      </c>
      <c r="E1502" s="44" t="s">
        <v>80</v>
      </c>
      <c r="F1502" s="44" t="s">
        <v>88</v>
      </c>
      <c r="G1502">
        <v>0</v>
      </c>
      <c r="H1502">
        <v>0</v>
      </c>
      <c r="I1502">
        <v>0</v>
      </c>
      <c r="J1502">
        <v>0</v>
      </c>
      <c r="K1502" s="44">
        <f>MONTH(tce_4111[[#This Row],[data_lancamento]])</f>
        <v>2</v>
      </c>
    </row>
    <row r="1503" spans="1:11" x14ac:dyDescent="0.25">
      <c r="A1503" s="44" t="s">
        <v>163</v>
      </c>
      <c r="B1503">
        <v>1</v>
      </c>
      <c r="C1503" s="3">
        <v>44615</v>
      </c>
      <c r="D1503">
        <v>59.92</v>
      </c>
      <c r="E1503" s="44" t="s">
        <v>77</v>
      </c>
      <c r="F1503" s="44" t="s">
        <v>78</v>
      </c>
      <c r="G1503">
        <v>0</v>
      </c>
      <c r="H1503">
        <v>0</v>
      </c>
      <c r="I1503">
        <v>0</v>
      </c>
      <c r="J1503">
        <v>0</v>
      </c>
      <c r="K1503" s="44">
        <f>MONTH(tce_4111[[#This Row],[data_lancamento]])</f>
        <v>2</v>
      </c>
    </row>
    <row r="1504" spans="1:11" x14ac:dyDescent="0.25">
      <c r="A1504" s="44" t="s">
        <v>144</v>
      </c>
      <c r="B1504">
        <v>1</v>
      </c>
      <c r="C1504" s="3">
        <v>44615</v>
      </c>
      <c r="D1504">
        <v>59.92</v>
      </c>
      <c r="E1504" s="44" t="s">
        <v>80</v>
      </c>
      <c r="F1504" s="44" t="s">
        <v>78</v>
      </c>
      <c r="G1504">
        <v>0</v>
      </c>
      <c r="H1504">
        <v>0</v>
      </c>
      <c r="I1504">
        <v>0</v>
      </c>
      <c r="J1504">
        <v>0</v>
      </c>
      <c r="K1504" s="44">
        <f>MONTH(tce_4111[[#This Row],[data_lancamento]])</f>
        <v>2</v>
      </c>
    </row>
    <row r="1505" spans="1:11" x14ac:dyDescent="0.25">
      <c r="A1505" s="44" t="s">
        <v>89</v>
      </c>
      <c r="B1505">
        <v>1</v>
      </c>
      <c r="C1505" s="3">
        <v>44615</v>
      </c>
      <c r="D1505">
        <v>5511.04</v>
      </c>
      <c r="E1505" s="44" t="s">
        <v>80</v>
      </c>
      <c r="F1505" s="44" t="s">
        <v>88</v>
      </c>
      <c r="G1505">
        <v>0</v>
      </c>
      <c r="H1505">
        <v>0</v>
      </c>
      <c r="I1505">
        <v>0</v>
      </c>
      <c r="J1505">
        <v>0</v>
      </c>
      <c r="K1505" s="44">
        <f>MONTH(tce_4111[[#This Row],[data_lancamento]])</f>
        <v>2</v>
      </c>
    </row>
    <row r="1506" spans="1:11" x14ac:dyDescent="0.25">
      <c r="A1506" s="44" t="s">
        <v>91</v>
      </c>
      <c r="B1506">
        <v>1</v>
      </c>
      <c r="C1506" s="3">
        <v>44615</v>
      </c>
      <c r="D1506">
        <v>5511.04</v>
      </c>
      <c r="E1506" s="44" t="s">
        <v>77</v>
      </c>
      <c r="F1506" s="44" t="s">
        <v>88</v>
      </c>
      <c r="G1506">
        <v>0</v>
      </c>
      <c r="H1506">
        <v>0</v>
      </c>
      <c r="I1506">
        <v>0</v>
      </c>
      <c r="J1506">
        <v>0</v>
      </c>
      <c r="K1506" s="44">
        <f>MONTH(tce_4111[[#This Row],[data_lancamento]])</f>
        <v>2</v>
      </c>
    </row>
    <row r="1507" spans="1:11" x14ac:dyDescent="0.25">
      <c r="A1507" s="44" t="s">
        <v>92</v>
      </c>
      <c r="B1507">
        <v>1</v>
      </c>
      <c r="C1507" s="3">
        <v>44615</v>
      </c>
      <c r="D1507">
        <v>5511.04</v>
      </c>
      <c r="E1507" s="44" t="s">
        <v>77</v>
      </c>
      <c r="F1507" s="44" t="s">
        <v>88</v>
      </c>
      <c r="G1507">
        <v>0</v>
      </c>
      <c r="H1507">
        <v>0</v>
      </c>
      <c r="I1507">
        <v>0</v>
      </c>
      <c r="J1507">
        <v>0</v>
      </c>
      <c r="K1507" s="44">
        <f>MONTH(tce_4111[[#This Row],[data_lancamento]])</f>
        <v>2</v>
      </c>
    </row>
    <row r="1508" spans="1:11" x14ac:dyDescent="0.25">
      <c r="A1508" s="44" t="s">
        <v>93</v>
      </c>
      <c r="B1508">
        <v>1</v>
      </c>
      <c r="C1508" s="3">
        <v>44615</v>
      </c>
      <c r="D1508">
        <v>5511.04</v>
      </c>
      <c r="E1508" s="44" t="s">
        <v>80</v>
      </c>
      <c r="F1508" s="44" t="s">
        <v>88</v>
      </c>
      <c r="G1508">
        <v>0</v>
      </c>
      <c r="H1508">
        <v>0</v>
      </c>
      <c r="I1508">
        <v>0</v>
      </c>
      <c r="J1508">
        <v>0</v>
      </c>
      <c r="K1508" s="44">
        <f>MONTH(tce_4111[[#This Row],[data_lancamento]])</f>
        <v>2</v>
      </c>
    </row>
    <row r="1509" spans="1:11" x14ac:dyDescent="0.25">
      <c r="A1509" s="44" t="s">
        <v>94</v>
      </c>
      <c r="B1509">
        <v>1</v>
      </c>
      <c r="C1509" s="3">
        <v>44615</v>
      </c>
      <c r="D1509">
        <v>5511.04</v>
      </c>
      <c r="E1509" s="44" t="s">
        <v>80</v>
      </c>
      <c r="F1509" s="44" t="s">
        <v>88</v>
      </c>
      <c r="G1509">
        <v>1</v>
      </c>
      <c r="H1509">
        <v>0</v>
      </c>
      <c r="I1509">
        <v>0</v>
      </c>
      <c r="J1509">
        <v>0</v>
      </c>
      <c r="K1509" s="44">
        <f>MONTH(tce_4111[[#This Row],[data_lancamento]])</f>
        <v>2</v>
      </c>
    </row>
    <row r="1510" spans="1:11" x14ac:dyDescent="0.25">
      <c r="A1510" s="44" t="s">
        <v>95</v>
      </c>
      <c r="B1510">
        <v>1</v>
      </c>
      <c r="C1510" s="3">
        <v>44615</v>
      </c>
      <c r="D1510">
        <v>5511.04</v>
      </c>
      <c r="E1510" s="44" t="s">
        <v>77</v>
      </c>
      <c r="F1510" s="44" t="s">
        <v>88</v>
      </c>
      <c r="G1510">
        <v>1</v>
      </c>
      <c r="H1510">
        <v>0</v>
      </c>
      <c r="I1510">
        <v>0</v>
      </c>
      <c r="J1510">
        <v>0</v>
      </c>
      <c r="K1510" s="44">
        <f>MONTH(tce_4111[[#This Row],[data_lancamento]])</f>
        <v>2</v>
      </c>
    </row>
    <row r="1511" spans="1:11" x14ac:dyDescent="0.25">
      <c r="A1511" s="44" t="s">
        <v>96</v>
      </c>
      <c r="B1511">
        <v>1</v>
      </c>
      <c r="C1511" s="3">
        <v>44615</v>
      </c>
      <c r="D1511">
        <v>5511.04</v>
      </c>
      <c r="E1511" s="44" t="s">
        <v>77</v>
      </c>
      <c r="F1511" s="44" t="s">
        <v>97</v>
      </c>
      <c r="G1511">
        <v>1</v>
      </c>
      <c r="H1511">
        <v>0</v>
      </c>
      <c r="I1511">
        <v>0</v>
      </c>
      <c r="J1511">
        <v>0</v>
      </c>
      <c r="K1511" s="44">
        <f>MONTH(tce_4111[[#This Row],[data_lancamento]])</f>
        <v>2</v>
      </c>
    </row>
    <row r="1512" spans="1:11" x14ac:dyDescent="0.25">
      <c r="A1512" s="44" t="s">
        <v>91</v>
      </c>
      <c r="B1512">
        <v>1</v>
      </c>
      <c r="C1512" s="3">
        <v>44615</v>
      </c>
      <c r="D1512">
        <v>5511.04</v>
      </c>
      <c r="E1512" s="44" t="s">
        <v>80</v>
      </c>
      <c r="F1512" s="44" t="s">
        <v>88</v>
      </c>
      <c r="G1512">
        <v>0</v>
      </c>
      <c r="H1512">
        <v>0</v>
      </c>
      <c r="I1512">
        <v>0</v>
      </c>
      <c r="J1512">
        <v>0</v>
      </c>
      <c r="K1512" s="44">
        <f>MONTH(tce_4111[[#This Row],[data_lancamento]])</f>
        <v>2</v>
      </c>
    </row>
    <row r="1513" spans="1:11" x14ac:dyDescent="0.25">
      <c r="A1513" s="44" t="s">
        <v>99</v>
      </c>
      <c r="B1513">
        <v>1</v>
      </c>
      <c r="C1513" s="3">
        <v>44615</v>
      </c>
      <c r="D1513">
        <v>5511.04</v>
      </c>
      <c r="E1513" s="44" t="s">
        <v>77</v>
      </c>
      <c r="F1513" s="44" t="s">
        <v>88</v>
      </c>
      <c r="G1513">
        <v>0</v>
      </c>
      <c r="H1513">
        <v>0</v>
      </c>
      <c r="I1513">
        <v>0</v>
      </c>
      <c r="J1513">
        <v>0</v>
      </c>
      <c r="K1513" s="44">
        <f>MONTH(tce_4111[[#This Row],[data_lancamento]])</f>
        <v>2</v>
      </c>
    </row>
    <row r="1514" spans="1:11" x14ac:dyDescent="0.25">
      <c r="A1514" s="44" t="s">
        <v>129</v>
      </c>
      <c r="B1514">
        <v>1</v>
      </c>
      <c r="C1514" s="3">
        <v>44615</v>
      </c>
      <c r="D1514">
        <v>5511.04</v>
      </c>
      <c r="E1514" s="44" t="s">
        <v>80</v>
      </c>
      <c r="F1514" s="44" t="s">
        <v>88</v>
      </c>
      <c r="G1514">
        <v>0</v>
      </c>
      <c r="H1514">
        <v>0</v>
      </c>
      <c r="I1514">
        <v>0</v>
      </c>
      <c r="J1514">
        <v>0</v>
      </c>
      <c r="K1514" s="44">
        <f>MONTH(tce_4111[[#This Row],[data_lancamento]])</f>
        <v>2</v>
      </c>
    </row>
    <row r="1515" spans="1:11" x14ac:dyDescent="0.25">
      <c r="A1515" s="44" t="s">
        <v>92</v>
      </c>
      <c r="B1515">
        <v>1</v>
      </c>
      <c r="C1515" s="3">
        <v>44615</v>
      </c>
      <c r="D1515">
        <v>5511.04</v>
      </c>
      <c r="E1515" s="44" t="s">
        <v>80</v>
      </c>
      <c r="F1515" s="44" t="s">
        <v>88</v>
      </c>
      <c r="G1515">
        <v>0</v>
      </c>
      <c r="H1515">
        <v>0</v>
      </c>
      <c r="I1515">
        <v>0</v>
      </c>
      <c r="J1515">
        <v>0</v>
      </c>
      <c r="K1515" s="44">
        <f>MONTH(tce_4111[[#This Row],[data_lancamento]])</f>
        <v>2</v>
      </c>
    </row>
    <row r="1516" spans="1:11" x14ac:dyDescent="0.25">
      <c r="A1516" s="44" t="s">
        <v>100</v>
      </c>
      <c r="B1516">
        <v>1</v>
      </c>
      <c r="C1516" s="3">
        <v>44615</v>
      </c>
      <c r="D1516">
        <v>5511.04</v>
      </c>
      <c r="E1516" s="44" t="s">
        <v>77</v>
      </c>
      <c r="F1516" s="44" t="s">
        <v>88</v>
      </c>
      <c r="G1516">
        <v>0</v>
      </c>
      <c r="H1516">
        <v>0</v>
      </c>
      <c r="I1516">
        <v>0</v>
      </c>
      <c r="J1516">
        <v>0</v>
      </c>
      <c r="K1516" s="44">
        <f>MONTH(tce_4111[[#This Row],[data_lancamento]])</f>
        <v>2</v>
      </c>
    </row>
    <row r="1517" spans="1:11" x14ac:dyDescent="0.25">
      <c r="A1517" s="44" t="s">
        <v>101</v>
      </c>
      <c r="B1517">
        <v>1</v>
      </c>
      <c r="C1517" s="3">
        <v>44615</v>
      </c>
      <c r="D1517">
        <v>5511.04</v>
      </c>
      <c r="E1517" s="44" t="s">
        <v>77</v>
      </c>
      <c r="F1517" s="44" t="s">
        <v>88</v>
      </c>
      <c r="G1517">
        <v>1</v>
      </c>
      <c r="H1517">
        <v>0</v>
      </c>
      <c r="I1517">
        <v>0</v>
      </c>
      <c r="J1517">
        <v>0</v>
      </c>
      <c r="K1517" s="44">
        <f>MONTH(tce_4111[[#This Row],[data_lancamento]])</f>
        <v>2</v>
      </c>
    </row>
    <row r="1518" spans="1:11" x14ac:dyDescent="0.25">
      <c r="A1518" s="44" t="s">
        <v>95</v>
      </c>
      <c r="B1518">
        <v>1</v>
      </c>
      <c r="C1518" s="3">
        <v>44615</v>
      </c>
      <c r="D1518">
        <v>5511.04</v>
      </c>
      <c r="E1518" s="44" t="s">
        <v>80</v>
      </c>
      <c r="F1518" s="44" t="s">
        <v>88</v>
      </c>
      <c r="G1518">
        <v>1</v>
      </c>
      <c r="H1518">
        <v>0</v>
      </c>
      <c r="I1518">
        <v>0</v>
      </c>
      <c r="J1518">
        <v>0</v>
      </c>
      <c r="K1518" s="44">
        <f>MONTH(tce_4111[[#This Row],[data_lancamento]])</f>
        <v>2</v>
      </c>
    </row>
    <row r="1519" spans="1:11" x14ac:dyDescent="0.25">
      <c r="A1519" s="44" t="s">
        <v>89</v>
      </c>
      <c r="B1519">
        <v>1</v>
      </c>
      <c r="C1519" s="3">
        <v>44615</v>
      </c>
      <c r="D1519">
        <v>530.30999999999995</v>
      </c>
      <c r="E1519" s="44" t="s">
        <v>80</v>
      </c>
      <c r="F1519" s="44" t="s">
        <v>88</v>
      </c>
      <c r="G1519">
        <v>0</v>
      </c>
      <c r="H1519">
        <v>0</v>
      </c>
      <c r="I1519">
        <v>0</v>
      </c>
      <c r="J1519">
        <v>0</v>
      </c>
      <c r="K1519" s="44">
        <f>MONTH(tce_4111[[#This Row],[data_lancamento]])</f>
        <v>2</v>
      </c>
    </row>
    <row r="1520" spans="1:11" x14ac:dyDescent="0.25">
      <c r="A1520" s="44" t="s">
        <v>91</v>
      </c>
      <c r="B1520">
        <v>1</v>
      </c>
      <c r="C1520" s="3">
        <v>44615</v>
      </c>
      <c r="D1520">
        <v>530.30999999999995</v>
      </c>
      <c r="E1520" s="44" t="s">
        <v>77</v>
      </c>
      <c r="F1520" s="44" t="s">
        <v>88</v>
      </c>
      <c r="G1520">
        <v>0</v>
      </c>
      <c r="H1520">
        <v>0</v>
      </c>
      <c r="I1520">
        <v>0</v>
      </c>
      <c r="J1520">
        <v>0</v>
      </c>
      <c r="K1520" s="44">
        <f>MONTH(tce_4111[[#This Row],[data_lancamento]])</f>
        <v>2</v>
      </c>
    </row>
    <row r="1521" spans="1:11" x14ac:dyDescent="0.25">
      <c r="A1521" s="44" t="s">
        <v>92</v>
      </c>
      <c r="B1521">
        <v>1</v>
      </c>
      <c r="C1521" s="3">
        <v>44615</v>
      </c>
      <c r="D1521">
        <v>530.30999999999995</v>
      </c>
      <c r="E1521" s="44" t="s">
        <v>77</v>
      </c>
      <c r="F1521" s="44" t="s">
        <v>88</v>
      </c>
      <c r="G1521">
        <v>0</v>
      </c>
      <c r="H1521">
        <v>0</v>
      </c>
      <c r="I1521">
        <v>0</v>
      </c>
      <c r="J1521">
        <v>0</v>
      </c>
      <c r="K1521" s="44">
        <f>MONTH(tce_4111[[#This Row],[data_lancamento]])</f>
        <v>2</v>
      </c>
    </row>
    <row r="1522" spans="1:11" x14ac:dyDescent="0.25">
      <c r="A1522" s="44" t="s">
        <v>93</v>
      </c>
      <c r="B1522">
        <v>1</v>
      </c>
      <c r="C1522" s="3">
        <v>44615</v>
      </c>
      <c r="D1522">
        <v>530.30999999999995</v>
      </c>
      <c r="E1522" s="44" t="s">
        <v>80</v>
      </c>
      <c r="F1522" s="44" t="s">
        <v>88</v>
      </c>
      <c r="G1522">
        <v>0</v>
      </c>
      <c r="H1522">
        <v>0</v>
      </c>
      <c r="I1522">
        <v>0</v>
      </c>
      <c r="J1522">
        <v>0</v>
      </c>
      <c r="K1522" s="44">
        <f>MONTH(tce_4111[[#This Row],[data_lancamento]])</f>
        <v>2</v>
      </c>
    </row>
    <row r="1523" spans="1:11" x14ac:dyDescent="0.25">
      <c r="A1523" s="44" t="s">
        <v>94</v>
      </c>
      <c r="B1523">
        <v>1</v>
      </c>
      <c r="C1523" s="3">
        <v>44615</v>
      </c>
      <c r="D1523">
        <v>530.30999999999995</v>
      </c>
      <c r="E1523" s="44" t="s">
        <v>80</v>
      </c>
      <c r="F1523" s="44" t="s">
        <v>88</v>
      </c>
      <c r="G1523">
        <v>1</v>
      </c>
      <c r="H1523">
        <v>0</v>
      </c>
      <c r="I1523">
        <v>0</v>
      </c>
      <c r="J1523">
        <v>0</v>
      </c>
      <c r="K1523" s="44">
        <f>MONTH(tce_4111[[#This Row],[data_lancamento]])</f>
        <v>2</v>
      </c>
    </row>
    <row r="1524" spans="1:11" x14ac:dyDescent="0.25">
      <c r="A1524" s="44" t="s">
        <v>95</v>
      </c>
      <c r="B1524">
        <v>1</v>
      </c>
      <c r="C1524" s="3">
        <v>44615</v>
      </c>
      <c r="D1524">
        <v>530.30999999999995</v>
      </c>
      <c r="E1524" s="44" t="s">
        <v>77</v>
      </c>
      <c r="F1524" s="44" t="s">
        <v>88</v>
      </c>
      <c r="G1524">
        <v>1</v>
      </c>
      <c r="H1524">
        <v>0</v>
      </c>
      <c r="I1524">
        <v>0</v>
      </c>
      <c r="J1524">
        <v>0</v>
      </c>
      <c r="K1524" s="44">
        <f>MONTH(tce_4111[[#This Row],[data_lancamento]])</f>
        <v>2</v>
      </c>
    </row>
    <row r="1525" spans="1:11" x14ac:dyDescent="0.25">
      <c r="A1525" s="44" t="s">
        <v>96</v>
      </c>
      <c r="B1525">
        <v>1</v>
      </c>
      <c r="C1525" s="3">
        <v>44615</v>
      </c>
      <c r="D1525">
        <v>530.30999999999995</v>
      </c>
      <c r="E1525" s="44" t="s">
        <v>77</v>
      </c>
      <c r="F1525" s="44" t="s">
        <v>97</v>
      </c>
      <c r="G1525">
        <v>1</v>
      </c>
      <c r="H1525">
        <v>0</v>
      </c>
      <c r="I1525">
        <v>0</v>
      </c>
      <c r="J1525">
        <v>0</v>
      </c>
      <c r="K1525" s="44">
        <f>MONTH(tce_4111[[#This Row],[data_lancamento]])</f>
        <v>2</v>
      </c>
    </row>
    <row r="1526" spans="1:11" x14ac:dyDescent="0.25">
      <c r="A1526" s="44" t="s">
        <v>91</v>
      </c>
      <c r="B1526">
        <v>1</v>
      </c>
      <c r="C1526" s="3">
        <v>44615</v>
      </c>
      <c r="D1526">
        <v>530.30999999999995</v>
      </c>
      <c r="E1526" s="44" t="s">
        <v>80</v>
      </c>
      <c r="F1526" s="44" t="s">
        <v>88</v>
      </c>
      <c r="G1526">
        <v>0</v>
      </c>
      <c r="H1526">
        <v>0</v>
      </c>
      <c r="I1526">
        <v>0</v>
      </c>
      <c r="J1526">
        <v>0</v>
      </c>
      <c r="K1526" s="44">
        <f>MONTH(tce_4111[[#This Row],[data_lancamento]])</f>
        <v>2</v>
      </c>
    </row>
    <row r="1527" spans="1:11" x14ac:dyDescent="0.25">
      <c r="A1527" s="44" t="s">
        <v>99</v>
      </c>
      <c r="B1527">
        <v>1</v>
      </c>
      <c r="C1527" s="3">
        <v>44615</v>
      </c>
      <c r="D1527">
        <v>530.30999999999995</v>
      </c>
      <c r="E1527" s="44" t="s">
        <v>77</v>
      </c>
      <c r="F1527" s="44" t="s">
        <v>88</v>
      </c>
      <c r="G1527">
        <v>0</v>
      </c>
      <c r="H1527">
        <v>0</v>
      </c>
      <c r="I1527">
        <v>0</v>
      </c>
      <c r="J1527">
        <v>0</v>
      </c>
      <c r="K1527" s="44">
        <f>MONTH(tce_4111[[#This Row],[data_lancamento]])</f>
        <v>2</v>
      </c>
    </row>
    <row r="1528" spans="1:11" x14ac:dyDescent="0.25">
      <c r="A1528" s="44" t="s">
        <v>126</v>
      </c>
      <c r="B1528">
        <v>1</v>
      </c>
      <c r="C1528" s="3">
        <v>44615</v>
      </c>
      <c r="D1528">
        <v>530.30999999999995</v>
      </c>
      <c r="E1528" s="44" t="s">
        <v>80</v>
      </c>
      <c r="F1528" s="44" t="s">
        <v>88</v>
      </c>
      <c r="G1528">
        <v>0</v>
      </c>
      <c r="H1528">
        <v>0</v>
      </c>
      <c r="I1528">
        <v>0</v>
      </c>
      <c r="J1528">
        <v>0</v>
      </c>
      <c r="K1528" s="44">
        <f>MONTH(tce_4111[[#This Row],[data_lancamento]])</f>
        <v>2</v>
      </c>
    </row>
    <row r="1529" spans="1:11" x14ac:dyDescent="0.25">
      <c r="A1529" s="44" t="s">
        <v>92</v>
      </c>
      <c r="B1529">
        <v>1</v>
      </c>
      <c r="C1529" s="3">
        <v>44615</v>
      </c>
      <c r="D1529">
        <v>530.30999999999995</v>
      </c>
      <c r="E1529" s="44" t="s">
        <v>80</v>
      </c>
      <c r="F1529" s="44" t="s">
        <v>88</v>
      </c>
      <c r="G1529">
        <v>0</v>
      </c>
      <c r="H1529">
        <v>0</v>
      </c>
      <c r="I1529">
        <v>0</v>
      </c>
      <c r="J1529">
        <v>0</v>
      </c>
      <c r="K1529" s="44">
        <f>MONTH(tce_4111[[#This Row],[data_lancamento]])</f>
        <v>2</v>
      </c>
    </row>
    <row r="1530" spans="1:11" x14ac:dyDescent="0.25">
      <c r="A1530" s="44" t="s">
        <v>100</v>
      </c>
      <c r="B1530">
        <v>1</v>
      </c>
      <c r="C1530" s="3">
        <v>44615</v>
      </c>
      <c r="D1530">
        <v>530.30999999999995</v>
      </c>
      <c r="E1530" s="44" t="s">
        <v>77</v>
      </c>
      <c r="F1530" s="44" t="s">
        <v>88</v>
      </c>
      <c r="G1530">
        <v>0</v>
      </c>
      <c r="H1530">
        <v>0</v>
      </c>
      <c r="I1530">
        <v>0</v>
      </c>
      <c r="J1530">
        <v>0</v>
      </c>
      <c r="K1530" s="44">
        <f>MONTH(tce_4111[[#This Row],[data_lancamento]])</f>
        <v>2</v>
      </c>
    </row>
    <row r="1531" spans="1:11" x14ac:dyDescent="0.25">
      <c r="A1531" s="44" t="s">
        <v>101</v>
      </c>
      <c r="B1531">
        <v>1</v>
      </c>
      <c r="C1531" s="3">
        <v>44615</v>
      </c>
      <c r="D1531">
        <v>530.30999999999995</v>
      </c>
      <c r="E1531" s="44" t="s">
        <v>77</v>
      </c>
      <c r="F1531" s="44" t="s">
        <v>88</v>
      </c>
      <c r="G1531">
        <v>1</v>
      </c>
      <c r="H1531">
        <v>0</v>
      </c>
      <c r="I1531">
        <v>0</v>
      </c>
      <c r="J1531">
        <v>0</v>
      </c>
      <c r="K1531" s="44">
        <f>MONTH(tce_4111[[#This Row],[data_lancamento]])</f>
        <v>2</v>
      </c>
    </row>
    <row r="1532" spans="1:11" x14ac:dyDescent="0.25">
      <c r="A1532" s="44" t="s">
        <v>95</v>
      </c>
      <c r="B1532">
        <v>1</v>
      </c>
      <c r="C1532" s="3">
        <v>44615</v>
      </c>
      <c r="D1532">
        <v>530.30999999999995</v>
      </c>
      <c r="E1532" s="44" t="s">
        <v>80</v>
      </c>
      <c r="F1532" s="44" t="s">
        <v>88</v>
      </c>
      <c r="G1532">
        <v>1</v>
      </c>
      <c r="H1532">
        <v>0</v>
      </c>
      <c r="I1532">
        <v>0</v>
      </c>
      <c r="J1532">
        <v>0</v>
      </c>
      <c r="K1532" s="44">
        <f>MONTH(tce_4111[[#This Row],[data_lancamento]])</f>
        <v>2</v>
      </c>
    </row>
    <row r="1533" spans="1:11" x14ac:dyDescent="0.25">
      <c r="A1533" s="44" t="s">
        <v>89</v>
      </c>
      <c r="B1533">
        <v>1</v>
      </c>
      <c r="C1533" s="3">
        <v>44615</v>
      </c>
      <c r="D1533">
        <v>262.48</v>
      </c>
      <c r="E1533" s="44" t="s">
        <v>80</v>
      </c>
      <c r="F1533" s="44" t="s">
        <v>88</v>
      </c>
      <c r="G1533">
        <v>0</v>
      </c>
      <c r="H1533">
        <v>0</v>
      </c>
      <c r="I1533">
        <v>0</v>
      </c>
      <c r="J1533">
        <v>0</v>
      </c>
      <c r="K1533" s="44">
        <f>MONTH(tce_4111[[#This Row],[data_lancamento]])</f>
        <v>2</v>
      </c>
    </row>
    <row r="1534" spans="1:11" x14ac:dyDescent="0.25">
      <c r="A1534" s="44" t="s">
        <v>91</v>
      </c>
      <c r="B1534">
        <v>1</v>
      </c>
      <c r="C1534" s="3">
        <v>44615</v>
      </c>
      <c r="D1534">
        <v>262.48</v>
      </c>
      <c r="E1534" s="44" t="s">
        <v>77</v>
      </c>
      <c r="F1534" s="44" t="s">
        <v>88</v>
      </c>
      <c r="G1534">
        <v>0</v>
      </c>
      <c r="H1534">
        <v>0</v>
      </c>
      <c r="I1534">
        <v>0</v>
      </c>
      <c r="J1534">
        <v>0</v>
      </c>
      <c r="K1534" s="44">
        <f>MONTH(tce_4111[[#This Row],[data_lancamento]])</f>
        <v>2</v>
      </c>
    </row>
    <row r="1535" spans="1:11" x14ac:dyDescent="0.25">
      <c r="A1535" s="44" t="s">
        <v>92</v>
      </c>
      <c r="B1535">
        <v>1</v>
      </c>
      <c r="C1535" s="3">
        <v>44615</v>
      </c>
      <c r="D1535">
        <v>262.48</v>
      </c>
      <c r="E1535" s="44" t="s">
        <v>77</v>
      </c>
      <c r="F1535" s="44" t="s">
        <v>88</v>
      </c>
      <c r="G1535">
        <v>0</v>
      </c>
      <c r="H1535">
        <v>0</v>
      </c>
      <c r="I1535">
        <v>0</v>
      </c>
      <c r="J1535">
        <v>0</v>
      </c>
      <c r="K1535" s="44">
        <f>MONTH(tce_4111[[#This Row],[data_lancamento]])</f>
        <v>2</v>
      </c>
    </row>
    <row r="1536" spans="1:11" x14ac:dyDescent="0.25">
      <c r="A1536" s="44" t="s">
        <v>93</v>
      </c>
      <c r="B1536">
        <v>1</v>
      </c>
      <c r="C1536" s="3">
        <v>44615</v>
      </c>
      <c r="D1536">
        <v>262.48</v>
      </c>
      <c r="E1536" s="44" t="s">
        <v>80</v>
      </c>
      <c r="F1536" s="44" t="s">
        <v>88</v>
      </c>
      <c r="G1536">
        <v>0</v>
      </c>
      <c r="H1536">
        <v>0</v>
      </c>
      <c r="I1536">
        <v>0</v>
      </c>
      <c r="J1536">
        <v>0</v>
      </c>
      <c r="K1536" s="44">
        <f>MONTH(tce_4111[[#This Row],[data_lancamento]])</f>
        <v>2</v>
      </c>
    </row>
    <row r="1537" spans="1:11" x14ac:dyDescent="0.25">
      <c r="A1537" s="44" t="s">
        <v>94</v>
      </c>
      <c r="B1537">
        <v>1</v>
      </c>
      <c r="C1537" s="3">
        <v>44615</v>
      </c>
      <c r="D1537">
        <v>262.48</v>
      </c>
      <c r="E1537" s="44" t="s">
        <v>80</v>
      </c>
      <c r="F1537" s="44" t="s">
        <v>88</v>
      </c>
      <c r="G1537">
        <v>1</v>
      </c>
      <c r="H1537">
        <v>0</v>
      </c>
      <c r="I1537">
        <v>0</v>
      </c>
      <c r="J1537">
        <v>0</v>
      </c>
      <c r="K1537" s="44">
        <f>MONTH(tce_4111[[#This Row],[data_lancamento]])</f>
        <v>2</v>
      </c>
    </row>
    <row r="1538" spans="1:11" x14ac:dyDescent="0.25">
      <c r="A1538" s="44" t="s">
        <v>95</v>
      </c>
      <c r="B1538">
        <v>1</v>
      </c>
      <c r="C1538" s="3">
        <v>44615</v>
      </c>
      <c r="D1538">
        <v>262.48</v>
      </c>
      <c r="E1538" s="44" t="s">
        <v>77</v>
      </c>
      <c r="F1538" s="44" t="s">
        <v>88</v>
      </c>
      <c r="G1538">
        <v>1</v>
      </c>
      <c r="H1538">
        <v>0</v>
      </c>
      <c r="I1538">
        <v>0</v>
      </c>
      <c r="J1538">
        <v>0</v>
      </c>
      <c r="K1538" s="44">
        <f>MONTH(tce_4111[[#This Row],[data_lancamento]])</f>
        <v>2</v>
      </c>
    </row>
    <row r="1539" spans="1:11" x14ac:dyDescent="0.25">
      <c r="A1539" s="44" t="s">
        <v>96</v>
      </c>
      <c r="B1539">
        <v>1</v>
      </c>
      <c r="C1539" s="3">
        <v>44615</v>
      </c>
      <c r="D1539">
        <v>262.48</v>
      </c>
      <c r="E1539" s="44" t="s">
        <v>77</v>
      </c>
      <c r="F1539" s="44" t="s">
        <v>97</v>
      </c>
      <c r="G1539">
        <v>1</v>
      </c>
      <c r="H1539">
        <v>0</v>
      </c>
      <c r="I1539">
        <v>0</v>
      </c>
      <c r="J1539">
        <v>0</v>
      </c>
      <c r="K1539" s="44">
        <f>MONTH(tce_4111[[#This Row],[data_lancamento]])</f>
        <v>2</v>
      </c>
    </row>
    <row r="1540" spans="1:11" x14ac:dyDescent="0.25">
      <c r="A1540" s="44" t="s">
        <v>91</v>
      </c>
      <c r="B1540">
        <v>1</v>
      </c>
      <c r="C1540" s="3">
        <v>44615</v>
      </c>
      <c r="D1540">
        <v>262.48</v>
      </c>
      <c r="E1540" s="44" t="s">
        <v>80</v>
      </c>
      <c r="F1540" s="44" t="s">
        <v>88</v>
      </c>
      <c r="G1540">
        <v>0</v>
      </c>
      <c r="H1540">
        <v>0</v>
      </c>
      <c r="I1540">
        <v>0</v>
      </c>
      <c r="J1540">
        <v>0</v>
      </c>
      <c r="K1540" s="44">
        <f>MONTH(tce_4111[[#This Row],[data_lancamento]])</f>
        <v>2</v>
      </c>
    </row>
    <row r="1541" spans="1:11" x14ac:dyDescent="0.25">
      <c r="A1541" s="44" t="s">
        <v>99</v>
      </c>
      <c r="B1541">
        <v>1</v>
      </c>
      <c r="C1541" s="3">
        <v>44615</v>
      </c>
      <c r="D1541">
        <v>262.48</v>
      </c>
      <c r="E1541" s="44" t="s">
        <v>77</v>
      </c>
      <c r="F1541" s="44" t="s">
        <v>88</v>
      </c>
      <c r="G1541">
        <v>0</v>
      </c>
      <c r="H1541">
        <v>0</v>
      </c>
      <c r="I1541">
        <v>0</v>
      </c>
      <c r="J1541">
        <v>0</v>
      </c>
      <c r="K1541" s="44">
        <f>MONTH(tce_4111[[#This Row],[data_lancamento]])</f>
        <v>2</v>
      </c>
    </row>
    <row r="1542" spans="1:11" x14ac:dyDescent="0.25">
      <c r="A1542" s="44" t="s">
        <v>92</v>
      </c>
      <c r="B1542">
        <v>1</v>
      </c>
      <c r="C1542" s="3">
        <v>44615</v>
      </c>
      <c r="D1542">
        <v>262.48</v>
      </c>
      <c r="E1542" s="44" t="s">
        <v>80</v>
      </c>
      <c r="F1542" s="44" t="s">
        <v>88</v>
      </c>
      <c r="G1542">
        <v>0</v>
      </c>
      <c r="H1542">
        <v>0</v>
      </c>
      <c r="I1542">
        <v>0</v>
      </c>
      <c r="J1542">
        <v>0</v>
      </c>
      <c r="K1542" s="44">
        <f>MONTH(tce_4111[[#This Row],[data_lancamento]])</f>
        <v>2</v>
      </c>
    </row>
    <row r="1543" spans="1:11" x14ac:dyDescent="0.25">
      <c r="A1543" s="44" t="s">
        <v>100</v>
      </c>
      <c r="B1543">
        <v>1</v>
      </c>
      <c r="C1543" s="3">
        <v>44615</v>
      </c>
      <c r="D1543">
        <v>262.48</v>
      </c>
      <c r="E1543" s="44" t="s">
        <v>77</v>
      </c>
      <c r="F1543" s="44" t="s">
        <v>88</v>
      </c>
      <c r="G1543">
        <v>0</v>
      </c>
      <c r="H1543">
        <v>0</v>
      </c>
      <c r="I1543">
        <v>0</v>
      </c>
      <c r="J1543">
        <v>0</v>
      </c>
      <c r="K1543" s="44">
        <f>MONTH(tce_4111[[#This Row],[data_lancamento]])</f>
        <v>2</v>
      </c>
    </row>
    <row r="1544" spans="1:11" x14ac:dyDescent="0.25">
      <c r="A1544" s="44" t="s">
        <v>101</v>
      </c>
      <c r="B1544">
        <v>1</v>
      </c>
      <c r="C1544" s="3">
        <v>44615</v>
      </c>
      <c r="D1544">
        <v>262.48</v>
      </c>
      <c r="E1544" s="44" t="s">
        <v>77</v>
      </c>
      <c r="F1544" s="44" t="s">
        <v>88</v>
      </c>
      <c r="G1544">
        <v>1</v>
      </c>
      <c r="H1544">
        <v>0</v>
      </c>
      <c r="I1544">
        <v>0</v>
      </c>
      <c r="J1544">
        <v>0</v>
      </c>
      <c r="K1544" s="44">
        <f>MONTH(tce_4111[[#This Row],[data_lancamento]])</f>
        <v>2</v>
      </c>
    </row>
    <row r="1545" spans="1:11" x14ac:dyDescent="0.25">
      <c r="A1545" s="44" t="s">
        <v>125</v>
      </c>
      <c r="B1545">
        <v>1</v>
      </c>
      <c r="C1545" s="3">
        <v>44615</v>
      </c>
      <c r="D1545">
        <v>262.48</v>
      </c>
      <c r="E1545" s="44" t="s">
        <v>80</v>
      </c>
      <c r="F1545" s="44" t="s">
        <v>78</v>
      </c>
      <c r="G1545">
        <v>0</v>
      </c>
      <c r="H1545">
        <v>0</v>
      </c>
      <c r="I1545">
        <v>0</v>
      </c>
      <c r="J1545">
        <v>0</v>
      </c>
      <c r="K1545" s="44">
        <f>MONTH(tce_4111[[#This Row],[data_lancamento]])</f>
        <v>2</v>
      </c>
    </row>
    <row r="1546" spans="1:11" x14ac:dyDescent="0.25">
      <c r="A1546" s="44" t="s">
        <v>95</v>
      </c>
      <c r="B1546">
        <v>1</v>
      </c>
      <c r="C1546" s="3">
        <v>44615</v>
      </c>
      <c r="D1546">
        <v>262.48</v>
      </c>
      <c r="E1546" s="44" t="s">
        <v>80</v>
      </c>
      <c r="F1546" s="44" t="s">
        <v>88</v>
      </c>
      <c r="G1546">
        <v>1</v>
      </c>
      <c r="H1546">
        <v>0</v>
      </c>
      <c r="I1546">
        <v>0</v>
      </c>
      <c r="J1546">
        <v>0</v>
      </c>
      <c r="K1546" s="44">
        <f>MONTH(tce_4111[[#This Row],[data_lancamento]])</f>
        <v>2</v>
      </c>
    </row>
    <row r="1547" spans="1:11" x14ac:dyDescent="0.25">
      <c r="A1547" s="44" t="s">
        <v>89</v>
      </c>
      <c r="B1547">
        <v>1</v>
      </c>
      <c r="C1547" s="3">
        <v>44615</v>
      </c>
      <c r="D1547">
        <v>730.99</v>
      </c>
      <c r="E1547" s="44" t="s">
        <v>80</v>
      </c>
      <c r="F1547" s="44" t="s">
        <v>88</v>
      </c>
      <c r="G1547">
        <v>0</v>
      </c>
      <c r="H1547">
        <v>0</v>
      </c>
      <c r="I1547">
        <v>0</v>
      </c>
      <c r="J1547">
        <v>0</v>
      </c>
      <c r="K1547" s="44">
        <f>MONTH(tce_4111[[#This Row],[data_lancamento]])</f>
        <v>2</v>
      </c>
    </row>
    <row r="1548" spans="1:11" x14ac:dyDescent="0.25">
      <c r="A1548" s="44" t="s">
        <v>91</v>
      </c>
      <c r="B1548">
        <v>1</v>
      </c>
      <c r="C1548" s="3">
        <v>44615</v>
      </c>
      <c r="D1548">
        <v>730.99</v>
      </c>
      <c r="E1548" s="44" t="s">
        <v>77</v>
      </c>
      <c r="F1548" s="44" t="s">
        <v>88</v>
      </c>
      <c r="G1548">
        <v>0</v>
      </c>
      <c r="H1548">
        <v>0</v>
      </c>
      <c r="I1548">
        <v>0</v>
      </c>
      <c r="J1548">
        <v>0</v>
      </c>
      <c r="K1548" s="44">
        <f>MONTH(tce_4111[[#This Row],[data_lancamento]])</f>
        <v>2</v>
      </c>
    </row>
    <row r="1549" spans="1:11" x14ac:dyDescent="0.25">
      <c r="A1549" s="44" t="s">
        <v>92</v>
      </c>
      <c r="B1549">
        <v>1</v>
      </c>
      <c r="C1549" s="3">
        <v>44615</v>
      </c>
      <c r="D1549">
        <v>730.99</v>
      </c>
      <c r="E1549" s="44" t="s">
        <v>77</v>
      </c>
      <c r="F1549" s="44" t="s">
        <v>88</v>
      </c>
      <c r="G1549">
        <v>0</v>
      </c>
      <c r="H1549">
        <v>0</v>
      </c>
      <c r="I1549">
        <v>0</v>
      </c>
      <c r="J1549">
        <v>0</v>
      </c>
      <c r="K1549" s="44">
        <f>MONTH(tce_4111[[#This Row],[data_lancamento]])</f>
        <v>2</v>
      </c>
    </row>
    <row r="1550" spans="1:11" x14ac:dyDescent="0.25">
      <c r="A1550" s="44" t="s">
        <v>93</v>
      </c>
      <c r="B1550">
        <v>1</v>
      </c>
      <c r="C1550" s="3">
        <v>44615</v>
      </c>
      <c r="D1550">
        <v>730.99</v>
      </c>
      <c r="E1550" s="44" t="s">
        <v>80</v>
      </c>
      <c r="F1550" s="44" t="s">
        <v>88</v>
      </c>
      <c r="G1550">
        <v>0</v>
      </c>
      <c r="H1550">
        <v>0</v>
      </c>
      <c r="I1550">
        <v>0</v>
      </c>
      <c r="J1550">
        <v>0</v>
      </c>
      <c r="K1550" s="44">
        <f>MONTH(tce_4111[[#This Row],[data_lancamento]])</f>
        <v>2</v>
      </c>
    </row>
    <row r="1551" spans="1:11" x14ac:dyDescent="0.25">
      <c r="A1551" s="44" t="s">
        <v>94</v>
      </c>
      <c r="B1551">
        <v>1</v>
      </c>
      <c r="C1551" s="3">
        <v>44615</v>
      </c>
      <c r="D1551">
        <v>730.99</v>
      </c>
      <c r="E1551" s="44" t="s">
        <v>80</v>
      </c>
      <c r="F1551" s="44" t="s">
        <v>88</v>
      </c>
      <c r="G1551">
        <v>1</v>
      </c>
      <c r="H1551">
        <v>0</v>
      </c>
      <c r="I1551">
        <v>0</v>
      </c>
      <c r="J1551">
        <v>0</v>
      </c>
      <c r="K1551" s="44">
        <f>MONTH(tce_4111[[#This Row],[data_lancamento]])</f>
        <v>2</v>
      </c>
    </row>
    <row r="1552" spans="1:11" x14ac:dyDescent="0.25">
      <c r="A1552" s="44" t="s">
        <v>95</v>
      </c>
      <c r="B1552">
        <v>1</v>
      </c>
      <c r="C1552" s="3">
        <v>44615</v>
      </c>
      <c r="D1552">
        <v>730.99</v>
      </c>
      <c r="E1552" s="44" t="s">
        <v>77</v>
      </c>
      <c r="F1552" s="44" t="s">
        <v>88</v>
      </c>
      <c r="G1552">
        <v>1</v>
      </c>
      <c r="H1552">
        <v>0</v>
      </c>
      <c r="I1552">
        <v>0</v>
      </c>
      <c r="J1552">
        <v>0</v>
      </c>
      <c r="K1552" s="44">
        <f>MONTH(tce_4111[[#This Row],[data_lancamento]])</f>
        <v>2</v>
      </c>
    </row>
    <row r="1553" spans="1:11" x14ac:dyDescent="0.25">
      <c r="A1553" s="44" t="s">
        <v>96</v>
      </c>
      <c r="B1553">
        <v>1</v>
      </c>
      <c r="C1553" s="3">
        <v>44615</v>
      </c>
      <c r="D1553">
        <v>730.99</v>
      </c>
      <c r="E1553" s="44" t="s">
        <v>77</v>
      </c>
      <c r="F1553" s="44" t="s">
        <v>97</v>
      </c>
      <c r="G1553">
        <v>1</v>
      </c>
      <c r="H1553">
        <v>0</v>
      </c>
      <c r="I1553">
        <v>0</v>
      </c>
      <c r="J1553">
        <v>0</v>
      </c>
      <c r="K1553" s="44">
        <f>MONTH(tce_4111[[#This Row],[data_lancamento]])</f>
        <v>2</v>
      </c>
    </row>
    <row r="1554" spans="1:11" x14ac:dyDescent="0.25">
      <c r="A1554" s="44" t="s">
        <v>91</v>
      </c>
      <c r="B1554">
        <v>1</v>
      </c>
      <c r="C1554" s="3">
        <v>44615</v>
      </c>
      <c r="D1554">
        <v>730.99</v>
      </c>
      <c r="E1554" s="44" t="s">
        <v>80</v>
      </c>
      <c r="F1554" s="44" t="s">
        <v>88</v>
      </c>
      <c r="G1554">
        <v>0</v>
      </c>
      <c r="H1554">
        <v>0</v>
      </c>
      <c r="I1554">
        <v>0</v>
      </c>
      <c r="J1554">
        <v>0</v>
      </c>
      <c r="K1554" s="44">
        <f>MONTH(tce_4111[[#This Row],[data_lancamento]])</f>
        <v>2</v>
      </c>
    </row>
    <row r="1555" spans="1:11" x14ac:dyDescent="0.25">
      <c r="A1555" s="44" t="s">
        <v>99</v>
      </c>
      <c r="B1555">
        <v>1</v>
      </c>
      <c r="C1555" s="3">
        <v>44615</v>
      </c>
      <c r="D1555">
        <v>730.99</v>
      </c>
      <c r="E1555" s="44" t="s">
        <v>77</v>
      </c>
      <c r="F1555" s="44" t="s">
        <v>88</v>
      </c>
      <c r="G1555">
        <v>0</v>
      </c>
      <c r="H1555">
        <v>0</v>
      </c>
      <c r="I1555">
        <v>0</v>
      </c>
      <c r="J1555">
        <v>0</v>
      </c>
      <c r="K1555" s="44">
        <f>MONTH(tce_4111[[#This Row],[data_lancamento]])</f>
        <v>2</v>
      </c>
    </row>
    <row r="1556" spans="1:11" x14ac:dyDescent="0.25">
      <c r="A1556" s="44" t="s">
        <v>92</v>
      </c>
      <c r="B1556">
        <v>1</v>
      </c>
      <c r="C1556" s="3">
        <v>44615</v>
      </c>
      <c r="D1556">
        <v>730.99</v>
      </c>
      <c r="E1556" s="44" t="s">
        <v>80</v>
      </c>
      <c r="F1556" s="44" t="s">
        <v>88</v>
      </c>
      <c r="G1556">
        <v>0</v>
      </c>
      <c r="H1556">
        <v>0</v>
      </c>
      <c r="I1556">
        <v>0</v>
      </c>
      <c r="J1556">
        <v>0</v>
      </c>
      <c r="K1556" s="44">
        <f>MONTH(tce_4111[[#This Row],[data_lancamento]])</f>
        <v>2</v>
      </c>
    </row>
    <row r="1557" spans="1:11" x14ac:dyDescent="0.25">
      <c r="A1557" s="44" t="s">
        <v>100</v>
      </c>
      <c r="B1557">
        <v>1</v>
      </c>
      <c r="C1557" s="3">
        <v>44615</v>
      </c>
      <c r="D1557">
        <v>730.99</v>
      </c>
      <c r="E1557" s="44" t="s">
        <v>77</v>
      </c>
      <c r="F1557" s="44" t="s">
        <v>88</v>
      </c>
      <c r="G1557">
        <v>0</v>
      </c>
      <c r="H1557">
        <v>0</v>
      </c>
      <c r="I1557">
        <v>0</v>
      </c>
      <c r="J1557">
        <v>0</v>
      </c>
      <c r="K1557" s="44">
        <f>MONTH(tce_4111[[#This Row],[data_lancamento]])</f>
        <v>2</v>
      </c>
    </row>
    <row r="1558" spans="1:11" x14ac:dyDescent="0.25">
      <c r="A1558" s="44" t="s">
        <v>128</v>
      </c>
      <c r="B1558">
        <v>1</v>
      </c>
      <c r="C1558" s="3">
        <v>44615</v>
      </c>
      <c r="D1558">
        <v>730.99</v>
      </c>
      <c r="E1558" s="44" t="s">
        <v>80</v>
      </c>
      <c r="F1558" s="44" t="s">
        <v>88</v>
      </c>
      <c r="G1558">
        <v>0</v>
      </c>
      <c r="H1558">
        <v>0</v>
      </c>
      <c r="I1558">
        <v>0</v>
      </c>
      <c r="J1558">
        <v>0</v>
      </c>
      <c r="K1558" s="44">
        <f>MONTH(tce_4111[[#This Row],[data_lancamento]])</f>
        <v>2</v>
      </c>
    </row>
    <row r="1559" spans="1:11" x14ac:dyDescent="0.25">
      <c r="A1559" s="44" t="s">
        <v>101</v>
      </c>
      <c r="B1559">
        <v>1</v>
      </c>
      <c r="C1559" s="3">
        <v>44615</v>
      </c>
      <c r="D1559">
        <v>730.99</v>
      </c>
      <c r="E1559" s="44" t="s">
        <v>77</v>
      </c>
      <c r="F1559" s="44" t="s">
        <v>88</v>
      </c>
      <c r="G1559">
        <v>1</v>
      </c>
      <c r="H1559">
        <v>0</v>
      </c>
      <c r="I1559">
        <v>0</v>
      </c>
      <c r="J1559">
        <v>0</v>
      </c>
      <c r="K1559" s="44">
        <f>MONTH(tce_4111[[#This Row],[data_lancamento]])</f>
        <v>2</v>
      </c>
    </row>
    <row r="1560" spans="1:11" x14ac:dyDescent="0.25">
      <c r="A1560" s="44" t="s">
        <v>95</v>
      </c>
      <c r="B1560">
        <v>1</v>
      </c>
      <c r="C1560" s="3">
        <v>44615</v>
      </c>
      <c r="D1560">
        <v>730.99</v>
      </c>
      <c r="E1560" s="44" t="s">
        <v>80</v>
      </c>
      <c r="F1560" s="44" t="s">
        <v>88</v>
      </c>
      <c r="G1560">
        <v>1</v>
      </c>
      <c r="H1560">
        <v>0</v>
      </c>
      <c r="I1560">
        <v>0</v>
      </c>
      <c r="J1560">
        <v>0</v>
      </c>
      <c r="K1560" s="44">
        <f>MONTH(tce_4111[[#This Row],[data_lancamento]])</f>
        <v>2</v>
      </c>
    </row>
    <row r="1561" spans="1:11" x14ac:dyDescent="0.25">
      <c r="A1561" s="44" t="s">
        <v>89</v>
      </c>
      <c r="B1561">
        <v>1</v>
      </c>
      <c r="C1561" s="3">
        <v>44615</v>
      </c>
      <c r="D1561">
        <v>1325.4</v>
      </c>
      <c r="E1561" s="44" t="s">
        <v>80</v>
      </c>
      <c r="F1561" s="44" t="s">
        <v>88</v>
      </c>
      <c r="G1561">
        <v>0</v>
      </c>
      <c r="H1561">
        <v>0</v>
      </c>
      <c r="I1561">
        <v>0</v>
      </c>
      <c r="J1561">
        <v>0</v>
      </c>
      <c r="K1561" s="44">
        <f>MONTH(tce_4111[[#This Row],[data_lancamento]])</f>
        <v>2</v>
      </c>
    </row>
    <row r="1562" spans="1:11" x14ac:dyDescent="0.25">
      <c r="A1562" s="44" t="s">
        <v>91</v>
      </c>
      <c r="B1562">
        <v>1</v>
      </c>
      <c r="C1562" s="3">
        <v>44615</v>
      </c>
      <c r="D1562">
        <v>1325.4</v>
      </c>
      <c r="E1562" s="44" t="s">
        <v>77</v>
      </c>
      <c r="F1562" s="44" t="s">
        <v>88</v>
      </c>
      <c r="G1562">
        <v>0</v>
      </c>
      <c r="H1562">
        <v>0</v>
      </c>
      <c r="I1562">
        <v>0</v>
      </c>
      <c r="J1562">
        <v>0</v>
      </c>
      <c r="K1562" s="44">
        <f>MONTH(tce_4111[[#This Row],[data_lancamento]])</f>
        <v>2</v>
      </c>
    </row>
    <row r="1563" spans="1:11" x14ac:dyDescent="0.25">
      <c r="A1563" s="44" t="s">
        <v>92</v>
      </c>
      <c r="B1563">
        <v>1</v>
      </c>
      <c r="C1563" s="3">
        <v>44615</v>
      </c>
      <c r="D1563">
        <v>1325.4</v>
      </c>
      <c r="E1563" s="44" t="s">
        <v>77</v>
      </c>
      <c r="F1563" s="44" t="s">
        <v>88</v>
      </c>
      <c r="G1563">
        <v>0</v>
      </c>
      <c r="H1563">
        <v>0</v>
      </c>
      <c r="I1563">
        <v>0</v>
      </c>
      <c r="J1563">
        <v>0</v>
      </c>
      <c r="K1563" s="44">
        <f>MONTH(tce_4111[[#This Row],[data_lancamento]])</f>
        <v>2</v>
      </c>
    </row>
    <row r="1564" spans="1:11" x14ac:dyDescent="0.25">
      <c r="A1564" s="44" t="s">
        <v>93</v>
      </c>
      <c r="B1564">
        <v>1</v>
      </c>
      <c r="C1564" s="3">
        <v>44615</v>
      </c>
      <c r="D1564">
        <v>1325.4</v>
      </c>
      <c r="E1564" s="44" t="s">
        <v>80</v>
      </c>
      <c r="F1564" s="44" t="s">
        <v>88</v>
      </c>
      <c r="G1564">
        <v>0</v>
      </c>
      <c r="H1564">
        <v>0</v>
      </c>
      <c r="I1564">
        <v>0</v>
      </c>
      <c r="J1564">
        <v>0</v>
      </c>
      <c r="K1564" s="44">
        <f>MONTH(tce_4111[[#This Row],[data_lancamento]])</f>
        <v>2</v>
      </c>
    </row>
    <row r="1565" spans="1:11" x14ac:dyDescent="0.25">
      <c r="A1565" s="44" t="s">
        <v>94</v>
      </c>
      <c r="B1565">
        <v>1</v>
      </c>
      <c r="C1565" s="3">
        <v>44615</v>
      </c>
      <c r="D1565">
        <v>1325.4</v>
      </c>
      <c r="E1565" s="44" t="s">
        <v>80</v>
      </c>
      <c r="F1565" s="44" t="s">
        <v>88</v>
      </c>
      <c r="G1565">
        <v>1</v>
      </c>
      <c r="H1565">
        <v>0</v>
      </c>
      <c r="I1565">
        <v>0</v>
      </c>
      <c r="J1565">
        <v>0</v>
      </c>
      <c r="K1565" s="44">
        <f>MONTH(tce_4111[[#This Row],[data_lancamento]])</f>
        <v>2</v>
      </c>
    </row>
    <row r="1566" spans="1:11" x14ac:dyDescent="0.25">
      <c r="A1566" s="44" t="s">
        <v>95</v>
      </c>
      <c r="B1566">
        <v>1</v>
      </c>
      <c r="C1566" s="3">
        <v>44615</v>
      </c>
      <c r="D1566">
        <v>1325.4</v>
      </c>
      <c r="E1566" s="44" t="s">
        <v>77</v>
      </c>
      <c r="F1566" s="44" t="s">
        <v>88</v>
      </c>
      <c r="G1566">
        <v>1</v>
      </c>
      <c r="H1566">
        <v>0</v>
      </c>
      <c r="I1566">
        <v>0</v>
      </c>
      <c r="J1566">
        <v>0</v>
      </c>
      <c r="K1566" s="44">
        <f>MONTH(tce_4111[[#This Row],[data_lancamento]])</f>
        <v>2</v>
      </c>
    </row>
    <row r="1567" spans="1:11" x14ac:dyDescent="0.25">
      <c r="A1567" s="44" t="s">
        <v>96</v>
      </c>
      <c r="B1567">
        <v>1</v>
      </c>
      <c r="C1567" s="3">
        <v>44615</v>
      </c>
      <c r="D1567">
        <v>1325.4</v>
      </c>
      <c r="E1567" s="44" t="s">
        <v>77</v>
      </c>
      <c r="F1567" s="44" t="s">
        <v>97</v>
      </c>
      <c r="G1567">
        <v>1</v>
      </c>
      <c r="H1567">
        <v>0</v>
      </c>
      <c r="I1567">
        <v>0</v>
      </c>
      <c r="J1567">
        <v>0</v>
      </c>
      <c r="K1567" s="44">
        <f>MONTH(tce_4111[[#This Row],[data_lancamento]])</f>
        <v>2</v>
      </c>
    </row>
    <row r="1568" spans="1:11" x14ac:dyDescent="0.25">
      <c r="A1568" s="44" t="s">
        <v>91</v>
      </c>
      <c r="B1568">
        <v>1</v>
      </c>
      <c r="C1568" s="3">
        <v>44615</v>
      </c>
      <c r="D1568">
        <v>1325.4</v>
      </c>
      <c r="E1568" s="44" t="s">
        <v>80</v>
      </c>
      <c r="F1568" s="44" t="s">
        <v>88</v>
      </c>
      <c r="G1568">
        <v>0</v>
      </c>
      <c r="H1568">
        <v>0</v>
      </c>
      <c r="I1568">
        <v>0</v>
      </c>
      <c r="J1568">
        <v>0</v>
      </c>
      <c r="K1568" s="44">
        <f>MONTH(tce_4111[[#This Row],[data_lancamento]])</f>
        <v>2</v>
      </c>
    </row>
    <row r="1569" spans="1:11" x14ac:dyDescent="0.25">
      <c r="A1569" s="44" t="s">
        <v>99</v>
      </c>
      <c r="B1569">
        <v>1</v>
      </c>
      <c r="C1569" s="3">
        <v>44615</v>
      </c>
      <c r="D1569">
        <v>1325.4</v>
      </c>
      <c r="E1569" s="44" t="s">
        <v>77</v>
      </c>
      <c r="F1569" s="44" t="s">
        <v>88</v>
      </c>
      <c r="G1569">
        <v>0</v>
      </c>
      <c r="H1569">
        <v>0</v>
      </c>
      <c r="I1569">
        <v>0</v>
      </c>
      <c r="J1569">
        <v>0</v>
      </c>
      <c r="K1569" s="44">
        <f>MONTH(tce_4111[[#This Row],[data_lancamento]])</f>
        <v>2</v>
      </c>
    </row>
    <row r="1570" spans="1:11" x14ac:dyDescent="0.25">
      <c r="A1570" s="44" t="s">
        <v>92</v>
      </c>
      <c r="B1570">
        <v>1</v>
      </c>
      <c r="C1570" s="3">
        <v>44615</v>
      </c>
      <c r="D1570">
        <v>1325.4</v>
      </c>
      <c r="E1570" s="44" t="s">
        <v>80</v>
      </c>
      <c r="F1570" s="44" t="s">
        <v>88</v>
      </c>
      <c r="G1570">
        <v>0</v>
      </c>
      <c r="H1570">
        <v>0</v>
      </c>
      <c r="I1570">
        <v>0</v>
      </c>
      <c r="J1570">
        <v>0</v>
      </c>
      <c r="K1570" s="44">
        <f>MONTH(tce_4111[[#This Row],[data_lancamento]])</f>
        <v>2</v>
      </c>
    </row>
    <row r="1571" spans="1:11" x14ac:dyDescent="0.25">
      <c r="A1571" s="44" t="s">
        <v>100</v>
      </c>
      <c r="B1571">
        <v>1</v>
      </c>
      <c r="C1571" s="3">
        <v>44615</v>
      </c>
      <c r="D1571">
        <v>1325.4</v>
      </c>
      <c r="E1571" s="44" t="s">
        <v>77</v>
      </c>
      <c r="F1571" s="44" t="s">
        <v>88</v>
      </c>
      <c r="G1571">
        <v>0</v>
      </c>
      <c r="H1571">
        <v>0</v>
      </c>
      <c r="I1571">
        <v>0</v>
      </c>
      <c r="J1571">
        <v>0</v>
      </c>
      <c r="K1571" s="44">
        <f>MONTH(tce_4111[[#This Row],[data_lancamento]])</f>
        <v>2</v>
      </c>
    </row>
    <row r="1572" spans="1:11" x14ac:dyDescent="0.25">
      <c r="A1572" s="44" t="s">
        <v>165</v>
      </c>
      <c r="B1572">
        <v>1</v>
      </c>
      <c r="C1572" s="3">
        <v>44615</v>
      </c>
      <c r="D1572">
        <v>1325.4</v>
      </c>
      <c r="E1572" s="44" t="s">
        <v>80</v>
      </c>
      <c r="F1572" s="44" t="s">
        <v>88</v>
      </c>
      <c r="G1572">
        <v>0</v>
      </c>
      <c r="H1572">
        <v>0</v>
      </c>
      <c r="I1572">
        <v>0</v>
      </c>
      <c r="J1572">
        <v>0</v>
      </c>
      <c r="K1572" s="44">
        <f>MONTH(tce_4111[[#This Row],[data_lancamento]])</f>
        <v>2</v>
      </c>
    </row>
    <row r="1573" spans="1:11" x14ac:dyDescent="0.25">
      <c r="A1573" s="44" t="s">
        <v>101</v>
      </c>
      <c r="B1573">
        <v>1</v>
      </c>
      <c r="C1573" s="3">
        <v>44615</v>
      </c>
      <c r="D1573">
        <v>1325.4</v>
      </c>
      <c r="E1573" s="44" t="s">
        <v>77</v>
      </c>
      <c r="F1573" s="44" t="s">
        <v>88</v>
      </c>
      <c r="G1573">
        <v>1</v>
      </c>
      <c r="H1573">
        <v>0</v>
      </c>
      <c r="I1573">
        <v>0</v>
      </c>
      <c r="J1573">
        <v>0</v>
      </c>
      <c r="K1573" s="44">
        <f>MONTH(tce_4111[[#This Row],[data_lancamento]])</f>
        <v>2</v>
      </c>
    </row>
    <row r="1574" spans="1:11" x14ac:dyDescent="0.25">
      <c r="A1574" s="44" t="s">
        <v>95</v>
      </c>
      <c r="B1574">
        <v>1</v>
      </c>
      <c r="C1574" s="3">
        <v>44615</v>
      </c>
      <c r="D1574">
        <v>1325.4</v>
      </c>
      <c r="E1574" s="44" t="s">
        <v>80</v>
      </c>
      <c r="F1574" s="44" t="s">
        <v>88</v>
      </c>
      <c r="G1574">
        <v>1</v>
      </c>
      <c r="H1574">
        <v>0</v>
      </c>
      <c r="I1574">
        <v>0</v>
      </c>
      <c r="J1574">
        <v>0</v>
      </c>
      <c r="K1574" s="44">
        <f>MONTH(tce_4111[[#This Row],[data_lancamento]])</f>
        <v>2</v>
      </c>
    </row>
    <row r="1575" spans="1:11" x14ac:dyDescent="0.25">
      <c r="A1575" s="44" t="s">
        <v>89</v>
      </c>
      <c r="B1575">
        <v>1</v>
      </c>
      <c r="C1575" s="3">
        <v>44615</v>
      </c>
      <c r="D1575">
        <v>39762</v>
      </c>
      <c r="E1575" s="44" t="s">
        <v>80</v>
      </c>
      <c r="F1575" s="44" t="s">
        <v>88</v>
      </c>
      <c r="G1575">
        <v>0</v>
      </c>
      <c r="H1575">
        <v>0</v>
      </c>
      <c r="I1575">
        <v>0</v>
      </c>
      <c r="J1575">
        <v>0</v>
      </c>
      <c r="K1575" s="44">
        <f>MONTH(tce_4111[[#This Row],[data_lancamento]])</f>
        <v>2</v>
      </c>
    </row>
    <row r="1576" spans="1:11" x14ac:dyDescent="0.25">
      <c r="A1576" s="44" t="s">
        <v>91</v>
      </c>
      <c r="B1576">
        <v>1</v>
      </c>
      <c r="C1576" s="3">
        <v>44615</v>
      </c>
      <c r="D1576">
        <v>39762</v>
      </c>
      <c r="E1576" s="44" t="s">
        <v>77</v>
      </c>
      <c r="F1576" s="44" t="s">
        <v>88</v>
      </c>
      <c r="G1576">
        <v>0</v>
      </c>
      <c r="H1576">
        <v>0</v>
      </c>
      <c r="I1576">
        <v>0</v>
      </c>
      <c r="J1576">
        <v>0</v>
      </c>
      <c r="K1576" s="44">
        <f>MONTH(tce_4111[[#This Row],[data_lancamento]])</f>
        <v>2</v>
      </c>
    </row>
    <row r="1577" spans="1:11" x14ac:dyDescent="0.25">
      <c r="A1577" s="44" t="s">
        <v>92</v>
      </c>
      <c r="B1577">
        <v>1</v>
      </c>
      <c r="C1577" s="3">
        <v>44615</v>
      </c>
      <c r="D1577">
        <v>39762</v>
      </c>
      <c r="E1577" s="44" t="s">
        <v>77</v>
      </c>
      <c r="F1577" s="44" t="s">
        <v>88</v>
      </c>
      <c r="G1577">
        <v>0</v>
      </c>
      <c r="H1577">
        <v>0</v>
      </c>
      <c r="I1577">
        <v>0</v>
      </c>
      <c r="J1577">
        <v>0</v>
      </c>
      <c r="K1577" s="44">
        <f>MONTH(tce_4111[[#This Row],[data_lancamento]])</f>
        <v>2</v>
      </c>
    </row>
    <row r="1578" spans="1:11" x14ac:dyDescent="0.25">
      <c r="A1578" s="44" t="s">
        <v>93</v>
      </c>
      <c r="B1578">
        <v>1</v>
      </c>
      <c r="C1578" s="3">
        <v>44615</v>
      </c>
      <c r="D1578">
        <v>39762</v>
      </c>
      <c r="E1578" s="44" t="s">
        <v>80</v>
      </c>
      <c r="F1578" s="44" t="s">
        <v>88</v>
      </c>
      <c r="G1578">
        <v>0</v>
      </c>
      <c r="H1578">
        <v>0</v>
      </c>
      <c r="I1578">
        <v>0</v>
      </c>
      <c r="J1578">
        <v>0</v>
      </c>
      <c r="K1578" s="44">
        <f>MONTH(tce_4111[[#This Row],[data_lancamento]])</f>
        <v>2</v>
      </c>
    </row>
    <row r="1579" spans="1:11" x14ac:dyDescent="0.25">
      <c r="A1579" s="44" t="s">
        <v>94</v>
      </c>
      <c r="B1579">
        <v>1</v>
      </c>
      <c r="C1579" s="3">
        <v>44615</v>
      </c>
      <c r="D1579">
        <v>39762</v>
      </c>
      <c r="E1579" s="44" t="s">
        <v>80</v>
      </c>
      <c r="F1579" s="44" t="s">
        <v>88</v>
      </c>
      <c r="G1579">
        <v>1</v>
      </c>
      <c r="H1579">
        <v>0</v>
      </c>
      <c r="I1579">
        <v>0</v>
      </c>
      <c r="J1579">
        <v>0</v>
      </c>
      <c r="K1579" s="44">
        <f>MONTH(tce_4111[[#This Row],[data_lancamento]])</f>
        <v>2</v>
      </c>
    </row>
    <row r="1580" spans="1:11" x14ac:dyDescent="0.25">
      <c r="A1580" s="44" t="s">
        <v>95</v>
      </c>
      <c r="B1580">
        <v>1</v>
      </c>
      <c r="C1580" s="3">
        <v>44615</v>
      </c>
      <c r="D1580">
        <v>39762</v>
      </c>
      <c r="E1580" s="44" t="s">
        <v>77</v>
      </c>
      <c r="F1580" s="44" t="s">
        <v>88</v>
      </c>
      <c r="G1580">
        <v>1</v>
      </c>
      <c r="H1580">
        <v>0</v>
      </c>
      <c r="I1580">
        <v>0</v>
      </c>
      <c r="J1580">
        <v>0</v>
      </c>
      <c r="K1580" s="44">
        <f>MONTH(tce_4111[[#This Row],[data_lancamento]])</f>
        <v>2</v>
      </c>
    </row>
    <row r="1581" spans="1:11" x14ac:dyDescent="0.25">
      <c r="A1581" s="44" t="s">
        <v>96</v>
      </c>
      <c r="B1581">
        <v>1</v>
      </c>
      <c r="C1581" s="3">
        <v>44615</v>
      </c>
      <c r="D1581">
        <v>39762</v>
      </c>
      <c r="E1581" s="44" t="s">
        <v>77</v>
      </c>
      <c r="F1581" s="44" t="s">
        <v>97</v>
      </c>
      <c r="G1581">
        <v>1</v>
      </c>
      <c r="H1581">
        <v>0</v>
      </c>
      <c r="I1581">
        <v>0</v>
      </c>
      <c r="J1581">
        <v>0</v>
      </c>
      <c r="K1581" s="44">
        <f>MONTH(tce_4111[[#This Row],[data_lancamento]])</f>
        <v>2</v>
      </c>
    </row>
    <row r="1582" spans="1:11" x14ac:dyDescent="0.25">
      <c r="A1582" s="44" t="s">
        <v>91</v>
      </c>
      <c r="B1582">
        <v>1</v>
      </c>
      <c r="C1582" s="3">
        <v>44615</v>
      </c>
      <c r="D1582">
        <v>39762</v>
      </c>
      <c r="E1582" s="44" t="s">
        <v>80</v>
      </c>
      <c r="F1582" s="44" t="s">
        <v>88</v>
      </c>
      <c r="G1582">
        <v>0</v>
      </c>
      <c r="H1582">
        <v>0</v>
      </c>
      <c r="I1582">
        <v>0</v>
      </c>
      <c r="J1582">
        <v>0</v>
      </c>
      <c r="K1582" s="44">
        <f>MONTH(tce_4111[[#This Row],[data_lancamento]])</f>
        <v>2</v>
      </c>
    </row>
    <row r="1583" spans="1:11" x14ac:dyDescent="0.25">
      <c r="A1583" s="44" t="s">
        <v>99</v>
      </c>
      <c r="B1583">
        <v>1</v>
      </c>
      <c r="C1583" s="3">
        <v>44615</v>
      </c>
      <c r="D1583">
        <v>39762</v>
      </c>
      <c r="E1583" s="44" t="s">
        <v>77</v>
      </c>
      <c r="F1583" s="44" t="s">
        <v>88</v>
      </c>
      <c r="G1583">
        <v>0</v>
      </c>
      <c r="H1583">
        <v>0</v>
      </c>
      <c r="I1583">
        <v>0</v>
      </c>
      <c r="J1583">
        <v>0</v>
      </c>
      <c r="K1583" s="44">
        <f>MONTH(tce_4111[[#This Row],[data_lancamento]])</f>
        <v>2</v>
      </c>
    </row>
    <row r="1584" spans="1:11" x14ac:dyDescent="0.25">
      <c r="A1584" s="44" t="s">
        <v>92</v>
      </c>
      <c r="B1584">
        <v>1</v>
      </c>
      <c r="C1584" s="3">
        <v>44615</v>
      </c>
      <c r="D1584">
        <v>39762</v>
      </c>
      <c r="E1584" s="44" t="s">
        <v>80</v>
      </c>
      <c r="F1584" s="44" t="s">
        <v>88</v>
      </c>
      <c r="G1584">
        <v>0</v>
      </c>
      <c r="H1584">
        <v>0</v>
      </c>
      <c r="I1584">
        <v>0</v>
      </c>
      <c r="J1584">
        <v>0</v>
      </c>
      <c r="K1584" s="44">
        <f>MONTH(tce_4111[[#This Row],[data_lancamento]])</f>
        <v>2</v>
      </c>
    </row>
    <row r="1585" spans="1:11" x14ac:dyDescent="0.25">
      <c r="A1585" s="44" t="s">
        <v>100</v>
      </c>
      <c r="B1585">
        <v>1</v>
      </c>
      <c r="C1585" s="3">
        <v>44615</v>
      </c>
      <c r="D1585">
        <v>39762</v>
      </c>
      <c r="E1585" s="44" t="s">
        <v>77</v>
      </c>
      <c r="F1585" s="44" t="s">
        <v>88</v>
      </c>
      <c r="G1585">
        <v>0</v>
      </c>
      <c r="H1585">
        <v>0</v>
      </c>
      <c r="I1585">
        <v>0</v>
      </c>
      <c r="J1585">
        <v>0</v>
      </c>
      <c r="K1585" s="44">
        <f>MONTH(tce_4111[[#This Row],[data_lancamento]])</f>
        <v>2</v>
      </c>
    </row>
    <row r="1586" spans="1:11" x14ac:dyDescent="0.25">
      <c r="A1586" s="44" t="s">
        <v>124</v>
      </c>
      <c r="B1586">
        <v>1</v>
      </c>
      <c r="C1586" s="3">
        <v>44615</v>
      </c>
      <c r="D1586">
        <v>39762</v>
      </c>
      <c r="E1586" s="44" t="s">
        <v>80</v>
      </c>
      <c r="F1586" s="44" t="s">
        <v>88</v>
      </c>
      <c r="G1586">
        <v>0</v>
      </c>
      <c r="H1586">
        <v>0</v>
      </c>
      <c r="I1586">
        <v>0</v>
      </c>
      <c r="J1586">
        <v>0</v>
      </c>
      <c r="K1586" s="44">
        <f>MONTH(tce_4111[[#This Row],[data_lancamento]])</f>
        <v>2</v>
      </c>
    </row>
    <row r="1587" spans="1:11" x14ac:dyDescent="0.25">
      <c r="A1587" s="44" t="s">
        <v>101</v>
      </c>
      <c r="B1587">
        <v>1</v>
      </c>
      <c r="C1587" s="3">
        <v>44615</v>
      </c>
      <c r="D1587">
        <v>39762</v>
      </c>
      <c r="E1587" s="44" t="s">
        <v>77</v>
      </c>
      <c r="F1587" s="44" t="s">
        <v>88</v>
      </c>
      <c r="G1587">
        <v>1</v>
      </c>
      <c r="H1587">
        <v>0</v>
      </c>
      <c r="I1587">
        <v>0</v>
      </c>
      <c r="J1587">
        <v>0</v>
      </c>
      <c r="K1587" s="44">
        <f>MONTH(tce_4111[[#This Row],[data_lancamento]])</f>
        <v>2</v>
      </c>
    </row>
    <row r="1588" spans="1:11" x14ac:dyDescent="0.25">
      <c r="A1588" s="44" t="s">
        <v>95</v>
      </c>
      <c r="B1588">
        <v>1</v>
      </c>
      <c r="C1588" s="3">
        <v>44615</v>
      </c>
      <c r="D1588">
        <v>39762</v>
      </c>
      <c r="E1588" s="44" t="s">
        <v>80</v>
      </c>
      <c r="F1588" s="44" t="s">
        <v>88</v>
      </c>
      <c r="G1588">
        <v>1</v>
      </c>
      <c r="H1588">
        <v>0</v>
      </c>
      <c r="I1588">
        <v>0</v>
      </c>
      <c r="J1588">
        <v>0</v>
      </c>
      <c r="K1588" s="44">
        <f>MONTH(tce_4111[[#This Row],[data_lancamento]])</f>
        <v>2</v>
      </c>
    </row>
    <row r="1589" spans="1:11" x14ac:dyDescent="0.25">
      <c r="A1589" s="44" t="s">
        <v>89</v>
      </c>
      <c r="B1589">
        <v>1</v>
      </c>
      <c r="C1589" s="3">
        <v>44615</v>
      </c>
      <c r="D1589">
        <v>333.61</v>
      </c>
      <c r="E1589" s="44" t="s">
        <v>80</v>
      </c>
      <c r="F1589" s="44" t="s">
        <v>88</v>
      </c>
      <c r="G1589">
        <v>0</v>
      </c>
      <c r="H1589">
        <v>0</v>
      </c>
      <c r="I1589">
        <v>0</v>
      </c>
      <c r="J1589">
        <v>0</v>
      </c>
      <c r="K1589" s="44">
        <f>MONTH(tce_4111[[#This Row],[data_lancamento]])</f>
        <v>2</v>
      </c>
    </row>
    <row r="1590" spans="1:11" x14ac:dyDescent="0.25">
      <c r="A1590" s="44" t="s">
        <v>91</v>
      </c>
      <c r="B1590">
        <v>1</v>
      </c>
      <c r="C1590" s="3">
        <v>44615</v>
      </c>
      <c r="D1590">
        <v>333.61</v>
      </c>
      <c r="E1590" s="44" t="s">
        <v>77</v>
      </c>
      <c r="F1590" s="44" t="s">
        <v>88</v>
      </c>
      <c r="G1590">
        <v>0</v>
      </c>
      <c r="H1590">
        <v>0</v>
      </c>
      <c r="I1590">
        <v>0</v>
      </c>
      <c r="J1590">
        <v>0</v>
      </c>
      <c r="K1590" s="44">
        <f>MONTH(tce_4111[[#This Row],[data_lancamento]])</f>
        <v>2</v>
      </c>
    </row>
    <row r="1591" spans="1:11" x14ac:dyDescent="0.25">
      <c r="A1591" s="44" t="s">
        <v>92</v>
      </c>
      <c r="B1591">
        <v>1</v>
      </c>
      <c r="C1591" s="3">
        <v>44615</v>
      </c>
      <c r="D1591">
        <v>333.61</v>
      </c>
      <c r="E1591" s="44" t="s">
        <v>77</v>
      </c>
      <c r="F1591" s="44" t="s">
        <v>88</v>
      </c>
      <c r="G1591">
        <v>0</v>
      </c>
      <c r="H1591">
        <v>0</v>
      </c>
      <c r="I1591">
        <v>0</v>
      </c>
      <c r="J1591">
        <v>0</v>
      </c>
      <c r="K1591" s="44">
        <f>MONTH(tce_4111[[#This Row],[data_lancamento]])</f>
        <v>2</v>
      </c>
    </row>
    <row r="1592" spans="1:11" x14ac:dyDescent="0.25">
      <c r="A1592" s="44" t="s">
        <v>93</v>
      </c>
      <c r="B1592">
        <v>1</v>
      </c>
      <c r="C1592" s="3">
        <v>44615</v>
      </c>
      <c r="D1592">
        <v>333.61</v>
      </c>
      <c r="E1592" s="44" t="s">
        <v>80</v>
      </c>
      <c r="F1592" s="44" t="s">
        <v>88</v>
      </c>
      <c r="G1592">
        <v>0</v>
      </c>
      <c r="H1592">
        <v>0</v>
      </c>
      <c r="I1592">
        <v>0</v>
      </c>
      <c r="J1592">
        <v>0</v>
      </c>
      <c r="K1592" s="44">
        <f>MONTH(tce_4111[[#This Row],[data_lancamento]])</f>
        <v>2</v>
      </c>
    </row>
    <row r="1593" spans="1:11" x14ac:dyDescent="0.25">
      <c r="A1593" s="44" t="s">
        <v>94</v>
      </c>
      <c r="B1593">
        <v>1</v>
      </c>
      <c r="C1593" s="3">
        <v>44615</v>
      </c>
      <c r="D1593">
        <v>333.61</v>
      </c>
      <c r="E1593" s="44" t="s">
        <v>80</v>
      </c>
      <c r="F1593" s="44" t="s">
        <v>88</v>
      </c>
      <c r="G1593">
        <v>1</v>
      </c>
      <c r="H1593">
        <v>0</v>
      </c>
      <c r="I1593">
        <v>0</v>
      </c>
      <c r="J1593">
        <v>0</v>
      </c>
      <c r="K1593" s="44">
        <f>MONTH(tce_4111[[#This Row],[data_lancamento]])</f>
        <v>2</v>
      </c>
    </row>
    <row r="1594" spans="1:11" x14ac:dyDescent="0.25">
      <c r="A1594" s="44" t="s">
        <v>95</v>
      </c>
      <c r="B1594">
        <v>1</v>
      </c>
      <c r="C1594" s="3">
        <v>44615</v>
      </c>
      <c r="D1594">
        <v>333.61</v>
      </c>
      <c r="E1594" s="44" t="s">
        <v>77</v>
      </c>
      <c r="F1594" s="44" t="s">
        <v>88</v>
      </c>
      <c r="G1594">
        <v>1</v>
      </c>
      <c r="H1594">
        <v>0</v>
      </c>
      <c r="I1594">
        <v>0</v>
      </c>
      <c r="J1594">
        <v>0</v>
      </c>
      <c r="K1594" s="44">
        <f>MONTH(tce_4111[[#This Row],[data_lancamento]])</f>
        <v>2</v>
      </c>
    </row>
    <row r="1595" spans="1:11" x14ac:dyDescent="0.25">
      <c r="A1595" s="44" t="s">
        <v>96</v>
      </c>
      <c r="B1595">
        <v>1</v>
      </c>
      <c r="C1595" s="3">
        <v>44615</v>
      </c>
      <c r="D1595">
        <v>333.61</v>
      </c>
      <c r="E1595" s="44" t="s">
        <v>77</v>
      </c>
      <c r="F1595" s="44" t="s">
        <v>97</v>
      </c>
      <c r="G1595">
        <v>1</v>
      </c>
      <c r="H1595">
        <v>0</v>
      </c>
      <c r="I1595">
        <v>0</v>
      </c>
      <c r="J1595">
        <v>0</v>
      </c>
      <c r="K1595" s="44">
        <f>MONTH(tce_4111[[#This Row],[data_lancamento]])</f>
        <v>2</v>
      </c>
    </row>
    <row r="1596" spans="1:11" x14ac:dyDescent="0.25">
      <c r="A1596" s="44" t="s">
        <v>91</v>
      </c>
      <c r="B1596">
        <v>1</v>
      </c>
      <c r="C1596" s="3">
        <v>44615</v>
      </c>
      <c r="D1596">
        <v>333.61</v>
      </c>
      <c r="E1596" s="44" t="s">
        <v>80</v>
      </c>
      <c r="F1596" s="44" t="s">
        <v>88</v>
      </c>
      <c r="G1596">
        <v>0</v>
      </c>
      <c r="H1596">
        <v>0</v>
      </c>
      <c r="I1596">
        <v>0</v>
      </c>
      <c r="J1596">
        <v>0</v>
      </c>
      <c r="K1596" s="44">
        <f>MONTH(tce_4111[[#This Row],[data_lancamento]])</f>
        <v>2</v>
      </c>
    </row>
    <row r="1597" spans="1:11" x14ac:dyDescent="0.25">
      <c r="A1597" s="44" t="s">
        <v>99</v>
      </c>
      <c r="B1597">
        <v>1</v>
      </c>
      <c r="C1597" s="3">
        <v>44615</v>
      </c>
      <c r="D1597">
        <v>333.61</v>
      </c>
      <c r="E1597" s="44" t="s">
        <v>77</v>
      </c>
      <c r="F1597" s="44" t="s">
        <v>88</v>
      </c>
      <c r="G1597">
        <v>0</v>
      </c>
      <c r="H1597">
        <v>0</v>
      </c>
      <c r="I1597">
        <v>0</v>
      </c>
      <c r="J1597">
        <v>0</v>
      </c>
      <c r="K1597" s="44">
        <f>MONTH(tce_4111[[#This Row],[data_lancamento]])</f>
        <v>2</v>
      </c>
    </row>
    <row r="1598" spans="1:11" x14ac:dyDescent="0.25">
      <c r="A1598" s="44" t="s">
        <v>92</v>
      </c>
      <c r="B1598">
        <v>1</v>
      </c>
      <c r="C1598" s="3">
        <v>44615</v>
      </c>
      <c r="D1598">
        <v>333.61</v>
      </c>
      <c r="E1598" s="44" t="s">
        <v>80</v>
      </c>
      <c r="F1598" s="44" t="s">
        <v>88</v>
      </c>
      <c r="G1598">
        <v>0</v>
      </c>
      <c r="H1598">
        <v>0</v>
      </c>
      <c r="I1598">
        <v>0</v>
      </c>
      <c r="J1598">
        <v>0</v>
      </c>
      <c r="K1598" s="44">
        <f>MONTH(tce_4111[[#This Row],[data_lancamento]])</f>
        <v>2</v>
      </c>
    </row>
    <row r="1599" spans="1:11" x14ac:dyDescent="0.25">
      <c r="A1599" s="44" t="s">
        <v>100</v>
      </c>
      <c r="B1599">
        <v>1</v>
      </c>
      <c r="C1599" s="3">
        <v>44615</v>
      </c>
      <c r="D1599">
        <v>333.61</v>
      </c>
      <c r="E1599" s="44" t="s">
        <v>77</v>
      </c>
      <c r="F1599" s="44" t="s">
        <v>88</v>
      </c>
      <c r="G1599">
        <v>0</v>
      </c>
      <c r="H1599">
        <v>0</v>
      </c>
      <c r="I1599">
        <v>0</v>
      </c>
      <c r="J1599">
        <v>0</v>
      </c>
      <c r="K1599" s="44">
        <f>MONTH(tce_4111[[#This Row],[data_lancamento]])</f>
        <v>2</v>
      </c>
    </row>
    <row r="1600" spans="1:11" x14ac:dyDescent="0.25">
      <c r="A1600" s="44" t="s">
        <v>101</v>
      </c>
      <c r="B1600">
        <v>1</v>
      </c>
      <c r="C1600" s="3">
        <v>44615</v>
      </c>
      <c r="D1600">
        <v>333.61</v>
      </c>
      <c r="E1600" s="44" t="s">
        <v>77</v>
      </c>
      <c r="F1600" s="44" t="s">
        <v>88</v>
      </c>
      <c r="G1600">
        <v>1</v>
      </c>
      <c r="H1600">
        <v>0</v>
      </c>
      <c r="I1600">
        <v>0</v>
      </c>
      <c r="J1600">
        <v>0</v>
      </c>
      <c r="K1600" s="44">
        <f>MONTH(tce_4111[[#This Row],[data_lancamento]])</f>
        <v>2</v>
      </c>
    </row>
    <row r="1601" spans="1:11" x14ac:dyDescent="0.25">
      <c r="A1601" s="44" t="s">
        <v>138</v>
      </c>
      <c r="B1601">
        <v>1</v>
      </c>
      <c r="C1601" s="3">
        <v>44615</v>
      </c>
      <c r="D1601">
        <v>333.61</v>
      </c>
      <c r="E1601" s="44" t="s">
        <v>80</v>
      </c>
      <c r="F1601" s="44" t="s">
        <v>78</v>
      </c>
      <c r="G1601">
        <v>0</v>
      </c>
      <c r="H1601">
        <v>0</v>
      </c>
      <c r="I1601">
        <v>0</v>
      </c>
      <c r="J1601">
        <v>0</v>
      </c>
      <c r="K1601" s="44">
        <f>MONTH(tce_4111[[#This Row],[data_lancamento]])</f>
        <v>2</v>
      </c>
    </row>
    <row r="1602" spans="1:11" x14ac:dyDescent="0.25">
      <c r="A1602" s="44" t="s">
        <v>95</v>
      </c>
      <c r="B1602">
        <v>1</v>
      </c>
      <c r="C1602" s="3">
        <v>44615</v>
      </c>
      <c r="D1602">
        <v>333.61</v>
      </c>
      <c r="E1602" s="44" t="s">
        <v>80</v>
      </c>
      <c r="F1602" s="44" t="s">
        <v>88</v>
      </c>
      <c r="G1602">
        <v>1</v>
      </c>
      <c r="H1602">
        <v>0</v>
      </c>
      <c r="I1602">
        <v>0</v>
      </c>
      <c r="J1602">
        <v>0</v>
      </c>
      <c r="K1602" s="44">
        <f>MONTH(tce_4111[[#This Row],[data_lancamento]])</f>
        <v>2</v>
      </c>
    </row>
    <row r="1603" spans="1:11" x14ac:dyDescent="0.25">
      <c r="A1603" s="44" t="s">
        <v>89</v>
      </c>
      <c r="B1603">
        <v>1</v>
      </c>
      <c r="C1603" s="3">
        <v>44615</v>
      </c>
      <c r="D1603">
        <v>111.2</v>
      </c>
      <c r="E1603" s="44" t="s">
        <v>80</v>
      </c>
      <c r="F1603" s="44" t="s">
        <v>88</v>
      </c>
      <c r="G1603">
        <v>0</v>
      </c>
      <c r="H1603">
        <v>0</v>
      </c>
      <c r="I1603">
        <v>0</v>
      </c>
      <c r="J1603">
        <v>0</v>
      </c>
      <c r="K1603" s="44">
        <f>MONTH(tce_4111[[#This Row],[data_lancamento]])</f>
        <v>2</v>
      </c>
    </row>
    <row r="1604" spans="1:11" x14ac:dyDescent="0.25">
      <c r="A1604" s="44" t="s">
        <v>91</v>
      </c>
      <c r="B1604">
        <v>1</v>
      </c>
      <c r="C1604" s="3">
        <v>44615</v>
      </c>
      <c r="D1604">
        <v>111.2</v>
      </c>
      <c r="E1604" s="44" t="s">
        <v>77</v>
      </c>
      <c r="F1604" s="44" t="s">
        <v>88</v>
      </c>
      <c r="G1604">
        <v>0</v>
      </c>
      <c r="H1604">
        <v>0</v>
      </c>
      <c r="I1604">
        <v>0</v>
      </c>
      <c r="J1604">
        <v>0</v>
      </c>
      <c r="K1604" s="44">
        <f>MONTH(tce_4111[[#This Row],[data_lancamento]])</f>
        <v>2</v>
      </c>
    </row>
    <row r="1605" spans="1:11" x14ac:dyDescent="0.25">
      <c r="A1605" s="44" t="s">
        <v>92</v>
      </c>
      <c r="B1605">
        <v>1</v>
      </c>
      <c r="C1605" s="3">
        <v>44615</v>
      </c>
      <c r="D1605">
        <v>111.2</v>
      </c>
      <c r="E1605" s="44" t="s">
        <v>77</v>
      </c>
      <c r="F1605" s="44" t="s">
        <v>88</v>
      </c>
      <c r="G1605">
        <v>0</v>
      </c>
      <c r="H1605">
        <v>0</v>
      </c>
      <c r="I1605">
        <v>0</v>
      </c>
      <c r="J1605">
        <v>0</v>
      </c>
      <c r="K1605" s="44">
        <f>MONTH(tce_4111[[#This Row],[data_lancamento]])</f>
        <v>2</v>
      </c>
    </row>
    <row r="1606" spans="1:11" x14ac:dyDescent="0.25">
      <c r="A1606" s="44" t="s">
        <v>93</v>
      </c>
      <c r="B1606">
        <v>1</v>
      </c>
      <c r="C1606" s="3">
        <v>44615</v>
      </c>
      <c r="D1606">
        <v>111.2</v>
      </c>
      <c r="E1606" s="44" t="s">
        <v>80</v>
      </c>
      <c r="F1606" s="44" t="s">
        <v>88</v>
      </c>
      <c r="G1606">
        <v>0</v>
      </c>
      <c r="H1606">
        <v>0</v>
      </c>
      <c r="I1606">
        <v>0</v>
      </c>
      <c r="J1606">
        <v>0</v>
      </c>
      <c r="K1606" s="44">
        <f>MONTH(tce_4111[[#This Row],[data_lancamento]])</f>
        <v>2</v>
      </c>
    </row>
    <row r="1607" spans="1:11" x14ac:dyDescent="0.25">
      <c r="A1607" s="44" t="s">
        <v>94</v>
      </c>
      <c r="B1607">
        <v>1</v>
      </c>
      <c r="C1607" s="3">
        <v>44615</v>
      </c>
      <c r="D1607">
        <v>111.2</v>
      </c>
      <c r="E1607" s="44" t="s">
        <v>80</v>
      </c>
      <c r="F1607" s="44" t="s">
        <v>88</v>
      </c>
      <c r="G1607">
        <v>1</v>
      </c>
      <c r="H1607">
        <v>0</v>
      </c>
      <c r="I1607">
        <v>0</v>
      </c>
      <c r="J1607">
        <v>0</v>
      </c>
      <c r="K1607" s="44">
        <f>MONTH(tce_4111[[#This Row],[data_lancamento]])</f>
        <v>2</v>
      </c>
    </row>
    <row r="1608" spans="1:11" x14ac:dyDescent="0.25">
      <c r="A1608" s="44" t="s">
        <v>95</v>
      </c>
      <c r="B1608">
        <v>1</v>
      </c>
      <c r="C1608" s="3">
        <v>44615</v>
      </c>
      <c r="D1608">
        <v>111.2</v>
      </c>
      <c r="E1608" s="44" t="s">
        <v>77</v>
      </c>
      <c r="F1608" s="44" t="s">
        <v>88</v>
      </c>
      <c r="G1608">
        <v>1</v>
      </c>
      <c r="H1608">
        <v>0</v>
      </c>
      <c r="I1608">
        <v>0</v>
      </c>
      <c r="J1608">
        <v>0</v>
      </c>
      <c r="K1608" s="44">
        <f>MONTH(tce_4111[[#This Row],[data_lancamento]])</f>
        <v>2</v>
      </c>
    </row>
    <row r="1609" spans="1:11" x14ac:dyDescent="0.25">
      <c r="A1609" s="44" t="s">
        <v>96</v>
      </c>
      <c r="B1609">
        <v>1</v>
      </c>
      <c r="C1609" s="3">
        <v>44615</v>
      </c>
      <c r="D1609">
        <v>111.2</v>
      </c>
      <c r="E1609" s="44" t="s">
        <v>77</v>
      </c>
      <c r="F1609" s="44" t="s">
        <v>97</v>
      </c>
      <c r="G1609">
        <v>1</v>
      </c>
      <c r="H1609">
        <v>0</v>
      </c>
      <c r="I1609">
        <v>0</v>
      </c>
      <c r="J1609">
        <v>0</v>
      </c>
      <c r="K1609" s="44">
        <f>MONTH(tce_4111[[#This Row],[data_lancamento]])</f>
        <v>2</v>
      </c>
    </row>
    <row r="1610" spans="1:11" x14ac:dyDescent="0.25">
      <c r="A1610" s="44" t="s">
        <v>91</v>
      </c>
      <c r="B1610">
        <v>1</v>
      </c>
      <c r="C1610" s="3">
        <v>44615</v>
      </c>
      <c r="D1610">
        <v>111.2</v>
      </c>
      <c r="E1610" s="44" t="s">
        <v>80</v>
      </c>
      <c r="F1610" s="44" t="s">
        <v>88</v>
      </c>
      <c r="G1610">
        <v>0</v>
      </c>
      <c r="H1610">
        <v>0</v>
      </c>
      <c r="I1610">
        <v>0</v>
      </c>
      <c r="J1610">
        <v>0</v>
      </c>
      <c r="K1610" s="44">
        <f>MONTH(tce_4111[[#This Row],[data_lancamento]])</f>
        <v>2</v>
      </c>
    </row>
    <row r="1611" spans="1:11" x14ac:dyDescent="0.25">
      <c r="A1611" s="44" t="s">
        <v>99</v>
      </c>
      <c r="B1611">
        <v>1</v>
      </c>
      <c r="C1611" s="3">
        <v>44615</v>
      </c>
      <c r="D1611">
        <v>111.2</v>
      </c>
      <c r="E1611" s="44" t="s">
        <v>77</v>
      </c>
      <c r="F1611" s="44" t="s">
        <v>88</v>
      </c>
      <c r="G1611">
        <v>0</v>
      </c>
      <c r="H1611">
        <v>0</v>
      </c>
      <c r="I1611">
        <v>0</v>
      </c>
      <c r="J1611">
        <v>0</v>
      </c>
      <c r="K1611" s="44">
        <f>MONTH(tce_4111[[#This Row],[data_lancamento]])</f>
        <v>2</v>
      </c>
    </row>
    <row r="1612" spans="1:11" x14ac:dyDescent="0.25">
      <c r="A1612" s="44" t="s">
        <v>92</v>
      </c>
      <c r="B1612">
        <v>1</v>
      </c>
      <c r="C1612" s="3">
        <v>44615</v>
      </c>
      <c r="D1612">
        <v>111.2</v>
      </c>
      <c r="E1612" s="44" t="s">
        <v>80</v>
      </c>
      <c r="F1612" s="44" t="s">
        <v>88</v>
      </c>
      <c r="G1612">
        <v>0</v>
      </c>
      <c r="H1612">
        <v>0</v>
      </c>
      <c r="I1612">
        <v>0</v>
      </c>
      <c r="J1612">
        <v>0</v>
      </c>
      <c r="K1612" s="44">
        <f>MONTH(tce_4111[[#This Row],[data_lancamento]])</f>
        <v>2</v>
      </c>
    </row>
    <row r="1613" spans="1:11" x14ac:dyDescent="0.25">
      <c r="A1613" s="44" t="s">
        <v>100</v>
      </c>
      <c r="B1613">
        <v>1</v>
      </c>
      <c r="C1613" s="3">
        <v>44615</v>
      </c>
      <c r="D1613">
        <v>111.2</v>
      </c>
      <c r="E1613" s="44" t="s">
        <v>77</v>
      </c>
      <c r="F1613" s="44" t="s">
        <v>88</v>
      </c>
      <c r="G1613">
        <v>0</v>
      </c>
      <c r="H1613">
        <v>0</v>
      </c>
      <c r="I1613">
        <v>0</v>
      </c>
      <c r="J1613">
        <v>0</v>
      </c>
      <c r="K1613" s="44">
        <f>MONTH(tce_4111[[#This Row],[data_lancamento]])</f>
        <v>2</v>
      </c>
    </row>
    <row r="1614" spans="1:11" x14ac:dyDescent="0.25">
      <c r="A1614" s="44" t="s">
        <v>101</v>
      </c>
      <c r="B1614">
        <v>1</v>
      </c>
      <c r="C1614" s="3">
        <v>44615</v>
      </c>
      <c r="D1614">
        <v>111.2</v>
      </c>
      <c r="E1614" s="44" t="s">
        <v>77</v>
      </c>
      <c r="F1614" s="44" t="s">
        <v>88</v>
      </c>
      <c r="G1614">
        <v>1</v>
      </c>
      <c r="H1614">
        <v>0</v>
      </c>
      <c r="I1614">
        <v>0</v>
      </c>
      <c r="J1614">
        <v>0</v>
      </c>
      <c r="K1614" s="44">
        <f>MONTH(tce_4111[[#This Row],[data_lancamento]])</f>
        <v>2</v>
      </c>
    </row>
    <row r="1615" spans="1:11" x14ac:dyDescent="0.25">
      <c r="A1615" s="44" t="s">
        <v>125</v>
      </c>
      <c r="B1615">
        <v>1</v>
      </c>
      <c r="C1615" s="3">
        <v>44615</v>
      </c>
      <c r="D1615">
        <v>111.2</v>
      </c>
      <c r="E1615" s="44" t="s">
        <v>80</v>
      </c>
      <c r="F1615" s="44" t="s">
        <v>78</v>
      </c>
      <c r="G1615">
        <v>0</v>
      </c>
      <c r="H1615">
        <v>0</v>
      </c>
      <c r="I1615">
        <v>0</v>
      </c>
      <c r="J1615">
        <v>0</v>
      </c>
      <c r="K1615" s="44">
        <f>MONTH(tce_4111[[#This Row],[data_lancamento]])</f>
        <v>2</v>
      </c>
    </row>
    <row r="1616" spans="1:11" x14ac:dyDescent="0.25">
      <c r="A1616" s="44" t="s">
        <v>95</v>
      </c>
      <c r="B1616">
        <v>1</v>
      </c>
      <c r="C1616" s="3">
        <v>44615</v>
      </c>
      <c r="D1616">
        <v>111.2</v>
      </c>
      <c r="E1616" s="44" t="s">
        <v>80</v>
      </c>
      <c r="F1616" s="44" t="s">
        <v>88</v>
      </c>
      <c r="G1616">
        <v>1</v>
      </c>
      <c r="H1616">
        <v>0</v>
      </c>
      <c r="I1616">
        <v>0</v>
      </c>
      <c r="J1616">
        <v>0</v>
      </c>
      <c r="K1616" s="44">
        <f>MONTH(tce_4111[[#This Row],[data_lancamento]])</f>
        <v>2</v>
      </c>
    </row>
    <row r="1617" spans="1:11" x14ac:dyDescent="0.25">
      <c r="A1617" s="44" t="s">
        <v>89</v>
      </c>
      <c r="B1617">
        <v>1</v>
      </c>
      <c r="C1617" s="3">
        <v>44615</v>
      </c>
      <c r="D1617">
        <v>8992.7199999999993</v>
      </c>
      <c r="E1617" s="44" t="s">
        <v>80</v>
      </c>
      <c r="F1617" s="44" t="s">
        <v>88</v>
      </c>
      <c r="G1617">
        <v>0</v>
      </c>
      <c r="H1617">
        <v>0</v>
      </c>
      <c r="I1617">
        <v>0</v>
      </c>
      <c r="J1617">
        <v>0</v>
      </c>
      <c r="K1617" s="44">
        <f>MONTH(tce_4111[[#This Row],[data_lancamento]])</f>
        <v>2</v>
      </c>
    </row>
    <row r="1618" spans="1:11" x14ac:dyDescent="0.25">
      <c r="A1618" s="44" t="s">
        <v>91</v>
      </c>
      <c r="B1618">
        <v>1</v>
      </c>
      <c r="C1618" s="3">
        <v>44615</v>
      </c>
      <c r="D1618">
        <v>8992.7199999999993</v>
      </c>
      <c r="E1618" s="44" t="s">
        <v>77</v>
      </c>
      <c r="F1618" s="44" t="s">
        <v>88</v>
      </c>
      <c r="G1618">
        <v>0</v>
      </c>
      <c r="H1618">
        <v>0</v>
      </c>
      <c r="I1618">
        <v>0</v>
      </c>
      <c r="J1618">
        <v>0</v>
      </c>
      <c r="K1618" s="44">
        <f>MONTH(tce_4111[[#This Row],[data_lancamento]])</f>
        <v>2</v>
      </c>
    </row>
    <row r="1619" spans="1:11" x14ac:dyDescent="0.25">
      <c r="A1619" s="44" t="s">
        <v>92</v>
      </c>
      <c r="B1619">
        <v>1</v>
      </c>
      <c r="C1619" s="3">
        <v>44615</v>
      </c>
      <c r="D1619">
        <v>8992.7199999999993</v>
      </c>
      <c r="E1619" s="44" t="s">
        <v>77</v>
      </c>
      <c r="F1619" s="44" t="s">
        <v>88</v>
      </c>
      <c r="G1619">
        <v>0</v>
      </c>
      <c r="H1619">
        <v>0</v>
      </c>
      <c r="I1619">
        <v>0</v>
      </c>
      <c r="J1619">
        <v>0</v>
      </c>
      <c r="K1619" s="44">
        <f>MONTH(tce_4111[[#This Row],[data_lancamento]])</f>
        <v>2</v>
      </c>
    </row>
    <row r="1620" spans="1:11" x14ac:dyDescent="0.25">
      <c r="A1620" s="44" t="s">
        <v>93</v>
      </c>
      <c r="B1620">
        <v>1</v>
      </c>
      <c r="C1620" s="3">
        <v>44615</v>
      </c>
      <c r="D1620">
        <v>8992.7199999999993</v>
      </c>
      <c r="E1620" s="44" t="s">
        <v>80</v>
      </c>
      <c r="F1620" s="44" t="s">
        <v>88</v>
      </c>
      <c r="G1620">
        <v>0</v>
      </c>
      <c r="H1620">
        <v>0</v>
      </c>
      <c r="I1620">
        <v>0</v>
      </c>
      <c r="J1620">
        <v>0</v>
      </c>
      <c r="K1620" s="44">
        <f>MONTH(tce_4111[[#This Row],[data_lancamento]])</f>
        <v>2</v>
      </c>
    </row>
    <row r="1621" spans="1:11" x14ac:dyDescent="0.25">
      <c r="A1621" s="44" t="s">
        <v>94</v>
      </c>
      <c r="B1621">
        <v>1</v>
      </c>
      <c r="C1621" s="3">
        <v>44615</v>
      </c>
      <c r="D1621">
        <v>8992.7199999999993</v>
      </c>
      <c r="E1621" s="44" t="s">
        <v>80</v>
      </c>
      <c r="F1621" s="44" t="s">
        <v>88</v>
      </c>
      <c r="G1621">
        <v>1</v>
      </c>
      <c r="H1621">
        <v>0</v>
      </c>
      <c r="I1621">
        <v>0</v>
      </c>
      <c r="J1621">
        <v>0</v>
      </c>
      <c r="K1621" s="44">
        <f>MONTH(tce_4111[[#This Row],[data_lancamento]])</f>
        <v>2</v>
      </c>
    </row>
    <row r="1622" spans="1:11" x14ac:dyDescent="0.25">
      <c r="A1622" s="44" t="s">
        <v>95</v>
      </c>
      <c r="B1622">
        <v>1</v>
      </c>
      <c r="C1622" s="3">
        <v>44615</v>
      </c>
      <c r="D1622">
        <v>8992.7199999999993</v>
      </c>
      <c r="E1622" s="44" t="s">
        <v>77</v>
      </c>
      <c r="F1622" s="44" t="s">
        <v>88</v>
      </c>
      <c r="G1622">
        <v>1</v>
      </c>
      <c r="H1622">
        <v>0</v>
      </c>
      <c r="I1622">
        <v>0</v>
      </c>
      <c r="J1622">
        <v>0</v>
      </c>
      <c r="K1622" s="44">
        <f>MONTH(tce_4111[[#This Row],[data_lancamento]])</f>
        <v>2</v>
      </c>
    </row>
    <row r="1623" spans="1:11" x14ac:dyDescent="0.25">
      <c r="A1623" s="44" t="s">
        <v>96</v>
      </c>
      <c r="B1623">
        <v>1</v>
      </c>
      <c r="C1623" s="3">
        <v>44615</v>
      </c>
      <c r="D1623">
        <v>8992.7199999999993</v>
      </c>
      <c r="E1623" s="44" t="s">
        <v>77</v>
      </c>
      <c r="F1623" s="44" t="s">
        <v>97</v>
      </c>
      <c r="G1623">
        <v>1</v>
      </c>
      <c r="H1623">
        <v>0</v>
      </c>
      <c r="I1623">
        <v>0</v>
      </c>
      <c r="J1623">
        <v>0</v>
      </c>
      <c r="K1623" s="44">
        <f>MONTH(tce_4111[[#This Row],[data_lancamento]])</f>
        <v>2</v>
      </c>
    </row>
    <row r="1624" spans="1:11" x14ac:dyDescent="0.25">
      <c r="A1624" s="44" t="s">
        <v>91</v>
      </c>
      <c r="B1624">
        <v>1</v>
      </c>
      <c r="C1624" s="3">
        <v>44615</v>
      </c>
      <c r="D1624">
        <v>8992.7199999999993</v>
      </c>
      <c r="E1624" s="44" t="s">
        <v>80</v>
      </c>
      <c r="F1624" s="44" t="s">
        <v>88</v>
      </c>
      <c r="G1624">
        <v>0</v>
      </c>
      <c r="H1624">
        <v>0</v>
      </c>
      <c r="I1624">
        <v>0</v>
      </c>
      <c r="J1624">
        <v>0</v>
      </c>
      <c r="K1624" s="44">
        <f>MONTH(tce_4111[[#This Row],[data_lancamento]])</f>
        <v>2</v>
      </c>
    </row>
    <row r="1625" spans="1:11" x14ac:dyDescent="0.25">
      <c r="A1625" s="44" t="s">
        <v>99</v>
      </c>
      <c r="B1625">
        <v>1</v>
      </c>
      <c r="C1625" s="3">
        <v>44615</v>
      </c>
      <c r="D1625">
        <v>8992.7199999999993</v>
      </c>
      <c r="E1625" s="44" t="s">
        <v>77</v>
      </c>
      <c r="F1625" s="44" t="s">
        <v>88</v>
      </c>
      <c r="G1625">
        <v>0</v>
      </c>
      <c r="H1625">
        <v>0</v>
      </c>
      <c r="I1625">
        <v>0</v>
      </c>
      <c r="J1625">
        <v>0</v>
      </c>
      <c r="K1625" s="44">
        <f>MONTH(tce_4111[[#This Row],[data_lancamento]])</f>
        <v>2</v>
      </c>
    </row>
    <row r="1626" spans="1:11" x14ac:dyDescent="0.25">
      <c r="A1626" s="44" t="s">
        <v>129</v>
      </c>
      <c r="B1626">
        <v>1</v>
      </c>
      <c r="C1626" s="3">
        <v>44615</v>
      </c>
      <c r="D1626">
        <v>8992.7199999999993</v>
      </c>
      <c r="E1626" s="44" t="s">
        <v>80</v>
      </c>
      <c r="F1626" s="44" t="s">
        <v>88</v>
      </c>
      <c r="G1626">
        <v>0</v>
      </c>
      <c r="H1626">
        <v>0</v>
      </c>
      <c r="I1626">
        <v>0</v>
      </c>
      <c r="J1626">
        <v>0</v>
      </c>
      <c r="K1626" s="44">
        <f>MONTH(tce_4111[[#This Row],[data_lancamento]])</f>
        <v>2</v>
      </c>
    </row>
    <row r="1627" spans="1:11" x14ac:dyDescent="0.25">
      <c r="A1627" s="44" t="s">
        <v>92</v>
      </c>
      <c r="B1627">
        <v>1</v>
      </c>
      <c r="C1627" s="3">
        <v>44615</v>
      </c>
      <c r="D1627">
        <v>8992.7199999999993</v>
      </c>
      <c r="E1627" s="44" t="s">
        <v>80</v>
      </c>
      <c r="F1627" s="44" t="s">
        <v>88</v>
      </c>
      <c r="G1627">
        <v>0</v>
      </c>
      <c r="H1627">
        <v>0</v>
      </c>
      <c r="I1627">
        <v>0</v>
      </c>
      <c r="J1627">
        <v>0</v>
      </c>
      <c r="K1627" s="44">
        <f>MONTH(tce_4111[[#This Row],[data_lancamento]])</f>
        <v>2</v>
      </c>
    </row>
    <row r="1628" spans="1:11" x14ac:dyDescent="0.25">
      <c r="A1628" s="44" t="s">
        <v>100</v>
      </c>
      <c r="B1628">
        <v>1</v>
      </c>
      <c r="C1628" s="3">
        <v>44615</v>
      </c>
      <c r="D1628">
        <v>8992.7199999999993</v>
      </c>
      <c r="E1628" s="44" t="s">
        <v>77</v>
      </c>
      <c r="F1628" s="44" t="s">
        <v>88</v>
      </c>
      <c r="G1628">
        <v>0</v>
      </c>
      <c r="H1628">
        <v>0</v>
      </c>
      <c r="I1628">
        <v>0</v>
      </c>
      <c r="J1628">
        <v>0</v>
      </c>
      <c r="K1628" s="44">
        <f>MONTH(tce_4111[[#This Row],[data_lancamento]])</f>
        <v>2</v>
      </c>
    </row>
    <row r="1629" spans="1:11" x14ac:dyDescent="0.25">
      <c r="A1629" s="44" t="s">
        <v>101</v>
      </c>
      <c r="B1629">
        <v>1</v>
      </c>
      <c r="C1629" s="3">
        <v>44615</v>
      </c>
      <c r="D1629">
        <v>8992.7199999999993</v>
      </c>
      <c r="E1629" s="44" t="s">
        <v>77</v>
      </c>
      <c r="F1629" s="44" t="s">
        <v>88</v>
      </c>
      <c r="G1629">
        <v>1</v>
      </c>
      <c r="H1629">
        <v>0</v>
      </c>
      <c r="I1629">
        <v>0</v>
      </c>
      <c r="J1629">
        <v>0</v>
      </c>
      <c r="K1629" s="44">
        <f>MONTH(tce_4111[[#This Row],[data_lancamento]])</f>
        <v>2</v>
      </c>
    </row>
    <row r="1630" spans="1:11" x14ac:dyDescent="0.25">
      <c r="A1630" s="44" t="s">
        <v>95</v>
      </c>
      <c r="B1630">
        <v>1</v>
      </c>
      <c r="C1630" s="3">
        <v>44615</v>
      </c>
      <c r="D1630">
        <v>8992.7199999999993</v>
      </c>
      <c r="E1630" s="44" t="s">
        <v>80</v>
      </c>
      <c r="F1630" s="44" t="s">
        <v>88</v>
      </c>
      <c r="G1630">
        <v>1</v>
      </c>
      <c r="H1630">
        <v>0</v>
      </c>
      <c r="I1630">
        <v>0</v>
      </c>
      <c r="J1630">
        <v>0</v>
      </c>
      <c r="K1630" s="44">
        <f>MONTH(tce_4111[[#This Row],[data_lancamento]])</f>
        <v>2</v>
      </c>
    </row>
    <row r="1631" spans="1:11" x14ac:dyDescent="0.25">
      <c r="A1631" s="44" t="s">
        <v>89</v>
      </c>
      <c r="B1631">
        <v>1</v>
      </c>
      <c r="C1631" s="3">
        <v>44615</v>
      </c>
      <c r="D1631">
        <v>333.61</v>
      </c>
      <c r="E1631" s="44" t="s">
        <v>80</v>
      </c>
      <c r="F1631" s="44" t="s">
        <v>88</v>
      </c>
      <c r="G1631">
        <v>0</v>
      </c>
      <c r="H1631">
        <v>0</v>
      </c>
      <c r="I1631">
        <v>0</v>
      </c>
      <c r="J1631">
        <v>0</v>
      </c>
      <c r="K1631" s="44">
        <f>MONTH(tce_4111[[#This Row],[data_lancamento]])</f>
        <v>2</v>
      </c>
    </row>
    <row r="1632" spans="1:11" x14ac:dyDescent="0.25">
      <c r="A1632" s="44" t="s">
        <v>91</v>
      </c>
      <c r="B1632">
        <v>1</v>
      </c>
      <c r="C1632" s="3">
        <v>44615</v>
      </c>
      <c r="D1632">
        <v>333.61</v>
      </c>
      <c r="E1632" s="44" t="s">
        <v>77</v>
      </c>
      <c r="F1632" s="44" t="s">
        <v>88</v>
      </c>
      <c r="G1632">
        <v>0</v>
      </c>
      <c r="H1632">
        <v>0</v>
      </c>
      <c r="I1632">
        <v>0</v>
      </c>
      <c r="J1632">
        <v>0</v>
      </c>
      <c r="K1632" s="44">
        <f>MONTH(tce_4111[[#This Row],[data_lancamento]])</f>
        <v>2</v>
      </c>
    </row>
    <row r="1633" spans="1:11" x14ac:dyDescent="0.25">
      <c r="A1633" s="44" t="s">
        <v>92</v>
      </c>
      <c r="B1633">
        <v>1</v>
      </c>
      <c r="C1633" s="3">
        <v>44615</v>
      </c>
      <c r="D1633">
        <v>333.61</v>
      </c>
      <c r="E1633" s="44" t="s">
        <v>77</v>
      </c>
      <c r="F1633" s="44" t="s">
        <v>88</v>
      </c>
      <c r="G1633">
        <v>0</v>
      </c>
      <c r="H1633">
        <v>0</v>
      </c>
      <c r="I1633">
        <v>0</v>
      </c>
      <c r="J1633">
        <v>0</v>
      </c>
      <c r="K1633" s="44">
        <f>MONTH(tce_4111[[#This Row],[data_lancamento]])</f>
        <v>2</v>
      </c>
    </row>
    <row r="1634" spans="1:11" x14ac:dyDescent="0.25">
      <c r="A1634" s="44" t="s">
        <v>93</v>
      </c>
      <c r="B1634">
        <v>1</v>
      </c>
      <c r="C1634" s="3">
        <v>44615</v>
      </c>
      <c r="D1634">
        <v>333.61</v>
      </c>
      <c r="E1634" s="44" t="s">
        <v>80</v>
      </c>
      <c r="F1634" s="44" t="s">
        <v>88</v>
      </c>
      <c r="G1634">
        <v>0</v>
      </c>
      <c r="H1634">
        <v>0</v>
      </c>
      <c r="I1634">
        <v>0</v>
      </c>
      <c r="J1634">
        <v>0</v>
      </c>
      <c r="K1634" s="44">
        <f>MONTH(tce_4111[[#This Row],[data_lancamento]])</f>
        <v>2</v>
      </c>
    </row>
    <row r="1635" spans="1:11" x14ac:dyDescent="0.25">
      <c r="A1635" s="44" t="s">
        <v>94</v>
      </c>
      <c r="B1635">
        <v>1</v>
      </c>
      <c r="C1635" s="3">
        <v>44615</v>
      </c>
      <c r="D1635">
        <v>333.61</v>
      </c>
      <c r="E1635" s="44" t="s">
        <v>80</v>
      </c>
      <c r="F1635" s="44" t="s">
        <v>88</v>
      </c>
      <c r="G1635">
        <v>1</v>
      </c>
      <c r="H1635">
        <v>0</v>
      </c>
      <c r="I1635">
        <v>0</v>
      </c>
      <c r="J1635">
        <v>0</v>
      </c>
      <c r="K1635" s="44">
        <f>MONTH(tce_4111[[#This Row],[data_lancamento]])</f>
        <v>2</v>
      </c>
    </row>
    <row r="1636" spans="1:11" x14ac:dyDescent="0.25">
      <c r="A1636" s="44" t="s">
        <v>95</v>
      </c>
      <c r="B1636">
        <v>1</v>
      </c>
      <c r="C1636" s="3">
        <v>44615</v>
      </c>
      <c r="D1636">
        <v>333.61</v>
      </c>
      <c r="E1636" s="44" t="s">
        <v>77</v>
      </c>
      <c r="F1636" s="44" t="s">
        <v>88</v>
      </c>
      <c r="G1636">
        <v>1</v>
      </c>
      <c r="H1636">
        <v>0</v>
      </c>
      <c r="I1636">
        <v>0</v>
      </c>
      <c r="J1636">
        <v>0</v>
      </c>
      <c r="K1636" s="44">
        <f>MONTH(tce_4111[[#This Row],[data_lancamento]])</f>
        <v>2</v>
      </c>
    </row>
    <row r="1637" spans="1:11" x14ac:dyDescent="0.25">
      <c r="A1637" s="44" t="s">
        <v>96</v>
      </c>
      <c r="B1637">
        <v>1</v>
      </c>
      <c r="C1637" s="3">
        <v>44615</v>
      </c>
      <c r="D1637">
        <v>333.61</v>
      </c>
      <c r="E1637" s="44" t="s">
        <v>77</v>
      </c>
      <c r="F1637" s="44" t="s">
        <v>97</v>
      </c>
      <c r="G1637">
        <v>1</v>
      </c>
      <c r="H1637">
        <v>0</v>
      </c>
      <c r="I1637">
        <v>0</v>
      </c>
      <c r="J1637">
        <v>0</v>
      </c>
      <c r="K1637" s="44">
        <f>MONTH(tce_4111[[#This Row],[data_lancamento]])</f>
        <v>2</v>
      </c>
    </row>
    <row r="1638" spans="1:11" x14ac:dyDescent="0.25">
      <c r="A1638" s="44" t="s">
        <v>91</v>
      </c>
      <c r="B1638">
        <v>1</v>
      </c>
      <c r="C1638" s="3">
        <v>44615</v>
      </c>
      <c r="D1638">
        <v>333.61</v>
      </c>
      <c r="E1638" s="44" t="s">
        <v>80</v>
      </c>
      <c r="F1638" s="44" t="s">
        <v>88</v>
      </c>
      <c r="G1638">
        <v>0</v>
      </c>
      <c r="H1638">
        <v>0</v>
      </c>
      <c r="I1638">
        <v>0</v>
      </c>
      <c r="J1638">
        <v>0</v>
      </c>
      <c r="K1638" s="44">
        <f>MONTH(tce_4111[[#This Row],[data_lancamento]])</f>
        <v>2</v>
      </c>
    </row>
    <row r="1639" spans="1:11" x14ac:dyDescent="0.25">
      <c r="A1639" s="44" t="s">
        <v>99</v>
      </c>
      <c r="B1639">
        <v>1</v>
      </c>
      <c r="C1639" s="3">
        <v>44615</v>
      </c>
      <c r="D1639">
        <v>333.61</v>
      </c>
      <c r="E1639" s="44" t="s">
        <v>77</v>
      </c>
      <c r="F1639" s="44" t="s">
        <v>88</v>
      </c>
      <c r="G1639">
        <v>0</v>
      </c>
      <c r="H1639">
        <v>0</v>
      </c>
      <c r="I1639">
        <v>0</v>
      </c>
      <c r="J1639">
        <v>0</v>
      </c>
      <c r="K1639" s="44">
        <f>MONTH(tce_4111[[#This Row],[data_lancamento]])</f>
        <v>2</v>
      </c>
    </row>
    <row r="1640" spans="1:11" x14ac:dyDescent="0.25">
      <c r="A1640" s="44" t="s">
        <v>92</v>
      </c>
      <c r="B1640">
        <v>1</v>
      </c>
      <c r="C1640" s="3">
        <v>44615</v>
      </c>
      <c r="D1640">
        <v>333.61</v>
      </c>
      <c r="E1640" s="44" t="s">
        <v>80</v>
      </c>
      <c r="F1640" s="44" t="s">
        <v>88</v>
      </c>
      <c r="G1640">
        <v>0</v>
      </c>
      <c r="H1640">
        <v>0</v>
      </c>
      <c r="I1640">
        <v>0</v>
      </c>
      <c r="J1640">
        <v>0</v>
      </c>
      <c r="K1640" s="44">
        <f>MONTH(tce_4111[[#This Row],[data_lancamento]])</f>
        <v>2</v>
      </c>
    </row>
    <row r="1641" spans="1:11" x14ac:dyDescent="0.25">
      <c r="A1641" s="44" t="s">
        <v>100</v>
      </c>
      <c r="B1641">
        <v>1</v>
      </c>
      <c r="C1641" s="3">
        <v>44615</v>
      </c>
      <c r="D1641">
        <v>333.61</v>
      </c>
      <c r="E1641" s="44" t="s">
        <v>77</v>
      </c>
      <c r="F1641" s="44" t="s">
        <v>88</v>
      </c>
      <c r="G1641">
        <v>0</v>
      </c>
      <c r="H1641">
        <v>0</v>
      </c>
      <c r="I1641">
        <v>0</v>
      </c>
      <c r="J1641">
        <v>0</v>
      </c>
      <c r="K1641" s="44">
        <f>MONTH(tce_4111[[#This Row],[data_lancamento]])</f>
        <v>2</v>
      </c>
    </row>
    <row r="1642" spans="1:11" x14ac:dyDescent="0.25">
      <c r="A1642" s="44" t="s">
        <v>101</v>
      </c>
      <c r="B1642">
        <v>1</v>
      </c>
      <c r="C1642" s="3">
        <v>44615</v>
      </c>
      <c r="D1642">
        <v>333.61</v>
      </c>
      <c r="E1642" s="44" t="s">
        <v>77</v>
      </c>
      <c r="F1642" s="44" t="s">
        <v>88</v>
      </c>
      <c r="G1642">
        <v>1</v>
      </c>
      <c r="H1642">
        <v>0</v>
      </c>
      <c r="I1642">
        <v>0</v>
      </c>
      <c r="J1642">
        <v>0</v>
      </c>
      <c r="K1642" s="44">
        <f>MONTH(tce_4111[[#This Row],[data_lancamento]])</f>
        <v>2</v>
      </c>
    </row>
    <row r="1643" spans="1:11" x14ac:dyDescent="0.25">
      <c r="A1643" s="44" t="s">
        <v>125</v>
      </c>
      <c r="B1643">
        <v>1</v>
      </c>
      <c r="C1643" s="3">
        <v>44615</v>
      </c>
      <c r="D1643">
        <v>333.61</v>
      </c>
      <c r="E1643" s="44" t="s">
        <v>80</v>
      </c>
      <c r="F1643" s="44" t="s">
        <v>78</v>
      </c>
      <c r="G1643">
        <v>0</v>
      </c>
      <c r="H1643">
        <v>0</v>
      </c>
      <c r="I1643">
        <v>0</v>
      </c>
      <c r="J1643">
        <v>0</v>
      </c>
      <c r="K1643" s="44">
        <f>MONTH(tce_4111[[#This Row],[data_lancamento]])</f>
        <v>2</v>
      </c>
    </row>
    <row r="1644" spans="1:11" x14ac:dyDescent="0.25">
      <c r="A1644" s="44" t="s">
        <v>95</v>
      </c>
      <c r="B1644">
        <v>1</v>
      </c>
      <c r="C1644" s="3">
        <v>44615</v>
      </c>
      <c r="D1644">
        <v>333.61</v>
      </c>
      <c r="E1644" s="44" t="s">
        <v>80</v>
      </c>
      <c r="F1644" s="44" t="s">
        <v>88</v>
      </c>
      <c r="G1644">
        <v>1</v>
      </c>
      <c r="H1644">
        <v>0</v>
      </c>
      <c r="I1644">
        <v>0</v>
      </c>
      <c r="J1644">
        <v>0</v>
      </c>
      <c r="K1644" s="44">
        <f>MONTH(tce_4111[[#This Row],[data_lancamento]])</f>
        <v>2</v>
      </c>
    </row>
    <row r="1645" spans="1:11" x14ac:dyDescent="0.25">
      <c r="A1645" s="44" t="s">
        <v>89</v>
      </c>
      <c r="B1645">
        <v>1</v>
      </c>
      <c r="C1645" s="3">
        <v>44615</v>
      </c>
      <c r="D1645">
        <v>1875.61</v>
      </c>
      <c r="E1645" s="44" t="s">
        <v>80</v>
      </c>
      <c r="F1645" s="44" t="s">
        <v>88</v>
      </c>
      <c r="G1645">
        <v>0</v>
      </c>
      <c r="H1645">
        <v>0</v>
      </c>
      <c r="I1645">
        <v>0</v>
      </c>
      <c r="J1645">
        <v>0</v>
      </c>
      <c r="K1645" s="44">
        <f>MONTH(tce_4111[[#This Row],[data_lancamento]])</f>
        <v>2</v>
      </c>
    </row>
    <row r="1646" spans="1:11" x14ac:dyDescent="0.25">
      <c r="A1646" s="44" t="s">
        <v>91</v>
      </c>
      <c r="B1646">
        <v>1</v>
      </c>
      <c r="C1646" s="3">
        <v>44615</v>
      </c>
      <c r="D1646">
        <v>1875.61</v>
      </c>
      <c r="E1646" s="44" t="s">
        <v>77</v>
      </c>
      <c r="F1646" s="44" t="s">
        <v>88</v>
      </c>
      <c r="G1646">
        <v>0</v>
      </c>
      <c r="H1646">
        <v>0</v>
      </c>
      <c r="I1646">
        <v>0</v>
      </c>
      <c r="J1646">
        <v>0</v>
      </c>
      <c r="K1646" s="44">
        <f>MONTH(tce_4111[[#This Row],[data_lancamento]])</f>
        <v>2</v>
      </c>
    </row>
    <row r="1647" spans="1:11" x14ac:dyDescent="0.25">
      <c r="A1647" s="44" t="s">
        <v>92</v>
      </c>
      <c r="B1647">
        <v>1</v>
      </c>
      <c r="C1647" s="3">
        <v>44615</v>
      </c>
      <c r="D1647">
        <v>1875.61</v>
      </c>
      <c r="E1647" s="44" t="s">
        <v>77</v>
      </c>
      <c r="F1647" s="44" t="s">
        <v>88</v>
      </c>
      <c r="G1647">
        <v>0</v>
      </c>
      <c r="H1647">
        <v>0</v>
      </c>
      <c r="I1647">
        <v>0</v>
      </c>
      <c r="J1647">
        <v>0</v>
      </c>
      <c r="K1647" s="44">
        <f>MONTH(tce_4111[[#This Row],[data_lancamento]])</f>
        <v>2</v>
      </c>
    </row>
    <row r="1648" spans="1:11" x14ac:dyDescent="0.25">
      <c r="A1648" s="44" t="s">
        <v>93</v>
      </c>
      <c r="B1648">
        <v>1</v>
      </c>
      <c r="C1648" s="3">
        <v>44615</v>
      </c>
      <c r="D1648">
        <v>1875.61</v>
      </c>
      <c r="E1648" s="44" t="s">
        <v>80</v>
      </c>
      <c r="F1648" s="44" t="s">
        <v>88</v>
      </c>
      <c r="G1648">
        <v>0</v>
      </c>
      <c r="H1648">
        <v>0</v>
      </c>
      <c r="I1648">
        <v>0</v>
      </c>
      <c r="J1648">
        <v>0</v>
      </c>
      <c r="K1648" s="44">
        <f>MONTH(tce_4111[[#This Row],[data_lancamento]])</f>
        <v>2</v>
      </c>
    </row>
    <row r="1649" spans="1:11" x14ac:dyDescent="0.25">
      <c r="A1649" s="44" t="s">
        <v>94</v>
      </c>
      <c r="B1649">
        <v>1</v>
      </c>
      <c r="C1649" s="3">
        <v>44615</v>
      </c>
      <c r="D1649">
        <v>1875.61</v>
      </c>
      <c r="E1649" s="44" t="s">
        <v>80</v>
      </c>
      <c r="F1649" s="44" t="s">
        <v>88</v>
      </c>
      <c r="G1649">
        <v>1</v>
      </c>
      <c r="H1649">
        <v>0</v>
      </c>
      <c r="I1649">
        <v>0</v>
      </c>
      <c r="J1649">
        <v>0</v>
      </c>
      <c r="K1649" s="44">
        <f>MONTH(tce_4111[[#This Row],[data_lancamento]])</f>
        <v>2</v>
      </c>
    </row>
    <row r="1650" spans="1:11" x14ac:dyDescent="0.25">
      <c r="A1650" s="44" t="s">
        <v>95</v>
      </c>
      <c r="B1650">
        <v>1</v>
      </c>
      <c r="C1650" s="3">
        <v>44615</v>
      </c>
      <c r="D1650">
        <v>1875.61</v>
      </c>
      <c r="E1650" s="44" t="s">
        <v>77</v>
      </c>
      <c r="F1650" s="44" t="s">
        <v>88</v>
      </c>
      <c r="G1650">
        <v>1</v>
      </c>
      <c r="H1650">
        <v>0</v>
      </c>
      <c r="I1650">
        <v>0</v>
      </c>
      <c r="J1650">
        <v>0</v>
      </c>
      <c r="K1650" s="44">
        <f>MONTH(tce_4111[[#This Row],[data_lancamento]])</f>
        <v>2</v>
      </c>
    </row>
    <row r="1651" spans="1:11" x14ac:dyDescent="0.25">
      <c r="A1651" s="44" t="s">
        <v>132</v>
      </c>
      <c r="B1651">
        <v>1</v>
      </c>
      <c r="C1651" s="3">
        <v>44615</v>
      </c>
      <c r="D1651">
        <v>1875.61</v>
      </c>
      <c r="E1651" s="44" t="s">
        <v>80</v>
      </c>
      <c r="F1651" s="44" t="s">
        <v>88</v>
      </c>
      <c r="G1651">
        <v>0</v>
      </c>
      <c r="H1651">
        <v>0</v>
      </c>
      <c r="I1651">
        <v>0</v>
      </c>
      <c r="J1651">
        <v>0</v>
      </c>
      <c r="K1651" s="44">
        <f>MONTH(tce_4111[[#This Row],[data_lancamento]])</f>
        <v>2</v>
      </c>
    </row>
    <row r="1652" spans="1:11" x14ac:dyDescent="0.25">
      <c r="A1652" s="44" t="s">
        <v>96</v>
      </c>
      <c r="B1652">
        <v>1</v>
      </c>
      <c r="C1652" s="3">
        <v>44615</v>
      </c>
      <c r="D1652">
        <v>1875.61</v>
      </c>
      <c r="E1652" s="44" t="s">
        <v>77</v>
      </c>
      <c r="F1652" s="44" t="s">
        <v>97</v>
      </c>
      <c r="G1652">
        <v>1</v>
      </c>
      <c r="H1652">
        <v>0</v>
      </c>
      <c r="I1652">
        <v>0</v>
      </c>
      <c r="J1652">
        <v>0</v>
      </c>
      <c r="K1652" s="44">
        <f>MONTH(tce_4111[[#This Row],[data_lancamento]])</f>
        <v>2</v>
      </c>
    </row>
    <row r="1653" spans="1:11" x14ac:dyDescent="0.25">
      <c r="A1653" s="44" t="s">
        <v>91</v>
      </c>
      <c r="B1653">
        <v>1</v>
      </c>
      <c r="C1653" s="3">
        <v>44615</v>
      </c>
      <c r="D1653">
        <v>1875.61</v>
      </c>
      <c r="E1653" s="44" t="s">
        <v>80</v>
      </c>
      <c r="F1653" s="44" t="s">
        <v>88</v>
      </c>
      <c r="G1653">
        <v>0</v>
      </c>
      <c r="H1653">
        <v>0</v>
      </c>
      <c r="I1653">
        <v>0</v>
      </c>
      <c r="J1653">
        <v>0</v>
      </c>
      <c r="K1653" s="44">
        <f>MONTH(tce_4111[[#This Row],[data_lancamento]])</f>
        <v>2</v>
      </c>
    </row>
    <row r="1654" spans="1:11" x14ac:dyDescent="0.25">
      <c r="A1654" s="44" t="s">
        <v>99</v>
      </c>
      <c r="B1654">
        <v>1</v>
      </c>
      <c r="C1654" s="3">
        <v>44615</v>
      </c>
      <c r="D1654">
        <v>1875.61</v>
      </c>
      <c r="E1654" s="44" t="s">
        <v>77</v>
      </c>
      <c r="F1654" s="44" t="s">
        <v>88</v>
      </c>
      <c r="G1654">
        <v>0</v>
      </c>
      <c r="H1654">
        <v>0</v>
      </c>
      <c r="I1654">
        <v>0</v>
      </c>
      <c r="J1654">
        <v>0</v>
      </c>
      <c r="K1654" s="44">
        <f>MONTH(tce_4111[[#This Row],[data_lancamento]])</f>
        <v>2</v>
      </c>
    </row>
    <row r="1655" spans="1:11" x14ac:dyDescent="0.25">
      <c r="A1655" s="44" t="s">
        <v>92</v>
      </c>
      <c r="B1655">
        <v>1</v>
      </c>
      <c r="C1655" s="3">
        <v>44615</v>
      </c>
      <c r="D1655">
        <v>1875.61</v>
      </c>
      <c r="E1655" s="44" t="s">
        <v>80</v>
      </c>
      <c r="F1655" s="44" t="s">
        <v>88</v>
      </c>
      <c r="G1655">
        <v>0</v>
      </c>
      <c r="H1655">
        <v>0</v>
      </c>
      <c r="I1655">
        <v>0</v>
      </c>
      <c r="J1655">
        <v>0</v>
      </c>
      <c r="K1655" s="44">
        <f>MONTH(tce_4111[[#This Row],[data_lancamento]])</f>
        <v>2</v>
      </c>
    </row>
    <row r="1656" spans="1:11" x14ac:dyDescent="0.25">
      <c r="A1656" s="44" t="s">
        <v>100</v>
      </c>
      <c r="B1656">
        <v>1</v>
      </c>
      <c r="C1656" s="3">
        <v>44615</v>
      </c>
      <c r="D1656">
        <v>1875.61</v>
      </c>
      <c r="E1656" s="44" t="s">
        <v>77</v>
      </c>
      <c r="F1656" s="44" t="s">
        <v>88</v>
      </c>
      <c r="G1656">
        <v>0</v>
      </c>
      <c r="H1656">
        <v>0</v>
      </c>
      <c r="I1656">
        <v>0</v>
      </c>
      <c r="J1656">
        <v>0</v>
      </c>
      <c r="K1656" s="44">
        <f>MONTH(tce_4111[[#This Row],[data_lancamento]])</f>
        <v>2</v>
      </c>
    </row>
    <row r="1657" spans="1:11" x14ac:dyDescent="0.25">
      <c r="A1657" s="44" t="s">
        <v>101</v>
      </c>
      <c r="B1657">
        <v>1</v>
      </c>
      <c r="C1657" s="3">
        <v>44615</v>
      </c>
      <c r="D1657">
        <v>1875.61</v>
      </c>
      <c r="E1657" s="44" t="s">
        <v>77</v>
      </c>
      <c r="F1657" s="44" t="s">
        <v>88</v>
      </c>
      <c r="G1657">
        <v>1</v>
      </c>
      <c r="H1657">
        <v>0</v>
      </c>
      <c r="I1657">
        <v>0</v>
      </c>
      <c r="J1657">
        <v>0</v>
      </c>
      <c r="K1657" s="44">
        <f>MONTH(tce_4111[[#This Row],[data_lancamento]])</f>
        <v>2</v>
      </c>
    </row>
    <row r="1658" spans="1:11" x14ac:dyDescent="0.25">
      <c r="A1658" s="44" t="s">
        <v>133</v>
      </c>
      <c r="B1658">
        <v>1</v>
      </c>
      <c r="C1658" s="3">
        <v>44615</v>
      </c>
      <c r="D1658">
        <v>1875.61</v>
      </c>
      <c r="E1658" s="44" t="s">
        <v>80</v>
      </c>
      <c r="F1658" s="44" t="s">
        <v>88</v>
      </c>
      <c r="G1658">
        <v>0</v>
      </c>
      <c r="H1658">
        <v>0</v>
      </c>
      <c r="I1658">
        <v>0</v>
      </c>
      <c r="J1658">
        <v>0</v>
      </c>
      <c r="K1658" s="44">
        <f>MONTH(tce_4111[[#This Row],[data_lancamento]])</f>
        <v>2</v>
      </c>
    </row>
    <row r="1659" spans="1:11" x14ac:dyDescent="0.25">
      <c r="A1659" s="44" t="s">
        <v>134</v>
      </c>
      <c r="B1659">
        <v>1</v>
      </c>
      <c r="C1659" s="3">
        <v>44615</v>
      </c>
      <c r="D1659">
        <v>1875.61</v>
      </c>
      <c r="E1659" s="44" t="s">
        <v>77</v>
      </c>
      <c r="F1659" s="44" t="s">
        <v>88</v>
      </c>
      <c r="G1659">
        <v>0</v>
      </c>
      <c r="H1659">
        <v>0</v>
      </c>
      <c r="I1659">
        <v>0</v>
      </c>
      <c r="J1659">
        <v>0</v>
      </c>
      <c r="K1659" s="44">
        <f>MONTH(tce_4111[[#This Row],[data_lancamento]])</f>
        <v>2</v>
      </c>
    </row>
    <row r="1660" spans="1:11" x14ac:dyDescent="0.25">
      <c r="A1660" s="44" t="s">
        <v>95</v>
      </c>
      <c r="B1660">
        <v>1</v>
      </c>
      <c r="C1660" s="3">
        <v>44615</v>
      </c>
      <c r="D1660">
        <v>1875.61</v>
      </c>
      <c r="E1660" s="44" t="s">
        <v>80</v>
      </c>
      <c r="F1660" s="44" t="s">
        <v>88</v>
      </c>
      <c r="G1660">
        <v>1</v>
      </c>
      <c r="H1660">
        <v>0</v>
      </c>
      <c r="I1660">
        <v>0</v>
      </c>
      <c r="J1660">
        <v>0</v>
      </c>
      <c r="K1660" s="44">
        <f>MONTH(tce_4111[[#This Row],[data_lancamento]])</f>
        <v>2</v>
      </c>
    </row>
    <row r="1661" spans="1:11" x14ac:dyDescent="0.25">
      <c r="A1661" s="44" t="s">
        <v>89</v>
      </c>
      <c r="B1661">
        <v>1</v>
      </c>
      <c r="C1661" s="3">
        <v>44615</v>
      </c>
      <c r="D1661">
        <v>8628.35</v>
      </c>
      <c r="E1661" s="44" t="s">
        <v>80</v>
      </c>
      <c r="F1661" s="44" t="s">
        <v>88</v>
      </c>
      <c r="G1661">
        <v>0</v>
      </c>
      <c r="H1661">
        <v>0</v>
      </c>
      <c r="I1661">
        <v>0</v>
      </c>
      <c r="J1661">
        <v>0</v>
      </c>
      <c r="K1661" s="44">
        <f>MONTH(tce_4111[[#This Row],[data_lancamento]])</f>
        <v>2</v>
      </c>
    </row>
    <row r="1662" spans="1:11" x14ac:dyDescent="0.25">
      <c r="A1662" s="44" t="s">
        <v>91</v>
      </c>
      <c r="B1662">
        <v>1</v>
      </c>
      <c r="C1662" s="3">
        <v>44615</v>
      </c>
      <c r="D1662">
        <v>8628.35</v>
      </c>
      <c r="E1662" s="44" t="s">
        <v>77</v>
      </c>
      <c r="F1662" s="44" t="s">
        <v>88</v>
      </c>
      <c r="G1662">
        <v>0</v>
      </c>
      <c r="H1662">
        <v>0</v>
      </c>
      <c r="I1662">
        <v>0</v>
      </c>
      <c r="J1662">
        <v>0</v>
      </c>
      <c r="K1662" s="44">
        <f>MONTH(tce_4111[[#This Row],[data_lancamento]])</f>
        <v>2</v>
      </c>
    </row>
    <row r="1663" spans="1:11" x14ac:dyDescent="0.25">
      <c r="A1663" s="44" t="s">
        <v>92</v>
      </c>
      <c r="B1663">
        <v>1</v>
      </c>
      <c r="C1663" s="3">
        <v>44615</v>
      </c>
      <c r="D1663">
        <v>8628.35</v>
      </c>
      <c r="E1663" s="44" t="s">
        <v>77</v>
      </c>
      <c r="F1663" s="44" t="s">
        <v>88</v>
      </c>
      <c r="G1663">
        <v>0</v>
      </c>
      <c r="H1663">
        <v>0</v>
      </c>
      <c r="I1663">
        <v>0</v>
      </c>
      <c r="J1663">
        <v>0</v>
      </c>
      <c r="K1663" s="44">
        <f>MONTH(tce_4111[[#This Row],[data_lancamento]])</f>
        <v>2</v>
      </c>
    </row>
    <row r="1664" spans="1:11" x14ac:dyDescent="0.25">
      <c r="A1664" s="44" t="s">
        <v>93</v>
      </c>
      <c r="B1664">
        <v>1</v>
      </c>
      <c r="C1664" s="3">
        <v>44615</v>
      </c>
      <c r="D1664">
        <v>8628.35</v>
      </c>
      <c r="E1664" s="44" t="s">
        <v>80</v>
      </c>
      <c r="F1664" s="44" t="s">
        <v>88</v>
      </c>
      <c r="G1664">
        <v>0</v>
      </c>
      <c r="H1664">
        <v>0</v>
      </c>
      <c r="I1664">
        <v>0</v>
      </c>
      <c r="J1664">
        <v>0</v>
      </c>
      <c r="K1664" s="44">
        <f>MONTH(tce_4111[[#This Row],[data_lancamento]])</f>
        <v>2</v>
      </c>
    </row>
    <row r="1665" spans="1:11" x14ac:dyDescent="0.25">
      <c r="A1665" s="44" t="s">
        <v>94</v>
      </c>
      <c r="B1665">
        <v>1</v>
      </c>
      <c r="C1665" s="3">
        <v>44615</v>
      </c>
      <c r="D1665">
        <v>8628.35</v>
      </c>
      <c r="E1665" s="44" t="s">
        <v>80</v>
      </c>
      <c r="F1665" s="44" t="s">
        <v>88</v>
      </c>
      <c r="G1665">
        <v>1</v>
      </c>
      <c r="H1665">
        <v>0</v>
      </c>
      <c r="I1665">
        <v>0</v>
      </c>
      <c r="J1665">
        <v>0</v>
      </c>
      <c r="K1665" s="44">
        <f>MONTH(tce_4111[[#This Row],[data_lancamento]])</f>
        <v>2</v>
      </c>
    </row>
    <row r="1666" spans="1:11" x14ac:dyDescent="0.25">
      <c r="A1666" s="44" t="s">
        <v>95</v>
      </c>
      <c r="B1666">
        <v>1</v>
      </c>
      <c r="C1666" s="3">
        <v>44615</v>
      </c>
      <c r="D1666">
        <v>8628.35</v>
      </c>
      <c r="E1666" s="44" t="s">
        <v>77</v>
      </c>
      <c r="F1666" s="44" t="s">
        <v>88</v>
      </c>
      <c r="G1666">
        <v>1</v>
      </c>
      <c r="H1666">
        <v>0</v>
      </c>
      <c r="I1666">
        <v>0</v>
      </c>
      <c r="J1666">
        <v>0</v>
      </c>
      <c r="K1666" s="44">
        <f>MONTH(tce_4111[[#This Row],[data_lancamento]])</f>
        <v>2</v>
      </c>
    </row>
    <row r="1667" spans="1:11" x14ac:dyDescent="0.25">
      <c r="A1667" s="44" t="s">
        <v>96</v>
      </c>
      <c r="B1667">
        <v>1</v>
      </c>
      <c r="C1667" s="3">
        <v>44615</v>
      </c>
      <c r="D1667">
        <v>8628.35</v>
      </c>
      <c r="E1667" s="44" t="s">
        <v>77</v>
      </c>
      <c r="F1667" s="44" t="s">
        <v>97</v>
      </c>
      <c r="G1667">
        <v>1</v>
      </c>
      <c r="H1667">
        <v>0</v>
      </c>
      <c r="I1667">
        <v>0</v>
      </c>
      <c r="J1667">
        <v>0</v>
      </c>
      <c r="K1667" s="44">
        <f>MONTH(tce_4111[[#This Row],[data_lancamento]])</f>
        <v>2</v>
      </c>
    </row>
    <row r="1668" spans="1:11" x14ac:dyDescent="0.25">
      <c r="A1668" s="44" t="s">
        <v>91</v>
      </c>
      <c r="B1668">
        <v>1</v>
      </c>
      <c r="C1668" s="3">
        <v>44615</v>
      </c>
      <c r="D1668">
        <v>8628.35</v>
      </c>
      <c r="E1668" s="44" t="s">
        <v>80</v>
      </c>
      <c r="F1668" s="44" t="s">
        <v>88</v>
      </c>
      <c r="G1668">
        <v>0</v>
      </c>
      <c r="H1668">
        <v>0</v>
      </c>
      <c r="I1668">
        <v>0</v>
      </c>
      <c r="J1668">
        <v>0</v>
      </c>
      <c r="K1668" s="44">
        <f>MONTH(tce_4111[[#This Row],[data_lancamento]])</f>
        <v>2</v>
      </c>
    </row>
    <row r="1669" spans="1:11" x14ac:dyDescent="0.25">
      <c r="A1669" s="44" t="s">
        <v>99</v>
      </c>
      <c r="B1669">
        <v>1</v>
      </c>
      <c r="C1669" s="3">
        <v>44615</v>
      </c>
      <c r="D1669">
        <v>8628.35</v>
      </c>
      <c r="E1669" s="44" t="s">
        <v>77</v>
      </c>
      <c r="F1669" s="44" t="s">
        <v>88</v>
      </c>
      <c r="G1669">
        <v>0</v>
      </c>
      <c r="H1669">
        <v>0</v>
      </c>
      <c r="I1669">
        <v>0</v>
      </c>
      <c r="J1669">
        <v>0</v>
      </c>
      <c r="K1669" s="44">
        <f>MONTH(tce_4111[[#This Row],[data_lancamento]])</f>
        <v>2</v>
      </c>
    </row>
    <row r="1670" spans="1:11" x14ac:dyDescent="0.25">
      <c r="A1670" s="44" t="s">
        <v>130</v>
      </c>
      <c r="B1670">
        <v>1</v>
      </c>
      <c r="C1670" s="3">
        <v>44615</v>
      </c>
      <c r="D1670">
        <v>8628.35</v>
      </c>
      <c r="E1670" s="44" t="s">
        <v>80</v>
      </c>
      <c r="F1670" s="44" t="s">
        <v>88</v>
      </c>
      <c r="G1670">
        <v>0</v>
      </c>
      <c r="H1670">
        <v>0</v>
      </c>
      <c r="I1670">
        <v>0</v>
      </c>
      <c r="J1670">
        <v>0</v>
      </c>
      <c r="K1670" s="44">
        <f>MONTH(tce_4111[[#This Row],[data_lancamento]])</f>
        <v>2</v>
      </c>
    </row>
    <row r="1671" spans="1:11" x14ac:dyDescent="0.25">
      <c r="A1671" s="44" t="s">
        <v>92</v>
      </c>
      <c r="B1671">
        <v>1</v>
      </c>
      <c r="C1671" s="3">
        <v>44615</v>
      </c>
      <c r="D1671">
        <v>8628.35</v>
      </c>
      <c r="E1671" s="44" t="s">
        <v>80</v>
      </c>
      <c r="F1671" s="44" t="s">
        <v>88</v>
      </c>
      <c r="G1671">
        <v>0</v>
      </c>
      <c r="H1671">
        <v>0</v>
      </c>
      <c r="I1671">
        <v>0</v>
      </c>
      <c r="J1671">
        <v>0</v>
      </c>
      <c r="K1671" s="44">
        <f>MONTH(tce_4111[[#This Row],[data_lancamento]])</f>
        <v>2</v>
      </c>
    </row>
    <row r="1672" spans="1:11" x14ac:dyDescent="0.25">
      <c r="A1672" s="44" t="s">
        <v>100</v>
      </c>
      <c r="B1672">
        <v>1</v>
      </c>
      <c r="C1672" s="3">
        <v>44615</v>
      </c>
      <c r="D1672">
        <v>8628.35</v>
      </c>
      <c r="E1672" s="44" t="s">
        <v>77</v>
      </c>
      <c r="F1672" s="44" t="s">
        <v>88</v>
      </c>
      <c r="G1672">
        <v>0</v>
      </c>
      <c r="H1672">
        <v>0</v>
      </c>
      <c r="I1672">
        <v>0</v>
      </c>
      <c r="J1672">
        <v>0</v>
      </c>
      <c r="K1672" s="44">
        <f>MONTH(tce_4111[[#This Row],[data_lancamento]])</f>
        <v>2</v>
      </c>
    </row>
    <row r="1673" spans="1:11" x14ac:dyDescent="0.25">
      <c r="A1673" s="44" t="s">
        <v>101</v>
      </c>
      <c r="B1673">
        <v>1</v>
      </c>
      <c r="C1673" s="3">
        <v>44615</v>
      </c>
      <c r="D1673">
        <v>8628.35</v>
      </c>
      <c r="E1673" s="44" t="s">
        <v>77</v>
      </c>
      <c r="F1673" s="44" t="s">
        <v>88</v>
      </c>
      <c r="G1673">
        <v>1</v>
      </c>
      <c r="H1673">
        <v>0</v>
      </c>
      <c r="I1673">
        <v>0</v>
      </c>
      <c r="J1673">
        <v>0</v>
      </c>
      <c r="K1673" s="44">
        <f>MONTH(tce_4111[[#This Row],[data_lancamento]])</f>
        <v>2</v>
      </c>
    </row>
    <row r="1674" spans="1:11" x14ac:dyDescent="0.25">
      <c r="A1674" s="44" t="s">
        <v>95</v>
      </c>
      <c r="B1674">
        <v>1</v>
      </c>
      <c r="C1674" s="3">
        <v>44615</v>
      </c>
      <c r="D1674">
        <v>8628.35</v>
      </c>
      <c r="E1674" s="44" t="s">
        <v>80</v>
      </c>
      <c r="F1674" s="44" t="s">
        <v>88</v>
      </c>
      <c r="G1674">
        <v>1</v>
      </c>
      <c r="H1674">
        <v>0</v>
      </c>
      <c r="I1674">
        <v>0</v>
      </c>
      <c r="J1674">
        <v>0</v>
      </c>
      <c r="K1674" s="44">
        <f>MONTH(tce_4111[[#This Row],[data_lancamento]])</f>
        <v>2</v>
      </c>
    </row>
    <row r="1675" spans="1:11" x14ac:dyDescent="0.25">
      <c r="A1675" s="44" t="s">
        <v>89</v>
      </c>
      <c r="B1675">
        <v>1</v>
      </c>
      <c r="C1675" s="3">
        <v>44615</v>
      </c>
      <c r="D1675">
        <v>1958.53</v>
      </c>
      <c r="E1675" s="44" t="s">
        <v>80</v>
      </c>
      <c r="F1675" s="44" t="s">
        <v>88</v>
      </c>
      <c r="G1675">
        <v>0</v>
      </c>
      <c r="H1675">
        <v>0</v>
      </c>
      <c r="I1675">
        <v>0</v>
      </c>
      <c r="J1675">
        <v>0</v>
      </c>
      <c r="K1675" s="44">
        <f>MONTH(tce_4111[[#This Row],[data_lancamento]])</f>
        <v>2</v>
      </c>
    </row>
    <row r="1676" spans="1:11" x14ac:dyDescent="0.25">
      <c r="A1676" s="44" t="s">
        <v>91</v>
      </c>
      <c r="B1676">
        <v>1</v>
      </c>
      <c r="C1676" s="3">
        <v>44615</v>
      </c>
      <c r="D1676">
        <v>1958.53</v>
      </c>
      <c r="E1676" s="44" t="s">
        <v>77</v>
      </c>
      <c r="F1676" s="44" t="s">
        <v>88</v>
      </c>
      <c r="G1676">
        <v>0</v>
      </c>
      <c r="H1676">
        <v>0</v>
      </c>
      <c r="I1676">
        <v>0</v>
      </c>
      <c r="J1676">
        <v>0</v>
      </c>
      <c r="K1676" s="44">
        <f>MONTH(tce_4111[[#This Row],[data_lancamento]])</f>
        <v>2</v>
      </c>
    </row>
    <row r="1677" spans="1:11" x14ac:dyDescent="0.25">
      <c r="A1677" s="44" t="s">
        <v>92</v>
      </c>
      <c r="B1677">
        <v>1</v>
      </c>
      <c r="C1677" s="3">
        <v>44615</v>
      </c>
      <c r="D1677">
        <v>1958.53</v>
      </c>
      <c r="E1677" s="44" t="s">
        <v>77</v>
      </c>
      <c r="F1677" s="44" t="s">
        <v>88</v>
      </c>
      <c r="G1677">
        <v>0</v>
      </c>
      <c r="H1677">
        <v>0</v>
      </c>
      <c r="I1677">
        <v>0</v>
      </c>
      <c r="J1677">
        <v>0</v>
      </c>
      <c r="K1677" s="44">
        <f>MONTH(tce_4111[[#This Row],[data_lancamento]])</f>
        <v>2</v>
      </c>
    </row>
    <row r="1678" spans="1:11" x14ac:dyDescent="0.25">
      <c r="A1678" s="44" t="s">
        <v>93</v>
      </c>
      <c r="B1678">
        <v>1</v>
      </c>
      <c r="C1678" s="3">
        <v>44615</v>
      </c>
      <c r="D1678">
        <v>1958.53</v>
      </c>
      <c r="E1678" s="44" t="s">
        <v>80</v>
      </c>
      <c r="F1678" s="44" t="s">
        <v>88</v>
      </c>
      <c r="G1678">
        <v>0</v>
      </c>
      <c r="H1678">
        <v>0</v>
      </c>
      <c r="I1678">
        <v>0</v>
      </c>
      <c r="J1678">
        <v>0</v>
      </c>
      <c r="K1678" s="44">
        <f>MONTH(tce_4111[[#This Row],[data_lancamento]])</f>
        <v>2</v>
      </c>
    </row>
    <row r="1679" spans="1:11" x14ac:dyDescent="0.25">
      <c r="A1679" s="44" t="s">
        <v>94</v>
      </c>
      <c r="B1679">
        <v>1</v>
      </c>
      <c r="C1679" s="3">
        <v>44615</v>
      </c>
      <c r="D1679">
        <v>1958.53</v>
      </c>
      <c r="E1679" s="44" t="s">
        <v>80</v>
      </c>
      <c r="F1679" s="44" t="s">
        <v>88</v>
      </c>
      <c r="G1679">
        <v>1</v>
      </c>
      <c r="H1679">
        <v>0</v>
      </c>
      <c r="I1679">
        <v>0</v>
      </c>
      <c r="J1679">
        <v>0</v>
      </c>
      <c r="K1679" s="44">
        <f>MONTH(tce_4111[[#This Row],[data_lancamento]])</f>
        <v>2</v>
      </c>
    </row>
    <row r="1680" spans="1:11" x14ac:dyDescent="0.25">
      <c r="A1680" s="44" t="s">
        <v>95</v>
      </c>
      <c r="B1680">
        <v>1</v>
      </c>
      <c r="C1680" s="3">
        <v>44615</v>
      </c>
      <c r="D1680">
        <v>1958.53</v>
      </c>
      <c r="E1680" s="44" t="s">
        <v>77</v>
      </c>
      <c r="F1680" s="44" t="s">
        <v>88</v>
      </c>
      <c r="G1680">
        <v>1</v>
      </c>
      <c r="H1680">
        <v>0</v>
      </c>
      <c r="I1680">
        <v>0</v>
      </c>
      <c r="J1680">
        <v>0</v>
      </c>
      <c r="K1680" s="44">
        <f>MONTH(tce_4111[[#This Row],[data_lancamento]])</f>
        <v>2</v>
      </c>
    </row>
    <row r="1681" spans="1:11" x14ac:dyDescent="0.25">
      <c r="A1681" s="44" t="s">
        <v>96</v>
      </c>
      <c r="B1681">
        <v>1</v>
      </c>
      <c r="C1681" s="3">
        <v>44615</v>
      </c>
      <c r="D1681">
        <v>1958.53</v>
      </c>
      <c r="E1681" s="44" t="s">
        <v>77</v>
      </c>
      <c r="F1681" s="44" t="s">
        <v>97</v>
      </c>
      <c r="G1681">
        <v>1</v>
      </c>
      <c r="H1681">
        <v>0</v>
      </c>
      <c r="I1681">
        <v>0</v>
      </c>
      <c r="J1681">
        <v>0</v>
      </c>
      <c r="K1681" s="44">
        <f>MONTH(tce_4111[[#This Row],[data_lancamento]])</f>
        <v>2</v>
      </c>
    </row>
    <row r="1682" spans="1:11" x14ac:dyDescent="0.25">
      <c r="A1682" s="44" t="s">
        <v>91</v>
      </c>
      <c r="B1682">
        <v>1</v>
      </c>
      <c r="C1682" s="3">
        <v>44615</v>
      </c>
      <c r="D1682">
        <v>1958.53</v>
      </c>
      <c r="E1682" s="44" t="s">
        <v>80</v>
      </c>
      <c r="F1682" s="44" t="s">
        <v>88</v>
      </c>
      <c r="G1682">
        <v>0</v>
      </c>
      <c r="H1682">
        <v>0</v>
      </c>
      <c r="I1682">
        <v>0</v>
      </c>
      <c r="J1682">
        <v>0</v>
      </c>
      <c r="K1682" s="44">
        <f>MONTH(tce_4111[[#This Row],[data_lancamento]])</f>
        <v>2</v>
      </c>
    </row>
    <row r="1683" spans="1:11" x14ac:dyDescent="0.25">
      <c r="A1683" s="44" t="s">
        <v>99</v>
      </c>
      <c r="B1683">
        <v>1</v>
      </c>
      <c r="C1683" s="3">
        <v>44615</v>
      </c>
      <c r="D1683">
        <v>1958.53</v>
      </c>
      <c r="E1683" s="44" t="s">
        <v>77</v>
      </c>
      <c r="F1683" s="44" t="s">
        <v>88</v>
      </c>
      <c r="G1683">
        <v>0</v>
      </c>
      <c r="H1683">
        <v>0</v>
      </c>
      <c r="I1683">
        <v>0</v>
      </c>
      <c r="J1683">
        <v>0</v>
      </c>
      <c r="K1683" s="44">
        <f>MONTH(tce_4111[[#This Row],[data_lancamento]])</f>
        <v>2</v>
      </c>
    </row>
    <row r="1684" spans="1:11" x14ac:dyDescent="0.25">
      <c r="A1684" s="44" t="s">
        <v>130</v>
      </c>
      <c r="B1684">
        <v>1</v>
      </c>
      <c r="C1684" s="3">
        <v>44615</v>
      </c>
      <c r="D1684">
        <v>1958.53</v>
      </c>
      <c r="E1684" s="44" t="s">
        <v>80</v>
      </c>
      <c r="F1684" s="44" t="s">
        <v>88</v>
      </c>
      <c r="G1684">
        <v>0</v>
      </c>
      <c r="H1684">
        <v>0</v>
      </c>
      <c r="I1684">
        <v>0</v>
      </c>
      <c r="J1684">
        <v>0</v>
      </c>
      <c r="K1684" s="44">
        <f>MONTH(tce_4111[[#This Row],[data_lancamento]])</f>
        <v>2</v>
      </c>
    </row>
    <row r="1685" spans="1:11" x14ac:dyDescent="0.25">
      <c r="A1685" s="44" t="s">
        <v>92</v>
      </c>
      <c r="B1685">
        <v>1</v>
      </c>
      <c r="C1685" s="3">
        <v>44615</v>
      </c>
      <c r="D1685">
        <v>1958.53</v>
      </c>
      <c r="E1685" s="44" t="s">
        <v>80</v>
      </c>
      <c r="F1685" s="44" t="s">
        <v>88</v>
      </c>
      <c r="G1685">
        <v>0</v>
      </c>
      <c r="H1685">
        <v>0</v>
      </c>
      <c r="I1685">
        <v>0</v>
      </c>
      <c r="J1685">
        <v>0</v>
      </c>
      <c r="K1685" s="44">
        <f>MONTH(tce_4111[[#This Row],[data_lancamento]])</f>
        <v>2</v>
      </c>
    </row>
    <row r="1686" spans="1:11" x14ac:dyDescent="0.25">
      <c r="A1686" s="44" t="s">
        <v>100</v>
      </c>
      <c r="B1686">
        <v>1</v>
      </c>
      <c r="C1686" s="3">
        <v>44615</v>
      </c>
      <c r="D1686">
        <v>1958.53</v>
      </c>
      <c r="E1686" s="44" t="s">
        <v>77</v>
      </c>
      <c r="F1686" s="44" t="s">
        <v>88</v>
      </c>
      <c r="G1686">
        <v>0</v>
      </c>
      <c r="H1686">
        <v>0</v>
      </c>
      <c r="I1686">
        <v>0</v>
      </c>
      <c r="J1686">
        <v>0</v>
      </c>
      <c r="K1686" s="44">
        <f>MONTH(tce_4111[[#This Row],[data_lancamento]])</f>
        <v>2</v>
      </c>
    </row>
    <row r="1687" spans="1:11" x14ac:dyDescent="0.25">
      <c r="A1687" s="44" t="s">
        <v>101</v>
      </c>
      <c r="B1687">
        <v>1</v>
      </c>
      <c r="C1687" s="3">
        <v>44615</v>
      </c>
      <c r="D1687">
        <v>1958.53</v>
      </c>
      <c r="E1687" s="44" t="s">
        <v>77</v>
      </c>
      <c r="F1687" s="44" t="s">
        <v>88</v>
      </c>
      <c r="G1687">
        <v>1</v>
      </c>
      <c r="H1687">
        <v>0</v>
      </c>
      <c r="I1687">
        <v>0</v>
      </c>
      <c r="J1687">
        <v>0</v>
      </c>
      <c r="K1687" s="44">
        <f>MONTH(tce_4111[[#This Row],[data_lancamento]])</f>
        <v>2</v>
      </c>
    </row>
    <row r="1688" spans="1:11" x14ac:dyDescent="0.25">
      <c r="A1688" s="44" t="s">
        <v>95</v>
      </c>
      <c r="B1688">
        <v>1</v>
      </c>
      <c r="C1688" s="3">
        <v>44615</v>
      </c>
      <c r="D1688">
        <v>1958.53</v>
      </c>
      <c r="E1688" s="44" t="s">
        <v>80</v>
      </c>
      <c r="F1688" s="44" t="s">
        <v>88</v>
      </c>
      <c r="G1688">
        <v>1</v>
      </c>
      <c r="H1688">
        <v>0</v>
      </c>
      <c r="I1688">
        <v>0</v>
      </c>
      <c r="J1688">
        <v>0</v>
      </c>
      <c r="K1688" s="44">
        <f>MONTH(tce_4111[[#This Row],[data_lancamento]])</f>
        <v>2</v>
      </c>
    </row>
    <row r="1689" spans="1:11" x14ac:dyDescent="0.25">
      <c r="A1689" s="44" t="s">
        <v>89</v>
      </c>
      <c r="B1689">
        <v>1</v>
      </c>
      <c r="C1689" s="3">
        <v>44615</v>
      </c>
      <c r="D1689">
        <v>1040.72</v>
      </c>
      <c r="E1689" s="44" t="s">
        <v>80</v>
      </c>
      <c r="F1689" s="44" t="s">
        <v>88</v>
      </c>
      <c r="G1689">
        <v>0</v>
      </c>
      <c r="H1689">
        <v>0</v>
      </c>
      <c r="I1689">
        <v>0</v>
      </c>
      <c r="J1689">
        <v>0</v>
      </c>
      <c r="K1689" s="44">
        <f>MONTH(tce_4111[[#This Row],[data_lancamento]])</f>
        <v>2</v>
      </c>
    </row>
    <row r="1690" spans="1:11" x14ac:dyDescent="0.25">
      <c r="A1690" s="44" t="s">
        <v>91</v>
      </c>
      <c r="B1690">
        <v>1</v>
      </c>
      <c r="C1690" s="3">
        <v>44615</v>
      </c>
      <c r="D1690">
        <v>1040.72</v>
      </c>
      <c r="E1690" s="44" t="s">
        <v>77</v>
      </c>
      <c r="F1690" s="44" t="s">
        <v>88</v>
      </c>
      <c r="G1690">
        <v>0</v>
      </c>
      <c r="H1690">
        <v>0</v>
      </c>
      <c r="I1690">
        <v>0</v>
      </c>
      <c r="J1690">
        <v>0</v>
      </c>
      <c r="K1690" s="44">
        <f>MONTH(tce_4111[[#This Row],[data_lancamento]])</f>
        <v>2</v>
      </c>
    </row>
    <row r="1691" spans="1:11" x14ac:dyDescent="0.25">
      <c r="A1691" s="44" t="s">
        <v>92</v>
      </c>
      <c r="B1691">
        <v>1</v>
      </c>
      <c r="C1691" s="3">
        <v>44615</v>
      </c>
      <c r="D1691">
        <v>1040.72</v>
      </c>
      <c r="E1691" s="44" t="s">
        <v>77</v>
      </c>
      <c r="F1691" s="44" t="s">
        <v>88</v>
      </c>
      <c r="G1691">
        <v>0</v>
      </c>
      <c r="H1691">
        <v>0</v>
      </c>
      <c r="I1691">
        <v>0</v>
      </c>
      <c r="J1691">
        <v>0</v>
      </c>
      <c r="K1691" s="44">
        <f>MONTH(tce_4111[[#This Row],[data_lancamento]])</f>
        <v>2</v>
      </c>
    </row>
    <row r="1692" spans="1:11" x14ac:dyDescent="0.25">
      <c r="A1692" s="44" t="s">
        <v>93</v>
      </c>
      <c r="B1692">
        <v>1</v>
      </c>
      <c r="C1692" s="3">
        <v>44615</v>
      </c>
      <c r="D1692">
        <v>1040.72</v>
      </c>
      <c r="E1692" s="44" t="s">
        <v>80</v>
      </c>
      <c r="F1692" s="44" t="s">
        <v>88</v>
      </c>
      <c r="G1692">
        <v>0</v>
      </c>
      <c r="H1692">
        <v>0</v>
      </c>
      <c r="I1692">
        <v>0</v>
      </c>
      <c r="J1692">
        <v>0</v>
      </c>
      <c r="K1692" s="44">
        <f>MONTH(tce_4111[[#This Row],[data_lancamento]])</f>
        <v>2</v>
      </c>
    </row>
    <row r="1693" spans="1:11" x14ac:dyDescent="0.25">
      <c r="A1693" s="44" t="s">
        <v>94</v>
      </c>
      <c r="B1693">
        <v>1</v>
      </c>
      <c r="C1693" s="3">
        <v>44615</v>
      </c>
      <c r="D1693">
        <v>1040.72</v>
      </c>
      <c r="E1693" s="44" t="s">
        <v>80</v>
      </c>
      <c r="F1693" s="44" t="s">
        <v>88</v>
      </c>
      <c r="G1693">
        <v>1</v>
      </c>
      <c r="H1693">
        <v>0</v>
      </c>
      <c r="I1693">
        <v>0</v>
      </c>
      <c r="J1693">
        <v>0</v>
      </c>
      <c r="K1693" s="44">
        <f>MONTH(tce_4111[[#This Row],[data_lancamento]])</f>
        <v>2</v>
      </c>
    </row>
    <row r="1694" spans="1:11" x14ac:dyDescent="0.25">
      <c r="A1694" s="44" t="s">
        <v>95</v>
      </c>
      <c r="B1694">
        <v>1</v>
      </c>
      <c r="C1694" s="3">
        <v>44615</v>
      </c>
      <c r="D1694">
        <v>1040.72</v>
      </c>
      <c r="E1694" s="44" t="s">
        <v>77</v>
      </c>
      <c r="F1694" s="44" t="s">
        <v>88</v>
      </c>
      <c r="G1694">
        <v>1</v>
      </c>
      <c r="H1694">
        <v>0</v>
      </c>
      <c r="I1694">
        <v>0</v>
      </c>
      <c r="J1694">
        <v>0</v>
      </c>
      <c r="K1694" s="44">
        <f>MONTH(tce_4111[[#This Row],[data_lancamento]])</f>
        <v>2</v>
      </c>
    </row>
    <row r="1695" spans="1:11" x14ac:dyDescent="0.25">
      <c r="A1695" s="44" t="s">
        <v>154</v>
      </c>
      <c r="B1695">
        <v>1</v>
      </c>
      <c r="C1695" s="3">
        <v>44615</v>
      </c>
      <c r="D1695">
        <v>1040.72</v>
      </c>
      <c r="E1695" s="44" t="s">
        <v>77</v>
      </c>
      <c r="F1695" s="44" t="s">
        <v>97</v>
      </c>
      <c r="G1695">
        <v>0</v>
      </c>
      <c r="H1695">
        <v>0</v>
      </c>
      <c r="I1695">
        <v>0</v>
      </c>
      <c r="J1695">
        <v>0</v>
      </c>
      <c r="K1695" s="44">
        <f>MONTH(tce_4111[[#This Row],[data_lancamento]])</f>
        <v>2</v>
      </c>
    </row>
    <row r="1696" spans="1:11" x14ac:dyDescent="0.25">
      <c r="A1696" s="44" t="s">
        <v>131</v>
      </c>
      <c r="B1696">
        <v>1</v>
      </c>
      <c r="C1696" s="3">
        <v>44615</v>
      </c>
      <c r="D1696">
        <v>1040.72</v>
      </c>
      <c r="E1696" s="44" t="s">
        <v>80</v>
      </c>
      <c r="F1696" s="44" t="s">
        <v>88</v>
      </c>
      <c r="G1696">
        <v>0</v>
      </c>
      <c r="H1696">
        <v>0</v>
      </c>
      <c r="I1696">
        <v>0</v>
      </c>
      <c r="J1696">
        <v>0</v>
      </c>
      <c r="K1696" s="44">
        <f>MONTH(tce_4111[[#This Row],[data_lancamento]])</f>
        <v>2</v>
      </c>
    </row>
    <row r="1697" spans="1:11" x14ac:dyDescent="0.25">
      <c r="A1697" s="44" t="s">
        <v>91</v>
      </c>
      <c r="B1697">
        <v>1</v>
      </c>
      <c r="C1697" s="3">
        <v>44615</v>
      </c>
      <c r="D1697">
        <v>1040.72</v>
      </c>
      <c r="E1697" s="44" t="s">
        <v>80</v>
      </c>
      <c r="F1697" s="44" t="s">
        <v>88</v>
      </c>
      <c r="G1697">
        <v>0</v>
      </c>
      <c r="H1697">
        <v>0</v>
      </c>
      <c r="I1697">
        <v>0</v>
      </c>
      <c r="J1697">
        <v>0</v>
      </c>
      <c r="K1697" s="44">
        <f>MONTH(tce_4111[[#This Row],[data_lancamento]])</f>
        <v>2</v>
      </c>
    </row>
    <row r="1698" spans="1:11" x14ac:dyDescent="0.25">
      <c r="A1698" s="44" t="s">
        <v>99</v>
      </c>
      <c r="B1698">
        <v>1</v>
      </c>
      <c r="C1698" s="3">
        <v>44615</v>
      </c>
      <c r="D1698">
        <v>1040.72</v>
      </c>
      <c r="E1698" s="44" t="s">
        <v>77</v>
      </c>
      <c r="F1698" s="44" t="s">
        <v>88</v>
      </c>
      <c r="G1698">
        <v>0</v>
      </c>
      <c r="H1698">
        <v>0</v>
      </c>
      <c r="I1698">
        <v>0</v>
      </c>
      <c r="J1698">
        <v>0</v>
      </c>
      <c r="K1698" s="44">
        <f>MONTH(tce_4111[[#This Row],[data_lancamento]])</f>
        <v>2</v>
      </c>
    </row>
    <row r="1699" spans="1:11" x14ac:dyDescent="0.25">
      <c r="A1699" s="44" t="s">
        <v>92</v>
      </c>
      <c r="B1699">
        <v>1</v>
      </c>
      <c r="C1699" s="3">
        <v>44615</v>
      </c>
      <c r="D1699">
        <v>1040.72</v>
      </c>
      <c r="E1699" s="44" t="s">
        <v>80</v>
      </c>
      <c r="F1699" s="44" t="s">
        <v>88</v>
      </c>
      <c r="G1699">
        <v>0</v>
      </c>
      <c r="H1699">
        <v>0</v>
      </c>
      <c r="I1699">
        <v>0</v>
      </c>
      <c r="J1699">
        <v>0</v>
      </c>
      <c r="K1699" s="44">
        <f>MONTH(tce_4111[[#This Row],[data_lancamento]])</f>
        <v>2</v>
      </c>
    </row>
    <row r="1700" spans="1:11" x14ac:dyDescent="0.25">
      <c r="A1700" s="44" t="s">
        <v>100</v>
      </c>
      <c r="B1700">
        <v>1</v>
      </c>
      <c r="C1700" s="3">
        <v>44615</v>
      </c>
      <c r="D1700">
        <v>1040.72</v>
      </c>
      <c r="E1700" s="44" t="s">
        <v>77</v>
      </c>
      <c r="F1700" s="44" t="s">
        <v>88</v>
      </c>
      <c r="G1700">
        <v>0</v>
      </c>
      <c r="H1700">
        <v>0</v>
      </c>
      <c r="I1700">
        <v>0</v>
      </c>
      <c r="J1700">
        <v>0</v>
      </c>
      <c r="K1700" s="44">
        <f>MONTH(tce_4111[[#This Row],[data_lancamento]])</f>
        <v>2</v>
      </c>
    </row>
    <row r="1701" spans="1:11" x14ac:dyDescent="0.25">
      <c r="A1701" s="44" t="s">
        <v>101</v>
      </c>
      <c r="B1701">
        <v>1</v>
      </c>
      <c r="C1701" s="3">
        <v>44615</v>
      </c>
      <c r="D1701">
        <v>1040.72</v>
      </c>
      <c r="E1701" s="44" t="s">
        <v>77</v>
      </c>
      <c r="F1701" s="44" t="s">
        <v>88</v>
      </c>
      <c r="G1701">
        <v>1</v>
      </c>
      <c r="H1701">
        <v>0</v>
      </c>
      <c r="I1701">
        <v>0</v>
      </c>
      <c r="J1701">
        <v>0</v>
      </c>
      <c r="K1701" s="44">
        <f>MONTH(tce_4111[[#This Row],[data_lancamento]])</f>
        <v>2</v>
      </c>
    </row>
    <row r="1702" spans="1:11" x14ac:dyDescent="0.25">
      <c r="A1702" s="44" t="s">
        <v>95</v>
      </c>
      <c r="B1702">
        <v>1</v>
      </c>
      <c r="C1702" s="3">
        <v>44615</v>
      </c>
      <c r="D1702">
        <v>1040.72</v>
      </c>
      <c r="E1702" s="44" t="s">
        <v>80</v>
      </c>
      <c r="F1702" s="44" t="s">
        <v>88</v>
      </c>
      <c r="G1702">
        <v>1</v>
      </c>
      <c r="H1702">
        <v>0</v>
      </c>
      <c r="I1702">
        <v>0</v>
      </c>
      <c r="J1702">
        <v>0</v>
      </c>
      <c r="K1702" s="44">
        <f>MONTH(tce_4111[[#This Row],[data_lancamento]])</f>
        <v>2</v>
      </c>
    </row>
    <row r="1703" spans="1:11" x14ac:dyDescent="0.25">
      <c r="A1703" s="44" t="s">
        <v>96</v>
      </c>
      <c r="B1703">
        <v>1</v>
      </c>
      <c r="C1703" s="3">
        <v>44616</v>
      </c>
      <c r="D1703">
        <v>1128.3900000000001</v>
      </c>
      <c r="E1703" s="44" t="s">
        <v>80</v>
      </c>
      <c r="F1703" s="44" t="s">
        <v>97</v>
      </c>
      <c r="G1703">
        <v>1</v>
      </c>
      <c r="H1703">
        <v>0</v>
      </c>
      <c r="I1703">
        <v>0</v>
      </c>
      <c r="J1703">
        <v>0</v>
      </c>
      <c r="K1703" s="44">
        <f>MONTH(tce_4111[[#This Row],[data_lancamento]])</f>
        <v>2</v>
      </c>
    </row>
    <row r="1704" spans="1:11" x14ac:dyDescent="0.25">
      <c r="A1704" s="44" t="s">
        <v>96</v>
      </c>
      <c r="B1704">
        <v>1</v>
      </c>
      <c r="C1704" s="3">
        <v>44616</v>
      </c>
      <c r="D1704">
        <v>1128.3900000000001</v>
      </c>
      <c r="E1704" s="44" t="s">
        <v>77</v>
      </c>
      <c r="F1704" s="44" t="s">
        <v>97</v>
      </c>
      <c r="G1704">
        <v>1</v>
      </c>
      <c r="H1704">
        <v>0</v>
      </c>
      <c r="I1704">
        <v>0</v>
      </c>
      <c r="J1704">
        <v>0</v>
      </c>
      <c r="K1704" s="44">
        <f>MONTH(tce_4111[[#This Row],[data_lancamento]])</f>
        <v>2</v>
      </c>
    </row>
    <row r="1705" spans="1:11" x14ac:dyDescent="0.25">
      <c r="A1705" s="44" t="s">
        <v>131</v>
      </c>
      <c r="B1705">
        <v>1</v>
      </c>
      <c r="C1705" s="3">
        <v>44616</v>
      </c>
      <c r="D1705">
        <v>1128.3900000000001</v>
      </c>
      <c r="E1705" s="44" t="s">
        <v>77</v>
      </c>
      <c r="F1705" s="44" t="s">
        <v>88</v>
      </c>
      <c r="G1705">
        <v>0</v>
      </c>
      <c r="H1705">
        <v>0</v>
      </c>
      <c r="I1705">
        <v>0</v>
      </c>
      <c r="J1705">
        <v>0</v>
      </c>
      <c r="K1705" s="44">
        <f>MONTH(tce_4111[[#This Row],[data_lancamento]])</f>
        <v>2</v>
      </c>
    </row>
    <row r="1706" spans="1:11" x14ac:dyDescent="0.25">
      <c r="A1706" s="44" t="s">
        <v>89</v>
      </c>
      <c r="B1706">
        <v>1</v>
      </c>
      <c r="C1706" s="3">
        <v>44616</v>
      </c>
      <c r="D1706">
        <v>1128.3900000000001</v>
      </c>
      <c r="E1706" s="44" t="s">
        <v>77</v>
      </c>
      <c r="F1706" s="44" t="s">
        <v>88</v>
      </c>
      <c r="G1706">
        <v>0</v>
      </c>
      <c r="H1706">
        <v>0</v>
      </c>
      <c r="I1706">
        <v>0</v>
      </c>
      <c r="J1706">
        <v>0</v>
      </c>
      <c r="K1706" s="44">
        <f>MONTH(tce_4111[[#This Row],[data_lancamento]])</f>
        <v>2</v>
      </c>
    </row>
    <row r="1707" spans="1:11" x14ac:dyDescent="0.25">
      <c r="A1707" s="44" t="s">
        <v>91</v>
      </c>
      <c r="B1707">
        <v>1</v>
      </c>
      <c r="C1707" s="3">
        <v>44616</v>
      </c>
      <c r="D1707">
        <v>1128.3900000000001</v>
      </c>
      <c r="E1707" s="44" t="s">
        <v>80</v>
      </c>
      <c r="F1707" s="44" t="s">
        <v>88</v>
      </c>
      <c r="G1707">
        <v>0</v>
      </c>
      <c r="H1707">
        <v>0</v>
      </c>
      <c r="I1707">
        <v>0</v>
      </c>
      <c r="J1707">
        <v>0</v>
      </c>
      <c r="K1707" s="44">
        <f>MONTH(tce_4111[[#This Row],[data_lancamento]])</f>
        <v>2</v>
      </c>
    </row>
    <row r="1708" spans="1:11" x14ac:dyDescent="0.25">
      <c r="A1708" s="44" t="s">
        <v>91</v>
      </c>
      <c r="B1708">
        <v>1</v>
      </c>
      <c r="C1708" s="3">
        <v>44616</v>
      </c>
      <c r="D1708">
        <v>1128.3900000000001</v>
      </c>
      <c r="E1708" s="44" t="s">
        <v>77</v>
      </c>
      <c r="F1708" s="44" t="s">
        <v>88</v>
      </c>
      <c r="G1708">
        <v>0</v>
      </c>
      <c r="H1708">
        <v>0</v>
      </c>
      <c r="I1708">
        <v>0</v>
      </c>
      <c r="J1708">
        <v>0</v>
      </c>
      <c r="K1708" s="44">
        <f>MONTH(tce_4111[[#This Row],[data_lancamento]])</f>
        <v>2</v>
      </c>
    </row>
    <row r="1709" spans="1:11" x14ac:dyDescent="0.25">
      <c r="A1709" s="44" t="s">
        <v>99</v>
      </c>
      <c r="B1709">
        <v>1</v>
      </c>
      <c r="C1709" s="3">
        <v>44616</v>
      </c>
      <c r="D1709">
        <v>1128.3900000000001</v>
      </c>
      <c r="E1709" s="44" t="s">
        <v>80</v>
      </c>
      <c r="F1709" s="44" t="s">
        <v>88</v>
      </c>
      <c r="G1709">
        <v>0</v>
      </c>
      <c r="H1709">
        <v>0</v>
      </c>
      <c r="I1709">
        <v>0</v>
      </c>
      <c r="J1709">
        <v>0</v>
      </c>
      <c r="K1709" s="44">
        <f>MONTH(tce_4111[[#This Row],[data_lancamento]])</f>
        <v>2</v>
      </c>
    </row>
    <row r="1710" spans="1:11" x14ac:dyDescent="0.25">
      <c r="A1710" s="44" t="s">
        <v>99</v>
      </c>
      <c r="B1710">
        <v>1</v>
      </c>
      <c r="C1710" s="3">
        <v>44616</v>
      </c>
      <c r="D1710">
        <v>1128.3900000000001</v>
      </c>
      <c r="E1710" s="44" t="s">
        <v>77</v>
      </c>
      <c r="F1710" s="44" t="s">
        <v>88</v>
      </c>
      <c r="G1710">
        <v>0</v>
      </c>
      <c r="H1710">
        <v>0</v>
      </c>
      <c r="I1710">
        <v>0</v>
      </c>
      <c r="J1710">
        <v>0</v>
      </c>
      <c r="K1710" s="44">
        <f>MONTH(tce_4111[[#This Row],[data_lancamento]])</f>
        <v>2</v>
      </c>
    </row>
    <row r="1711" spans="1:11" x14ac:dyDescent="0.25">
      <c r="A1711" s="44" t="s">
        <v>109</v>
      </c>
      <c r="B1711">
        <v>1</v>
      </c>
      <c r="C1711" s="3">
        <v>44616</v>
      </c>
      <c r="D1711">
        <v>1128.3900000000001</v>
      </c>
      <c r="E1711" s="44" t="s">
        <v>80</v>
      </c>
      <c r="F1711" s="44" t="s">
        <v>88</v>
      </c>
      <c r="G1711">
        <v>0</v>
      </c>
      <c r="H1711">
        <v>0</v>
      </c>
      <c r="I1711">
        <v>0</v>
      </c>
      <c r="J1711">
        <v>0</v>
      </c>
      <c r="K1711" s="44">
        <f>MONTH(tce_4111[[#This Row],[data_lancamento]])</f>
        <v>2</v>
      </c>
    </row>
    <row r="1712" spans="1:11" x14ac:dyDescent="0.25">
      <c r="A1712" s="44" t="s">
        <v>106</v>
      </c>
      <c r="B1712">
        <v>1</v>
      </c>
      <c r="C1712" s="3">
        <v>44616</v>
      </c>
      <c r="D1712">
        <v>1128.3900000000001</v>
      </c>
      <c r="E1712" s="44" t="s">
        <v>80</v>
      </c>
      <c r="F1712" s="44" t="s">
        <v>97</v>
      </c>
      <c r="G1712">
        <v>1</v>
      </c>
      <c r="H1712">
        <v>0</v>
      </c>
      <c r="I1712">
        <v>0</v>
      </c>
      <c r="J1712">
        <v>0</v>
      </c>
      <c r="K1712" s="44">
        <f>MONTH(tce_4111[[#This Row],[data_lancamento]])</f>
        <v>2</v>
      </c>
    </row>
    <row r="1713" spans="1:11" x14ac:dyDescent="0.25">
      <c r="A1713" s="44" t="s">
        <v>92</v>
      </c>
      <c r="B1713">
        <v>1</v>
      </c>
      <c r="C1713" s="3">
        <v>44616</v>
      </c>
      <c r="D1713">
        <v>1128.3900000000001</v>
      </c>
      <c r="E1713" s="44" t="s">
        <v>80</v>
      </c>
      <c r="F1713" s="44" t="s">
        <v>88</v>
      </c>
      <c r="G1713">
        <v>0</v>
      </c>
      <c r="H1713">
        <v>0</v>
      </c>
      <c r="I1713">
        <v>0</v>
      </c>
      <c r="J1713">
        <v>0</v>
      </c>
      <c r="K1713" s="44">
        <f>MONTH(tce_4111[[#This Row],[data_lancamento]])</f>
        <v>2</v>
      </c>
    </row>
    <row r="1714" spans="1:11" x14ac:dyDescent="0.25">
      <c r="A1714" s="44" t="s">
        <v>92</v>
      </c>
      <c r="B1714">
        <v>1</v>
      </c>
      <c r="C1714" s="3">
        <v>44616</v>
      </c>
      <c r="D1714">
        <v>1128.3900000000001</v>
      </c>
      <c r="E1714" s="44" t="s">
        <v>77</v>
      </c>
      <c r="F1714" s="44" t="s">
        <v>88</v>
      </c>
      <c r="G1714">
        <v>0</v>
      </c>
      <c r="H1714">
        <v>0</v>
      </c>
      <c r="I1714">
        <v>0</v>
      </c>
      <c r="J1714">
        <v>0</v>
      </c>
      <c r="K1714" s="44">
        <f>MONTH(tce_4111[[#This Row],[data_lancamento]])</f>
        <v>2</v>
      </c>
    </row>
    <row r="1715" spans="1:11" x14ac:dyDescent="0.25">
      <c r="A1715" s="44" t="s">
        <v>100</v>
      </c>
      <c r="B1715">
        <v>1</v>
      </c>
      <c r="C1715" s="3">
        <v>44616</v>
      </c>
      <c r="D1715">
        <v>1128.3900000000001</v>
      </c>
      <c r="E1715" s="44" t="s">
        <v>80</v>
      </c>
      <c r="F1715" s="44" t="s">
        <v>88</v>
      </c>
      <c r="G1715">
        <v>0</v>
      </c>
      <c r="H1715">
        <v>0</v>
      </c>
      <c r="I1715">
        <v>0</v>
      </c>
      <c r="J1715">
        <v>0</v>
      </c>
      <c r="K1715" s="44">
        <f>MONTH(tce_4111[[#This Row],[data_lancamento]])</f>
        <v>2</v>
      </c>
    </row>
    <row r="1716" spans="1:11" x14ac:dyDescent="0.25">
      <c r="A1716" s="44" t="s">
        <v>100</v>
      </c>
      <c r="B1716">
        <v>1</v>
      </c>
      <c r="C1716" s="3">
        <v>44616</v>
      </c>
      <c r="D1716">
        <v>1128.3900000000001</v>
      </c>
      <c r="E1716" s="44" t="s">
        <v>77</v>
      </c>
      <c r="F1716" s="44" t="s">
        <v>88</v>
      </c>
      <c r="G1716">
        <v>0</v>
      </c>
      <c r="H1716">
        <v>0</v>
      </c>
      <c r="I1716">
        <v>0</v>
      </c>
      <c r="J1716">
        <v>0</v>
      </c>
      <c r="K1716" s="44">
        <f>MONTH(tce_4111[[#This Row],[data_lancamento]])</f>
        <v>2</v>
      </c>
    </row>
    <row r="1717" spans="1:11" x14ac:dyDescent="0.25">
      <c r="A1717" s="44" t="s">
        <v>110</v>
      </c>
      <c r="B1717">
        <v>1</v>
      </c>
      <c r="C1717" s="3">
        <v>44616</v>
      </c>
      <c r="D1717">
        <v>1128.3900000000001</v>
      </c>
      <c r="E1717" s="44" t="s">
        <v>80</v>
      </c>
      <c r="F1717" s="44" t="s">
        <v>88</v>
      </c>
      <c r="G1717">
        <v>0</v>
      </c>
      <c r="H1717">
        <v>0</v>
      </c>
      <c r="I1717">
        <v>0</v>
      </c>
      <c r="J1717">
        <v>0</v>
      </c>
      <c r="K1717" s="44">
        <f>MONTH(tce_4111[[#This Row],[data_lancamento]])</f>
        <v>2</v>
      </c>
    </row>
    <row r="1718" spans="1:11" x14ac:dyDescent="0.25">
      <c r="A1718" s="44" t="s">
        <v>114</v>
      </c>
      <c r="B1718">
        <v>1</v>
      </c>
      <c r="C1718" s="3">
        <v>44616</v>
      </c>
      <c r="D1718">
        <v>1128.3900000000001</v>
      </c>
      <c r="E1718" s="44" t="s">
        <v>77</v>
      </c>
      <c r="F1718" s="44" t="s">
        <v>88</v>
      </c>
      <c r="G1718">
        <v>0</v>
      </c>
      <c r="H1718">
        <v>0</v>
      </c>
      <c r="I1718">
        <v>0</v>
      </c>
      <c r="J1718">
        <v>0</v>
      </c>
      <c r="K1718" s="44">
        <f>MONTH(tce_4111[[#This Row],[data_lancamento]])</f>
        <v>2</v>
      </c>
    </row>
    <row r="1719" spans="1:11" x14ac:dyDescent="0.25">
      <c r="A1719" s="44" t="s">
        <v>94</v>
      </c>
      <c r="B1719">
        <v>1</v>
      </c>
      <c r="C1719" s="3">
        <v>44616</v>
      </c>
      <c r="D1719">
        <v>1128.3900000000001</v>
      </c>
      <c r="E1719" s="44" t="s">
        <v>77</v>
      </c>
      <c r="F1719" s="44" t="s">
        <v>88</v>
      </c>
      <c r="G1719">
        <v>1</v>
      </c>
      <c r="H1719">
        <v>0</v>
      </c>
      <c r="I1719">
        <v>0</v>
      </c>
      <c r="J1719">
        <v>0</v>
      </c>
      <c r="K1719" s="44">
        <f>MONTH(tce_4111[[#This Row],[data_lancamento]])</f>
        <v>2</v>
      </c>
    </row>
    <row r="1720" spans="1:11" x14ac:dyDescent="0.25">
      <c r="A1720" s="44" t="s">
        <v>101</v>
      </c>
      <c r="B1720">
        <v>1</v>
      </c>
      <c r="C1720" s="3">
        <v>44616</v>
      </c>
      <c r="D1720">
        <v>1128.3900000000001</v>
      </c>
      <c r="E1720" s="44" t="s">
        <v>80</v>
      </c>
      <c r="F1720" s="44" t="s">
        <v>88</v>
      </c>
      <c r="G1720">
        <v>1</v>
      </c>
      <c r="H1720">
        <v>0</v>
      </c>
      <c r="I1720">
        <v>0</v>
      </c>
      <c r="J1720">
        <v>0</v>
      </c>
      <c r="K1720" s="44">
        <f>MONTH(tce_4111[[#This Row],[data_lancamento]])</f>
        <v>2</v>
      </c>
    </row>
    <row r="1721" spans="1:11" x14ac:dyDescent="0.25">
      <c r="A1721" s="44" t="s">
        <v>101</v>
      </c>
      <c r="B1721">
        <v>1</v>
      </c>
      <c r="C1721" s="3">
        <v>44616</v>
      </c>
      <c r="D1721">
        <v>1128.3900000000001</v>
      </c>
      <c r="E1721" s="44" t="s">
        <v>77</v>
      </c>
      <c r="F1721" s="44" t="s">
        <v>88</v>
      </c>
      <c r="G1721">
        <v>1</v>
      </c>
      <c r="H1721">
        <v>0</v>
      </c>
      <c r="I1721">
        <v>0</v>
      </c>
      <c r="J1721">
        <v>0</v>
      </c>
      <c r="K1721" s="44">
        <f>MONTH(tce_4111[[#This Row],[data_lancamento]])</f>
        <v>2</v>
      </c>
    </row>
    <row r="1722" spans="1:11" x14ac:dyDescent="0.25">
      <c r="A1722" s="44" t="s">
        <v>111</v>
      </c>
      <c r="B1722">
        <v>1</v>
      </c>
      <c r="C1722" s="3">
        <v>44616</v>
      </c>
      <c r="D1722">
        <v>1128.3900000000001</v>
      </c>
      <c r="E1722" s="44" t="s">
        <v>80</v>
      </c>
      <c r="F1722" s="44" t="s">
        <v>88</v>
      </c>
      <c r="G1722">
        <v>1</v>
      </c>
      <c r="H1722">
        <v>0</v>
      </c>
      <c r="I1722">
        <v>0</v>
      </c>
      <c r="J1722">
        <v>0</v>
      </c>
      <c r="K1722" s="44">
        <f>MONTH(tce_4111[[#This Row],[data_lancamento]])</f>
        <v>2</v>
      </c>
    </row>
    <row r="1723" spans="1:11" x14ac:dyDescent="0.25">
      <c r="A1723" s="44" t="s">
        <v>95</v>
      </c>
      <c r="B1723">
        <v>1</v>
      </c>
      <c r="C1723" s="3">
        <v>44616</v>
      </c>
      <c r="D1723">
        <v>1128.3900000000001</v>
      </c>
      <c r="E1723" s="44" t="s">
        <v>80</v>
      </c>
      <c r="F1723" s="44" t="s">
        <v>88</v>
      </c>
      <c r="G1723">
        <v>1</v>
      </c>
      <c r="H1723">
        <v>0</v>
      </c>
      <c r="I1723">
        <v>0</v>
      </c>
      <c r="J1723">
        <v>0</v>
      </c>
      <c r="K1723" s="44">
        <f>MONTH(tce_4111[[#This Row],[data_lancamento]])</f>
        <v>2</v>
      </c>
    </row>
    <row r="1724" spans="1:11" x14ac:dyDescent="0.25">
      <c r="A1724" s="44" t="s">
        <v>95</v>
      </c>
      <c r="B1724">
        <v>1</v>
      </c>
      <c r="C1724" s="3">
        <v>44616</v>
      </c>
      <c r="D1724">
        <v>1128.3900000000001</v>
      </c>
      <c r="E1724" s="44" t="s">
        <v>77</v>
      </c>
      <c r="F1724" s="44" t="s">
        <v>88</v>
      </c>
      <c r="G1724">
        <v>1</v>
      </c>
      <c r="H1724">
        <v>0</v>
      </c>
      <c r="I1724">
        <v>0</v>
      </c>
      <c r="J1724">
        <v>0</v>
      </c>
      <c r="K1724" s="44">
        <f>MONTH(tce_4111[[#This Row],[data_lancamento]])</f>
        <v>2</v>
      </c>
    </row>
    <row r="1725" spans="1:11" x14ac:dyDescent="0.25">
      <c r="A1725" s="44" t="s">
        <v>154</v>
      </c>
      <c r="B1725">
        <v>1</v>
      </c>
      <c r="C1725" s="3">
        <v>44616</v>
      </c>
      <c r="D1725">
        <v>1128.3900000000001</v>
      </c>
      <c r="E1725" s="44" t="s">
        <v>80</v>
      </c>
      <c r="F1725" s="44" t="s">
        <v>97</v>
      </c>
      <c r="G1725">
        <v>0</v>
      </c>
      <c r="H1725">
        <v>0</v>
      </c>
      <c r="I1725">
        <v>0</v>
      </c>
      <c r="J1725">
        <v>0</v>
      </c>
      <c r="K1725" s="44">
        <f>MONTH(tce_4111[[#This Row],[data_lancamento]])</f>
        <v>2</v>
      </c>
    </row>
    <row r="1726" spans="1:11" x14ac:dyDescent="0.25">
      <c r="A1726" s="44" t="s">
        <v>99</v>
      </c>
      <c r="B1726">
        <v>1</v>
      </c>
      <c r="C1726" s="3">
        <v>44616</v>
      </c>
      <c r="D1726">
        <v>1128.3900000000001</v>
      </c>
      <c r="E1726" s="44" t="s">
        <v>80</v>
      </c>
      <c r="F1726" s="44" t="s">
        <v>88</v>
      </c>
      <c r="G1726">
        <v>0</v>
      </c>
      <c r="H1726">
        <v>0</v>
      </c>
      <c r="I1726">
        <v>0</v>
      </c>
      <c r="J1726">
        <v>0</v>
      </c>
      <c r="K1726" s="44">
        <f>MONTH(tce_4111[[#This Row],[data_lancamento]])</f>
        <v>2</v>
      </c>
    </row>
    <row r="1727" spans="1:11" x14ac:dyDescent="0.25">
      <c r="A1727" s="44" t="s">
        <v>109</v>
      </c>
      <c r="B1727">
        <v>1</v>
      </c>
      <c r="C1727" s="3">
        <v>44616</v>
      </c>
      <c r="D1727">
        <v>1128.3900000000001</v>
      </c>
      <c r="E1727" s="44" t="s">
        <v>77</v>
      </c>
      <c r="F1727" s="44" t="s">
        <v>88</v>
      </c>
      <c r="G1727">
        <v>0</v>
      </c>
      <c r="H1727">
        <v>0</v>
      </c>
      <c r="I1727">
        <v>0</v>
      </c>
      <c r="J1727">
        <v>0</v>
      </c>
      <c r="K1727" s="44">
        <f>MONTH(tce_4111[[#This Row],[data_lancamento]])</f>
        <v>2</v>
      </c>
    </row>
    <row r="1728" spans="1:11" x14ac:dyDescent="0.25">
      <c r="A1728" s="44" t="s">
        <v>106</v>
      </c>
      <c r="B1728">
        <v>1</v>
      </c>
      <c r="C1728" s="3">
        <v>44616</v>
      </c>
      <c r="D1728">
        <v>1128.3900000000001</v>
      </c>
      <c r="E1728" s="44" t="s">
        <v>77</v>
      </c>
      <c r="F1728" s="44" t="s">
        <v>97</v>
      </c>
      <c r="G1728">
        <v>1</v>
      </c>
      <c r="H1728">
        <v>0</v>
      </c>
      <c r="I1728">
        <v>0</v>
      </c>
      <c r="J1728">
        <v>0</v>
      </c>
      <c r="K1728" s="44">
        <f>MONTH(tce_4111[[#This Row],[data_lancamento]])</f>
        <v>2</v>
      </c>
    </row>
    <row r="1729" spans="1:11" x14ac:dyDescent="0.25">
      <c r="A1729" s="44" t="s">
        <v>100</v>
      </c>
      <c r="B1729">
        <v>1</v>
      </c>
      <c r="C1729" s="3">
        <v>44616</v>
      </c>
      <c r="D1729">
        <v>1128.3900000000001</v>
      </c>
      <c r="E1729" s="44" t="s">
        <v>80</v>
      </c>
      <c r="F1729" s="44" t="s">
        <v>88</v>
      </c>
      <c r="G1729">
        <v>0</v>
      </c>
      <c r="H1729">
        <v>0</v>
      </c>
      <c r="I1729">
        <v>0</v>
      </c>
      <c r="J1729">
        <v>0</v>
      </c>
      <c r="K1729" s="44">
        <f>MONTH(tce_4111[[#This Row],[data_lancamento]])</f>
        <v>2</v>
      </c>
    </row>
    <row r="1730" spans="1:11" x14ac:dyDescent="0.25">
      <c r="A1730" s="44" t="s">
        <v>110</v>
      </c>
      <c r="B1730">
        <v>1</v>
      </c>
      <c r="C1730" s="3">
        <v>44616</v>
      </c>
      <c r="D1730">
        <v>1128.3900000000001</v>
      </c>
      <c r="E1730" s="44" t="s">
        <v>77</v>
      </c>
      <c r="F1730" s="44" t="s">
        <v>88</v>
      </c>
      <c r="G1730">
        <v>0</v>
      </c>
      <c r="H1730">
        <v>0</v>
      </c>
      <c r="I1730">
        <v>0</v>
      </c>
      <c r="J1730">
        <v>0</v>
      </c>
      <c r="K1730" s="44">
        <f>MONTH(tce_4111[[#This Row],[data_lancamento]])</f>
        <v>2</v>
      </c>
    </row>
    <row r="1731" spans="1:11" x14ac:dyDescent="0.25">
      <c r="A1731" s="44" t="s">
        <v>101</v>
      </c>
      <c r="B1731">
        <v>1</v>
      </c>
      <c r="C1731" s="3">
        <v>44616</v>
      </c>
      <c r="D1731">
        <v>1128.3900000000001</v>
      </c>
      <c r="E1731" s="44" t="s">
        <v>80</v>
      </c>
      <c r="F1731" s="44" t="s">
        <v>88</v>
      </c>
      <c r="G1731">
        <v>1</v>
      </c>
      <c r="H1731">
        <v>0</v>
      </c>
      <c r="I1731">
        <v>0</v>
      </c>
      <c r="J1731">
        <v>0</v>
      </c>
      <c r="K1731" s="44">
        <f>MONTH(tce_4111[[#This Row],[data_lancamento]])</f>
        <v>2</v>
      </c>
    </row>
    <row r="1732" spans="1:11" x14ac:dyDescent="0.25">
      <c r="A1732" s="44" t="s">
        <v>111</v>
      </c>
      <c r="B1732">
        <v>1</v>
      </c>
      <c r="C1732" s="3">
        <v>44616</v>
      </c>
      <c r="D1732">
        <v>1128.3900000000001</v>
      </c>
      <c r="E1732" s="44" t="s">
        <v>77</v>
      </c>
      <c r="F1732" s="44" t="s">
        <v>88</v>
      </c>
      <c r="G1732">
        <v>1</v>
      </c>
      <c r="H1732">
        <v>0</v>
      </c>
      <c r="I1732">
        <v>0</v>
      </c>
      <c r="J1732">
        <v>0</v>
      </c>
      <c r="K1732" s="44">
        <f>MONTH(tce_4111[[#This Row],[data_lancamento]])</f>
        <v>2</v>
      </c>
    </row>
    <row r="1733" spans="1:11" x14ac:dyDescent="0.25">
      <c r="A1733" s="44" t="s">
        <v>96</v>
      </c>
      <c r="B1733">
        <v>1</v>
      </c>
      <c r="C1733" s="3">
        <v>44616</v>
      </c>
      <c r="D1733">
        <v>783.9</v>
      </c>
      <c r="E1733" s="44" t="s">
        <v>77</v>
      </c>
      <c r="F1733" s="44" t="s">
        <v>97</v>
      </c>
      <c r="G1733">
        <v>1</v>
      </c>
      <c r="H1733">
        <v>0</v>
      </c>
      <c r="I1733">
        <v>0</v>
      </c>
      <c r="J1733">
        <v>0</v>
      </c>
      <c r="K1733" s="44">
        <f>MONTH(tce_4111[[#This Row],[data_lancamento]])</f>
        <v>2</v>
      </c>
    </row>
    <row r="1734" spans="1:11" x14ac:dyDescent="0.25">
      <c r="A1734" s="44" t="s">
        <v>91</v>
      </c>
      <c r="B1734">
        <v>1</v>
      </c>
      <c r="C1734" s="3">
        <v>44616</v>
      </c>
      <c r="D1734">
        <v>783.9</v>
      </c>
      <c r="E1734" s="44" t="s">
        <v>80</v>
      </c>
      <c r="F1734" s="44" t="s">
        <v>88</v>
      </c>
      <c r="G1734">
        <v>0</v>
      </c>
      <c r="H1734">
        <v>0</v>
      </c>
      <c r="I1734">
        <v>0</v>
      </c>
      <c r="J1734">
        <v>0</v>
      </c>
      <c r="K1734" s="44">
        <f>MONTH(tce_4111[[#This Row],[data_lancamento]])</f>
        <v>2</v>
      </c>
    </row>
    <row r="1735" spans="1:11" x14ac:dyDescent="0.25">
      <c r="A1735" s="44" t="s">
        <v>99</v>
      </c>
      <c r="B1735">
        <v>1</v>
      </c>
      <c r="C1735" s="3">
        <v>44616</v>
      </c>
      <c r="D1735">
        <v>783.9</v>
      </c>
      <c r="E1735" s="44" t="s">
        <v>77</v>
      </c>
      <c r="F1735" s="44" t="s">
        <v>88</v>
      </c>
      <c r="G1735">
        <v>0</v>
      </c>
      <c r="H1735">
        <v>0</v>
      </c>
      <c r="I1735">
        <v>0</v>
      </c>
      <c r="J1735">
        <v>0</v>
      </c>
      <c r="K1735" s="44">
        <f>MONTH(tce_4111[[#This Row],[data_lancamento]])</f>
        <v>2</v>
      </c>
    </row>
    <row r="1736" spans="1:11" x14ac:dyDescent="0.25">
      <c r="A1736" s="44" t="s">
        <v>92</v>
      </c>
      <c r="B1736">
        <v>1</v>
      </c>
      <c r="C1736" s="3">
        <v>44616</v>
      </c>
      <c r="D1736">
        <v>783.9</v>
      </c>
      <c r="E1736" s="44" t="s">
        <v>80</v>
      </c>
      <c r="F1736" s="44" t="s">
        <v>88</v>
      </c>
      <c r="G1736">
        <v>0</v>
      </c>
      <c r="H1736">
        <v>0</v>
      </c>
      <c r="I1736">
        <v>0</v>
      </c>
      <c r="J1736">
        <v>0</v>
      </c>
      <c r="K1736" s="44">
        <f>MONTH(tce_4111[[#This Row],[data_lancamento]])</f>
        <v>2</v>
      </c>
    </row>
    <row r="1737" spans="1:11" x14ac:dyDescent="0.25">
      <c r="A1737" s="44" t="s">
        <v>100</v>
      </c>
      <c r="B1737">
        <v>1</v>
      </c>
      <c r="C1737" s="3">
        <v>44616</v>
      </c>
      <c r="D1737">
        <v>783.9</v>
      </c>
      <c r="E1737" s="44" t="s">
        <v>77</v>
      </c>
      <c r="F1737" s="44" t="s">
        <v>88</v>
      </c>
      <c r="G1737">
        <v>0</v>
      </c>
      <c r="H1737">
        <v>0</v>
      </c>
      <c r="I1737">
        <v>0</v>
      </c>
      <c r="J1737">
        <v>0</v>
      </c>
      <c r="K1737" s="44">
        <f>MONTH(tce_4111[[#This Row],[data_lancamento]])</f>
        <v>2</v>
      </c>
    </row>
    <row r="1738" spans="1:11" x14ac:dyDescent="0.25">
      <c r="A1738" s="44" t="s">
        <v>147</v>
      </c>
      <c r="B1738">
        <v>1</v>
      </c>
      <c r="C1738" s="3">
        <v>44616</v>
      </c>
      <c r="D1738">
        <v>783.9</v>
      </c>
      <c r="E1738" s="44" t="s">
        <v>80</v>
      </c>
      <c r="F1738" s="44" t="s">
        <v>88</v>
      </c>
      <c r="G1738">
        <v>0</v>
      </c>
      <c r="H1738">
        <v>0</v>
      </c>
      <c r="I1738">
        <v>0</v>
      </c>
      <c r="J1738">
        <v>0</v>
      </c>
      <c r="K1738" s="44">
        <f>MONTH(tce_4111[[#This Row],[data_lancamento]])</f>
        <v>2</v>
      </c>
    </row>
    <row r="1739" spans="1:11" x14ac:dyDescent="0.25">
      <c r="A1739" s="44" t="s">
        <v>101</v>
      </c>
      <c r="B1739">
        <v>1</v>
      </c>
      <c r="C1739" s="3">
        <v>44616</v>
      </c>
      <c r="D1739">
        <v>783.9</v>
      </c>
      <c r="E1739" s="44" t="s">
        <v>77</v>
      </c>
      <c r="F1739" s="44" t="s">
        <v>88</v>
      </c>
      <c r="G1739">
        <v>1</v>
      </c>
      <c r="H1739">
        <v>0</v>
      </c>
      <c r="I1739">
        <v>0</v>
      </c>
      <c r="J1739">
        <v>0</v>
      </c>
      <c r="K1739" s="44">
        <f>MONTH(tce_4111[[#This Row],[data_lancamento]])</f>
        <v>2</v>
      </c>
    </row>
    <row r="1740" spans="1:11" x14ac:dyDescent="0.25">
      <c r="A1740" s="44" t="s">
        <v>95</v>
      </c>
      <c r="B1740">
        <v>1</v>
      </c>
      <c r="C1740" s="3">
        <v>44616</v>
      </c>
      <c r="D1740">
        <v>783.9</v>
      </c>
      <c r="E1740" s="44" t="s">
        <v>80</v>
      </c>
      <c r="F1740" s="44" t="s">
        <v>88</v>
      </c>
      <c r="G1740">
        <v>1</v>
      </c>
      <c r="H1740">
        <v>0</v>
      </c>
      <c r="I1740">
        <v>0</v>
      </c>
      <c r="J1740">
        <v>0</v>
      </c>
      <c r="K1740" s="44">
        <f>MONTH(tce_4111[[#This Row],[data_lancamento]])</f>
        <v>2</v>
      </c>
    </row>
    <row r="1741" spans="1:11" x14ac:dyDescent="0.25">
      <c r="A1741" s="44" t="s">
        <v>107</v>
      </c>
      <c r="B1741">
        <v>1</v>
      </c>
      <c r="C1741" s="3">
        <v>44617</v>
      </c>
      <c r="D1741">
        <v>58683.26</v>
      </c>
      <c r="E1741" s="44" t="s">
        <v>77</v>
      </c>
      <c r="F1741" s="44" t="s">
        <v>97</v>
      </c>
      <c r="G1741">
        <v>1</v>
      </c>
      <c r="H1741">
        <v>0</v>
      </c>
      <c r="I1741">
        <v>0</v>
      </c>
      <c r="J1741">
        <v>0</v>
      </c>
      <c r="K1741" s="44">
        <f>MONTH(tce_4111[[#This Row],[data_lancamento]])</f>
        <v>2</v>
      </c>
    </row>
    <row r="1742" spans="1:11" x14ac:dyDescent="0.25">
      <c r="A1742" s="44" t="s">
        <v>106</v>
      </c>
      <c r="B1742">
        <v>1</v>
      </c>
      <c r="C1742" s="3">
        <v>44617</v>
      </c>
      <c r="D1742">
        <v>58683.26</v>
      </c>
      <c r="E1742" s="44" t="s">
        <v>80</v>
      </c>
      <c r="F1742" s="44" t="s">
        <v>97</v>
      </c>
      <c r="G1742">
        <v>1</v>
      </c>
      <c r="H1742">
        <v>0</v>
      </c>
      <c r="I1742">
        <v>0</v>
      </c>
      <c r="J1742">
        <v>0</v>
      </c>
      <c r="K1742" s="44">
        <f>MONTH(tce_4111[[#This Row],[data_lancamento]])</f>
        <v>2</v>
      </c>
    </row>
    <row r="1743" spans="1:11" x14ac:dyDescent="0.25">
      <c r="A1743" s="44" t="s">
        <v>96</v>
      </c>
      <c r="B1743">
        <v>1</v>
      </c>
      <c r="C1743" s="3">
        <v>44617</v>
      </c>
      <c r="D1743">
        <v>783.9</v>
      </c>
      <c r="E1743" s="44" t="s">
        <v>80</v>
      </c>
      <c r="F1743" s="44" t="s">
        <v>97</v>
      </c>
      <c r="G1743">
        <v>1</v>
      </c>
      <c r="H1743">
        <v>0</v>
      </c>
      <c r="I1743">
        <v>0</v>
      </c>
      <c r="J1743">
        <v>0</v>
      </c>
      <c r="K1743" s="44">
        <f>MONTH(tce_4111[[#This Row],[data_lancamento]])</f>
        <v>2</v>
      </c>
    </row>
    <row r="1744" spans="1:11" x14ac:dyDescent="0.25">
      <c r="A1744" s="44" t="s">
        <v>99</v>
      </c>
      <c r="B1744">
        <v>1</v>
      </c>
      <c r="C1744" s="3">
        <v>44617</v>
      </c>
      <c r="D1744">
        <v>783.9</v>
      </c>
      <c r="E1744" s="44" t="s">
        <v>80</v>
      </c>
      <c r="F1744" s="44" t="s">
        <v>88</v>
      </c>
      <c r="G1744">
        <v>0</v>
      </c>
      <c r="H1744">
        <v>0</v>
      </c>
      <c r="I1744">
        <v>0</v>
      </c>
      <c r="J1744">
        <v>0</v>
      </c>
      <c r="K1744" s="44">
        <f>MONTH(tce_4111[[#This Row],[data_lancamento]])</f>
        <v>2</v>
      </c>
    </row>
    <row r="1745" spans="1:11" x14ac:dyDescent="0.25">
      <c r="A1745" s="44" t="s">
        <v>109</v>
      </c>
      <c r="B1745">
        <v>1</v>
      </c>
      <c r="C1745" s="3">
        <v>44617</v>
      </c>
      <c r="D1745">
        <v>783.9</v>
      </c>
      <c r="E1745" s="44" t="s">
        <v>77</v>
      </c>
      <c r="F1745" s="44" t="s">
        <v>88</v>
      </c>
      <c r="G1745">
        <v>0</v>
      </c>
      <c r="H1745">
        <v>0</v>
      </c>
      <c r="I1745">
        <v>0</v>
      </c>
      <c r="J1745">
        <v>0</v>
      </c>
      <c r="K1745" s="44">
        <f>MONTH(tce_4111[[#This Row],[data_lancamento]])</f>
        <v>2</v>
      </c>
    </row>
    <row r="1746" spans="1:11" x14ac:dyDescent="0.25">
      <c r="A1746" s="44" t="s">
        <v>106</v>
      </c>
      <c r="B1746">
        <v>1</v>
      </c>
      <c r="C1746" s="3">
        <v>44617</v>
      </c>
      <c r="D1746">
        <v>783.9</v>
      </c>
      <c r="E1746" s="44" t="s">
        <v>77</v>
      </c>
      <c r="F1746" s="44" t="s">
        <v>97</v>
      </c>
      <c r="G1746">
        <v>1</v>
      </c>
      <c r="H1746">
        <v>0</v>
      </c>
      <c r="I1746">
        <v>0</v>
      </c>
      <c r="J1746">
        <v>0</v>
      </c>
      <c r="K1746" s="44">
        <f>MONTH(tce_4111[[#This Row],[data_lancamento]])</f>
        <v>2</v>
      </c>
    </row>
    <row r="1747" spans="1:11" x14ac:dyDescent="0.25">
      <c r="A1747" s="44" t="s">
        <v>100</v>
      </c>
      <c r="B1747">
        <v>1</v>
      </c>
      <c r="C1747" s="3">
        <v>44617</v>
      </c>
      <c r="D1747">
        <v>783.9</v>
      </c>
      <c r="E1747" s="44" t="s">
        <v>80</v>
      </c>
      <c r="F1747" s="44" t="s">
        <v>88</v>
      </c>
      <c r="G1747">
        <v>0</v>
      </c>
      <c r="H1747">
        <v>0</v>
      </c>
      <c r="I1747">
        <v>0</v>
      </c>
      <c r="J1747">
        <v>0</v>
      </c>
      <c r="K1747" s="44">
        <f>MONTH(tce_4111[[#This Row],[data_lancamento]])</f>
        <v>2</v>
      </c>
    </row>
    <row r="1748" spans="1:11" x14ac:dyDescent="0.25">
      <c r="A1748" s="44" t="s">
        <v>110</v>
      </c>
      <c r="B1748">
        <v>1</v>
      </c>
      <c r="C1748" s="3">
        <v>44617</v>
      </c>
      <c r="D1748">
        <v>783.9</v>
      </c>
      <c r="E1748" s="44" t="s">
        <v>77</v>
      </c>
      <c r="F1748" s="44" t="s">
        <v>88</v>
      </c>
      <c r="G1748">
        <v>0</v>
      </c>
      <c r="H1748">
        <v>0</v>
      </c>
      <c r="I1748">
        <v>0</v>
      </c>
      <c r="J1748">
        <v>0</v>
      </c>
      <c r="K1748" s="44">
        <f>MONTH(tce_4111[[#This Row],[data_lancamento]])</f>
        <v>2</v>
      </c>
    </row>
    <row r="1749" spans="1:11" x14ac:dyDescent="0.25">
      <c r="A1749" s="44" t="s">
        <v>101</v>
      </c>
      <c r="B1749">
        <v>1</v>
      </c>
      <c r="C1749" s="3">
        <v>44617</v>
      </c>
      <c r="D1749">
        <v>783.9</v>
      </c>
      <c r="E1749" s="44" t="s">
        <v>80</v>
      </c>
      <c r="F1749" s="44" t="s">
        <v>88</v>
      </c>
      <c r="G1749">
        <v>1</v>
      </c>
      <c r="H1749">
        <v>0</v>
      </c>
      <c r="I1749">
        <v>0</v>
      </c>
      <c r="J1749">
        <v>0</v>
      </c>
      <c r="K1749" s="44">
        <f>MONTH(tce_4111[[#This Row],[data_lancamento]])</f>
        <v>2</v>
      </c>
    </row>
    <row r="1750" spans="1:11" x14ac:dyDescent="0.25">
      <c r="A1750" s="44" t="s">
        <v>111</v>
      </c>
      <c r="B1750">
        <v>1</v>
      </c>
      <c r="C1750" s="3">
        <v>44617</v>
      </c>
      <c r="D1750">
        <v>783.9</v>
      </c>
      <c r="E1750" s="44" t="s">
        <v>77</v>
      </c>
      <c r="F1750" s="44" t="s">
        <v>88</v>
      </c>
      <c r="G1750">
        <v>1</v>
      </c>
      <c r="H1750">
        <v>0</v>
      </c>
      <c r="I1750">
        <v>0</v>
      </c>
      <c r="J1750">
        <v>0</v>
      </c>
      <c r="K1750" s="44">
        <f>MONTH(tce_4111[[#This Row],[data_lancamento]])</f>
        <v>2</v>
      </c>
    </row>
    <row r="1751" spans="1:11" x14ac:dyDescent="0.25">
      <c r="A1751" s="44" t="s">
        <v>96</v>
      </c>
      <c r="B1751">
        <v>1</v>
      </c>
      <c r="C1751" s="3">
        <v>44617</v>
      </c>
      <c r="D1751">
        <v>6</v>
      </c>
      <c r="E1751" s="44" t="s">
        <v>80</v>
      </c>
      <c r="F1751" s="44" t="s">
        <v>97</v>
      </c>
      <c r="G1751">
        <v>1</v>
      </c>
      <c r="H1751">
        <v>0</v>
      </c>
      <c r="I1751">
        <v>0</v>
      </c>
      <c r="J1751">
        <v>0</v>
      </c>
      <c r="K1751" s="44">
        <f>MONTH(tce_4111[[#This Row],[data_lancamento]])</f>
        <v>2</v>
      </c>
    </row>
    <row r="1752" spans="1:11" x14ac:dyDescent="0.25">
      <c r="A1752" s="44" t="s">
        <v>99</v>
      </c>
      <c r="B1752">
        <v>1</v>
      </c>
      <c r="C1752" s="3">
        <v>44617</v>
      </c>
      <c r="D1752">
        <v>6</v>
      </c>
      <c r="E1752" s="44" t="s">
        <v>80</v>
      </c>
      <c r="F1752" s="44" t="s">
        <v>88</v>
      </c>
      <c r="G1752">
        <v>0</v>
      </c>
      <c r="H1752">
        <v>0</v>
      </c>
      <c r="I1752">
        <v>0</v>
      </c>
      <c r="J1752">
        <v>0</v>
      </c>
      <c r="K1752" s="44">
        <f>MONTH(tce_4111[[#This Row],[data_lancamento]])</f>
        <v>2</v>
      </c>
    </row>
    <row r="1753" spans="1:11" x14ac:dyDescent="0.25">
      <c r="A1753" s="44" t="s">
        <v>109</v>
      </c>
      <c r="B1753">
        <v>1</v>
      </c>
      <c r="C1753" s="3">
        <v>44617</v>
      </c>
      <c r="D1753">
        <v>6</v>
      </c>
      <c r="E1753" s="44" t="s">
        <v>77</v>
      </c>
      <c r="F1753" s="44" t="s">
        <v>88</v>
      </c>
      <c r="G1753">
        <v>0</v>
      </c>
      <c r="H1753">
        <v>0</v>
      </c>
      <c r="I1753">
        <v>0</v>
      </c>
      <c r="J1753">
        <v>0</v>
      </c>
      <c r="K1753" s="44">
        <f>MONTH(tce_4111[[#This Row],[data_lancamento]])</f>
        <v>2</v>
      </c>
    </row>
    <row r="1754" spans="1:11" x14ac:dyDescent="0.25">
      <c r="A1754" s="44" t="s">
        <v>106</v>
      </c>
      <c r="B1754">
        <v>1</v>
      </c>
      <c r="C1754" s="3">
        <v>44617</v>
      </c>
      <c r="D1754">
        <v>6</v>
      </c>
      <c r="E1754" s="44" t="s">
        <v>77</v>
      </c>
      <c r="F1754" s="44" t="s">
        <v>97</v>
      </c>
      <c r="G1754">
        <v>1</v>
      </c>
      <c r="H1754">
        <v>0</v>
      </c>
      <c r="I1754">
        <v>0</v>
      </c>
      <c r="J1754">
        <v>0</v>
      </c>
      <c r="K1754" s="44">
        <f>MONTH(tce_4111[[#This Row],[data_lancamento]])</f>
        <v>2</v>
      </c>
    </row>
    <row r="1755" spans="1:11" x14ac:dyDescent="0.25">
      <c r="A1755" s="44" t="s">
        <v>100</v>
      </c>
      <c r="B1755">
        <v>1</v>
      </c>
      <c r="C1755" s="3">
        <v>44617</v>
      </c>
      <c r="D1755">
        <v>6</v>
      </c>
      <c r="E1755" s="44" t="s">
        <v>80</v>
      </c>
      <c r="F1755" s="44" t="s">
        <v>88</v>
      </c>
      <c r="G1755">
        <v>0</v>
      </c>
      <c r="H1755">
        <v>0</v>
      </c>
      <c r="I1755">
        <v>0</v>
      </c>
      <c r="J1755">
        <v>0</v>
      </c>
      <c r="K1755" s="44">
        <f>MONTH(tce_4111[[#This Row],[data_lancamento]])</f>
        <v>2</v>
      </c>
    </row>
    <row r="1756" spans="1:11" x14ac:dyDescent="0.25">
      <c r="A1756" s="44" t="s">
        <v>110</v>
      </c>
      <c r="B1756">
        <v>1</v>
      </c>
      <c r="C1756" s="3">
        <v>44617</v>
      </c>
      <c r="D1756">
        <v>6</v>
      </c>
      <c r="E1756" s="44" t="s">
        <v>77</v>
      </c>
      <c r="F1756" s="44" t="s">
        <v>88</v>
      </c>
      <c r="G1756">
        <v>0</v>
      </c>
      <c r="H1756">
        <v>0</v>
      </c>
      <c r="I1756">
        <v>0</v>
      </c>
      <c r="J1756">
        <v>0</v>
      </c>
      <c r="K1756" s="44">
        <f>MONTH(tce_4111[[#This Row],[data_lancamento]])</f>
        <v>2</v>
      </c>
    </row>
    <row r="1757" spans="1:11" x14ac:dyDescent="0.25">
      <c r="A1757" s="44" t="s">
        <v>101</v>
      </c>
      <c r="B1757">
        <v>1</v>
      </c>
      <c r="C1757" s="3">
        <v>44617</v>
      </c>
      <c r="D1757">
        <v>6</v>
      </c>
      <c r="E1757" s="44" t="s">
        <v>80</v>
      </c>
      <c r="F1757" s="44" t="s">
        <v>88</v>
      </c>
      <c r="G1757">
        <v>1</v>
      </c>
      <c r="H1757">
        <v>0</v>
      </c>
      <c r="I1757">
        <v>0</v>
      </c>
      <c r="J1757">
        <v>0</v>
      </c>
      <c r="K1757" s="44">
        <f>MONTH(tce_4111[[#This Row],[data_lancamento]])</f>
        <v>2</v>
      </c>
    </row>
    <row r="1758" spans="1:11" x14ac:dyDescent="0.25">
      <c r="A1758" s="44" t="s">
        <v>111</v>
      </c>
      <c r="B1758">
        <v>1</v>
      </c>
      <c r="C1758" s="3">
        <v>44617</v>
      </c>
      <c r="D1758">
        <v>6</v>
      </c>
      <c r="E1758" s="44" t="s">
        <v>77</v>
      </c>
      <c r="F1758" s="44" t="s">
        <v>88</v>
      </c>
      <c r="G1758">
        <v>1</v>
      </c>
      <c r="H1758">
        <v>0</v>
      </c>
      <c r="I1758">
        <v>0</v>
      </c>
      <c r="J1758">
        <v>0</v>
      </c>
      <c r="K1758" s="44">
        <f>MONTH(tce_4111[[#This Row],[data_lancamento]])</f>
        <v>2</v>
      </c>
    </row>
    <row r="1759" spans="1:11" x14ac:dyDescent="0.25">
      <c r="A1759" s="44" t="s">
        <v>96</v>
      </c>
      <c r="B1759">
        <v>1</v>
      </c>
      <c r="C1759" s="3">
        <v>44617</v>
      </c>
      <c r="D1759">
        <v>5511.04</v>
      </c>
      <c r="E1759" s="44" t="s">
        <v>80</v>
      </c>
      <c r="F1759" s="44" t="s">
        <v>97</v>
      </c>
      <c r="G1759">
        <v>1</v>
      </c>
      <c r="H1759">
        <v>0</v>
      </c>
      <c r="I1759">
        <v>0</v>
      </c>
      <c r="J1759">
        <v>0</v>
      </c>
      <c r="K1759" s="44">
        <f>MONTH(tce_4111[[#This Row],[data_lancamento]])</f>
        <v>2</v>
      </c>
    </row>
    <row r="1760" spans="1:11" x14ac:dyDescent="0.25">
      <c r="A1760" s="44" t="s">
        <v>99</v>
      </c>
      <c r="B1760">
        <v>1</v>
      </c>
      <c r="C1760" s="3">
        <v>44617</v>
      </c>
      <c r="D1760">
        <v>5511.04</v>
      </c>
      <c r="E1760" s="44" t="s">
        <v>80</v>
      </c>
      <c r="F1760" s="44" t="s">
        <v>88</v>
      </c>
      <c r="G1760">
        <v>0</v>
      </c>
      <c r="H1760">
        <v>0</v>
      </c>
      <c r="I1760">
        <v>0</v>
      </c>
      <c r="J1760">
        <v>0</v>
      </c>
      <c r="K1760" s="44">
        <f>MONTH(tce_4111[[#This Row],[data_lancamento]])</f>
        <v>2</v>
      </c>
    </row>
    <row r="1761" spans="1:11" x14ac:dyDescent="0.25">
      <c r="A1761" s="44" t="s">
        <v>109</v>
      </c>
      <c r="B1761">
        <v>1</v>
      </c>
      <c r="C1761" s="3">
        <v>44617</v>
      </c>
      <c r="D1761">
        <v>5511.04</v>
      </c>
      <c r="E1761" s="44" t="s">
        <v>77</v>
      </c>
      <c r="F1761" s="44" t="s">
        <v>88</v>
      </c>
      <c r="G1761">
        <v>0</v>
      </c>
      <c r="H1761">
        <v>0</v>
      </c>
      <c r="I1761">
        <v>0</v>
      </c>
      <c r="J1761">
        <v>0</v>
      </c>
      <c r="K1761" s="44">
        <f>MONTH(tce_4111[[#This Row],[data_lancamento]])</f>
        <v>2</v>
      </c>
    </row>
    <row r="1762" spans="1:11" x14ac:dyDescent="0.25">
      <c r="A1762" s="44" t="s">
        <v>106</v>
      </c>
      <c r="B1762">
        <v>1</v>
      </c>
      <c r="C1762" s="3">
        <v>44617</v>
      </c>
      <c r="D1762">
        <v>5511.04</v>
      </c>
      <c r="E1762" s="44" t="s">
        <v>77</v>
      </c>
      <c r="F1762" s="44" t="s">
        <v>97</v>
      </c>
      <c r="G1762">
        <v>1</v>
      </c>
      <c r="H1762">
        <v>0</v>
      </c>
      <c r="I1762">
        <v>0</v>
      </c>
      <c r="J1762">
        <v>0</v>
      </c>
      <c r="K1762" s="44">
        <f>MONTH(tce_4111[[#This Row],[data_lancamento]])</f>
        <v>2</v>
      </c>
    </row>
    <row r="1763" spans="1:11" x14ac:dyDescent="0.25">
      <c r="A1763" s="44" t="s">
        <v>100</v>
      </c>
      <c r="B1763">
        <v>1</v>
      </c>
      <c r="C1763" s="3">
        <v>44617</v>
      </c>
      <c r="D1763">
        <v>5511.04</v>
      </c>
      <c r="E1763" s="44" t="s">
        <v>80</v>
      </c>
      <c r="F1763" s="44" t="s">
        <v>88</v>
      </c>
      <c r="G1763">
        <v>0</v>
      </c>
      <c r="H1763">
        <v>0</v>
      </c>
      <c r="I1763">
        <v>0</v>
      </c>
      <c r="J1763">
        <v>0</v>
      </c>
      <c r="K1763" s="44">
        <f>MONTH(tce_4111[[#This Row],[data_lancamento]])</f>
        <v>2</v>
      </c>
    </row>
    <row r="1764" spans="1:11" x14ac:dyDescent="0.25">
      <c r="A1764" s="44" t="s">
        <v>110</v>
      </c>
      <c r="B1764">
        <v>1</v>
      </c>
      <c r="C1764" s="3">
        <v>44617</v>
      </c>
      <c r="D1764">
        <v>5511.04</v>
      </c>
      <c r="E1764" s="44" t="s">
        <v>77</v>
      </c>
      <c r="F1764" s="44" t="s">
        <v>88</v>
      </c>
      <c r="G1764">
        <v>0</v>
      </c>
      <c r="H1764">
        <v>0</v>
      </c>
      <c r="I1764">
        <v>0</v>
      </c>
      <c r="J1764">
        <v>0</v>
      </c>
      <c r="K1764" s="44">
        <f>MONTH(tce_4111[[#This Row],[data_lancamento]])</f>
        <v>2</v>
      </c>
    </row>
    <row r="1765" spans="1:11" x14ac:dyDescent="0.25">
      <c r="A1765" s="44" t="s">
        <v>101</v>
      </c>
      <c r="B1765">
        <v>1</v>
      </c>
      <c r="C1765" s="3">
        <v>44617</v>
      </c>
      <c r="D1765">
        <v>5511.04</v>
      </c>
      <c r="E1765" s="44" t="s">
        <v>80</v>
      </c>
      <c r="F1765" s="44" t="s">
        <v>88</v>
      </c>
      <c r="G1765">
        <v>1</v>
      </c>
      <c r="H1765">
        <v>0</v>
      </c>
      <c r="I1765">
        <v>0</v>
      </c>
      <c r="J1765">
        <v>0</v>
      </c>
      <c r="K1765" s="44">
        <f>MONTH(tce_4111[[#This Row],[data_lancamento]])</f>
        <v>2</v>
      </c>
    </row>
    <row r="1766" spans="1:11" x14ac:dyDescent="0.25">
      <c r="A1766" s="44" t="s">
        <v>111</v>
      </c>
      <c r="B1766">
        <v>1</v>
      </c>
      <c r="C1766" s="3">
        <v>44617</v>
      </c>
      <c r="D1766">
        <v>5511.04</v>
      </c>
      <c r="E1766" s="44" t="s">
        <v>77</v>
      </c>
      <c r="F1766" s="44" t="s">
        <v>88</v>
      </c>
      <c r="G1766">
        <v>1</v>
      </c>
      <c r="H1766">
        <v>0</v>
      </c>
      <c r="I1766">
        <v>0</v>
      </c>
      <c r="J1766">
        <v>0</v>
      </c>
      <c r="K1766" s="44">
        <f>MONTH(tce_4111[[#This Row],[data_lancamento]])</f>
        <v>2</v>
      </c>
    </row>
    <row r="1767" spans="1:11" x14ac:dyDescent="0.25">
      <c r="A1767" s="44" t="s">
        <v>96</v>
      </c>
      <c r="B1767">
        <v>1</v>
      </c>
      <c r="C1767" s="3">
        <v>44617</v>
      </c>
      <c r="D1767">
        <v>530.30999999999995</v>
      </c>
      <c r="E1767" s="44" t="s">
        <v>80</v>
      </c>
      <c r="F1767" s="44" t="s">
        <v>97</v>
      </c>
      <c r="G1767">
        <v>1</v>
      </c>
      <c r="H1767">
        <v>0</v>
      </c>
      <c r="I1767">
        <v>0</v>
      </c>
      <c r="J1767">
        <v>0</v>
      </c>
      <c r="K1767" s="44">
        <f>MONTH(tce_4111[[#This Row],[data_lancamento]])</f>
        <v>2</v>
      </c>
    </row>
    <row r="1768" spans="1:11" x14ac:dyDescent="0.25">
      <c r="A1768" s="44" t="s">
        <v>99</v>
      </c>
      <c r="B1768">
        <v>1</v>
      </c>
      <c r="C1768" s="3">
        <v>44617</v>
      </c>
      <c r="D1768">
        <v>530.30999999999995</v>
      </c>
      <c r="E1768" s="44" t="s">
        <v>80</v>
      </c>
      <c r="F1768" s="44" t="s">
        <v>88</v>
      </c>
      <c r="G1768">
        <v>0</v>
      </c>
      <c r="H1768">
        <v>0</v>
      </c>
      <c r="I1768">
        <v>0</v>
      </c>
      <c r="J1768">
        <v>0</v>
      </c>
      <c r="K1768" s="44">
        <f>MONTH(tce_4111[[#This Row],[data_lancamento]])</f>
        <v>2</v>
      </c>
    </row>
    <row r="1769" spans="1:11" x14ac:dyDescent="0.25">
      <c r="A1769" s="44" t="s">
        <v>109</v>
      </c>
      <c r="B1769">
        <v>1</v>
      </c>
      <c r="C1769" s="3">
        <v>44617</v>
      </c>
      <c r="D1769">
        <v>530.30999999999995</v>
      </c>
      <c r="E1769" s="44" t="s">
        <v>77</v>
      </c>
      <c r="F1769" s="44" t="s">
        <v>88</v>
      </c>
      <c r="G1769">
        <v>0</v>
      </c>
      <c r="H1769">
        <v>0</v>
      </c>
      <c r="I1769">
        <v>0</v>
      </c>
      <c r="J1769">
        <v>0</v>
      </c>
      <c r="K1769" s="44">
        <f>MONTH(tce_4111[[#This Row],[data_lancamento]])</f>
        <v>2</v>
      </c>
    </row>
    <row r="1770" spans="1:11" x14ac:dyDescent="0.25">
      <c r="A1770" s="44" t="s">
        <v>106</v>
      </c>
      <c r="B1770">
        <v>1</v>
      </c>
      <c r="C1770" s="3">
        <v>44617</v>
      </c>
      <c r="D1770">
        <v>530.30999999999995</v>
      </c>
      <c r="E1770" s="44" t="s">
        <v>77</v>
      </c>
      <c r="F1770" s="44" t="s">
        <v>97</v>
      </c>
      <c r="G1770">
        <v>1</v>
      </c>
      <c r="H1770">
        <v>0</v>
      </c>
      <c r="I1770">
        <v>0</v>
      </c>
      <c r="J1770">
        <v>0</v>
      </c>
      <c r="K1770" s="44">
        <f>MONTH(tce_4111[[#This Row],[data_lancamento]])</f>
        <v>2</v>
      </c>
    </row>
    <row r="1771" spans="1:11" x14ac:dyDescent="0.25">
      <c r="A1771" s="44" t="s">
        <v>100</v>
      </c>
      <c r="B1771">
        <v>1</v>
      </c>
      <c r="C1771" s="3">
        <v>44617</v>
      </c>
      <c r="D1771">
        <v>530.30999999999995</v>
      </c>
      <c r="E1771" s="44" t="s">
        <v>80</v>
      </c>
      <c r="F1771" s="44" t="s">
        <v>88</v>
      </c>
      <c r="G1771">
        <v>0</v>
      </c>
      <c r="H1771">
        <v>0</v>
      </c>
      <c r="I1771">
        <v>0</v>
      </c>
      <c r="J1771">
        <v>0</v>
      </c>
      <c r="K1771" s="44">
        <f>MONTH(tce_4111[[#This Row],[data_lancamento]])</f>
        <v>2</v>
      </c>
    </row>
    <row r="1772" spans="1:11" x14ac:dyDescent="0.25">
      <c r="A1772" s="44" t="s">
        <v>110</v>
      </c>
      <c r="B1772">
        <v>1</v>
      </c>
      <c r="C1772" s="3">
        <v>44617</v>
      </c>
      <c r="D1772">
        <v>530.30999999999995</v>
      </c>
      <c r="E1772" s="44" t="s">
        <v>77</v>
      </c>
      <c r="F1772" s="44" t="s">
        <v>88</v>
      </c>
      <c r="G1772">
        <v>0</v>
      </c>
      <c r="H1772">
        <v>0</v>
      </c>
      <c r="I1772">
        <v>0</v>
      </c>
      <c r="J1772">
        <v>0</v>
      </c>
      <c r="K1772" s="44">
        <f>MONTH(tce_4111[[#This Row],[data_lancamento]])</f>
        <v>2</v>
      </c>
    </row>
    <row r="1773" spans="1:11" x14ac:dyDescent="0.25">
      <c r="A1773" s="44" t="s">
        <v>101</v>
      </c>
      <c r="B1773">
        <v>1</v>
      </c>
      <c r="C1773" s="3">
        <v>44617</v>
      </c>
      <c r="D1773">
        <v>530.30999999999995</v>
      </c>
      <c r="E1773" s="44" t="s">
        <v>80</v>
      </c>
      <c r="F1773" s="44" t="s">
        <v>88</v>
      </c>
      <c r="G1773">
        <v>1</v>
      </c>
      <c r="H1773">
        <v>0</v>
      </c>
      <c r="I1773">
        <v>0</v>
      </c>
      <c r="J1773">
        <v>0</v>
      </c>
      <c r="K1773" s="44">
        <f>MONTH(tce_4111[[#This Row],[data_lancamento]])</f>
        <v>2</v>
      </c>
    </row>
    <row r="1774" spans="1:11" x14ac:dyDescent="0.25">
      <c r="A1774" s="44" t="s">
        <v>111</v>
      </c>
      <c r="B1774">
        <v>1</v>
      </c>
      <c r="C1774" s="3">
        <v>44617</v>
      </c>
      <c r="D1774">
        <v>530.30999999999995</v>
      </c>
      <c r="E1774" s="44" t="s">
        <v>77</v>
      </c>
      <c r="F1774" s="44" t="s">
        <v>88</v>
      </c>
      <c r="G1774">
        <v>1</v>
      </c>
      <c r="H1774">
        <v>0</v>
      </c>
      <c r="I1774">
        <v>0</v>
      </c>
      <c r="J1774">
        <v>0</v>
      </c>
      <c r="K1774" s="44">
        <f>MONTH(tce_4111[[#This Row],[data_lancamento]])</f>
        <v>2</v>
      </c>
    </row>
    <row r="1775" spans="1:11" x14ac:dyDescent="0.25">
      <c r="A1775" s="44" t="s">
        <v>96</v>
      </c>
      <c r="B1775">
        <v>1</v>
      </c>
      <c r="C1775" s="3">
        <v>44617</v>
      </c>
      <c r="D1775">
        <v>262.48</v>
      </c>
      <c r="E1775" s="44" t="s">
        <v>80</v>
      </c>
      <c r="F1775" s="44" t="s">
        <v>97</v>
      </c>
      <c r="G1775">
        <v>1</v>
      </c>
      <c r="H1775">
        <v>0</v>
      </c>
      <c r="I1775">
        <v>0</v>
      </c>
      <c r="J1775">
        <v>0</v>
      </c>
      <c r="K1775" s="44">
        <f>MONTH(tce_4111[[#This Row],[data_lancamento]])</f>
        <v>2</v>
      </c>
    </row>
    <row r="1776" spans="1:11" x14ac:dyDescent="0.25">
      <c r="A1776" s="44" t="s">
        <v>99</v>
      </c>
      <c r="B1776">
        <v>1</v>
      </c>
      <c r="C1776" s="3">
        <v>44617</v>
      </c>
      <c r="D1776">
        <v>262.48</v>
      </c>
      <c r="E1776" s="44" t="s">
        <v>80</v>
      </c>
      <c r="F1776" s="44" t="s">
        <v>88</v>
      </c>
      <c r="G1776">
        <v>0</v>
      </c>
      <c r="H1776">
        <v>0</v>
      </c>
      <c r="I1776">
        <v>0</v>
      </c>
      <c r="J1776">
        <v>0</v>
      </c>
      <c r="K1776" s="44">
        <f>MONTH(tce_4111[[#This Row],[data_lancamento]])</f>
        <v>2</v>
      </c>
    </row>
    <row r="1777" spans="1:11" x14ac:dyDescent="0.25">
      <c r="A1777" s="44" t="s">
        <v>109</v>
      </c>
      <c r="B1777">
        <v>1</v>
      </c>
      <c r="C1777" s="3">
        <v>44617</v>
      </c>
      <c r="D1777">
        <v>262.48</v>
      </c>
      <c r="E1777" s="44" t="s">
        <v>77</v>
      </c>
      <c r="F1777" s="44" t="s">
        <v>88</v>
      </c>
      <c r="G1777">
        <v>0</v>
      </c>
      <c r="H1777">
        <v>0</v>
      </c>
      <c r="I1777">
        <v>0</v>
      </c>
      <c r="J1777">
        <v>0</v>
      </c>
      <c r="K1777" s="44">
        <f>MONTH(tce_4111[[#This Row],[data_lancamento]])</f>
        <v>2</v>
      </c>
    </row>
    <row r="1778" spans="1:11" x14ac:dyDescent="0.25">
      <c r="A1778" s="44" t="s">
        <v>106</v>
      </c>
      <c r="B1778">
        <v>1</v>
      </c>
      <c r="C1778" s="3">
        <v>44617</v>
      </c>
      <c r="D1778">
        <v>262.48</v>
      </c>
      <c r="E1778" s="44" t="s">
        <v>77</v>
      </c>
      <c r="F1778" s="44" t="s">
        <v>97</v>
      </c>
      <c r="G1778">
        <v>1</v>
      </c>
      <c r="H1778">
        <v>0</v>
      </c>
      <c r="I1778">
        <v>0</v>
      </c>
      <c r="J1778">
        <v>0</v>
      </c>
      <c r="K1778" s="44">
        <f>MONTH(tce_4111[[#This Row],[data_lancamento]])</f>
        <v>2</v>
      </c>
    </row>
    <row r="1779" spans="1:11" x14ac:dyDescent="0.25">
      <c r="A1779" s="44" t="s">
        <v>100</v>
      </c>
      <c r="B1779">
        <v>1</v>
      </c>
      <c r="C1779" s="3">
        <v>44617</v>
      </c>
      <c r="D1779">
        <v>262.48</v>
      </c>
      <c r="E1779" s="44" t="s">
        <v>80</v>
      </c>
      <c r="F1779" s="44" t="s">
        <v>88</v>
      </c>
      <c r="G1779">
        <v>0</v>
      </c>
      <c r="H1779">
        <v>0</v>
      </c>
      <c r="I1779">
        <v>0</v>
      </c>
      <c r="J1779">
        <v>0</v>
      </c>
      <c r="K1779" s="44">
        <f>MONTH(tce_4111[[#This Row],[data_lancamento]])</f>
        <v>2</v>
      </c>
    </row>
    <row r="1780" spans="1:11" x14ac:dyDescent="0.25">
      <c r="A1780" s="44" t="s">
        <v>110</v>
      </c>
      <c r="B1780">
        <v>1</v>
      </c>
      <c r="C1780" s="3">
        <v>44617</v>
      </c>
      <c r="D1780">
        <v>262.48</v>
      </c>
      <c r="E1780" s="44" t="s">
        <v>77</v>
      </c>
      <c r="F1780" s="44" t="s">
        <v>88</v>
      </c>
      <c r="G1780">
        <v>0</v>
      </c>
      <c r="H1780">
        <v>0</v>
      </c>
      <c r="I1780">
        <v>0</v>
      </c>
      <c r="J1780">
        <v>0</v>
      </c>
      <c r="K1780" s="44">
        <f>MONTH(tce_4111[[#This Row],[data_lancamento]])</f>
        <v>2</v>
      </c>
    </row>
    <row r="1781" spans="1:11" x14ac:dyDescent="0.25">
      <c r="A1781" s="44" t="s">
        <v>101</v>
      </c>
      <c r="B1781">
        <v>1</v>
      </c>
      <c r="C1781" s="3">
        <v>44617</v>
      </c>
      <c r="D1781">
        <v>262.48</v>
      </c>
      <c r="E1781" s="44" t="s">
        <v>80</v>
      </c>
      <c r="F1781" s="44" t="s">
        <v>88</v>
      </c>
      <c r="G1781">
        <v>1</v>
      </c>
      <c r="H1781">
        <v>0</v>
      </c>
      <c r="I1781">
        <v>0</v>
      </c>
      <c r="J1781">
        <v>0</v>
      </c>
      <c r="K1781" s="44">
        <f>MONTH(tce_4111[[#This Row],[data_lancamento]])</f>
        <v>2</v>
      </c>
    </row>
    <row r="1782" spans="1:11" x14ac:dyDescent="0.25">
      <c r="A1782" s="44" t="s">
        <v>111</v>
      </c>
      <c r="B1782">
        <v>1</v>
      </c>
      <c r="C1782" s="3">
        <v>44617</v>
      </c>
      <c r="D1782">
        <v>262.48</v>
      </c>
      <c r="E1782" s="44" t="s">
        <v>77</v>
      </c>
      <c r="F1782" s="44" t="s">
        <v>88</v>
      </c>
      <c r="G1782">
        <v>1</v>
      </c>
      <c r="H1782">
        <v>0</v>
      </c>
      <c r="I1782">
        <v>0</v>
      </c>
      <c r="J1782">
        <v>0</v>
      </c>
      <c r="K1782" s="44">
        <f>MONTH(tce_4111[[#This Row],[data_lancamento]])</f>
        <v>2</v>
      </c>
    </row>
    <row r="1783" spans="1:11" x14ac:dyDescent="0.25">
      <c r="A1783" s="44" t="s">
        <v>96</v>
      </c>
      <c r="B1783">
        <v>1</v>
      </c>
      <c r="C1783" s="3">
        <v>44617</v>
      </c>
      <c r="D1783">
        <v>730.99</v>
      </c>
      <c r="E1783" s="44" t="s">
        <v>80</v>
      </c>
      <c r="F1783" s="44" t="s">
        <v>97</v>
      </c>
      <c r="G1783">
        <v>1</v>
      </c>
      <c r="H1783">
        <v>0</v>
      </c>
      <c r="I1783">
        <v>0</v>
      </c>
      <c r="J1783">
        <v>0</v>
      </c>
      <c r="K1783" s="44">
        <f>MONTH(tce_4111[[#This Row],[data_lancamento]])</f>
        <v>2</v>
      </c>
    </row>
    <row r="1784" spans="1:11" x14ac:dyDescent="0.25">
      <c r="A1784" s="44" t="s">
        <v>99</v>
      </c>
      <c r="B1784">
        <v>1</v>
      </c>
      <c r="C1784" s="3">
        <v>44617</v>
      </c>
      <c r="D1784">
        <v>730.99</v>
      </c>
      <c r="E1784" s="44" t="s">
        <v>80</v>
      </c>
      <c r="F1784" s="44" t="s">
        <v>88</v>
      </c>
      <c r="G1784">
        <v>0</v>
      </c>
      <c r="H1784">
        <v>0</v>
      </c>
      <c r="I1784">
        <v>0</v>
      </c>
      <c r="J1784">
        <v>0</v>
      </c>
      <c r="K1784" s="44">
        <f>MONTH(tce_4111[[#This Row],[data_lancamento]])</f>
        <v>2</v>
      </c>
    </row>
    <row r="1785" spans="1:11" x14ac:dyDescent="0.25">
      <c r="A1785" s="44" t="s">
        <v>109</v>
      </c>
      <c r="B1785">
        <v>1</v>
      </c>
      <c r="C1785" s="3">
        <v>44617</v>
      </c>
      <c r="D1785">
        <v>730.99</v>
      </c>
      <c r="E1785" s="44" t="s">
        <v>77</v>
      </c>
      <c r="F1785" s="44" t="s">
        <v>88</v>
      </c>
      <c r="G1785">
        <v>0</v>
      </c>
      <c r="H1785">
        <v>0</v>
      </c>
      <c r="I1785">
        <v>0</v>
      </c>
      <c r="J1785">
        <v>0</v>
      </c>
      <c r="K1785" s="44">
        <f>MONTH(tce_4111[[#This Row],[data_lancamento]])</f>
        <v>2</v>
      </c>
    </row>
    <row r="1786" spans="1:11" x14ac:dyDescent="0.25">
      <c r="A1786" s="44" t="s">
        <v>106</v>
      </c>
      <c r="B1786">
        <v>1</v>
      </c>
      <c r="C1786" s="3">
        <v>44617</v>
      </c>
      <c r="D1786">
        <v>730.99</v>
      </c>
      <c r="E1786" s="44" t="s">
        <v>77</v>
      </c>
      <c r="F1786" s="44" t="s">
        <v>97</v>
      </c>
      <c r="G1786">
        <v>1</v>
      </c>
      <c r="H1786">
        <v>0</v>
      </c>
      <c r="I1786">
        <v>0</v>
      </c>
      <c r="J1786">
        <v>0</v>
      </c>
      <c r="K1786" s="44">
        <f>MONTH(tce_4111[[#This Row],[data_lancamento]])</f>
        <v>2</v>
      </c>
    </row>
    <row r="1787" spans="1:11" x14ac:dyDescent="0.25">
      <c r="A1787" s="44" t="s">
        <v>100</v>
      </c>
      <c r="B1787">
        <v>1</v>
      </c>
      <c r="C1787" s="3">
        <v>44617</v>
      </c>
      <c r="D1787">
        <v>730.99</v>
      </c>
      <c r="E1787" s="44" t="s">
        <v>80</v>
      </c>
      <c r="F1787" s="44" t="s">
        <v>88</v>
      </c>
      <c r="G1787">
        <v>0</v>
      </c>
      <c r="H1787">
        <v>0</v>
      </c>
      <c r="I1787">
        <v>0</v>
      </c>
      <c r="J1787">
        <v>0</v>
      </c>
      <c r="K1787" s="44">
        <f>MONTH(tce_4111[[#This Row],[data_lancamento]])</f>
        <v>2</v>
      </c>
    </row>
    <row r="1788" spans="1:11" x14ac:dyDescent="0.25">
      <c r="A1788" s="44" t="s">
        <v>110</v>
      </c>
      <c r="B1788">
        <v>1</v>
      </c>
      <c r="C1788" s="3">
        <v>44617</v>
      </c>
      <c r="D1788">
        <v>730.99</v>
      </c>
      <c r="E1788" s="44" t="s">
        <v>77</v>
      </c>
      <c r="F1788" s="44" t="s">
        <v>88</v>
      </c>
      <c r="G1788">
        <v>0</v>
      </c>
      <c r="H1788">
        <v>0</v>
      </c>
      <c r="I1788">
        <v>0</v>
      </c>
      <c r="J1788">
        <v>0</v>
      </c>
      <c r="K1788" s="44">
        <f>MONTH(tce_4111[[#This Row],[data_lancamento]])</f>
        <v>2</v>
      </c>
    </row>
    <row r="1789" spans="1:11" x14ac:dyDescent="0.25">
      <c r="A1789" s="44" t="s">
        <v>101</v>
      </c>
      <c r="B1789">
        <v>1</v>
      </c>
      <c r="C1789" s="3">
        <v>44617</v>
      </c>
      <c r="D1789">
        <v>730.99</v>
      </c>
      <c r="E1789" s="44" t="s">
        <v>80</v>
      </c>
      <c r="F1789" s="44" t="s">
        <v>88</v>
      </c>
      <c r="G1789">
        <v>1</v>
      </c>
      <c r="H1789">
        <v>0</v>
      </c>
      <c r="I1789">
        <v>0</v>
      </c>
      <c r="J1789">
        <v>0</v>
      </c>
      <c r="K1789" s="44">
        <f>MONTH(tce_4111[[#This Row],[data_lancamento]])</f>
        <v>2</v>
      </c>
    </row>
    <row r="1790" spans="1:11" x14ac:dyDescent="0.25">
      <c r="A1790" s="44" t="s">
        <v>111</v>
      </c>
      <c r="B1790">
        <v>1</v>
      </c>
      <c r="C1790" s="3">
        <v>44617</v>
      </c>
      <c r="D1790">
        <v>730.99</v>
      </c>
      <c r="E1790" s="44" t="s">
        <v>77</v>
      </c>
      <c r="F1790" s="44" t="s">
        <v>88</v>
      </c>
      <c r="G1790">
        <v>1</v>
      </c>
      <c r="H1790">
        <v>0</v>
      </c>
      <c r="I1790">
        <v>0</v>
      </c>
      <c r="J1790">
        <v>0</v>
      </c>
      <c r="K1790" s="44">
        <f>MONTH(tce_4111[[#This Row],[data_lancamento]])</f>
        <v>2</v>
      </c>
    </row>
    <row r="1791" spans="1:11" x14ac:dyDescent="0.25">
      <c r="A1791" s="44" t="s">
        <v>96</v>
      </c>
      <c r="B1791">
        <v>1</v>
      </c>
      <c r="C1791" s="3">
        <v>44617</v>
      </c>
      <c r="D1791">
        <v>1325.4</v>
      </c>
      <c r="E1791" s="44" t="s">
        <v>80</v>
      </c>
      <c r="F1791" s="44" t="s">
        <v>97</v>
      </c>
      <c r="G1791">
        <v>1</v>
      </c>
      <c r="H1791">
        <v>0</v>
      </c>
      <c r="I1791">
        <v>0</v>
      </c>
      <c r="J1791">
        <v>0</v>
      </c>
      <c r="K1791" s="44">
        <f>MONTH(tce_4111[[#This Row],[data_lancamento]])</f>
        <v>2</v>
      </c>
    </row>
    <row r="1792" spans="1:11" x14ac:dyDescent="0.25">
      <c r="A1792" s="44" t="s">
        <v>99</v>
      </c>
      <c r="B1792">
        <v>1</v>
      </c>
      <c r="C1792" s="3">
        <v>44617</v>
      </c>
      <c r="D1792">
        <v>1325.4</v>
      </c>
      <c r="E1792" s="44" t="s">
        <v>80</v>
      </c>
      <c r="F1792" s="44" t="s">
        <v>88</v>
      </c>
      <c r="G1792">
        <v>0</v>
      </c>
      <c r="H1792">
        <v>0</v>
      </c>
      <c r="I1792">
        <v>0</v>
      </c>
      <c r="J1792">
        <v>0</v>
      </c>
      <c r="K1792" s="44">
        <f>MONTH(tce_4111[[#This Row],[data_lancamento]])</f>
        <v>2</v>
      </c>
    </row>
    <row r="1793" spans="1:11" x14ac:dyDescent="0.25">
      <c r="A1793" s="44" t="s">
        <v>109</v>
      </c>
      <c r="B1793">
        <v>1</v>
      </c>
      <c r="C1793" s="3">
        <v>44617</v>
      </c>
      <c r="D1793">
        <v>1325.4</v>
      </c>
      <c r="E1793" s="44" t="s">
        <v>77</v>
      </c>
      <c r="F1793" s="44" t="s">
        <v>88</v>
      </c>
      <c r="G1793">
        <v>0</v>
      </c>
      <c r="H1793">
        <v>0</v>
      </c>
      <c r="I1793">
        <v>0</v>
      </c>
      <c r="J1793">
        <v>0</v>
      </c>
      <c r="K1793" s="44">
        <f>MONTH(tce_4111[[#This Row],[data_lancamento]])</f>
        <v>2</v>
      </c>
    </row>
    <row r="1794" spans="1:11" x14ac:dyDescent="0.25">
      <c r="A1794" s="44" t="s">
        <v>106</v>
      </c>
      <c r="B1794">
        <v>1</v>
      </c>
      <c r="C1794" s="3">
        <v>44617</v>
      </c>
      <c r="D1794">
        <v>1325.4</v>
      </c>
      <c r="E1794" s="44" t="s">
        <v>77</v>
      </c>
      <c r="F1794" s="44" t="s">
        <v>97</v>
      </c>
      <c r="G1794">
        <v>1</v>
      </c>
      <c r="H1794">
        <v>0</v>
      </c>
      <c r="I1794">
        <v>0</v>
      </c>
      <c r="J1794">
        <v>0</v>
      </c>
      <c r="K1794" s="44">
        <f>MONTH(tce_4111[[#This Row],[data_lancamento]])</f>
        <v>2</v>
      </c>
    </row>
    <row r="1795" spans="1:11" x14ac:dyDescent="0.25">
      <c r="A1795" s="44" t="s">
        <v>100</v>
      </c>
      <c r="B1795">
        <v>1</v>
      </c>
      <c r="C1795" s="3">
        <v>44617</v>
      </c>
      <c r="D1795">
        <v>1325.4</v>
      </c>
      <c r="E1795" s="44" t="s">
        <v>80</v>
      </c>
      <c r="F1795" s="44" t="s">
        <v>88</v>
      </c>
      <c r="G1795">
        <v>0</v>
      </c>
      <c r="H1795">
        <v>0</v>
      </c>
      <c r="I1795">
        <v>0</v>
      </c>
      <c r="J1795">
        <v>0</v>
      </c>
      <c r="K1795" s="44">
        <f>MONTH(tce_4111[[#This Row],[data_lancamento]])</f>
        <v>2</v>
      </c>
    </row>
    <row r="1796" spans="1:11" x14ac:dyDescent="0.25">
      <c r="A1796" s="44" t="s">
        <v>110</v>
      </c>
      <c r="B1796">
        <v>1</v>
      </c>
      <c r="C1796" s="3">
        <v>44617</v>
      </c>
      <c r="D1796">
        <v>1325.4</v>
      </c>
      <c r="E1796" s="44" t="s">
        <v>77</v>
      </c>
      <c r="F1796" s="44" t="s">
        <v>88</v>
      </c>
      <c r="G1796">
        <v>0</v>
      </c>
      <c r="H1796">
        <v>0</v>
      </c>
      <c r="I1796">
        <v>0</v>
      </c>
      <c r="J1796">
        <v>0</v>
      </c>
      <c r="K1796" s="44">
        <f>MONTH(tce_4111[[#This Row],[data_lancamento]])</f>
        <v>2</v>
      </c>
    </row>
    <row r="1797" spans="1:11" x14ac:dyDescent="0.25">
      <c r="A1797" s="44" t="s">
        <v>101</v>
      </c>
      <c r="B1797">
        <v>1</v>
      </c>
      <c r="C1797" s="3">
        <v>44617</v>
      </c>
      <c r="D1797">
        <v>1325.4</v>
      </c>
      <c r="E1797" s="44" t="s">
        <v>80</v>
      </c>
      <c r="F1797" s="44" t="s">
        <v>88</v>
      </c>
      <c r="G1797">
        <v>1</v>
      </c>
      <c r="H1797">
        <v>0</v>
      </c>
      <c r="I1797">
        <v>0</v>
      </c>
      <c r="J1797">
        <v>0</v>
      </c>
      <c r="K1797" s="44">
        <f>MONTH(tce_4111[[#This Row],[data_lancamento]])</f>
        <v>2</v>
      </c>
    </row>
    <row r="1798" spans="1:11" x14ac:dyDescent="0.25">
      <c r="A1798" s="44" t="s">
        <v>111</v>
      </c>
      <c r="B1798">
        <v>1</v>
      </c>
      <c r="C1798" s="3">
        <v>44617</v>
      </c>
      <c r="D1798">
        <v>1325.4</v>
      </c>
      <c r="E1798" s="44" t="s">
        <v>77</v>
      </c>
      <c r="F1798" s="44" t="s">
        <v>88</v>
      </c>
      <c r="G1798">
        <v>1</v>
      </c>
      <c r="H1798">
        <v>0</v>
      </c>
      <c r="I1798">
        <v>0</v>
      </c>
      <c r="J1798">
        <v>0</v>
      </c>
      <c r="K1798" s="44">
        <f>MONTH(tce_4111[[#This Row],[data_lancamento]])</f>
        <v>2</v>
      </c>
    </row>
    <row r="1799" spans="1:11" x14ac:dyDescent="0.25">
      <c r="A1799" s="44" t="s">
        <v>96</v>
      </c>
      <c r="B1799">
        <v>1</v>
      </c>
      <c r="C1799" s="3">
        <v>44617</v>
      </c>
      <c r="D1799">
        <v>39762</v>
      </c>
      <c r="E1799" s="44" t="s">
        <v>80</v>
      </c>
      <c r="F1799" s="44" t="s">
        <v>97</v>
      </c>
      <c r="G1799">
        <v>1</v>
      </c>
      <c r="H1799">
        <v>0</v>
      </c>
      <c r="I1799">
        <v>0</v>
      </c>
      <c r="J1799">
        <v>0</v>
      </c>
      <c r="K1799" s="44">
        <f>MONTH(tce_4111[[#This Row],[data_lancamento]])</f>
        <v>2</v>
      </c>
    </row>
    <row r="1800" spans="1:11" x14ac:dyDescent="0.25">
      <c r="A1800" s="44" t="s">
        <v>99</v>
      </c>
      <c r="B1800">
        <v>1</v>
      </c>
      <c r="C1800" s="3">
        <v>44617</v>
      </c>
      <c r="D1800">
        <v>39762</v>
      </c>
      <c r="E1800" s="44" t="s">
        <v>80</v>
      </c>
      <c r="F1800" s="44" t="s">
        <v>88</v>
      </c>
      <c r="G1800">
        <v>0</v>
      </c>
      <c r="H1800">
        <v>0</v>
      </c>
      <c r="I1800">
        <v>0</v>
      </c>
      <c r="J1800">
        <v>0</v>
      </c>
      <c r="K1800" s="44">
        <f>MONTH(tce_4111[[#This Row],[data_lancamento]])</f>
        <v>2</v>
      </c>
    </row>
    <row r="1801" spans="1:11" x14ac:dyDescent="0.25">
      <c r="A1801" s="44" t="s">
        <v>109</v>
      </c>
      <c r="B1801">
        <v>1</v>
      </c>
      <c r="C1801" s="3">
        <v>44617</v>
      </c>
      <c r="D1801">
        <v>39762</v>
      </c>
      <c r="E1801" s="44" t="s">
        <v>77</v>
      </c>
      <c r="F1801" s="44" t="s">
        <v>88</v>
      </c>
      <c r="G1801">
        <v>0</v>
      </c>
      <c r="H1801">
        <v>0</v>
      </c>
      <c r="I1801">
        <v>0</v>
      </c>
      <c r="J1801">
        <v>0</v>
      </c>
      <c r="K1801" s="44">
        <f>MONTH(tce_4111[[#This Row],[data_lancamento]])</f>
        <v>2</v>
      </c>
    </row>
    <row r="1802" spans="1:11" x14ac:dyDescent="0.25">
      <c r="A1802" s="44" t="s">
        <v>106</v>
      </c>
      <c r="B1802">
        <v>1</v>
      </c>
      <c r="C1802" s="3">
        <v>44617</v>
      </c>
      <c r="D1802">
        <v>39762</v>
      </c>
      <c r="E1802" s="44" t="s">
        <v>77</v>
      </c>
      <c r="F1802" s="44" t="s">
        <v>97</v>
      </c>
      <c r="G1802">
        <v>1</v>
      </c>
      <c r="H1802">
        <v>0</v>
      </c>
      <c r="I1802">
        <v>0</v>
      </c>
      <c r="J1802">
        <v>0</v>
      </c>
      <c r="K1802" s="44">
        <f>MONTH(tce_4111[[#This Row],[data_lancamento]])</f>
        <v>2</v>
      </c>
    </row>
    <row r="1803" spans="1:11" x14ac:dyDescent="0.25">
      <c r="A1803" s="44" t="s">
        <v>100</v>
      </c>
      <c r="B1803">
        <v>1</v>
      </c>
      <c r="C1803" s="3">
        <v>44617</v>
      </c>
      <c r="D1803">
        <v>39762</v>
      </c>
      <c r="E1803" s="44" t="s">
        <v>80</v>
      </c>
      <c r="F1803" s="44" t="s">
        <v>88</v>
      </c>
      <c r="G1803">
        <v>0</v>
      </c>
      <c r="H1803">
        <v>0</v>
      </c>
      <c r="I1803">
        <v>0</v>
      </c>
      <c r="J1803">
        <v>0</v>
      </c>
      <c r="K1803" s="44">
        <f>MONTH(tce_4111[[#This Row],[data_lancamento]])</f>
        <v>2</v>
      </c>
    </row>
    <row r="1804" spans="1:11" x14ac:dyDescent="0.25">
      <c r="A1804" s="44" t="s">
        <v>110</v>
      </c>
      <c r="B1804">
        <v>1</v>
      </c>
      <c r="C1804" s="3">
        <v>44617</v>
      </c>
      <c r="D1804">
        <v>39762</v>
      </c>
      <c r="E1804" s="44" t="s">
        <v>77</v>
      </c>
      <c r="F1804" s="44" t="s">
        <v>88</v>
      </c>
      <c r="G1804">
        <v>0</v>
      </c>
      <c r="H1804">
        <v>0</v>
      </c>
      <c r="I1804">
        <v>0</v>
      </c>
      <c r="J1804">
        <v>0</v>
      </c>
      <c r="K1804" s="44">
        <f>MONTH(tce_4111[[#This Row],[data_lancamento]])</f>
        <v>2</v>
      </c>
    </row>
    <row r="1805" spans="1:11" x14ac:dyDescent="0.25">
      <c r="A1805" s="44" t="s">
        <v>101</v>
      </c>
      <c r="B1805">
        <v>1</v>
      </c>
      <c r="C1805" s="3">
        <v>44617</v>
      </c>
      <c r="D1805">
        <v>39762</v>
      </c>
      <c r="E1805" s="44" t="s">
        <v>80</v>
      </c>
      <c r="F1805" s="44" t="s">
        <v>88</v>
      </c>
      <c r="G1805">
        <v>1</v>
      </c>
      <c r="H1805">
        <v>0</v>
      </c>
      <c r="I1805">
        <v>0</v>
      </c>
      <c r="J1805">
        <v>0</v>
      </c>
      <c r="K1805" s="44">
        <f>MONTH(tce_4111[[#This Row],[data_lancamento]])</f>
        <v>2</v>
      </c>
    </row>
    <row r="1806" spans="1:11" x14ac:dyDescent="0.25">
      <c r="A1806" s="44" t="s">
        <v>111</v>
      </c>
      <c r="B1806">
        <v>1</v>
      </c>
      <c r="C1806" s="3">
        <v>44617</v>
      </c>
      <c r="D1806">
        <v>39762</v>
      </c>
      <c r="E1806" s="44" t="s">
        <v>77</v>
      </c>
      <c r="F1806" s="44" t="s">
        <v>88</v>
      </c>
      <c r="G1806">
        <v>1</v>
      </c>
      <c r="H1806">
        <v>0</v>
      </c>
      <c r="I1806">
        <v>0</v>
      </c>
      <c r="J1806">
        <v>0</v>
      </c>
      <c r="K1806" s="44">
        <f>MONTH(tce_4111[[#This Row],[data_lancamento]])</f>
        <v>2</v>
      </c>
    </row>
    <row r="1807" spans="1:11" x14ac:dyDescent="0.25">
      <c r="A1807" s="44" t="s">
        <v>96</v>
      </c>
      <c r="B1807">
        <v>1</v>
      </c>
      <c r="C1807" s="3">
        <v>44617</v>
      </c>
      <c r="D1807">
        <v>333.61</v>
      </c>
      <c r="E1807" s="44" t="s">
        <v>80</v>
      </c>
      <c r="F1807" s="44" t="s">
        <v>97</v>
      </c>
      <c r="G1807">
        <v>1</v>
      </c>
      <c r="H1807">
        <v>0</v>
      </c>
      <c r="I1807">
        <v>0</v>
      </c>
      <c r="J1807">
        <v>0</v>
      </c>
      <c r="K1807" s="44">
        <f>MONTH(tce_4111[[#This Row],[data_lancamento]])</f>
        <v>2</v>
      </c>
    </row>
    <row r="1808" spans="1:11" x14ac:dyDescent="0.25">
      <c r="A1808" s="44" t="s">
        <v>99</v>
      </c>
      <c r="B1808">
        <v>1</v>
      </c>
      <c r="C1808" s="3">
        <v>44617</v>
      </c>
      <c r="D1808">
        <v>333.61</v>
      </c>
      <c r="E1808" s="44" t="s">
        <v>80</v>
      </c>
      <c r="F1808" s="44" t="s">
        <v>88</v>
      </c>
      <c r="G1808">
        <v>0</v>
      </c>
      <c r="H1808">
        <v>0</v>
      </c>
      <c r="I1808">
        <v>0</v>
      </c>
      <c r="J1808">
        <v>0</v>
      </c>
      <c r="K1808" s="44">
        <f>MONTH(tce_4111[[#This Row],[data_lancamento]])</f>
        <v>2</v>
      </c>
    </row>
    <row r="1809" spans="1:11" x14ac:dyDescent="0.25">
      <c r="A1809" s="44" t="s">
        <v>109</v>
      </c>
      <c r="B1809">
        <v>1</v>
      </c>
      <c r="C1809" s="3">
        <v>44617</v>
      </c>
      <c r="D1809">
        <v>333.61</v>
      </c>
      <c r="E1809" s="44" t="s">
        <v>77</v>
      </c>
      <c r="F1809" s="44" t="s">
        <v>88</v>
      </c>
      <c r="G1809">
        <v>0</v>
      </c>
      <c r="H1809">
        <v>0</v>
      </c>
      <c r="I1809">
        <v>0</v>
      </c>
      <c r="J1809">
        <v>0</v>
      </c>
      <c r="K1809" s="44">
        <f>MONTH(tce_4111[[#This Row],[data_lancamento]])</f>
        <v>2</v>
      </c>
    </row>
    <row r="1810" spans="1:11" x14ac:dyDescent="0.25">
      <c r="A1810" s="44" t="s">
        <v>106</v>
      </c>
      <c r="B1810">
        <v>1</v>
      </c>
      <c r="C1810" s="3">
        <v>44617</v>
      </c>
      <c r="D1810">
        <v>333.61</v>
      </c>
      <c r="E1810" s="44" t="s">
        <v>77</v>
      </c>
      <c r="F1810" s="44" t="s">
        <v>97</v>
      </c>
      <c r="G1810">
        <v>1</v>
      </c>
      <c r="H1810">
        <v>0</v>
      </c>
      <c r="I1810">
        <v>0</v>
      </c>
      <c r="J1810">
        <v>0</v>
      </c>
      <c r="K1810" s="44">
        <f>MONTH(tce_4111[[#This Row],[data_lancamento]])</f>
        <v>2</v>
      </c>
    </row>
    <row r="1811" spans="1:11" x14ac:dyDescent="0.25">
      <c r="A1811" s="44" t="s">
        <v>100</v>
      </c>
      <c r="B1811">
        <v>1</v>
      </c>
      <c r="C1811" s="3">
        <v>44617</v>
      </c>
      <c r="D1811">
        <v>333.61</v>
      </c>
      <c r="E1811" s="44" t="s">
        <v>80</v>
      </c>
      <c r="F1811" s="44" t="s">
        <v>88</v>
      </c>
      <c r="G1811">
        <v>0</v>
      </c>
      <c r="H1811">
        <v>0</v>
      </c>
      <c r="I1811">
        <v>0</v>
      </c>
      <c r="J1811">
        <v>0</v>
      </c>
      <c r="K1811" s="44">
        <f>MONTH(tce_4111[[#This Row],[data_lancamento]])</f>
        <v>2</v>
      </c>
    </row>
    <row r="1812" spans="1:11" x14ac:dyDescent="0.25">
      <c r="A1812" s="44" t="s">
        <v>110</v>
      </c>
      <c r="B1812">
        <v>1</v>
      </c>
      <c r="C1812" s="3">
        <v>44617</v>
      </c>
      <c r="D1812">
        <v>333.61</v>
      </c>
      <c r="E1812" s="44" t="s">
        <v>77</v>
      </c>
      <c r="F1812" s="44" t="s">
        <v>88</v>
      </c>
      <c r="G1812">
        <v>0</v>
      </c>
      <c r="H1812">
        <v>0</v>
      </c>
      <c r="I1812">
        <v>0</v>
      </c>
      <c r="J1812">
        <v>0</v>
      </c>
      <c r="K1812" s="44">
        <f>MONTH(tce_4111[[#This Row],[data_lancamento]])</f>
        <v>2</v>
      </c>
    </row>
    <row r="1813" spans="1:11" x14ac:dyDescent="0.25">
      <c r="A1813" s="44" t="s">
        <v>101</v>
      </c>
      <c r="B1813">
        <v>1</v>
      </c>
      <c r="C1813" s="3">
        <v>44617</v>
      </c>
      <c r="D1813">
        <v>333.61</v>
      </c>
      <c r="E1813" s="44" t="s">
        <v>80</v>
      </c>
      <c r="F1813" s="44" t="s">
        <v>88</v>
      </c>
      <c r="G1813">
        <v>1</v>
      </c>
      <c r="H1813">
        <v>0</v>
      </c>
      <c r="I1813">
        <v>0</v>
      </c>
      <c r="J1813">
        <v>0</v>
      </c>
      <c r="K1813" s="44">
        <f>MONTH(tce_4111[[#This Row],[data_lancamento]])</f>
        <v>2</v>
      </c>
    </row>
    <row r="1814" spans="1:11" x14ac:dyDescent="0.25">
      <c r="A1814" s="44" t="s">
        <v>111</v>
      </c>
      <c r="B1814">
        <v>1</v>
      </c>
      <c r="C1814" s="3">
        <v>44617</v>
      </c>
      <c r="D1814">
        <v>333.61</v>
      </c>
      <c r="E1814" s="44" t="s">
        <v>77</v>
      </c>
      <c r="F1814" s="44" t="s">
        <v>88</v>
      </c>
      <c r="G1814">
        <v>1</v>
      </c>
      <c r="H1814">
        <v>0</v>
      </c>
      <c r="I1814">
        <v>0</v>
      </c>
      <c r="J1814">
        <v>0</v>
      </c>
      <c r="K1814" s="44">
        <f>MONTH(tce_4111[[#This Row],[data_lancamento]])</f>
        <v>2</v>
      </c>
    </row>
    <row r="1815" spans="1:11" x14ac:dyDescent="0.25">
      <c r="A1815" s="44" t="s">
        <v>96</v>
      </c>
      <c r="B1815">
        <v>1</v>
      </c>
      <c r="C1815" s="3">
        <v>44617</v>
      </c>
      <c r="D1815">
        <v>111.2</v>
      </c>
      <c r="E1815" s="44" t="s">
        <v>80</v>
      </c>
      <c r="F1815" s="44" t="s">
        <v>97</v>
      </c>
      <c r="G1815">
        <v>1</v>
      </c>
      <c r="H1815">
        <v>0</v>
      </c>
      <c r="I1815">
        <v>0</v>
      </c>
      <c r="J1815">
        <v>0</v>
      </c>
      <c r="K1815" s="44">
        <f>MONTH(tce_4111[[#This Row],[data_lancamento]])</f>
        <v>2</v>
      </c>
    </row>
    <row r="1816" spans="1:11" x14ac:dyDescent="0.25">
      <c r="A1816" s="44" t="s">
        <v>99</v>
      </c>
      <c r="B1816">
        <v>1</v>
      </c>
      <c r="C1816" s="3">
        <v>44617</v>
      </c>
      <c r="D1816">
        <v>111.2</v>
      </c>
      <c r="E1816" s="44" t="s">
        <v>80</v>
      </c>
      <c r="F1816" s="44" t="s">
        <v>88</v>
      </c>
      <c r="G1816">
        <v>0</v>
      </c>
      <c r="H1816">
        <v>0</v>
      </c>
      <c r="I1816">
        <v>0</v>
      </c>
      <c r="J1816">
        <v>0</v>
      </c>
      <c r="K1816" s="44">
        <f>MONTH(tce_4111[[#This Row],[data_lancamento]])</f>
        <v>2</v>
      </c>
    </row>
    <row r="1817" spans="1:11" x14ac:dyDescent="0.25">
      <c r="A1817" s="44" t="s">
        <v>109</v>
      </c>
      <c r="B1817">
        <v>1</v>
      </c>
      <c r="C1817" s="3">
        <v>44617</v>
      </c>
      <c r="D1817">
        <v>111.2</v>
      </c>
      <c r="E1817" s="44" t="s">
        <v>77</v>
      </c>
      <c r="F1817" s="44" t="s">
        <v>88</v>
      </c>
      <c r="G1817">
        <v>0</v>
      </c>
      <c r="H1817">
        <v>0</v>
      </c>
      <c r="I1817">
        <v>0</v>
      </c>
      <c r="J1817">
        <v>0</v>
      </c>
      <c r="K1817" s="44">
        <f>MONTH(tce_4111[[#This Row],[data_lancamento]])</f>
        <v>2</v>
      </c>
    </row>
    <row r="1818" spans="1:11" x14ac:dyDescent="0.25">
      <c r="A1818" s="44" t="s">
        <v>106</v>
      </c>
      <c r="B1818">
        <v>1</v>
      </c>
      <c r="C1818" s="3">
        <v>44617</v>
      </c>
      <c r="D1818">
        <v>111.2</v>
      </c>
      <c r="E1818" s="44" t="s">
        <v>77</v>
      </c>
      <c r="F1818" s="44" t="s">
        <v>97</v>
      </c>
      <c r="G1818">
        <v>1</v>
      </c>
      <c r="H1818">
        <v>0</v>
      </c>
      <c r="I1818">
        <v>0</v>
      </c>
      <c r="J1818">
        <v>0</v>
      </c>
      <c r="K1818" s="44">
        <f>MONTH(tce_4111[[#This Row],[data_lancamento]])</f>
        <v>2</v>
      </c>
    </row>
    <row r="1819" spans="1:11" x14ac:dyDescent="0.25">
      <c r="A1819" s="44" t="s">
        <v>100</v>
      </c>
      <c r="B1819">
        <v>1</v>
      </c>
      <c r="C1819" s="3">
        <v>44617</v>
      </c>
      <c r="D1819">
        <v>111.2</v>
      </c>
      <c r="E1819" s="44" t="s">
        <v>80</v>
      </c>
      <c r="F1819" s="44" t="s">
        <v>88</v>
      </c>
      <c r="G1819">
        <v>0</v>
      </c>
      <c r="H1819">
        <v>0</v>
      </c>
      <c r="I1819">
        <v>0</v>
      </c>
      <c r="J1819">
        <v>0</v>
      </c>
      <c r="K1819" s="44">
        <f>MONTH(tce_4111[[#This Row],[data_lancamento]])</f>
        <v>2</v>
      </c>
    </row>
    <row r="1820" spans="1:11" x14ac:dyDescent="0.25">
      <c r="A1820" s="44" t="s">
        <v>110</v>
      </c>
      <c r="B1820">
        <v>1</v>
      </c>
      <c r="C1820" s="3">
        <v>44617</v>
      </c>
      <c r="D1820">
        <v>111.2</v>
      </c>
      <c r="E1820" s="44" t="s">
        <v>77</v>
      </c>
      <c r="F1820" s="44" t="s">
        <v>88</v>
      </c>
      <c r="G1820">
        <v>0</v>
      </c>
      <c r="H1820">
        <v>0</v>
      </c>
      <c r="I1820">
        <v>0</v>
      </c>
      <c r="J1820">
        <v>0</v>
      </c>
      <c r="K1820" s="44">
        <f>MONTH(tce_4111[[#This Row],[data_lancamento]])</f>
        <v>2</v>
      </c>
    </row>
    <row r="1821" spans="1:11" x14ac:dyDescent="0.25">
      <c r="A1821" s="44" t="s">
        <v>101</v>
      </c>
      <c r="B1821">
        <v>1</v>
      </c>
      <c r="C1821" s="3">
        <v>44617</v>
      </c>
      <c r="D1821">
        <v>111.2</v>
      </c>
      <c r="E1821" s="44" t="s">
        <v>80</v>
      </c>
      <c r="F1821" s="44" t="s">
        <v>88</v>
      </c>
      <c r="G1821">
        <v>1</v>
      </c>
      <c r="H1821">
        <v>0</v>
      </c>
      <c r="I1821">
        <v>0</v>
      </c>
      <c r="J1821">
        <v>0</v>
      </c>
      <c r="K1821" s="44">
        <f>MONTH(tce_4111[[#This Row],[data_lancamento]])</f>
        <v>2</v>
      </c>
    </row>
    <row r="1822" spans="1:11" x14ac:dyDescent="0.25">
      <c r="A1822" s="44" t="s">
        <v>111</v>
      </c>
      <c r="B1822">
        <v>1</v>
      </c>
      <c r="C1822" s="3">
        <v>44617</v>
      </c>
      <c r="D1822">
        <v>111.2</v>
      </c>
      <c r="E1822" s="44" t="s">
        <v>77</v>
      </c>
      <c r="F1822" s="44" t="s">
        <v>88</v>
      </c>
      <c r="G1822">
        <v>1</v>
      </c>
      <c r="H1822">
        <v>0</v>
      </c>
      <c r="I1822">
        <v>0</v>
      </c>
      <c r="J1822">
        <v>0</v>
      </c>
      <c r="K1822" s="44">
        <f>MONTH(tce_4111[[#This Row],[data_lancamento]])</f>
        <v>2</v>
      </c>
    </row>
    <row r="1823" spans="1:11" x14ac:dyDescent="0.25">
      <c r="A1823" s="44" t="s">
        <v>96</v>
      </c>
      <c r="B1823">
        <v>1</v>
      </c>
      <c r="C1823" s="3">
        <v>44617</v>
      </c>
      <c r="D1823">
        <v>8992.7199999999993</v>
      </c>
      <c r="E1823" s="44" t="s">
        <v>80</v>
      </c>
      <c r="F1823" s="44" t="s">
        <v>97</v>
      </c>
      <c r="G1823">
        <v>1</v>
      </c>
      <c r="H1823">
        <v>0</v>
      </c>
      <c r="I1823">
        <v>0</v>
      </c>
      <c r="J1823">
        <v>0</v>
      </c>
      <c r="K1823" s="44">
        <f>MONTH(tce_4111[[#This Row],[data_lancamento]])</f>
        <v>2</v>
      </c>
    </row>
    <row r="1824" spans="1:11" x14ac:dyDescent="0.25">
      <c r="A1824" s="44" t="s">
        <v>99</v>
      </c>
      <c r="B1824">
        <v>1</v>
      </c>
      <c r="C1824" s="3">
        <v>44617</v>
      </c>
      <c r="D1824">
        <v>8992.7199999999993</v>
      </c>
      <c r="E1824" s="44" t="s">
        <v>80</v>
      </c>
      <c r="F1824" s="44" t="s">
        <v>88</v>
      </c>
      <c r="G1824">
        <v>0</v>
      </c>
      <c r="H1824">
        <v>0</v>
      </c>
      <c r="I1824">
        <v>0</v>
      </c>
      <c r="J1824">
        <v>0</v>
      </c>
      <c r="K1824" s="44">
        <f>MONTH(tce_4111[[#This Row],[data_lancamento]])</f>
        <v>2</v>
      </c>
    </row>
    <row r="1825" spans="1:11" x14ac:dyDescent="0.25">
      <c r="A1825" s="44" t="s">
        <v>109</v>
      </c>
      <c r="B1825">
        <v>1</v>
      </c>
      <c r="C1825" s="3">
        <v>44617</v>
      </c>
      <c r="D1825">
        <v>8992.7199999999993</v>
      </c>
      <c r="E1825" s="44" t="s">
        <v>77</v>
      </c>
      <c r="F1825" s="44" t="s">
        <v>88</v>
      </c>
      <c r="G1825">
        <v>0</v>
      </c>
      <c r="H1825">
        <v>0</v>
      </c>
      <c r="I1825">
        <v>0</v>
      </c>
      <c r="J1825">
        <v>0</v>
      </c>
      <c r="K1825" s="44">
        <f>MONTH(tce_4111[[#This Row],[data_lancamento]])</f>
        <v>2</v>
      </c>
    </row>
    <row r="1826" spans="1:11" x14ac:dyDescent="0.25">
      <c r="A1826" s="44" t="s">
        <v>106</v>
      </c>
      <c r="B1826">
        <v>1</v>
      </c>
      <c r="C1826" s="3">
        <v>44617</v>
      </c>
      <c r="D1826">
        <v>8992.7199999999993</v>
      </c>
      <c r="E1826" s="44" t="s">
        <v>77</v>
      </c>
      <c r="F1826" s="44" t="s">
        <v>97</v>
      </c>
      <c r="G1826">
        <v>1</v>
      </c>
      <c r="H1826">
        <v>0</v>
      </c>
      <c r="I1826">
        <v>0</v>
      </c>
      <c r="J1826">
        <v>0</v>
      </c>
      <c r="K1826" s="44">
        <f>MONTH(tce_4111[[#This Row],[data_lancamento]])</f>
        <v>2</v>
      </c>
    </row>
    <row r="1827" spans="1:11" x14ac:dyDescent="0.25">
      <c r="A1827" s="44" t="s">
        <v>100</v>
      </c>
      <c r="B1827">
        <v>1</v>
      </c>
      <c r="C1827" s="3">
        <v>44617</v>
      </c>
      <c r="D1827">
        <v>8992.7199999999993</v>
      </c>
      <c r="E1827" s="44" t="s">
        <v>80</v>
      </c>
      <c r="F1827" s="44" t="s">
        <v>88</v>
      </c>
      <c r="G1827">
        <v>0</v>
      </c>
      <c r="H1827">
        <v>0</v>
      </c>
      <c r="I1827">
        <v>0</v>
      </c>
      <c r="J1827">
        <v>0</v>
      </c>
      <c r="K1827" s="44">
        <f>MONTH(tce_4111[[#This Row],[data_lancamento]])</f>
        <v>2</v>
      </c>
    </row>
    <row r="1828" spans="1:11" x14ac:dyDescent="0.25">
      <c r="A1828" s="44" t="s">
        <v>110</v>
      </c>
      <c r="B1828">
        <v>1</v>
      </c>
      <c r="C1828" s="3">
        <v>44617</v>
      </c>
      <c r="D1828">
        <v>8992.7199999999993</v>
      </c>
      <c r="E1828" s="44" t="s">
        <v>77</v>
      </c>
      <c r="F1828" s="44" t="s">
        <v>88</v>
      </c>
      <c r="G1828">
        <v>0</v>
      </c>
      <c r="H1828">
        <v>0</v>
      </c>
      <c r="I1828">
        <v>0</v>
      </c>
      <c r="J1828">
        <v>0</v>
      </c>
      <c r="K1828" s="44">
        <f>MONTH(tce_4111[[#This Row],[data_lancamento]])</f>
        <v>2</v>
      </c>
    </row>
    <row r="1829" spans="1:11" x14ac:dyDescent="0.25">
      <c r="A1829" s="44" t="s">
        <v>101</v>
      </c>
      <c r="B1829">
        <v>1</v>
      </c>
      <c r="C1829" s="3">
        <v>44617</v>
      </c>
      <c r="D1829">
        <v>8992.7199999999993</v>
      </c>
      <c r="E1829" s="44" t="s">
        <v>80</v>
      </c>
      <c r="F1829" s="44" t="s">
        <v>88</v>
      </c>
      <c r="G1829">
        <v>1</v>
      </c>
      <c r="H1829">
        <v>0</v>
      </c>
      <c r="I1829">
        <v>0</v>
      </c>
      <c r="J1829">
        <v>0</v>
      </c>
      <c r="K1829" s="44">
        <f>MONTH(tce_4111[[#This Row],[data_lancamento]])</f>
        <v>2</v>
      </c>
    </row>
    <row r="1830" spans="1:11" x14ac:dyDescent="0.25">
      <c r="A1830" s="44" t="s">
        <v>111</v>
      </c>
      <c r="B1830">
        <v>1</v>
      </c>
      <c r="C1830" s="3">
        <v>44617</v>
      </c>
      <c r="D1830">
        <v>8992.7199999999993</v>
      </c>
      <c r="E1830" s="44" t="s">
        <v>77</v>
      </c>
      <c r="F1830" s="44" t="s">
        <v>88</v>
      </c>
      <c r="G1830">
        <v>1</v>
      </c>
      <c r="H1830">
        <v>0</v>
      </c>
      <c r="I1830">
        <v>0</v>
      </c>
      <c r="J1830">
        <v>0</v>
      </c>
      <c r="K1830" s="44">
        <f>MONTH(tce_4111[[#This Row],[data_lancamento]])</f>
        <v>2</v>
      </c>
    </row>
    <row r="1831" spans="1:11" x14ac:dyDescent="0.25">
      <c r="A1831" s="44" t="s">
        <v>96</v>
      </c>
      <c r="B1831">
        <v>1</v>
      </c>
      <c r="C1831" s="3">
        <v>44617</v>
      </c>
      <c r="D1831">
        <v>333.61</v>
      </c>
      <c r="E1831" s="44" t="s">
        <v>80</v>
      </c>
      <c r="F1831" s="44" t="s">
        <v>97</v>
      </c>
      <c r="G1831">
        <v>1</v>
      </c>
      <c r="H1831">
        <v>0</v>
      </c>
      <c r="I1831">
        <v>0</v>
      </c>
      <c r="J1831">
        <v>0</v>
      </c>
      <c r="K1831" s="44">
        <f>MONTH(tce_4111[[#This Row],[data_lancamento]])</f>
        <v>2</v>
      </c>
    </row>
    <row r="1832" spans="1:11" x14ac:dyDescent="0.25">
      <c r="A1832" s="44" t="s">
        <v>99</v>
      </c>
      <c r="B1832">
        <v>1</v>
      </c>
      <c r="C1832" s="3">
        <v>44617</v>
      </c>
      <c r="D1832">
        <v>333.61</v>
      </c>
      <c r="E1832" s="44" t="s">
        <v>80</v>
      </c>
      <c r="F1832" s="44" t="s">
        <v>88</v>
      </c>
      <c r="G1832">
        <v>0</v>
      </c>
      <c r="H1832">
        <v>0</v>
      </c>
      <c r="I1832">
        <v>0</v>
      </c>
      <c r="J1832">
        <v>0</v>
      </c>
      <c r="K1832" s="44">
        <f>MONTH(tce_4111[[#This Row],[data_lancamento]])</f>
        <v>2</v>
      </c>
    </row>
    <row r="1833" spans="1:11" x14ac:dyDescent="0.25">
      <c r="A1833" s="44" t="s">
        <v>109</v>
      </c>
      <c r="B1833">
        <v>1</v>
      </c>
      <c r="C1833" s="3">
        <v>44617</v>
      </c>
      <c r="D1833">
        <v>333.61</v>
      </c>
      <c r="E1833" s="44" t="s">
        <v>77</v>
      </c>
      <c r="F1833" s="44" t="s">
        <v>88</v>
      </c>
      <c r="G1833">
        <v>0</v>
      </c>
      <c r="H1833">
        <v>0</v>
      </c>
      <c r="I1833">
        <v>0</v>
      </c>
      <c r="J1833">
        <v>0</v>
      </c>
      <c r="K1833" s="44">
        <f>MONTH(tce_4111[[#This Row],[data_lancamento]])</f>
        <v>2</v>
      </c>
    </row>
    <row r="1834" spans="1:11" x14ac:dyDescent="0.25">
      <c r="A1834" s="44" t="s">
        <v>106</v>
      </c>
      <c r="B1834">
        <v>1</v>
      </c>
      <c r="C1834" s="3">
        <v>44617</v>
      </c>
      <c r="D1834">
        <v>333.61</v>
      </c>
      <c r="E1834" s="44" t="s">
        <v>77</v>
      </c>
      <c r="F1834" s="44" t="s">
        <v>97</v>
      </c>
      <c r="G1834">
        <v>1</v>
      </c>
      <c r="H1834">
        <v>0</v>
      </c>
      <c r="I1834">
        <v>0</v>
      </c>
      <c r="J1834">
        <v>0</v>
      </c>
      <c r="K1834" s="44">
        <f>MONTH(tce_4111[[#This Row],[data_lancamento]])</f>
        <v>2</v>
      </c>
    </row>
    <row r="1835" spans="1:11" x14ac:dyDescent="0.25">
      <c r="A1835" s="44" t="s">
        <v>100</v>
      </c>
      <c r="B1835">
        <v>1</v>
      </c>
      <c r="C1835" s="3">
        <v>44617</v>
      </c>
      <c r="D1835">
        <v>333.61</v>
      </c>
      <c r="E1835" s="44" t="s">
        <v>80</v>
      </c>
      <c r="F1835" s="44" t="s">
        <v>88</v>
      </c>
      <c r="G1835">
        <v>0</v>
      </c>
      <c r="H1835">
        <v>0</v>
      </c>
      <c r="I1835">
        <v>0</v>
      </c>
      <c r="J1835">
        <v>0</v>
      </c>
      <c r="K1835" s="44">
        <f>MONTH(tce_4111[[#This Row],[data_lancamento]])</f>
        <v>2</v>
      </c>
    </row>
    <row r="1836" spans="1:11" x14ac:dyDescent="0.25">
      <c r="A1836" s="44" t="s">
        <v>110</v>
      </c>
      <c r="B1836">
        <v>1</v>
      </c>
      <c r="C1836" s="3">
        <v>44617</v>
      </c>
      <c r="D1836">
        <v>333.61</v>
      </c>
      <c r="E1836" s="44" t="s">
        <v>77</v>
      </c>
      <c r="F1836" s="44" t="s">
        <v>88</v>
      </c>
      <c r="G1836">
        <v>0</v>
      </c>
      <c r="H1836">
        <v>0</v>
      </c>
      <c r="I1836">
        <v>0</v>
      </c>
      <c r="J1836">
        <v>0</v>
      </c>
      <c r="K1836" s="44">
        <f>MONTH(tce_4111[[#This Row],[data_lancamento]])</f>
        <v>2</v>
      </c>
    </row>
    <row r="1837" spans="1:11" x14ac:dyDescent="0.25">
      <c r="A1837" s="44" t="s">
        <v>101</v>
      </c>
      <c r="B1837">
        <v>1</v>
      </c>
      <c r="C1837" s="3">
        <v>44617</v>
      </c>
      <c r="D1837">
        <v>333.61</v>
      </c>
      <c r="E1837" s="44" t="s">
        <v>80</v>
      </c>
      <c r="F1837" s="44" t="s">
        <v>88</v>
      </c>
      <c r="G1837">
        <v>1</v>
      </c>
      <c r="H1837">
        <v>0</v>
      </c>
      <c r="I1837">
        <v>0</v>
      </c>
      <c r="J1837">
        <v>0</v>
      </c>
      <c r="K1837" s="44">
        <f>MONTH(tce_4111[[#This Row],[data_lancamento]])</f>
        <v>2</v>
      </c>
    </row>
    <row r="1838" spans="1:11" x14ac:dyDescent="0.25">
      <c r="A1838" s="44" t="s">
        <v>111</v>
      </c>
      <c r="B1838">
        <v>1</v>
      </c>
      <c r="C1838" s="3">
        <v>44617</v>
      </c>
      <c r="D1838">
        <v>333.61</v>
      </c>
      <c r="E1838" s="44" t="s">
        <v>77</v>
      </c>
      <c r="F1838" s="44" t="s">
        <v>88</v>
      </c>
      <c r="G1838">
        <v>1</v>
      </c>
      <c r="H1838">
        <v>0</v>
      </c>
      <c r="I1838">
        <v>0</v>
      </c>
      <c r="J1838">
        <v>0</v>
      </c>
      <c r="K1838" s="44">
        <f>MONTH(tce_4111[[#This Row],[data_lancamento]])</f>
        <v>2</v>
      </c>
    </row>
    <row r="1839" spans="1:11" x14ac:dyDescent="0.25">
      <c r="A1839" s="44" t="s">
        <v>107</v>
      </c>
      <c r="B1839">
        <v>1</v>
      </c>
      <c r="C1839" s="3">
        <v>44620</v>
      </c>
      <c r="D1839">
        <v>1068.49</v>
      </c>
      <c r="E1839" s="44" t="s">
        <v>80</v>
      </c>
      <c r="F1839" s="44" t="s">
        <v>97</v>
      </c>
      <c r="G1839">
        <v>1</v>
      </c>
      <c r="H1839">
        <v>0</v>
      </c>
      <c r="I1839">
        <v>0</v>
      </c>
      <c r="J1839">
        <v>0</v>
      </c>
      <c r="K1839" s="44">
        <f>MONTH(tce_4111[[#This Row],[data_lancamento]])</f>
        <v>2</v>
      </c>
    </row>
    <row r="1840" spans="1:11" x14ac:dyDescent="0.25">
      <c r="A1840" s="44" t="s">
        <v>135</v>
      </c>
      <c r="B1840">
        <v>1</v>
      </c>
      <c r="C1840" s="3">
        <v>44620</v>
      </c>
      <c r="D1840">
        <v>1068.49</v>
      </c>
      <c r="E1840" s="44" t="s">
        <v>77</v>
      </c>
      <c r="F1840" s="44" t="s">
        <v>97</v>
      </c>
      <c r="G1840">
        <v>0</v>
      </c>
      <c r="H1840">
        <v>0</v>
      </c>
      <c r="I1840">
        <v>0</v>
      </c>
      <c r="J1840">
        <v>0</v>
      </c>
      <c r="K1840" s="44">
        <f>MONTH(tce_4111[[#This Row],[data_lancamento]])</f>
        <v>2</v>
      </c>
    </row>
    <row r="1841" spans="1:11" x14ac:dyDescent="0.25">
      <c r="A1841" s="44" t="s">
        <v>135</v>
      </c>
      <c r="B1841">
        <v>1</v>
      </c>
      <c r="C1841" s="3">
        <v>44620</v>
      </c>
      <c r="D1841">
        <v>1068.49</v>
      </c>
      <c r="E1841" s="44" t="s">
        <v>80</v>
      </c>
      <c r="F1841" s="44" t="s">
        <v>97</v>
      </c>
      <c r="G1841">
        <v>0</v>
      </c>
      <c r="H1841">
        <v>0</v>
      </c>
      <c r="I1841">
        <v>0</v>
      </c>
      <c r="J1841">
        <v>0</v>
      </c>
      <c r="K1841" s="44">
        <f>MONTH(tce_4111[[#This Row],[data_lancamento]])</f>
        <v>2</v>
      </c>
    </row>
    <row r="1842" spans="1:11" x14ac:dyDescent="0.25">
      <c r="A1842" s="44" t="s">
        <v>105</v>
      </c>
      <c r="B1842">
        <v>1</v>
      </c>
      <c r="C1842" s="3">
        <v>44620</v>
      </c>
      <c r="D1842">
        <v>1068.49</v>
      </c>
      <c r="E1842" s="44" t="s">
        <v>77</v>
      </c>
      <c r="F1842" s="44" t="s">
        <v>88</v>
      </c>
      <c r="G1842">
        <v>0</v>
      </c>
      <c r="H1842">
        <v>0</v>
      </c>
      <c r="I1842">
        <v>0</v>
      </c>
      <c r="J1842">
        <v>0</v>
      </c>
      <c r="K1842" s="44">
        <f>MONTH(tce_4111[[#This Row],[data_lancamento]])</f>
        <v>2</v>
      </c>
    </row>
    <row r="1843" spans="1:11" x14ac:dyDescent="0.25">
      <c r="A1843" s="44" t="s">
        <v>137</v>
      </c>
      <c r="B1843">
        <v>1</v>
      </c>
      <c r="C1843" s="3">
        <v>44620</v>
      </c>
      <c r="D1843">
        <v>608.55999999999995</v>
      </c>
      <c r="E1843" s="44" t="s">
        <v>80</v>
      </c>
      <c r="F1843" s="44" t="s">
        <v>88</v>
      </c>
      <c r="G1843">
        <v>0</v>
      </c>
      <c r="H1843">
        <v>0</v>
      </c>
      <c r="I1843">
        <v>0</v>
      </c>
      <c r="J1843">
        <v>0</v>
      </c>
      <c r="K1843" s="44">
        <f>MONTH(tce_4111[[#This Row],[data_lancamento]])</f>
        <v>2</v>
      </c>
    </row>
    <row r="1844" spans="1:11" x14ac:dyDescent="0.25">
      <c r="A1844" s="44" t="s">
        <v>138</v>
      </c>
      <c r="B1844">
        <v>1</v>
      </c>
      <c r="C1844" s="3">
        <v>44620</v>
      </c>
      <c r="D1844">
        <v>608.55999999999995</v>
      </c>
      <c r="E1844" s="44" t="s">
        <v>77</v>
      </c>
      <c r="F1844" s="44" t="s">
        <v>78</v>
      </c>
      <c r="G1844">
        <v>0</v>
      </c>
      <c r="H1844">
        <v>0</v>
      </c>
      <c r="I1844">
        <v>0</v>
      </c>
      <c r="J1844">
        <v>0</v>
      </c>
      <c r="K1844" s="44">
        <f>MONTH(tce_4111[[#This Row],[data_lancamento]])</f>
        <v>2</v>
      </c>
    </row>
    <row r="1845" spans="1:11" x14ac:dyDescent="0.25">
      <c r="A1845" s="44" t="s">
        <v>139</v>
      </c>
      <c r="B1845">
        <v>1</v>
      </c>
      <c r="C1845" s="3">
        <v>44620</v>
      </c>
      <c r="D1845">
        <v>3423.98</v>
      </c>
      <c r="E1845" s="44" t="s">
        <v>80</v>
      </c>
      <c r="F1845" s="44" t="s">
        <v>88</v>
      </c>
      <c r="G1845">
        <v>0</v>
      </c>
      <c r="H1845">
        <v>0</v>
      </c>
      <c r="I1845">
        <v>0</v>
      </c>
      <c r="J1845">
        <v>0</v>
      </c>
      <c r="K1845" s="44">
        <f>MONTH(tce_4111[[#This Row],[data_lancamento]])</f>
        <v>2</v>
      </c>
    </row>
    <row r="1846" spans="1:11" x14ac:dyDescent="0.25">
      <c r="A1846" s="44" t="s">
        <v>138</v>
      </c>
      <c r="B1846">
        <v>1</v>
      </c>
      <c r="C1846" s="3">
        <v>44620</v>
      </c>
      <c r="D1846">
        <v>3423.98</v>
      </c>
      <c r="E1846" s="44" t="s">
        <v>77</v>
      </c>
      <c r="F1846" s="44" t="s">
        <v>78</v>
      </c>
      <c r="G1846">
        <v>0</v>
      </c>
      <c r="H1846">
        <v>0</v>
      </c>
      <c r="I1846">
        <v>0</v>
      </c>
      <c r="J1846">
        <v>0</v>
      </c>
      <c r="K1846" s="44">
        <f>MONTH(tce_4111[[#This Row],[data_lancamento]])</f>
        <v>2</v>
      </c>
    </row>
    <row r="1847" spans="1:11" x14ac:dyDescent="0.25">
      <c r="A1847" s="44" t="s">
        <v>139</v>
      </c>
      <c r="B1847">
        <v>1</v>
      </c>
      <c r="C1847" s="3">
        <v>44620</v>
      </c>
      <c r="D1847">
        <v>671.55</v>
      </c>
      <c r="E1847" s="44" t="s">
        <v>80</v>
      </c>
      <c r="F1847" s="44" t="s">
        <v>88</v>
      </c>
      <c r="G1847">
        <v>0</v>
      </c>
      <c r="H1847">
        <v>0</v>
      </c>
      <c r="I1847">
        <v>0</v>
      </c>
      <c r="J1847">
        <v>0</v>
      </c>
      <c r="K1847" s="44">
        <f>MONTH(tce_4111[[#This Row],[data_lancamento]])</f>
        <v>2</v>
      </c>
    </row>
    <row r="1848" spans="1:11" x14ac:dyDescent="0.25">
      <c r="A1848" s="44" t="s">
        <v>138</v>
      </c>
      <c r="B1848">
        <v>1</v>
      </c>
      <c r="C1848" s="3">
        <v>44620</v>
      </c>
      <c r="D1848">
        <v>671.55</v>
      </c>
      <c r="E1848" s="44" t="s">
        <v>77</v>
      </c>
      <c r="F1848" s="44" t="s">
        <v>78</v>
      </c>
      <c r="G1848">
        <v>0</v>
      </c>
      <c r="H1848">
        <v>0</v>
      </c>
      <c r="I1848">
        <v>0</v>
      </c>
      <c r="J1848">
        <v>0</v>
      </c>
      <c r="K1848" s="44">
        <f>MONTH(tce_4111[[#This Row],[data_lancamento]])</f>
        <v>2</v>
      </c>
    </row>
    <row r="1849" spans="1:11" x14ac:dyDescent="0.25">
      <c r="A1849" s="44" t="s">
        <v>108</v>
      </c>
      <c r="B1849">
        <v>1</v>
      </c>
      <c r="C1849" s="3">
        <v>44620</v>
      </c>
      <c r="D1849">
        <v>1068.49</v>
      </c>
      <c r="E1849" s="44" t="s">
        <v>80</v>
      </c>
      <c r="F1849" s="44" t="s">
        <v>88</v>
      </c>
      <c r="G1849">
        <v>1</v>
      </c>
      <c r="H1849">
        <v>0</v>
      </c>
      <c r="I1849">
        <v>0</v>
      </c>
      <c r="J1849">
        <v>0</v>
      </c>
      <c r="K1849" s="44">
        <f>MONTH(tce_4111[[#This Row],[data_lancamento]])</f>
        <v>2</v>
      </c>
    </row>
    <row r="1850" spans="1:11" x14ac:dyDescent="0.25">
      <c r="A1850" s="44" t="s">
        <v>94</v>
      </c>
      <c r="B1850">
        <v>1</v>
      </c>
      <c r="C1850" s="3">
        <v>44620</v>
      </c>
      <c r="D1850">
        <v>1068.49</v>
      </c>
      <c r="E1850" s="44" t="s">
        <v>77</v>
      </c>
      <c r="F1850" s="44" t="s">
        <v>88</v>
      </c>
      <c r="G1850">
        <v>1</v>
      </c>
      <c r="H1850">
        <v>0</v>
      </c>
      <c r="I1850">
        <v>0</v>
      </c>
      <c r="J1850">
        <v>0</v>
      </c>
      <c r="K1850" s="44">
        <f>MONTH(tce_4111[[#This Row],[data_lancamento]])</f>
        <v>2</v>
      </c>
    </row>
    <row r="1851" spans="1:11" x14ac:dyDescent="0.25">
      <c r="A1851" s="44" t="s">
        <v>141</v>
      </c>
      <c r="B1851">
        <v>1</v>
      </c>
      <c r="C1851" s="3">
        <v>44620</v>
      </c>
      <c r="D1851">
        <v>166.22</v>
      </c>
      <c r="E1851" s="44" t="s">
        <v>80</v>
      </c>
      <c r="F1851" s="44" t="s">
        <v>88</v>
      </c>
      <c r="G1851">
        <v>0</v>
      </c>
      <c r="H1851">
        <v>0</v>
      </c>
      <c r="I1851">
        <v>0</v>
      </c>
      <c r="J1851">
        <v>0</v>
      </c>
      <c r="K1851" s="44">
        <f>MONTH(tce_4111[[#This Row],[data_lancamento]])</f>
        <v>2</v>
      </c>
    </row>
    <row r="1852" spans="1:11" x14ac:dyDescent="0.25">
      <c r="A1852" s="44" t="s">
        <v>141</v>
      </c>
      <c r="B1852">
        <v>1</v>
      </c>
      <c r="C1852" s="3">
        <v>44620</v>
      </c>
      <c r="D1852">
        <v>232.33</v>
      </c>
      <c r="E1852" s="44" t="s">
        <v>80</v>
      </c>
      <c r="F1852" s="44" t="s">
        <v>88</v>
      </c>
      <c r="G1852">
        <v>0</v>
      </c>
      <c r="H1852">
        <v>0</v>
      </c>
      <c r="I1852">
        <v>0</v>
      </c>
      <c r="J1852">
        <v>0</v>
      </c>
      <c r="K1852" s="44">
        <f>MONTH(tce_4111[[#This Row],[data_lancamento]])</f>
        <v>2</v>
      </c>
    </row>
    <row r="1853" spans="1:11" x14ac:dyDescent="0.25">
      <c r="A1853" s="44" t="s">
        <v>141</v>
      </c>
      <c r="B1853">
        <v>1</v>
      </c>
      <c r="C1853" s="3">
        <v>44620</v>
      </c>
      <c r="D1853">
        <v>105.21</v>
      </c>
      <c r="E1853" s="44" t="s">
        <v>80</v>
      </c>
      <c r="F1853" s="44" t="s">
        <v>88</v>
      </c>
      <c r="G1853">
        <v>0</v>
      </c>
      <c r="H1853">
        <v>0</v>
      </c>
      <c r="I1853">
        <v>0</v>
      </c>
      <c r="J1853">
        <v>0</v>
      </c>
      <c r="K1853" s="44">
        <f>MONTH(tce_4111[[#This Row],[data_lancamento]])</f>
        <v>2</v>
      </c>
    </row>
    <row r="1854" spans="1:11" x14ac:dyDescent="0.25">
      <c r="A1854" s="44" t="s">
        <v>141</v>
      </c>
      <c r="B1854">
        <v>1</v>
      </c>
      <c r="C1854" s="3">
        <v>44620</v>
      </c>
      <c r="D1854">
        <v>162.26</v>
      </c>
      <c r="E1854" s="44" t="s">
        <v>80</v>
      </c>
      <c r="F1854" s="44" t="s">
        <v>88</v>
      </c>
      <c r="G1854">
        <v>0</v>
      </c>
      <c r="H1854">
        <v>0</v>
      </c>
      <c r="I1854">
        <v>0</v>
      </c>
      <c r="J1854">
        <v>0</v>
      </c>
      <c r="K1854" s="44">
        <f>MONTH(tce_4111[[#This Row],[data_lancamento]])</f>
        <v>2</v>
      </c>
    </row>
    <row r="1855" spans="1:11" x14ac:dyDescent="0.25">
      <c r="A1855" s="44" t="s">
        <v>142</v>
      </c>
      <c r="B1855">
        <v>1</v>
      </c>
      <c r="C1855" s="3">
        <v>44620</v>
      </c>
      <c r="D1855">
        <v>166.22</v>
      </c>
      <c r="E1855" s="44" t="s">
        <v>77</v>
      </c>
      <c r="F1855" s="44" t="s">
        <v>78</v>
      </c>
      <c r="G1855">
        <v>0</v>
      </c>
      <c r="H1855">
        <v>0</v>
      </c>
      <c r="I1855">
        <v>0</v>
      </c>
      <c r="J1855">
        <v>0</v>
      </c>
      <c r="K1855" s="44">
        <f>MONTH(tce_4111[[#This Row],[data_lancamento]])</f>
        <v>2</v>
      </c>
    </row>
    <row r="1856" spans="1:11" x14ac:dyDescent="0.25">
      <c r="A1856" s="44" t="s">
        <v>143</v>
      </c>
      <c r="B1856">
        <v>1</v>
      </c>
      <c r="C1856" s="3">
        <v>44620</v>
      </c>
      <c r="D1856">
        <v>232.33</v>
      </c>
      <c r="E1856" s="44" t="s">
        <v>77</v>
      </c>
      <c r="F1856" s="44" t="s">
        <v>78</v>
      </c>
      <c r="G1856">
        <v>0</v>
      </c>
      <c r="H1856">
        <v>0</v>
      </c>
      <c r="I1856">
        <v>0</v>
      </c>
      <c r="J1856">
        <v>0</v>
      </c>
      <c r="K1856" s="44">
        <f>MONTH(tce_4111[[#This Row],[data_lancamento]])</f>
        <v>2</v>
      </c>
    </row>
    <row r="1857" spans="1:11" x14ac:dyDescent="0.25">
      <c r="A1857" s="44" t="s">
        <v>144</v>
      </c>
      <c r="B1857">
        <v>1</v>
      </c>
      <c r="C1857" s="3">
        <v>44620</v>
      </c>
      <c r="D1857">
        <v>105.21</v>
      </c>
      <c r="E1857" s="44" t="s">
        <v>77</v>
      </c>
      <c r="F1857" s="44" t="s">
        <v>78</v>
      </c>
      <c r="G1857">
        <v>0</v>
      </c>
      <c r="H1857">
        <v>0</v>
      </c>
      <c r="I1857">
        <v>0</v>
      </c>
      <c r="J1857">
        <v>0</v>
      </c>
      <c r="K1857" s="44">
        <f>MONTH(tce_4111[[#This Row],[data_lancamento]])</f>
        <v>2</v>
      </c>
    </row>
    <row r="1858" spans="1:11" x14ac:dyDescent="0.25">
      <c r="A1858" s="44" t="s">
        <v>145</v>
      </c>
      <c r="B1858">
        <v>1</v>
      </c>
      <c r="C1858" s="3">
        <v>44620</v>
      </c>
      <c r="D1858">
        <v>162.26</v>
      </c>
      <c r="E1858" s="44" t="s">
        <v>77</v>
      </c>
      <c r="F1858" s="44" t="s">
        <v>78</v>
      </c>
      <c r="G1858">
        <v>0</v>
      </c>
      <c r="H1858">
        <v>0</v>
      </c>
      <c r="I1858">
        <v>0</v>
      </c>
      <c r="J1858">
        <v>0</v>
      </c>
      <c r="K1858" s="44">
        <f>MONTH(tce_4111[[#This Row],[data_lancamento]])</f>
        <v>2</v>
      </c>
    </row>
    <row r="1859" spans="1:11" x14ac:dyDescent="0.25">
      <c r="A1859" s="44" t="s">
        <v>86</v>
      </c>
      <c r="B1859">
        <v>1</v>
      </c>
      <c r="C1859" s="3">
        <v>44620</v>
      </c>
      <c r="D1859">
        <v>126068.49</v>
      </c>
      <c r="E1859" s="44" t="s">
        <v>77</v>
      </c>
      <c r="F1859" s="44" t="s">
        <v>78</v>
      </c>
      <c r="G1859">
        <v>0</v>
      </c>
      <c r="H1859">
        <v>0</v>
      </c>
      <c r="I1859">
        <v>0</v>
      </c>
      <c r="J1859">
        <v>0</v>
      </c>
      <c r="K1859" s="44">
        <f>MONTH(tce_4111[[#This Row],[data_lancamento]])</f>
        <v>2</v>
      </c>
    </row>
    <row r="1860" spans="1:11" x14ac:dyDescent="0.25">
      <c r="A1860" s="44" t="s">
        <v>136</v>
      </c>
      <c r="B1860">
        <v>1</v>
      </c>
      <c r="C1860" s="3">
        <v>44620</v>
      </c>
      <c r="D1860">
        <v>126068.49</v>
      </c>
      <c r="E1860" s="44" t="s">
        <v>80</v>
      </c>
      <c r="F1860" s="44" t="s">
        <v>88</v>
      </c>
      <c r="G1860">
        <v>0</v>
      </c>
      <c r="H1860">
        <v>0</v>
      </c>
      <c r="I1860">
        <v>0</v>
      </c>
      <c r="J1860">
        <v>0</v>
      </c>
      <c r="K1860" s="44">
        <f>MONTH(tce_4111[[#This Row],[data_lancamento]])</f>
        <v>2</v>
      </c>
    </row>
    <row r="1861" spans="1:11" x14ac:dyDescent="0.25">
      <c r="A1861" s="44" t="s">
        <v>107</v>
      </c>
      <c r="B1861">
        <v>1</v>
      </c>
      <c r="C1861" s="3">
        <v>44623</v>
      </c>
      <c r="D1861">
        <v>12695.11</v>
      </c>
      <c r="E1861" s="44" t="s">
        <v>77</v>
      </c>
      <c r="F1861" s="44" t="s">
        <v>97</v>
      </c>
      <c r="G1861">
        <v>1</v>
      </c>
      <c r="H1861">
        <v>0</v>
      </c>
      <c r="I1861">
        <v>0</v>
      </c>
      <c r="J1861">
        <v>0</v>
      </c>
      <c r="K1861" s="44">
        <f>MONTH(tce_4111[[#This Row],[data_lancamento]])</f>
        <v>3</v>
      </c>
    </row>
    <row r="1862" spans="1:11" x14ac:dyDescent="0.25">
      <c r="A1862" s="44" t="s">
        <v>106</v>
      </c>
      <c r="B1862">
        <v>1</v>
      </c>
      <c r="C1862" s="3">
        <v>44623</v>
      </c>
      <c r="D1862">
        <v>12695.11</v>
      </c>
      <c r="E1862" s="44" t="s">
        <v>80</v>
      </c>
      <c r="F1862" s="44" t="s">
        <v>97</v>
      </c>
      <c r="G1862">
        <v>1</v>
      </c>
      <c r="H1862">
        <v>0</v>
      </c>
      <c r="I1862">
        <v>0</v>
      </c>
      <c r="J1862">
        <v>0</v>
      </c>
      <c r="K1862" s="44">
        <f>MONTH(tce_4111[[#This Row],[data_lancamento]])</f>
        <v>3</v>
      </c>
    </row>
    <row r="1863" spans="1:11" x14ac:dyDescent="0.25">
      <c r="A1863" s="44" t="s">
        <v>96</v>
      </c>
      <c r="B1863">
        <v>1</v>
      </c>
      <c r="C1863" s="3">
        <v>44623</v>
      </c>
      <c r="D1863">
        <v>99.9</v>
      </c>
      <c r="E1863" s="44" t="s">
        <v>77</v>
      </c>
      <c r="F1863" s="44" t="s">
        <v>97</v>
      </c>
      <c r="G1863">
        <v>1</v>
      </c>
      <c r="H1863">
        <v>0</v>
      </c>
      <c r="I1863">
        <v>0</v>
      </c>
      <c r="J1863">
        <v>0</v>
      </c>
      <c r="K1863" s="44">
        <f>MONTH(tce_4111[[#This Row],[data_lancamento]])</f>
        <v>3</v>
      </c>
    </row>
    <row r="1864" spans="1:11" x14ac:dyDescent="0.25">
      <c r="A1864" s="44" t="s">
        <v>98</v>
      </c>
      <c r="B1864">
        <v>1</v>
      </c>
      <c r="C1864" s="3">
        <v>44623</v>
      </c>
      <c r="D1864">
        <v>99.9</v>
      </c>
      <c r="E1864" s="44" t="s">
        <v>80</v>
      </c>
      <c r="F1864" s="44" t="s">
        <v>88</v>
      </c>
      <c r="G1864">
        <v>0</v>
      </c>
      <c r="H1864">
        <v>0</v>
      </c>
      <c r="I1864">
        <v>0</v>
      </c>
      <c r="J1864">
        <v>0</v>
      </c>
      <c r="K1864" s="44">
        <f>MONTH(tce_4111[[#This Row],[data_lancamento]])</f>
        <v>3</v>
      </c>
    </row>
    <row r="1865" spans="1:11" x14ac:dyDescent="0.25">
      <c r="A1865" s="44" t="s">
        <v>91</v>
      </c>
      <c r="B1865">
        <v>1</v>
      </c>
      <c r="C1865" s="3">
        <v>44623</v>
      </c>
      <c r="D1865">
        <v>99.9</v>
      </c>
      <c r="E1865" s="44" t="s">
        <v>80</v>
      </c>
      <c r="F1865" s="44" t="s">
        <v>88</v>
      </c>
      <c r="G1865">
        <v>0</v>
      </c>
      <c r="H1865">
        <v>0</v>
      </c>
      <c r="I1865">
        <v>0</v>
      </c>
      <c r="J1865">
        <v>0</v>
      </c>
      <c r="K1865" s="44">
        <f>MONTH(tce_4111[[#This Row],[data_lancamento]])</f>
        <v>3</v>
      </c>
    </row>
    <row r="1866" spans="1:11" x14ac:dyDescent="0.25">
      <c r="A1866" s="44" t="s">
        <v>99</v>
      </c>
      <c r="B1866">
        <v>1</v>
      </c>
      <c r="C1866" s="3">
        <v>44623</v>
      </c>
      <c r="D1866">
        <v>99.9</v>
      </c>
      <c r="E1866" s="44" t="s">
        <v>77</v>
      </c>
      <c r="F1866" s="44" t="s">
        <v>88</v>
      </c>
      <c r="G1866">
        <v>0</v>
      </c>
      <c r="H1866">
        <v>0</v>
      </c>
      <c r="I1866">
        <v>0</v>
      </c>
      <c r="J1866">
        <v>0</v>
      </c>
      <c r="K1866" s="44">
        <f>MONTH(tce_4111[[#This Row],[data_lancamento]])</f>
        <v>3</v>
      </c>
    </row>
    <row r="1867" spans="1:11" x14ac:dyDescent="0.25">
      <c r="A1867" s="44" t="s">
        <v>92</v>
      </c>
      <c r="B1867">
        <v>1</v>
      </c>
      <c r="C1867" s="3">
        <v>44623</v>
      </c>
      <c r="D1867">
        <v>99.9</v>
      </c>
      <c r="E1867" s="44" t="s">
        <v>80</v>
      </c>
      <c r="F1867" s="44" t="s">
        <v>88</v>
      </c>
      <c r="G1867">
        <v>0</v>
      </c>
      <c r="H1867">
        <v>0</v>
      </c>
      <c r="I1867">
        <v>0</v>
      </c>
      <c r="J1867">
        <v>0</v>
      </c>
      <c r="K1867" s="44">
        <f>MONTH(tce_4111[[#This Row],[data_lancamento]])</f>
        <v>3</v>
      </c>
    </row>
    <row r="1868" spans="1:11" x14ac:dyDescent="0.25">
      <c r="A1868" s="44" t="s">
        <v>100</v>
      </c>
      <c r="B1868">
        <v>1</v>
      </c>
      <c r="C1868" s="3">
        <v>44623</v>
      </c>
      <c r="D1868">
        <v>99.9</v>
      </c>
      <c r="E1868" s="44" t="s">
        <v>77</v>
      </c>
      <c r="F1868" s="44" t="s">
        <v>88</v>
      </c>
      <c r="G1868">
        <v>0</v>
      </c>
      <c r="H1868">
        <v>0</v>
      </c>
      <c r="I1868">
        <v>0</v>
      </c>
      <c r="J1868">
        <v>0</v>
      </c>
      <c r="K1868" s="44">
        <f>MONTH(tce_4111[[#This Row],[data_lancamento]])</f>
        <v>3</v>
      </c>
    </row>
    <row r="1869" spans="1:11" x14ac:dyDescent="0.25">
      <c r="A1869" s="44" t="s">
        <v>101</v>
      </c>
      <c r="B1869">
        <v>1</v>
      </c>
      <c r="C1869" s="3">
        <v>44623</v>
      </c>
      <c r="D1869">
        <v>99.9</v>
      </c>
      <c r="E1869" s="44" t="s">
        <v>77</v>
      </c>
      <c r="F1869" s="44" t="s">
        <v>88</v>
      </c>
      <c r="G1869">
        <v>1</v>
      </c>
      <c r="H1869">
        <v>0</v>
      </c>
      <c r="I1869">
        <v>0</v>
      </c>
      <c r="J1869">
        <v>0</v>
      </c>
      <c r="K1869" s="44">
        <f>MONTH(tce_4111[[#This Row],[data_lancamento]])</f>
        <v>3</v>
      </c>
    </row>
    <row r="1870" spans="1:11" x14ac:dyDescent="0.25">
      <c r="A1870" s="44" t="s">
        <v>95</v>
      </c>
      <c r="B1870">
        <v>1</v>
      </c>
      <c r="C1870" s="3">
        <v>44623</v>
      </c>
      <c r="D1870">
        <v>99.9</v>
      </c>
      <c r="E1870" s="44" t="s">
        <v>80</v>
      </c>
      <c r="F1870" s="44" t="s">
        <v>88</v>
      </c>
      <c r="G1870">
        <v>1</v>
      </c>
      <c r="H1870">
        <v>0</v>
      </c>
      <c r="I1870">
        <v>0</v>
      </c>
      <c r="J1870">
        <v>0</v>
      </c>
      <c r="K1870" s="44">
        <f>MONTH(tce_4111[[#This Row],[data_lancamento]])</f>
        <v>3</v>
      </c>
    </row>
    <row r="1871" spans="1:11" x14ac:dyDescent="0.25">
      <c r="A1871" s="44" t="s">
        <v>96</v>
      </c>
      <c r="B1871">
        <v>1</v>
      </c>
      <c r="C1871" s="3">
        <v>44623</v>
      </c>
      <c r="D1871">
        <v>232.62</v>
      </c>
      <c r="E1871" s="44" t="s">
        <v>77</v>
      </c>
      <c r="F1871" s="44" t="s">
        <v>97</v>
      </c>
      <c r="G1871">
        <v>1</v>
      </c>
      <c r="H1871">
        <v>0</v>
      </c>
      <c r="I1871">
        <v>0</v>
      </c>
      <c r="J1871">
        <v>0</v>
      </c>
      <c r="K1871" s="44">
        <f>MONTH(tce_4111[[#This Row],[data_lancamento]])</f>
        <v>3</v>
      </c>
    </row>
    <row r="1872" spans="1:11" x14ac:dyDescent="0.25">
      <c r="A1872" s="44" t="s">
        <v>98</v>
      </c>
      <c r="B1872">
        <v>1</v>
      </c>
      <c r="C1872" s="3">
        <v>44623</v>
      </c>
      <c r="D1872">
        <v>232.62</v>
      </c>
      <c r="E1872" s="44" t="s">
        <v>80</v>
      </c>
      <c r="F1872" s="44" t="s">
        <v>88</v>
      </c>
      <c r="G1872">
        <v>0</v>
      </c>
      <c r="H1872">
        <v>0</v>
      </c>
      <c r="I1872">
        <v>0</v>
      </c>
      <c r="J1872">
        <v>0</v>
      </c>
      <c r="K1872" s="44">
        <f>MONTH(tce_4111[[#This Row],[data_lancamento]])</f>
        <v>3</v>
      </c>
    </row>
    <row r="1873" spans="1:11" x14ac:dyDescent="0.25">
      <c r="A1873" s="44" t="s">
        <v>91</v>
      </c>
      <c r="B1873">
        <v>1</v>
      </c>
      <c r="C1873" s="3">
        <v>44623</v>
      </c>
      <c r="D1873">
        <v>232.62</v>
      </c>
      <c r="E1873" s="44" t="s">
        <v>80</v>
      </c>
      <c r="F1873" s="44" t="s">
        <v>88</v>
      </c>
      <c r="G1873">
        <v>0</v>
      </c>
      <c r="H1873">
        <v>0</v>
      </c>
      <c r="I1873">
        <v>0</v>
      </c>
      <c r="J1873">
        <v>0</v>
      </c>
      <c r="K1873" s="44">
        <f>MONTH(tce_4111[[#This Row],[data_lancamento]])</f>
        <v>3</v>
      </c>
    </row>
    <row r="1874" spans="1:11" x14ac:dyDescent="0.25">
      <c r="A1874" s="44" t="s">
        <v>99</v>
      </c>
      <c r="B1874">
        <v>1</v>
      </c>
      <c r="C1874" s="3">
        <v>44623</v>
      </c>
      <c r="D1874">
        <v>232.62</v>
      </c>
      <c r="E1874" s="44" t="s">
        <v>77</v>
      </c>
      <c r="F1874" s="44" t="s">
        <v>88</v>
      </c>
      <c r="G1874">
        <v>0</v>
      </c>
      <c r="H1874">
        <v>0</v>
      </c>
      <c r="I1874">
        <v>0</v>
      </c>
      <c r="J1874">
        <v>0</v>
      </c>
      <c r="K1874" s="44">
        <f>MONTH(tce_4111[[#This Row],[data_lancamento]])</f>
        <v>3</v>
      </c>
    </row>
    <row r="1875" spans="1:11" x14ac:dyDescent="0.25">
      <c r="A1875" s="44" t="s">
        <v>92</v>
      </c>
      <c r="B1875">
        <v>1</v>
      </c>
      <c r="C1875" s="3">
        <v>44623</v>
      </c>
      <c r="D1875">
        <v>232.62</v>
      </c>
      <c r="E1875" s="44" t="s">
        <v>80</v>
      </c>
      <c r="F1875" s="44" t="s">
        <v>88</v>
      </c>
      <c r="G1875">
        <v>0</v>
      </c>
      <c r="H1875">
        <v>0</v>
      </c>
      <c r="I1875">
        <v>0</v>
      </c>
      <c r="J1875">
        <v>0</v>
      </c>
      <c r="K1875" s="44">
        <f>MONTH(tce_4111[[#This Row],[data_lancamento]])</f>
        <v>3</v>
      </c>
    </row>
    <row r="1876" spans="1:11" x14ac:dyDescent="0.25">
      <c r="A1876" s="44" t="s">
        <v>100</v>
      </c>
      <c r="B1876">
        <v>1</v>
      </c>
      <c r="C1876" s="3">
        <v>44623</v>
      </c>
      <c r="D1876">
        <v>232.62</v>
      </c>
      <c r="E1876" s="44" t="s">
        <v>77</v>
      </c>
      <c r="F1876" s="44" t="s">
        <v>88</v>
      </c>
      <c r="G1876">
        <v>0</v>
      </c>
      <c r="H1876">
        <v>0</v>
      </c>
      <c r="I1876">
        <v>0</v>
      </c>
      <c r="J1876">
        <v>0</v>
      </c>
      <c r="K1876" s="44">
        <f>MONTH(tce_4111[[#This Row],[data_lancamento]])</f>
        <v>3</v>
      </c>
    </row>
    <row r="1877" spans="1:11" x14ac:dyDescent="0.25">
      <c r="A1877" s="44" t="s">
        <v>101</v>
      </c>
      <c r="B1877">
        <v>1</v>
      </c>
      <c r="C1877" s="3">
        <v>44623</v>
      </c>
      <c r="D1877">
        <v>232.62</v>
      </c>
      <c r="E1877" s="44" t="s">
        <v>77</v>
      </c>
      <c r="F1877" s="44" t="s">
        <v>88</v>
      </c>
      <c r="G1877">
        <v>1</v>
      </c>
      <c r="H1877">
        <v>0</v>
      </c>
      <c r="I1877">
        <v>0</v>
      </c>
      <c r="J1877">
        <v>0</v>
      </c>
      <c r="K1877" s="44">
        <f>MONTH(tce_4111[[#This Row],[data_lancamento]])</f>
        <v>3</v>
      </c>
    </row>
    <row r="1878" spans="1:11" x14ac:dyDescent="0.25">
      <c r="A1878" s="44" t="s">
        <v>95</v>
      </c>
      <c r="B1878">
        <v>1</v>
      </c>
      <c r="C1878" s="3">
        <v>44623</v>
      </c>
      <c r="D1878">
        <v>232.62</v>
      </c>
      <c r="E1878" s="44" t="s">
        <v>80</v>
      </c>
      <c r="F1878" s="44" t="s">
        <v>88</v>
      </c>
      <c r="G1878">
        <v>1</v>
      </c>
      <c r="H1878">
        <v>0</v>
      </c>
      <c r="I1878">
        <v>0</v>
      </c>
      <c r="J1878">
        <v>0</v>
      </c>
      <c r="K1878" s="44">
        <f>MONTH(tce_4111[[#This Row],[data_lancamento]])</f>
        <v>3</v>
      </c>
    </row>
    <row r="1879" spans="1:11" x14ac:dyDescent="0.25">
      <c r="A1879" s="44" t="s">
        <v>96</v>
      </c>
      <c r="B1879">
        <v>1</v>
      </c>
      <c r="C1879" s="3">
        <v>44623</v>
      </c>
      <c r="D1879">
        <v>1875.61</v>
      </c>
      <c r="E1879" s="44" t="s">
        <v>80</v>
      </c>
      <c r="F1879" s="44" t="s">
        <v>97</v>
      </c>
      <c r="G1879">
        <v>1</v>
      </c>
      <c r="H1879">
        <v>0</v>
      </c>
      <c r="I1879">
        <v>0</v>
      </c>
      <c r="J1879">
        <v>0</v>
      </c>
      <c r="K1879" s="44">
        <f>MONTH(tce_4111[[#This Row],[data_lancamento]])</f>
        <v>3</v>
      </c>
    </row>
    <row r="1880" spans="1:11" x14ac:dyDescent="0.25">
      <c r="A1880" s="44" t="s">
        <v>99</v>
      </c>
      <c r="B1880">
        <v>1</v>
      </c>
      <c r="C1880" s="3">
        <v>44623</v>
      </c>
      <c r="D1880">
        <v>1875.61</v>
      </c>
      <c r="E1880" s="44" t="s">
        <v>80</v>
      </c>
      <c r="F1880" s="44" t="s">
        <v>88</v>
      </c>
      <c r="G1880">
        <v>0</v>
      </c>
      <c r="H1880">
        <v>0</v>
      </c>
      <c r="I1880">
        <v>0</v>
      </c>
      <c r="J1880">
        <v>0</v>
      </c>
      <c r="K1880" s="44">
        <f>MONTH(tce_4111[[#This Row],[data_lancamento]])</f>
        <v>3</v>
      </c>
    </row>
    <row r="1881" spans="1:11" x14ac:dyDescent="0.25">
      <c r="A1881" s="44" t="s">
        <v>109</v>
      </c>
      <c r="B1881">
        <v>1</v>
      </c>
      <c r="C1881" s="3">
        <v>44623</v>
      </c>
      <c r="D1881">
        <v>1875.61</v>
      </c>
      <c r="E1881" s="44" t="s">
        <v>77</v>
      </c>
      <c r="F1881" s="44" t="s">
        <v>88</v>
      </c>
      <c r="G1881">
        <v>0</v>
      </c>
      <c r="H1881">
        <v>0</v>
      </c>
      <c r="I1881">
        <v>0</v>
      </c>
      <c r="J1881">
        <v>0</v>
      </c>
      <c r="K1881" s="44">
        <f>MONTH(tce_4111[[#This Row],[data_lancamento]])</f>
        <v>3</v>
      </c>
    </row>
    <row r="1882" spans="1:11" x14ac:dyDescent="0.25">
      <c r="A1882" s="44" t="s">
        <v>106</v>
      </c>
      <c r="B1882">
        <v>1</v>
      </c>
      <c r="C1882" s="3">
        <v>44623</v>
      </c>
      <c r="D1882">
        <v>1875.61</v>
      </c>
      <c r="E1882" s="44" t="s">
        <v>77</v>
      </c>
      <c r="F1882" s="44" t="s">
        <v>97</v>
      </c>
      <c r="G1882">
        <v>1</v>
      </c>
      <c r="H1882">
        <v>0</v>
      </c>
      <c r="I1882">
        <v>0</v>
      </c>
      <c r="J1882">
        <v>0</v>
      </c>
      <c r="K1882" s="44">
        <f>MONTH(tce_4111[[#This Row],[data_lancamento]])</f>
        <v>3</v>
      </c>
    </row>
    <row r="1883" spans="1:11" x14ac:dyDescent="0.25">
      <c r="A1883" s="44" t="s">
        <v>100</v>
      </c>
      <c r="B1883">
        <v>1</v>
      </c>
      <c r="C1883" s="3">
        <v>44623</v>
      </c>
      <c r="D1883">
        <v>1875.61</v>
      </c>
      <c r="E1883" s="44" t="s">
        <v>80</v>
      </c>
      <c r="F1883" s="44" t="s">
        <v>88</v>
      </c>
      <c r="G1883">
        <v>0</v>
      </c>
      <c r="H1883">
        <v>0</v>
      </c>
      <c r="I1883">
        <v>0</v>
      </c>
      <c r="J1883">
        <v>0</v>
      </c>
      <c r="K1883" s="44">
        <f>MONTH(tce_4111[[#This Row],[data_lancamento]])</f>
        <v>3</v>
      </c>
    </row>
    <row r="1884" spans="1:11" x14ac:dyDescent="0.25">
      <c r="A1884" s="44" t="s">
        <v>110</v>
      </c>
      <c r="B1884">
        <v>1</v>
      </c>
      <c r="C1884" s="3">
        <v>44623</v>
      </c>
      <c r="D1884">
        <v>1875.61</v>
      </c>
      <c r="E1884" s="44" t="s">
        <v>77</v>
      </c>
      <c r="F1884" s="44" t="s">
        <v>88</v>
      </c>
      <c r="G1884">
        <v>0</v>
      </c>
      <c r="H1884">
        <v>0</v>
      </c>
      <c r="I1884">
        <v>0</v>
      </c>
      <c r="J1884">
        <v>0</v>
      </c>
      <c r="K1884" s="44">
        <f>MONTH(tce_4111[[#This Row],[data_lancamento]])</f>
        <v>3</v>
      </c>
    </row>
    <row r="1885" spans="1:11" x14ac:dyDescent="0.25">
      <c r="A1885" s="44" t="s">
        <v>101</v>
      </c>
      <c r="B1885">
        <v>1</v>
      </c>
      <c r="C1885" s="3">
        <v>44623</v>
      </c>
      <c r="D1885">
        <v>1875.61</v>
      </c>
      <c r="E1885" s="44" t="s">
        <v>80</v>
      </c>
      <c r="F1885" s="44" t="s">
        <v>88</v>
      </c>
      <c r="G1885">
        <v>1</v>
      </c>
      <c r="H1885">
        <v>0</v>
      </c>
      <c r="I1885">
        <v>0</v>
      </c>
      <c r="J1885">
        <v>0</v>
      </c>
      <c r="K1885" s="44">
        <f>MONTH(tce_4111[[#This Row],[data_lancamento]])</f>
        <v>3</v>
      </c>
    </row>
    <row r="1886" spans="1:11" x14ac:dyDescent="0.25">
      <c r="A1886" s="44" t="s">
        <v>111</v>
      </c>
      <c r="B1886">
        <v>1</v>
      </c>
      <c r="C1886" s="3">
        <v>44623</v>
      </c>
      <c r="D1886">
        <v>1875.61</v>
      </c>
      <c r="E1886" s="44" t="s">
        <v>77</v>
      </c>
      <c r="F1886" s="44" t="s">
        <v>88</v>
      </c>
      <c r="G1886">
        <v>1</v>
      </c>
      <c r="H1886">
        <v>0</v>
      </c>
      <c r="I1886">
        <v>0</v>
      </c>
      <c r="J1886">
        <v>0</v>
      </c>
      <c r="K1886" s="44">
        <f>MONTH(tce_4111[[#This Row],[data_lancamento]])</f>
        <v>3</v>
      </c>
    </row>
    <row r="1887" spans="1:11" x14ac:dyDescent="0.25">
      <c r="A1887" s="44" t="s">
        <v>96</v>
      </c>
      <c r="B1887">
        <v>1</v>
      </c>
      <c r="C1887" s="3">
        <v>44623</v>
      </c>
      <c r="D1887">
        <v>8628.35</v>
      </c>
      <c r="E1887" s="44" t="s">
        <v>80</v>
      </c>
      <c r="F1887" s="44" t="s">
        <v>97</v>
      </c>
      <c r="G1887">
        <v>1</v>
      </c>
      <c r="H1887">
        <v>0</v>
      </c>
      <c r="I1887">
        <v>0</v>
      </c>
      <c r="J1887">
        <v>0</v>
      </c>
      <c r="K1887" s="44">
        <f>MONTH(tce_4111[[#This Row],[data_lancamento]])</f>
        <v>3</v>
      </c>
    </row>
    <row r="1888" spans="1:11" x14ac:dyDescent="0.25">
      <c r="A1888" s="44" t="s">
        <v>99</v>
      </c>
      <c r="B1888">
        <v>1</v>
      </c>
      <c r="C1888" s="3">
        <v>44623</v>
      </c>
      <c r="D1888">
        <v>8628.35</v>
      </c>
      <c r="E1888" s="44" t="s">
        <v>80</v>
      </c>
      <c r="F1888" s="44" t="s">
        <v>88</v>
      </c>
      <c r="G1888">
        <v>0</v>
      </c>
      <c r="H1888">
        <v>0</v>
      </c>
      <c r="I1888">
        <v>0</v>
      </c>
      <c r="J1888">
        <v>0</v>
      </c>
      <c r="K1888" s="44">
        <f>MONTH(tce_4111[[#This Row],[data_lancamento]])</f>
        <v>3</v>
      </c>
    </row>
    <row r="1889" spans="1:11" x14ac:dyDescent="0.25">
      <c r="A1889" s="44" t="s">
        <v>109</v>
      </c>
      <c r="B1889">
        <v>1</v>
      </c>
      <c r="C1889" s="3">
        <v>44623</v>
      </c>
      <c r="D1889">
        <v>8628.35</v>
      </c>
      <c r="E1889" s="44" t="s">
        <v>77</v>
      </c>
      <c r="F1889" s="44" t="s">
        <v>88</v>
      </c>
      <c r="G1889">
        <v>0</v>
      </c>
      <c r="H1889">
        <v>0</v>
      </c>
      <c r="I1889">
        <v>0</v>
      </c>
      <c r="J1889">
        <v>0</v>
      </c>
      <c r="K1889" s="44">
        <f>MONTH(tce_4111[[#This Row],[data_lancamento]])</f>
        <v>3</v>
      </c>
    </row>
    <row r="1890" spans="1:11" x14ac:dyDescent="0.25">
      <c r="A1890" s="44" t="s">
        <v>106</v>
      </c>
      <c r="B1890">
        <v>1</v>
      </c>
      <c r="C1890" s="3">
        <v>44623</v>
      </c>
      <c r="D1890">
        <v>8628.35</v>
      </c>
      <c r="E1890" s="44" t="s">
        <v>77</v>
      </c>
      <c r="F1890" s="44" t="s">
        <v>97</v>
      </c>
      <c r="G1890">
        <v>1</v>
      </c>
      <c r="H1890">
        <v>0</v>
      </c>
      <c r="I1890">
        <v>0</v>
      </c>
      <c r="J1890">
        <v>0</v>
      </c>
      <c r="K1890" s="44">
        <f>MONTH(tce_4111[[#This Row],[data_lancamento]])</f>
        <v>3</v>
      </c>
    </row>
    <row r="1891" spans="1:11" x14ac:dyDescent="0.25">
      <c r="A1891" s="44" t="s">
        <v>100</v>
      </c>
      <c r="B1891">
        <v>1</v>
      </c>
      <c r="C1891" s="3">
        <v>44623</v>
      </c>
      <c r="D1891">
        <v>8628.35</v>
      </c>
      <c r="E1891" s="44" t="s">
        <v>80</v>
      </c>
      <c r="F1891" s="44" t="s">
        <v>88</v>
      </c>
      <c r="G1891">
        <v>0</v>
      </c>
      <c r="H1891">
        <v>0</v>
      </c>
      <c r="I1891">
        <v>0</v>
      </c>
      <c r="J1891">
        <v>0</v>
      </c>
      <c r="K1891" s="44">
        <f>MONTH(tce_4111[[#This Row],[data_lancamento]])</f>
        <v>3</v>
      </c>
    </row>
    <row r="1892" spans="1:11" x14ac:dyDescent="0.25">
      <c r="A1892" s="44" t="s">
        <v>110</v>
      </c>
      <c r="B1892">
        <v>1</v>
      </c>
      <c r="C1892" s="3">
        <v>44623</v>
      </c>
      <c r="D1892">
        <v>8628.35</v>
      </c>
      <c r="E1892" s="44" t="s">
        <v>77</v>
      </c>
      <c r="F1892" s="44" t="s">
        <v>88</v>
      </c>
      <c r="G1892">
        <v>0</v>
      </c>
      <c r="H1892">
        <v>0</v>
      </c>
      <c r="I1892">
        <v>0</v>
      </c>
      <c r="J1892">
        <v>0</v>
      </c>
      <c r="K1892" s="44">
        <f>MONTH(tce_4111[[#This Row],[data_lancamento]])</f>
        <v>3</v>
      </c>
    </row>
    <row r="1893" spans="1:11" x14ac:dyDescent="0.25">
      <c r="A1893" s="44" t="s">
        <v>101</v>
      </c>
      <c r="B1893">
        <v>1</v>
      </c>
      <c r="C1893" s="3">
        <v>44623</v>
      </c>
      <c r="D1893">
        <v>8628.35</v>
      </c>
      <c r="E1893" s="44" t="s">
        <v>80</v>
      </c>
      <c r="F1893" s="44" t="s">
        <v>88</v>
      </c>
      <c r="G1893">
        <v>1</v>
      </c>
      <c r="H1893">
        <v>0</v>
      </c>
      <c r="I1893">
        <v>0</v>
      </c>
      <c r="J1893">
        <v>0</v>
      </c>
      <c r="K1893" s="44">
        <f>MONTH(tce_4111[[#This Row],[data_lancamento]])</f>
        <v>3</v>
      </c>
    </row>
    <row r="1894" spans="1:11" x14ac:dyDescent="0.25">
      <c r="A1894" s="44" t="s">
        <v>111</v>
      </c>
      <c r="B1894">
        <v>1</v>
      </c>
      <c r="C1894" s="3">
        <v>44623</v>
      </c>
      <c r="D1894">
        <v>8628.35</v>
      </c>
      <c r="E1894" s="44" t="s">
        <v>77</v>
      </c>
      <c r="F1894" s="44" t="s">
        <v>88</v>
      </c>
      <c r="G1894">
        <v>1</v>
      </c>
      <c r="H1894">
        <v>0</v>
      </c>
      <c r="I1894">
        <v>0</v>
      </c>
      <c r="J1894">
        <v>0</v>
      </c>
      <c r="K1894" s="44">
        <f>MONTH(tce_4111[[#This Row],[data_lancamento]])</f>
        <v>3</v>
      </c>
    </row>
    <row r="1895" spans="1:11" x14ac:dyDescent="0.25">
      <c r="A1895" s="44" t="s">
        <v>96</v>
      </c>
      <c r="B1895">
        <v>1</v>
      </c>
      <c r="C1895" s="3">
        <v>44623</v>
      </c>
      <c r="D1895">
        <v>1958.53</v>
      </c>
      <c r="E1895" s="44" t="s">
        <v>80</v>
      </c>
      <c r="F1895" s="44" t="s">
        <v>97</v>
      </c>
      <c r="G1895">
        <v>1</v>
      </c>
      <c r="H1895">
        <v>0</v>
      </c>
      <c r="I1895">
        <v>0</v>
      </c>
      <c r="J1895">
        <v>0</v>
      </c>
      <c r="K1895" s="44">
        <f>MONTH(tce_4111[[#This Row],[data_lancamento]])</f>
        <v>3</v>
      </c>
    </row>
    <row r="1896" spans="1:11" x14ac:dyDescent="0.25">
      <c r="A1896" s="44" t="s">
        <v>99</v>
      </c>
      <c r="B1896">
        <v>1</v>
      </c>
      <c r="C1896" s="3">
        <v>44623</v>
      </c>
      <c r="D1896">
        <v>1958.53</v>
      </c>
      <c r="E1896" s="44" t="s">
        <v>80</v>
      </c>
      <c r="F1896" s="44" t="s">
        <v>88</v>
      </c>
      <c r="G1896">
        <v>0</v>
      </c>
      <c r="H1896">
        <v>0</v>
      </c>
      <c r="I1896">
        <v>0</v>
      </c>
      <c r="J1896">
        <v>0</v>
      </c>
      <c r="K1896" s="44">
        <f>MONTH(tce_4111[[#This Row],[data_lancamento]])</f>
        <v>3</v>
      </c>
    </row>
    <row r="1897" spans="1:11" x14ac:dyDescent="0.25">
      <c r="A1897" s="44" t="s">
        <v>109</v>
      </c>
      <c r="B1897">
        <v>1</v>
      </c>
      <c r="C1897" s="3">
        <v>44623</v>
      </c>
      <c r="D1897">
        <v>1958.53</v>
      </c>
      <c r="E1897" s="44" t="s">
        <v>77</v>
      </c>
      <c r="F1897" s="44" t="s">
        <v>88</v>
      </c>
      <c r="G1897">
        <v>0</v>
      </c>
      <c r="H1897">
        <v>0</v>
      </c>
      <c r="I1897">
        <v>0</v>
      </c>
      <c r="J1897">
        <v>0</v>
      </c>
      <c r="K1897" s="44">
        <f>MONTH(tce_4111[[#This Row],[data_lancamento]])</f>
        <v>3</v>
      </c>
    </row>
    <row r="1898" spans="1:11" x14ac:dyDescent="0.25">
      <c r="A1898" s="44" t="s">
        <v>106</v>
      </c>
      <c r="B1898">
        <v>1</v>
      </c>
      <c r="C1898" s="3">
        <v>44623</v>
      </c>
      <c r="D1898">
        <v>1958.53</v>
      </c>
      <c r="E1898" s="44" t="s">
        <v>77</v>
      </c>
      <c r="F1898" s="44" t="s">
        <v>97</v>
      </c>
      <c r="G1898">
        <v>1</v>
      </c>
      <c r="H1898">
        <v>0</v>
      </c>
      <c r="I1898">
        <v>0</v>
      </c>
      <c r="J1898">
        <v>0</v>
      </c>
      <c r="K1898" s="44">
        <f>MONTH(tce_4111[[#This Row],[data_lancamento]])</f>
        <v>3</v>
      </c>
    </row>
    <row r="1899" spans="1:11" x14ac:dyDescent="0.25">
      <c r="A1899" s="44" t="s">
        <v>100</v>
      </c>
      <c r="B1899">
        <v>1</v>
      </c>
      <c r="C1899" s="3">
        <v>44623</v>
      </c>
      <c r="D1899">
        <v>1958.53</v>
      </c>
      <c r="E1899" s="44" t="s">
        <v>80</v>
      </c>
      <c r="F1899" s="44" t="s">
        <v>88</v>
      </c>
      <c r="G1899">
        <v>0</v>
      </c>
      <c r="H1899">
        <v>0</v>
      </c>
      <c r="I1899">
        <v>0</v>
      </c>
      <c r="J1899">
        <v>0</v>
      </c>
      <c r="K1899" s="44">
        <f>MONTH(tce_4111[[#This Row],[data_lancamento]])</f>
        <v>3</v>
      </c>
    </row>
    <row r="1900" spans="1:11" x14ac:dyDescent="0.25">
      <c r="A1900" s="44" t="s">
        <v>110</v>
      </c>
      <c r="B1900">
        <v>1</v>
      </c>
      <c r="C1900" s="3">
        <v>44623</v>
      </c>
      <c r="D1900">
        <v>1958.53</v>
      </c>
      <c r="E1900" s="44" t="s">
        <v>77</v>
      </c>
      <c r="F1900" s="44" t="s">
        <v>88</v>
      </c>
      <c r="G1900">
        <v>0</v>
      </c>
      <c r="H1900">
        <v>0</v>
      </c>
      <c r="I1900">
        <v>0</v>
      </c>
      <c r="J1900">
        <v>0</v>
      </c>
      <c r="K1900" s="44">
        <f>MONTH(tce_4111[[#This Row],[data_lancamento]])</f>
        <v>3</v>
      </c>
    </row>
    <row r="1901" spans="1:11" x14ac:dyDescent="0.25">
      <c r="A1901" s="44" t="s">
        <v>101</v>
      </c>
      <c r="B1901">
        <v>1</v>
      </c>
      <c r="C1901" s="3">
        <v>44623</v>
      </c>
      <c r="D1901">
        <v>1958.53</v>
      </c>
      <c r="E1901" s="44" t="s">
        <v>80</v>
      </c>
      <c r="F1901" s="44" t="s">
        <v>88</v>
      </c>
      <c r="G1901">
        <v>1</v>
      </c>
      <c r="H1901">
        <v>0</v>
      </c>
      <c r="I1901">
        <v>0</v>
      </c>
      <c r="J1901">
        <v>0</v>
      </c>
      <c r="K1901" s="44">
        <f>MONTH(tce_4111[[#This Row],[data_lancamento]])</f>
        <v>3</v>
      </c>
    </row>
    <row r="1902" spans="1:11" x14ac:dyDescent="0.25">
      <c r="A1902" s="44" t="s">
        <v>111</v>
      </c>
      <c r="B1902">
        <v>1</v>
      </c>
      <c r="C1902" s="3">
        <v>44623</v>
      </c>
      <c r="D1902">
        <v>1958.53</v>
      </c>
      <c r="E1902" s="44" t="s">
        <v>77</v>
      </c>
      <c r="F1902" s="44" t="s">
        <v>88</v>
      </c>
      <c r="G1902">
        <v>1</v>
      </c>
      <c r="H1902">
        <v>0</v>
      </c>
      <c r="I1902">
        <v>0</v>
      </c>
      <c r="J1902">
        <v>0</v>
      </c>
      <c r="K1902" s="44">
        <f>MONTH(tce_4111[[#This Row],[data_lancamento]])</f>
        <v>3</v>
      </c>
    </row>
    <row r="1903" spans="1:11" x14ac:dyDescent="0.25">
      <c r="A1903" s="44" t="s">
        <v>96</v>
      </c>
      <c r="B1903">
        <v>1</v>
      </c>
      <c r="C1903" s="3">
        <v>44623</v>
      </c>
      <c r="D1903">
        <v>232.62</v>
      </c>
      <c r="E1903" s="44" t="s">
        <v>80</v>
      </c>
      <c r="F1903" s="44" t="s">
        <v>97</v>
      </c>
      <c r="G1903">
        <v>1</v>
      </c>
      <c r="H1903">
        <v>0</v>
      </c>
      <c r="I1903">
        <v>0</v>
      </c>
      <c r="J1903">
        <v>0</v>
      </c>
      <c r="K1903" s="44">
        <f>MONTH(tce_4111[[#This Row],[data_lancamento]])</f>
        <v>3</v>
      </c>
    </row>
    <row r="1904" spans="1:11" x14ac:dyDescent="0.25">
      <c r="A1904" s="44" t="s">
        <v>99</v>
      </c>
      <c r="B1904">
        <v>1</v>
      </c>
      <c r="C1904" s="3">
        <v>44623</v>
      </c>
      <c r="D1904">
        <v>232.62</v>
      </c>
      <c r="E1904" s="44" t="s">
        <v>80</v>
      </c>
      <c r="F1904" s="44" t="s">
        <v>88</v>
      </c>
      <c r="G1904">
        <v>0</v>
      </c>
      <c r="H1904">
        <v>0</v>
      </c>
      <c r="I1904">
        <v>0</v>
      </c>
      <c r="J1904">
        <v>0</v>
      </c>
      <c r="K1904" s="44">
        <f>MONTH(tce_4111[[#This Row],[data_lancamento]])</f>
        <v>3</v>
      </c>
    </row>
    <row r="1905" spans="1:11" x14ac:dyDescent="0.25">
      <c r="A1905" s="44" t="s">
        <v>109</v>
      </c>
      <c r="B1905">
        <v>1</v>
      </c>
      <c r="C1905" s="3">
        <v>44623</v>
      </c>
      <c r="D1905">
        <v>232.62</v>
      </c>
      <c r="E1905" s="44" t="s">
        <v>77</v>
      </c>
      <c r="F1905" s="44" t="s">
        <v>88</v>
      </c>
      <c r="G1905">
        <v>0</v>
      </c>
      <c r="H1905">
        <v>0</v>
      </c>
      <c r="I1905">
        <v>0</v>
      </c>
      <c r="J1905">
        <v>0</v>
      </c>
      <c r="K1905" s="44">
        <f>MONTH(tce_4111[[#This Row],[data_lancamento]])</f>
        <v>3</v>
      </c>
    </row>
    <row r="1906" spans="1:11" x14ac:dyDescent="0.25">
      <c r="A1906" s="44" t="s">
        <v>106</v>
      </c>
      <c r="B1906">
        <v>1</v>
      </c>
      <c r="C1906" s="3">
        <v>44623</v>
      </c>
      <c r="D1906">
        <v>232.62</v>
      </c>
      <c r="E1906" s="44" t="s">
        <v>77</v>
      </c>
      <c r="F1906" s="44" t="s">
        <v>97</v>
      </c>
      <c r="G1906">
        <v>1</v>
      </c>
      <c r="H1906">
        <v>0</v>
      </c>
      <c r="I1906">
        <v>0</v>
      </c>
      <c r="J1906">
        <v>0</v>
      </c>
      <c r="K1906" s="44">
        <f>MONTH(tce_4111[[#This Row],[data_lancamento]])</f>
        <v>3</v>
      </c>
    </row>
    <row r="1907" spans="1:11" x14ac:dyDescent="0.25">
      <c r="A1907" s="44" t="s">
        <v>100</v>
      </c>
      <c r="B1907">
        <v>1</v>
      </c>
      <c r="C1907" s="3">
        <v>44623</v>
      </c>
      <c r="D1907">
        <v>232.62</v>
      </c>
      <c r="E1907" s="44" t="s">
        <v>80</v>
      </c>
      <c r="F1907" s="44" t="s">
        <v>88</v>
      </c>
      <c r="G1907">
        <v>0</v>
      </c>
      <c r="H1907">
        <v>0</v>
      </c>
      <c r="I1907">
        <v>0</v>
      </c>
      <c r="J1907">
        <v>0</v>
      </c>
      <c r="K1907" s="44">
        <f>MONTH(tce_4111[[#This Row],[data_lancamento]])</f>
        <v>3</v>
      </c>
    </row>
    <row r="1908" spans="1:11" x14ac:dyDescent="0.25">
      <c r="A1908" s="44" t="s">
        <v>110</v>
      </c>
      <c r="B1908">
        <v>1</v>
      </c>
      <c r="C1908" s="3">
        <v>44623</v>
      </c>
      <c r="D1908">
        <v>232.62</v>
      </c>
      <c r="E1908" s="44" t="s">
        <v>77</v>
      </c>
      <c r="F1908" s="44" t="s">
        <v>88</v>
      </c>
      <c r="G1908">
        <v>0</v>
      </c>
      <c r="H1908">
        <v>0</v>
      </c>
      <c r="I1908">
        <v>0</v>
      </c>
      <c r="J1908">
        <v>0</v>
      </c>
      <c r="K1908" s="44">
        <f>MONTH(tce_4111[[#This Row],[data_lancamento]])</f>
        <v>3</v>
      </c>
    </row>
    <row r="1909" spans="1:11" x14ac:dyDescent="0.25">
      <c r="A1909" s="44" t="s">
        <v>101</v>
      </c>
      <c r="B1909">
        <v>1</v>
      </c>
      <c r="C1909" s="3">
        <v>44623</v>
      </c>
      <c r="D1909">
        <v>232.62</v>
      </c>
      <c r="E1909" s="44" t="s">
        <v>80</v>
      </c>
      <c r="F1909" s="44" t="s">
        <v>88</v>
      </c>
      <c r="G1909">
        <v>1</v>
      </c>
      <c r="H1909">
        <v>0</v>
      </c>
      <c r="I1909">
        <v>0</v>
      </c>
      <c r="J1909">
        <v>0</v>
      </c>
      <c r="K1909" s="44">
        <f>MONTH(tce_4111[[#This Row],[data_lancamento]])</f>
        <v>3</v>
      </c>
    </row>
    <row r="1910" spans="1:11" x14ac:dyDescent="0.25">
      <c r="A1910" s="44" t="s">
        <v>111</v>
      </c>
      <c r="B1910">
        <v>1</v>
      </c>
      <c r="C1910" s="3">
        <v>44623</v>
      </c>
      <c r="D1910">
        <v>232.62</v>
      </c>
      <c r="E1910" s="44" t="s">
        <v>77</v>
      </c>
      <c r="F1910" s="44" t="s">
        <v>88</v>
      </c>
      <c r="G1910">
        <v>1</v>
      </c>
      <c r="H1910">
        <v>0</v>
      </c>
      <c r="I1910">
        <v>0</v>
      </c>
      <c r="J1910">
        <v>0</v>
      </c>
      <c r="K1910" s="44">
        <f>MONTH(tce_4111[[#This Row],[data_lancamento]])</f>
        <v>3</v>
      </c>
    </row>
    <row r="1911" spans="1:11" x14ac:dyDescent="0.25">
      <c r="A1911" s="44" t="s">
        <v>89</v>
      </c>
      <c r="B1911">
        <v>1</v>
      </c>
      <c r="C1911" s="3">
        <v>44623</v>
      </c>
      <c r="D1911">
        <v>1603.52</v>
      </c>
      <c r="E1911" s="44" t="s">
        <v>80</v>
      </c>
      <c r="F1911" s="44" t="s">
        <v>88</v>
      </c>
      <c r="G1911">
        <v>0</v>
      </c>
      <c r="H1911">
        <v>0</v>
      </c>
      <c r="I1911">
        <v>0</v>
      </c>
      <c r="J1911">
        <v>0</v>
      </c>
      <c r="K1911" s="44">
        <f>MONTH(tce_4111[[#This Row],[data_lancamento]])</f>
        <v>3</v>
      </c>
    </row>
    <row r="1912" spans="1:11" x14ac:dyDescent="0.25">
      <c r="A1912" s="44" t="s">
        <v>91</v>
      </c>
      <c r="B1912">
        <v>1</v>
      </c>
      <c r="C1912" s="3">
        <v>44623</v>
      </c>
      <c r="D1912">
        <v>1603.52</v>
      </c>
      <c r="E1912" s="44" t="s">
        <v>77</v>
      </c>
      <c r="F1912" s="44" t="s">
        <v>88</v>
      </c>
      <c r="G1912">
        <v>0</v>
      </c>
      <c r="H1912">
        <v>0</v>
      </c>
      <c r="I1912">
        <v>0</v>
      </c>
      <c r="J1912">
        <v>0</v>
      </c>
      <c r="K1912" s="44">
        <f>MONTH(tce_4111[[#This Row],[data_lancamento]])</f>
        <v>3</v>
      </c>
    </row>
    <row r="1913" spans="1:11" x14ac:dyDescent="0.25">
      <c r="A1913" s="44" t="s">
        <v>92</v>
      </c>
      <c r="B1913">
        <v>1</v>
      </c>
      <c r="C1913" s="3">
        <v>44623</v>
      </c>
      <c r="D1913">
        <v>1603.52</v>
      </c>
      <c r="E1913" s="44" t="s">
        <v>77</v>
      </c>
      <c r="F1913" s="44" t="s">
        <v>88</v>
      </c>
      <c r="G1913">
        <v>0</v>
      </c>
      <c r="H1913">
        <v>0</v>
      </c>
      <c r="I1913">
        <v>0</v>
      </c>
      <c r="J1913">
        <v>0</v>
      </c>
      <c r="K1913" s="44">
        <f>MONTH(tce_4111[[#This Row],[data_lancamento]])</f>
        <v>3</v>
      </c>
    </row>
    <row r="1914" spans="1:11" x14ac:dyDescent="0.25">
      <c r="A1914" s="44" t="s">
        <v>93</v>
      </c>
      <c r="B1914">
        <v>1</v>
      </c>
      <c r="C1914" s="3">
        <v>44623</v>
      </c>
      <c r="D1914">
        <v>1603.52</v>
      </c>
      <c r="E1914" s="44" t="s">
        <v>80</v>
      </c>
      <c r="F1914" s="44" t="s">
        <v>88</v>
      </c>
      <c r="G1914">
        <v>0</v>
      </c>
      <c r="H1914">
        <v>0</v>
      </c>
      <c r="I1914">
        <v>0</v>
      </c>
      <c r="J1914">
        <v>0</v>
      </c>
      <c r="K1914" s="44">
        <f>MONTH(tce_4111[[#This Row],[data_lancamento]])</f>
        <v>3</v>
      </c>
    </row>
    <row r="1915" spans="1:11" x14ac:dyDescent="0.25">
      <c r="A1915" s="44" t="s">
        <v>94</v>
      </c>
      <c r="B1915">
        <v>1</v>
      </c>
      <c r="C1915" s="3">
        <v>44623</v>
      </c>
      <c r="D1915">
        <v>1603.52</v>
      </c>
      <c r="E1915" s="44" t="s">
        <v>80</v>
      </c>
      <c r="F1915" s="44" t="s">
        <v>88</v>
      </c>
      <c r="G1915">
        <v>1</v>
      </c>
      <c r="H1915">
        <v>0</v>
      </c>
      <c r="I1915">
        <v>0</v>
      </c>
      <c r="J1915">
        <v>0</v>
      </c>
      <c r="K1915" s="44">
        <f>MONTH(tce_4111[[#This Row],[data_lancamento]])</f>
        <v>3</v>
      </c>
    </row>
    <row r="1916" spans="1:11" x14ac:dyDescent="0.25">
      <c r="A1916" s="44" t="s">
        <v>95</v>
      </c>
      <c r="B1916">
        <v>1</v>
      </c>
      <c r="C1916" s="3">
        <v>44623</v>
      </c>
      <c r="D1916">
        <v>1603.52</v>
      </c>
      <c r="E1916" s="44" t="s">
        <v>77</v>
      </c>
      <c r="F1916" s="44" t="s">
        <v>88</v>
      </c>
      <c r="G1916">
        <v>1</v>
      </c>
      <c r="H1916">
        <v>0</v>
      </c>
      <c r="I1916">
        <v>0</v>
      </c>
      <c r="J1916">
        <v>0</v>
      </c>
      <c r="K1916" s="44">
        <f>MONTH(tce_4111[[#This Row],[data_lancamento]])</f>
        <v>3</v>
      </c>
    </row>
    <row r="1917" spans="1:11" x14ac:dyDescent="0.25">
      <c r="A1917" s="44" t="s">
        <v>89</v>
      </c>
      <c r="B1917">
        <v>1</v>
      </c>
      <c r="C1917" s="3">
        <v>44623</v>
      </c>
      <c r="D1917">
        <v>1603.52</v>
      </c>
      <c r="E1917" s="44" t="s">
        <v>80</v>
      </c>
      <c r="F1917" s="44" t="s">
        <v>88</v>
      </c>
      <c r="G1917">
        <v>0</v>
      </c>
      <c r="H1917">
        <v>0</v>
      </c>
      <c r="I1917">
        <v>0</v>
      </c>
      <c r="J1917">
        <v>0</v>
      </c>
      <c r="K1917" s="44">
        <f>MONTH(tce_4111[[#This Row],[data_lancamento]])</f>
        <v>3</v>
      </c>
    </row>
    <row r="1918" spans="1:11" x14ac:dyDescent="0.25">
      <c r="A1918" s="44" t="s">
        <v>91</v>
      </c>
      <c r="B1918">
        <v>1</v>
      </c>
      <c r="C1918" s="3">
        <v>44623</v>
      </c>
      <c r="D1918">
        <v>1603.52</v>
      </c>
      <c r="E1918" s="44" t="s">
        <v>77</v>
      </c>
      <c r="F1918" s="44" t="s">
        <v>88</v>
      </c>
      <c r="G1918">
        <v>0</v>
      </c>
      <c r="H1918">
        <v>0</v>
      </c>
      <c r="I1918">
        <v>0</v>
      </c>
      <c r="J1918">
        <v>0</v>
      </c>
      <c r="K1918" s="44">
        <f>MONTH(tce_4111[[#This Row],[data_lancamento]])</f>
        <v>3</v>
      </c>
    </row>
    <row r="1919" spans="1:11" x14ac:dyDescent="0.25">
      <c r="A1919" s="44" t="s">
        <v>92</v>
      </c>
      <c r="B1919">
        <v>1</v>
      </c>
      <c r="C1919" s="3">
        <v>44623</v>
      </c>
      <c r="D1919">
        <v>1603.52</v>
      </c>
      <c r="E1919" s="44" t="s">
        <v>77</v>
      </c>
      <c r="F1919" s="44" t="s">
        <v>88</v>
      </c>
      <c r="G1919">
        <v>0</v>
      </c>
      <c r="H1919">
        <v>0</v>
      </c>
      <c r="I1919">
        <v>0</v>
      </c>
      <c r="J1919">
        <v>0</v>
      </c>
      <c r="K1919" s="44">
        <f>MONTH(tce_4111[[#This Row],[data_lancamento]])</f>
        <v>3</v>
      </c>
    </row>
    <row r="1920" spans="1:11" x14ac:dyDescent="0.25">
      <c r="A1920" s="44" t="s">
        <v>93</v>
      </c>
      <c r="B1920">
        <v>1</v>
      </c>
      <c r="C1920" s="3">
        <v>44623</v>
      </c>
      <c r="D1920">
        <v>1603.52</v>
      </c>
      <c r="E1920" s="44" t="s">
        <v>80</v>
      </c>
      <c r="F1920" s="44" t="s">
        <v>88</v>
      </c>
      <c r="G1920">
        <v>0</v>
      </c>
      <c r="H1920">
        <v>0</v>
      </c>
      <c r="I1920">
        <v>0</v>
      </c>
      <c r="J1920">
        <v>0</v>
      </c>
      <c r="K1920" s="44">
        <f>MONTH(tce_4111[[#This Row],[data_lancamento]])</f>
        <v>3</v>
      </c>
    </row>
    <row r="1921" spans="1:11" x14ac:dyDescent="0.25">
      <c r="A1921" s="44" t="s">
        <v>94</v>
      </c>
      <c r="B1921">
        <v>1</v>
      </c>
      <c r="C1921" s="3">
        <v>44623</v>
      </c>
      <c r="D1921">
        <v>1603.52</v>
      </c>
      <c r="E1921" s="44" t="s">
        <v>80</v>
      </c>
      <c r="F1921" s="44" t="s">
        <v>88</v>
      </c>
      <c r="G1921">
        <v>1</v>
      </c>
      <c r="H1921">
        <v>0</v>
      </c>
      <c r="I1921">
        <v>0</v>
      </c>
      <c r="J1921">
        <v>0</v>
      </c>
      <c r="K1921" s="44">
        <f>MONTH(tce_4111[[#This Row],[data_lancamento]])</f>
        <v>3</v>
      </c>
    </row>
    <row r="1922" spans="1:11" x14ac:dyDescent="0.25">
      <c r="A1922" s="44" t="s">
        <v>95</v>
      </c>
      <c r="B1922">
        <v>1</v>
      </c>
      <c r="C1922" s="3">
        <v>44623</v>
      </c>
      <c r="D1922">
        <v>1603.52</v>
      </c>
      <c r="E1922" s="44" t="s">
        <v>77</v>
      </c>
      <c r="F1922" s="44" t="s">
        <v>88</v>
      </c>
      <c r="G1922">
        <v>1</v>
      </c>
      <c r="H1922">
        <v>0</v>
      </c>
      <c r="I1922">
        <v>0</v>
      </c>
      <c r="J1922">
        <v>0</v>
      </c>
      <c r="K1922" s="44">
        <f>MONTH(tce_4111[[#This Row],[data_lancamento]])</f>
        <v>3</v>
      </c>
    </row>
    <row r="1923" spans="1:11" x14ac:dyDescent="0.25">
      <c r="A1923" s="44" t="s">
        <v>89</v>
      </c>
      <c r="B1923">
        <v>1</v>
      </c>
      <c r="C1923" s="3">
        <v>44623</v>
      </c>
      <c r="D1923">
        <v>1603.52</v>
      </c>
      <c r="E1923" s="44" t="s">
        <v>80</v>
      </c>
      <c r="F1923" s="44" t="s">
        <v>88</v>
      </c>
      <c r="G1923">
        <v>0</v>
      </c>
      <c r="H1923">
        <v>0</v>
      </c>
      <c r="I1923">
        <v>0</v>
      </c>
      <c r="J1923">
        <v>0</v>
      </c>
      <c r="K1923" s="44">
        <f>MONTH(tce_4111[[#This Row],[data_lancamento]])</f>
        <v>3</v>
      </c>
    </row>
    <row r="1924" spans="1:11" x14ac:dyDescent="0.25">
      <c r="A1924" s="44" t="s">
        <v>91</v>
      </c>
      <c r="B1924">
        <v>1</v>
      </c>
      <c r="C1924" s="3">
        <v>44623</v>
      </c>
      <c r="D1924">
        <v>1603.52</v>
      </c>
      <c r="E1924" s="44" t="s">
        <v>77</v>
      </c>
      <c r="F1924" s="44" t="s">
        <v>88</v>
      </c>
      <c r="G1924">
        <v>0</v>
      </c>
      <c r="H1924">
        <v>0</v>
      </c>
      <c r="I1924">
        <v>0</v>
      </c>
      <c r="J1924">
        <v>0</v>
      </c>
      <c r="K1924" s="44">
        <f>MONTH(tce_4111[[#This Row],[data_lancamento]])</f>
        <v>3</v>
      </c>
    </row>
    <row r="1925" spans="1:11" x14ac:dyDescent="0.25">
      <c r="A1925" s="44" t="s">
        <v>92</v>
      </c>
      <c r="B1925">
        <v>1</v>
      </c>
      <c r="C1925" s="3">
        <v>44623</v>
      </c>
      <c r="D1925">
        <v>1603.52</v>
      </c>
      <c r="E1925" s="44" t="s">
        <v>77</v>
      </c>
      <c r="F1925" s="44" t="s">
        <v>88</v>
      </c>
      <c r="G1925">
        <v>0</v>
      </c>
      <c r="H1925">
        <v>0</v>
      </c>
      <c r="I1925">
        <v>0</v>
      </c>
      <c r="J1925">
        <v>0</v>
      </c>
      <c r="K1925" s="44">
        <f>MONTH(tce_4111[[#This Row],[data_lancamento]])</f>
        <v>3</v>
      </c>
    </row>
    <row r="1926" spans="1:11" x14ac:dyDescent="0.25">
      <c r="A1926" s="44" t="s">
        <v>93</v>
      </c>
      <c r="B1926">
        <v>1</v>
      </c>
      <c r="C1926" s="3">
        <v>44623</v>
      </c>
      <c r="D1926">
        <v>1603.52</v>
      </c>
      <c r="E1926" s="44" t="s">
        <v>80</v>
      </c>
      <c r="F1926" s="44" t="s">
        <v>88</v>
      </c>
      <c r="G1926">
        <v>0</v>
      </c>
      <c r="H1926">
        <v>0</v>
      </c>
      <c r="I1926">
        <v>0</v>
      </c>
      <c r="J1926">
        <v>0</v>
      </c>
      <c r="K1926" s="44">
        <f>MONTH(tce_4111[[#This Row],[data_lancamento]])</f>
        <v>3</v>
      </c>
    </row>
    <row r="1927" spans="1:11" x14ac:dyDescent="0.25">
      <c r="A1927" s="44" t="s">
        <v>94</v>
      </c>
      <c r="B1927">
        <v>1</v>
      </c>
      <c r="C1927" s="3">
        <v>44623</v>
      </c>
      <c r="D1927">
        <v>1603.52</v>
      </c>
      <c r="E1927" s="44" t="s">
        <v>80</v>
      </c>
      <c r="F1927" s="44" t="s">
        <v>88</v>
      </c>
      <c r="G1927">
        <v>1</v>
      </c>
      <c r="H1927">
        <v>0</v>
      </c>
      <c r="I1927">
        <v>0</v>
      </c>
      <c r="J1927">
        <v>0</v>
      </c>
      <c r="K1927" s="44">
        <f>MONTH(tce_4111[[#This Row],[data_lancamento]])</f>
        <v>3</v>
      </c>
    </row>
    <row r="1928" spans="1:11" x14ac:dyDescent="0.25">
      <c r="A1928" s="44" t="s">
        <v>95</v>
      </c>
      <c r="B1928">
        <v>1</v>
      </c>
      <c r="C1928" s="3">
        <v>44623</v>
      </c>
      <c r="D1928">
        <v>1603.52</v>
      </c>
      <c r="E1928" s="44" t="s">
        <v>77</v>
      </c>
      <c r="F1928" s="44" t="s">
        <v>88</v>
      </c>
      <c r="G1928">
        <v>1</v>
      </c>
      <c r="H1928">
        <v>0</v>
      </c>
      <c r="I1928">
        <v>0</v>
      </c>
      <c r="J1928">
        <v>0</v>
      </c>
      <c r="K1928" s="44">
        <f>MONTH(tce_4111[[#This Row],[data_lancamento]])</f>
        <v>3</v>
      </c>
    </row>
    <row r="1929" spans="1:11" x14ac:dyDescent="0.25">
      <c r="A1929" s="44" t="s">
        <v>89</v>
      </c>
      <c r="B1929">
        <v>1</v>
      </c>
      <c r="C1929" s="3">
        <v>44623</v>
      </c>
      <c r="D1929">
        <v>650</v>
      </c>
      <c r="E1929" s="44" t="s">
        <v>80</v>
      </c>
      <c r="F1929" s="44" t="s">
        <v>88</v>
      </c>
      <c r="G1929">
        <v>0</v>
      </c>
      <c r="H1929">
        <v>0</v>
      </c>
      <c r="I1929">
        <v>0</v>
      </c>
      <c r="J1929">
        <v>0</v>
      </c>
      <c r="K1929" s="44">
        <f>MONTH(tce_4111[[#This Row],[data_lancamento]])</f>
        <v>3</v>
      </c>
    </row>
    <row r="1930" spans="1:11" x14ac:dyDescent="0.25">
      <c r="A1930" s="44" t="s">
        <v>91</v>
      </c>
      <c r="B1930">
        <v>1</v>
      </c>
      <c r="C1930" s="3">
        <v>44623</v>
      </c>
      <c r="D1930">
        <v>650</v>
      </c>
      <c r="E1930" s="44" t="s">
        <v>77</v>
      </c>
      <c r="F1930" s="44" t="s">
        <v>88</v>
      </c>
      <c r="G1930">
        <v>0</v>
      </c>
      <c r="H1930">
        <v>0</v>
      </c>
      <c r="I1930">
        <v>0</v>
      </c>
      <c r="J1930">
        <v>0</v>
      </c>
      <c r="K1930" s="44">
        <f>MONTH(tce_4111[[#This Row],[data_lancamento]])</f>
        <v>3</v>
      </c>
    </row>
    <row r="1931" spans="1:11" x14ac:dyDescent="0.25">
      <c r="A1931" s="44" t="s">
        <v>92</v>
      </c>
      <c r="B1931">
        <v>1</v>
      </c>
      <c r="C1931" s="3">
        <v>44623</v>
      </c>
      <c r="D1931">
        <v>650</v>
      </c>
      <c r="E1931" s="44" t="s">
        <v>77</v>
      </c>
      <c r="F1931" s="44" t="s">
        <v>88</v>
      </c>
      <c r="G1931">
        <v>0</v>
      </c>
      <c r="H1931">
        <v>0</v>
      </c>
      <c r="I1931">
        <v>0</v>
      </c>
      <c r="J1931">
        <v>0</v>
      </c>
      <c r="K1931" s="44">
        <f>MONTH(tce_4111[[#This Row],[data_lancamento]])</f>
        <v>3</v>
      </c>
    </row>
    <row r="1932" spans="1:11" x14ac:dyDescent="0.25">
      <c r="A1932" s="44" t="s">
        <v>93</v>
      </c>
      <c r="B1932">
        <v>1</v>
      </c>
      <c r="C1932" s="3">
        <v>44623</v>
      </c>
      <c r="D1932">
        <v>650</v>
      </c>
      <c r="E1932" s="44" t="s">
        <v>80</v>
      </c>
      <c r="F1932" s="44" t="s">
        <v>88</v>
      </c>
      <c r="G1932">
        <v>0</v>
      </c>
      <c r="H1932">
        <v>0</v>
      </c>
      <c r="I1932">
        <v>0</v>
      </c>
      <c r="J1932">
        <v>0</v>
      </c>
      <c r="K1932" s="44">
        <f>MONTH(tce_4111[[#This Row],[data_lancamento]])</f>
        <v>3</v>
      </c>
    </row>
    <row r="1933" spans="1:11" x14ac:dyDescent="0.25">
      <c r="A1933" s="44" t="s">
        <v>94</v>
      </c>
      <c r="B1933">
        <v>1</v>
      </c>
      <c r="C1933" s="3">
        <v>44623</v>
      </c>
      <c r="D1933">
        <v>650</v>
      </c>
      <c r="E1933" s="44" t="s">
        <v>80</v>
      </c>
      <c r="F1933" s="44" t="s">
        <v>88</v>
      </c>
      <c r="G1933">
        <v>1</v>
      </c>
      <c r="H1933">
        <v>0</v>
      </c>
      <c r="I1933">
        <v>0</v>
      </c>
      <c r="J1933">
        <v>0</v>
      </c>
      <c r="K1933" s="44">
        <f>MONTH(tce_4111[[#This Row],[data_lancamento]])</f>
        <v>3</v>
      </c>
    </row>
    <row r="1934" spans="1:11" x14ac:dyDescent="0.25">
      <c r="A1934" s="44" t="s">
        <v>95</v>
      </c>
      <c r="B1934">
        <v>1</v>
      </c>
      <c r="C1934" s="3">
        <v>44623</v>
      </c>
      <c r="D1934">
        <v>650</v>
      </c>
      <c r="E1934" s="44" t="s">
        <v>77</v>
      </c>
      <c r="F1934" s="44" t="s">
        <v>88</v>
      </c>
      <c r="G1934">
        <v>1</v>
      </c>
      <c r="H1934">
        <v>0</v>
      </c>
      <c r="I1934">
        <v>0</v>
      </c>
      <c r="J1934">
        <v>0</v>
      </c>
      <c r="K1934" s="44">
        <f>MONTH(tce_4111[[#This Row],[data_lancamento]])</f>
        <v>3</v>
      </c>
    </row>
    <row r="1935" spans="1:11" x14ac:dyDescent="0.25">
      <c r="A1935" s="44" t="s">
        <v>89</v>
      </c>
      <c r="B1935">
        <v>1</v>
      </c>
      <c r="C1935" s="3">
        <v>44623</v>
      </c>
      <c r="D1935">
        <v>650</v>
      </c>
      <c r="E1935" s="44" t="s">
        <v>80</v>
      </c>
      <c r="F1935" s="44" t="s">
        <v>88</v>
      </c>
      <c r="G1935">
        <v>0</v>
      </c>
      <c r="H1935">
        <v>0</v>
      </c>
      <c r="I1935">
        <v>0</v>
      </c>
      <c r="J1935">
        <v>0</v>
      </c>
      <c r="K1935" s="44">
        <f>MONTH(tce_4111[[#This Row],[data_lancamento]])</f>
        <v>3</v>
      </c>
    </row>
    <row r="1936" spans="1:11" x14ac:dyDescent="0.25">
      <c r="A1936" s="44" t="s">
        <v>91</v>
      </c>
      <c r="B1936">
        <v>1</v>
      </c>
      <c r="C1936" s="3">
        <v>44623</v>
      </c>
      <c r="D1936">
        <v>650</v>
      </c>
      <c r="E1936" s="44" t="s">
        <v>77</v>
      </c>
      <c r="F1936" s="44" t="s">
        <v>88</v>
      </c>
      <c r="G1936">
        <v>0</v>
      </c>
      <c r="H1936">
        <v>0</v>
      </c>
      <c r="I1936">
        <v>0</v>
      </c>
      <c r="J1936">
        <v>0</v>
      </c>
      <c r="K1936" s="44">
        <f>MONTH(tce_4111[[#This Row],[data_lancamento]])</f>
        <v>3</v>
      </c>
    </row>
    <row r="1937" spans="1:11" x14ac:dyDescent="0.25">
      <c r="A1937" s="44" t="s">
        <v>92</v>
      </c>
      <c r="B1937">
        <v>1</v>
      </c>
      <c r="C1937" s="3">
        <v>44623</v>
      </c>
      <c r="D1937">
        <v>650</v>
      </c>
      <c r="E1937" s="44" t="s">
        <v>77</v>
      </c>
      <c r="F1937" s="44" t="s">
        <v>88</v>
      </c>
      <c r="G1937">
        <v>0</v>
      </c>
      <c r="H1937">
        <v>0</v>
      </c>
      <c r="I1937">
        <v>0</v>
      </c>
      <c r="J1937">
        <v>0</v>
      </c>
      <c r="K1937" s="44">
        <f>MONTH(tce_4111[[#This Row],[data_lancamento]])</f>
        <v>3</v>
      </c>
    </row>
    <row r="1938" spans="1:11" x14ac:dyDescent="0.25">
      <c r="A1938" s="44" t="s">
        <v>93</v>
      </c>
      <c r="B1938">
        <v>1</v>
      </c>
      <c r="C1938" s="3">
        <v>44623</v>
      </c>
      <c r="D1938">
        <v>650</v>
      </c>
      <c r="E1938" s="44" t="s">
        <v>80</v>
      </c>
      <c r="F1938" s="44" t="s">
        <v>88</v>
      </c>
      <c r="G1938">
        <v>0</v>
      </c>
      <c r="H1938">
        <v>0</v>
      </c>
      <c r="I1938">
        <v>0</v>
      </c>
      <c r="J1938">
        <v>0</v>
      </c>
      <c r="K1938" s="44">
        <f>MONTH(tce_4111[[#This Row],[data_lancamento]])</f>
        <v>3</v>
      </c>
    </row>
    <row r="1939" spans="1:11" x14ac:dyDescent="0.25">
      <c r="A1939" s="44" t="s">
        <v>94</v>
      </c>
      <c r="B1939">
        <v>1</v>
      </c>
      <c r="C1939" s="3">
        <v>44623</v>
      </c>
      <c r="D1939">
        <v>650</v>
      </c>
      <c r="E1939" s="44" t="s">
        <v>80</v>
      </c>
      <c r="F1939" s="44" t="s">
        <v>88</v>
      </c>
      <c r="G1939">
        <v>1</v>
      </c>
      <c r="H1939">
        <v>0</v>
      </c>
      <c r="I1939">
        <v>0</v>
      </c>
      <c r="J1939">
        <v>0</v>
      </c>
      <c r="K1939" s="44">
        <f>MONTH(tce_4111[[#This Row],[data_lancamento]])</f>
        <v>3</v>
      </c>
    </row>
    <row r="1940" spans="1:11" x14ac:dyDescent="0.25">
      <c r="A1940" s="44" t="s">
        <v>95</v>
      </c>
      <c r="B1940">
        <v>1</v>
      </c>
      <c r="C1940" s="3">
        <v>44623</v>
      </c>
      <c r="D1940">
        <v>650</v>
      </c>
      <c r="E1940" s="44" t="s">
        <v>77</v>
      </c>
      <c r="F1940" s="44" t="s">
        <v>88</v>
      </c>
      <c r="G1940">
        <v>1</v>
      </c>
      <c r="H1940">
        <v>0</v>
      </c>
      <c r="I1940">
        <v>0</v>
      </c>
      <c r="J1940">
        <v>0</v>
      </c>
      <c r="K1940" s="44">
        <f>MONTH(tce_4111[[#This Row],[data_lancamento]])</f>
        <v>3</v>
      </c>
    </row>
    <row r="1941" spans="1:11" x14ac:dyDescent="0.25">
      <c r="A1941" s="44" t="s">
        <v>89</v>
      </c>
      <c r="B1941">
        <v>1</v>
      </c>
      <c r="C1941" s="3">
        <v>44623</v>
      </c>
      <c r="D1941">
        <v>499.4</v>
      </c>
      <c r="E1941" s="44" t="s">
        <v>80</v>
      </c>
      <c r="F1941" s="44" t="s">
        <v>88</v>
      </c>
      <c r="G1941">
        <v>0</v>
      </c>
      <c r="H1941">
        <v>0</v>
      </c>
      <c r="I1941">
        <v>0</v>
      </c>
      <c r="J1941">
        <v>0</v>
      </c>
      <c r="K1941" s="44">
        <f>MONTH(tce_4111[[#This Row],[data_lancamento]])</f>
        <v>3</v>
      </c>
    </row>
    <row r="1942" spans="1:11" x14ac:dyDescent="0.25">
      <c r="A1942" s="44" t="s">
        <v>91</v>
      </c>
      <c r="B1942">
        <v>1</v>
      </c>
      <c r="C1942" s="3">
        <v>44623</v>
      </c>
      <c r="D1942">
        <v>499.4</v>
      </c>
      <c r="E1942" s="44" t="s">
        <v>77</v>
      </c>
      <c r="F1942" s="44" t="s">
        <v>88</v>
      </c>
      <c r="G1942">
        <v>0</v>
      </c>
      <c r="H1942">
        <v>0</v>
      </c>
      <c r="I1942">
        <v>0</v>
      </c>
      <c r="J1942">
        <v>0</v>
      </c>
      <c r="K1942" s="44">
        <f>MONTH(tce_4111[[#This Row],[data_lancamento]])</f>
        <v>3</v>
      </c>
    </row>
    <row r="1943" spans="1:11" x14ac:dyDescent="0.25">
      <c r="A1943" s="44" t="s">
        <v>92</v>
      </c>
      <c r="B1943">
        <v>1</v>
      </c>
      <c r="C1943" s="3">
        <v>44623</v>
      </c>
      <c r="D1943">
        <v>499.4</v>
      </c>
      <c r="E1943" s="44" t="s">
        <v>77</v>
      </c>
      <c r="F1943" s="44" t="s">
        <v>88</v>
      </c>
      <c r="G1943">
        <v>0</v>
      </c>
      <c r="H1943">
        <v>0</v>
      </c>
      <c r="I1943">
        <v>0</v>
      </c>
      <c r="J1943">
        <v>0</v>
      </c>
      <c r="K1943" s="44">
        <f>MONTH(tce_4111[[#This Row],[data_lancamento]])</f>
        <v>3</v>
      </c>
    </row>
    <row r="1944" spans="1:11" x14ac:dyDescent="0.25">
      <c r="A1944" s="44" t="s">
        <v>93</v>
      </c>
      <c r="B1944">
        <v>1</v>
      </c>
      <c r="C1944" s="3">
        <v>44623</v>
      </c>
      <c r="D1944">
        <v>499.4</v>
      </c>
      <c r="E1944" s="44" t="s">
        <v>80</v>
      </c>
      <c r="F1944" s="44" t="s">
        <v>88</v>
      </c>
      <c r="G1944">
        <v>0</v>
      </c>
      <c r="H1944">
        <v>0</v>
      </c>
      <c r="I1944">
        <v>0</v>
      </c>
      <c r="J1944">
        <v>0</v>
      </c>
      <c r="K1944" s="44">
        <f>MONTH(tce_4111[[#This Row],[data_lancamento]])</f>
        <v>3</v>
      </c>
    </row>
    <row r="1945" spans="1:11" x14ac:dyDescent="0.25">
      <c r="A1945" s="44" t="s">
        <v>94</v>
      </c>
      <c r="B1945">
        <v>1</v>
      </c>
      <c r="C1945" s="3">
        <v>44623</v>
      </c>
      <c r="D1945">
        <v>499.4</v>
      </c>
      <c r="E1945" s="44" t="s">
        <v>80</v>
      </c>
      <c r="F1945" s="44" t="s">
        <v>88</v>
      </c>
      <c r="G1945">
        <v>1</v>
      </c>
      <c r="H1945">
        <v>0</v>
      </c>
      <c r="I1945">
        <v>0</v>
      </c>
      <c r="J1945">
        <v>0</v>
      </c>
      <c r="K1945" s="44">
        <f>MONTH(tce_4111[[#This Row],[data_lancamento]])</f>
        <v>3</v>
      </c>
    </row>
    <row r="1946" spans="1:11" x14ac:dyDescent="0.25">
      <c r="A1946" s="44" t="s">
        <v>95</v>
      </c>
      <c r="B1946">
        <v>1</v>
      </c>
      <c r="C1946" s="3">
        <v>44623</v>
      </c>
      <c r="D1946">
        <v>499.4</v>
      </c>
      <c r="E1946" s="44" t="s">
        <v>77</v>
      </c>
      <c r="F1946" s="44" t="s">
        <v>88</v>
      </c>
      <c r="G1946">
        <v>1</v>
      </c>
      <c r="H1946">
        <v>0</v>
      </c>
      <c r="I1946">
        <v>0</v>
      </c>
      <c r="J1946">
        <v>0</v>
      </c>
      <c r="K1946" s="44">
        <f>MONTH(tce_4111[[#This Row],[data_lancamento]])</f>
        <v>3</v>
      </c>
    </row>
    <row r="1947" spans="1:11" x14ac:dyDescent="0.25">
      <c r="A1947" s="44" t="s">
        <v>89</v>
      </c>
      <c r="B1947">
        <v>1</v>
      </c>
      <c r="C1947" s="3">
        <v>44623</v>
      </c>
      <c r="D1947">
        <v>499.4</v>
      </c>
      <c r="E1947" s="44" t="s">
        <v>80</v>
      </c>
      <c r="F1947" s="44" t="s">
        <v>88</v>
      </c>
      <c r="G1947">
        <v>0</v>
      </c>
      <c r="H1947">
        <v>0</v>
      </c>
      <c r="I1947">
        <v>0</v>
      </c>
      <c r="J1947">
        <v>0</v>
      </c>
      <c r="K1947" s="44">
        <f>MONTH(tce_4111[[#This Row],[data_lancamento]])</f>
        <v>3</v>
      </c>
    </row>
    <row r="1948" spans="1:11" x14ac:dyDescent="0.25">
      <c r="A1948" s="44" t="s">
        <v>91</v>
      </c>
      <c r="B1948">
        <v>1</v>
      </c>
      <c r="C1948" s="3">
        <v>44623</v>
      </c>
      <c r="D1948">
        <v>499.4</v>
      </c>
      <c r="E1948" s="44" t="s">
        <v>77</v>
      </c>
      <c r="F1948" s="44" t="s">
        <v>88</v>
      </c>
      <c r="G1948">
        <v>0</v>
      </c>
      <c r="H1948">
        <v>0</v>
      </c>
      <c r="I1948">
        <v>0</v>
      </c>
      <c r="J1948">
        <v>0</v>
      </c>
      <c r="K1948" s="44">
        <f>MONTH(tce_4111[[#This Row],[data_lancamento]])</f>
        <v>3</v>
      </c>
    </row>
    <row r="1949" spans="1:11" x14ac:dyDescent="0.25">
      <c r="A1949" s="44" t="s">
        <v>92</v>
      </c>
      <c r="B1949">
        <v>1</v>
      </c>
      <c r="C1949" s="3">
        <v>44623</v>
      </c>
      <c r="D1949">
        <v>499.4</v>
      </c>
      <c r="E1949" s="44" t="s">
        <v>77</v>
      </c>
      <c r="F1949" s="44" t="s">
        <v>88</v>
      </c>
      <c r="G1949">
        <v>0</v>
      </c>
      <c r="H1949">
        <v>0</v>
      </c>
      <c r="I1949">
        <v>0</v>
      </c>
      <c r="J1949">
        <v>0</v>
      </c>
      <c r="K1949" s="44">
        <f>MONTH(tce_4111[[#This Row],[data_lancamento]])</f>
        <v>3</v>
      </c>
    </row>
    <row r="1950" spans="1:11" x14ac:dyDescent="0.25">
      <c r="A1950" s="44" t="s">
        <v>93</v>
      </c>
      <c r="B1950">
        <v>1</v>
      </c>
      <c r="C1950" s="3">
        <v>44623</v>
      </c>
      <c r="D1950">
        <v>499.4</v>
      </c>
      <c r="E1950" s="44" t="s">
        <v>80</v>
      </c>
      <c r="F1950" s="44" t="s">
        <v>88</v>
      </c>
      <c r="G1950">
        <v>0</v>
      </c>
      <c r="H1950">
        <v>0</v>
      </c>
      <c r="I1950">
        <v>0</v>
      </c>
      <c r="J1950">
        <v>0</v>
      </c>
      <c r="K1950" s="44">
        <f>MONTH(tce_4111[[#This Row],[data_lancamento]])</f>
        <v>3</v>
      </c>
    </row>
    <row r="1951" spans="1:11" x14ac:dyDescent="0.25">
      <c r="A1951" s="44" t="s">
        <v>94</v>
      </c>
      <c r="B1951">
        <v>1</v>
      </c>
      <c r="C1951" s="3">
        <v>44623</v>
      </c>
      <c r="D1951">
        <v>499.4</v>
      </c>
      <c r="E1951" s="44" t="s">
        <v>80</v>
      </c>
      <c r="F1951" s="44" t="s">
        <v>88</v>
      </c>
      <c r="G1951">
        <v>1</v>
      </c>
      <c r="H1951">
        <v>0</v>
      </c>
      <c r="I1951">
        <v>0</v>
      </c>
      <c r="J1951">
        <v>0</v>
      </c>
      <c r="K1951" s="44">
        <f>MONTH(tce_4111[[#This Row],[data_lancamento]])</f>
        <v>3</v>
      </c>
    </row>
    <row r="1952" spans="1:11" x14ac:dyDescent="0.25">
      <c r="A1952" s="44" t="s">
        <v>95</v>
      </c>
      <c r="B1952">
        <v>1</v>
      </c>
      <c r="C1952" s="3">
        <v>44623</v>
      </c>
      <c r="D1952">
        <v>499.4</v>
      </c>
      <c r="E1952" s="44" t="s">
        <v>77</v>
      </c>
      <c r="F1952" s="44" t="s">
        <v>88</v>
      </c>
      <c r="G1952">
        <v>1</v>
      </c>
      <c r="H1952">
        <v>0</v>
      </c>
      <c r="I1952">
        <v>0</v>
      </c>
      <c r="J1952">
        <v>0</v>
      </c>
      <c r="K1952" s="44">
        <f>MONTH(tce_4111[[#This Row],[data_lancamento]])</f>
        <v>3</v>
      </c>
    </row>
    <row r="1953" spans="1:11" x14ac:dyDescent="0.25">
      <c r="A1953" s="44" t="s">
        <v>96</v>
      </c>
      <c r="B1953">
        <v>1</v>
      </c>
      <c r="C1953" s="3">
        <v>44624</v>
      </c>
      <c r="D1953">
        <v>42</v>
      </c>
      <c r="E1953" s="44" t="s">
        <v>77</v>
      </c>
      <c r="F1953" s="44" t="s">
        <v>97</v>
      </c>
      <c r="G1953">
        <v>1</v>
      </c>
      <c r="H1953">
        <v>0</v>
      </c>
      <c r="I1953">
        <v>0</v>
      </c>
      <c r="J1953">
        <v>0</v>
      </c>
      <c r="K1953" s="44">
        <f>MONTH(tce_4111[[#This Row],[data_lancamento]])</f>
        <v>3</v>
      </c>
    </row>
    <row r="1954" spans="1:11" x14ac:dyDescent="0.25">
      <c r="A1954" s="44" t="s">
        <v>358</v>
      </c>
      <c r="B1954">
        <v>1</v>
      </c>
      <c r="C1954" s="3">
        <v>44624</v>
      </c>
      <c r="D1954">
        <v>42</v>
      </c>
      <c r="E1954" s="44" t="s">
        <v>80</v>
      </c>
      <c r="F1954" s="44" t="s">
        <v>88</v>
      </c>
      <c r="G1954">
        <v>0</v>
      </c>
      <c r="H1954">
        <v>0</v>
      </c>
      <c r="I1954">
        <v>0</v>
      </c>
      <c r="J1954">
        <v>0</v>
      </c>
      <c r="K1954" s="44">
        <f>MONTH(tce_4111[[#This Row],[data_lancamento]])</f>
        <v>3</v>
      </c>
    </row>
    <row r="1955" spans="1:11" x14ac:dyDescent="0.25">
      <c r="A1955" s="44" t="s">
        <v>91</v>
      </c>
      <c r="B1955">
        <v>1</v>
      </c>
      <c r="C1955" s="3">
        <v>44624</v>
      </c>
      <c r="D1955">
        <v>42</v>
      </c>
      <c r="E1955" s="44" t="s">
        <v>80</v>
      </c>
      <c r="F1955" s="44" t="s">
        <v>88</v>
      </c>
      <c r="G1955">
        <v>0</v>
      </c>
      <c r="H1955">
        <v>0</v>
      </c>
      <c r="I1955">
        <v>0</v>
      </c>
      <c r="J1955">
        <v>0</v>
      </c>
      <c r="K1955" s="44">
        <f>MONTH(tce_4111[[#This Row],[data_lancamento]])</f>
        <v>3</v>
      </c>
    </row>
    <row r="1956" spans="1:11" x14ac:dyDescent="0.25">
      <c r="A1956" s="44" t="s">
        <v>99</v>
      </c>
      <c r="B1956">
        <v>1</v>
      </c>
      <c r="C1956" s="3">
        <v>44624</v>
      </c>
      <c r="D1956">
        <v>42</v>
      </c>
      <c r="E1956" s="44" t="s">
        <v>77</v>
      </c>
      <c r="F1956" s="44" t="s">
        <v>88</v>
      </c>
      <c r="G1956">
        <v>0</v>
      </c>
      <c r="H1956">
        <v>0</v>
      </c>
      <c r="I1956">
        <v>0</v>
      </c>
      <c r="J1956">
        <v>0</v>
      </c>
      <c r="K1956" s="44">
        <f>MONTH(tce_4111[[#This Row],[data_lancamento]])</f>
        <v>3</v>
      </c>
    </row>
    <row r="1957" spans="1:11" x14ac:dyDescent="0.25">
      <c r="A1957" s="44" t="s">
        <v>92</v>
      </c>
      <c r="B1957">
        <v>1</v>
      </c>
      <c r="C1957" s="3">
        <v>44624</v>
      </c>
      <c r="D1957">
        <v>42</v>
      </c>
      <c r="E1957" s="44" t="s">
        <v>80</v>
      </c>
      <c r="F1957" s="44" t="s">
        <v>88</v>
      </c>
      <c r="G1957">
        <v>0</v>
      </c>
      <c r="H1957">
        <v>0</v>
      </c>
      <c r="I1957">
        <v>0</v>
      </c>
      <c r="J1957">
        <v>0</v>
      </c>
      <c r="K1957" s="44">
        <f>MONTH(tce_4111[[#This Row],[data_lancamento]])</f>
        <v>3</v>
      </c>
    </row>
    <row r="1958" spans="1:11" x14ac:dyDescent="0.25">
      <c r="A1958" s="44" t="s">
        <v>100</v>
      </c>
      <c r="B1958">
        <v>1</v>
      </c>
      <c r="C1958" s="3">
        <v>44624</v>
      </c>
      <c r="D1958">
        <v>42</v>
      </c>
      <c r="E1958" s="44" t="s">
        <v>77</v>
      </c>
      <c r="F1958" s="44" t="s">
        <v>88</v>
      </c>
      <c r="G1958">
        <v>0</v>
      </c>
      <c r="H1958">
        <v>0</v>
      </c>
      <c r="I1958">
        <v>0</v>
      </c>
      <c r="J1958">
        <v>0</v>
      </c>
      <c r="K1958" s="44">
        <f>MONTH(tce_4111[[#This Row],[data_lancamento]])</f>
        <v>3</v>
      </c>
    </row>
    <row r="1959" spans="1:11" x14ac:dyDescent="0.25">
      <c r="A1959" s="44" t="s">
        <v>101</v>
      </c>
      <c r="B1959">
        <v>1</v>
      </c>
      <c r="C1959" s="3">
        <v>44624</v>
      </c>
      <c r="D1959">
        <v>42</v>
      </c>
      <c r="E1959" s="44" t="s">
        <v>77</v>
      </c>
      <c r="F1959" s="44" t="s">
        <v>88</v>
      </c>
      <c r="G1959">
        <v>1</v>
      </c>
      <c r="H1959">
        <v>0</v>
      </c>
      <c r="I1959">
        <v>0</v>
      </c>
      <c r="J1959">
        <v>0</v>
      </c>
      <c r="K1959" s="44">
        <f>MONTH(tce_4111[[#This Row],[data_lancamento]])</f>
        <v>3</v>
      </c>
    </row>
    <row r="1960" spans="1:11" x14ac:dyDescent="0.25">
      <c r="A1960" s="44" t="s">
        <v>95</v>
      </c>
      <c r="B1960">
        <v>1</v>
      </c>
      <c r="C1960" s="3">
        <v>44624</v>
      </c>
      <c r="D1960">
        <v>42</v>
      </c>
      <c r="E1960" s="44" t="s">
        <v>80</v>
      </c>
      <c r="F1960" s="44" t="s">
        <v>88</v>
      </c>
      <c r="G1960">
        <v>1</v>
      </c>
      <c r="H1960">
        <v>0</v>
      </c>
      <c r="I1960">
        <v>0</v>
      </c>
      <c r="J1960">
        <v>0</v>
      </c>
      <c r="K1960" s="44">
        <f>MONTH(tce_4111[[#This Row],[data_lancamento]])</f>
        <v>3</v>
      </c>
    </row>
    <row r="1961" spans="1:11" x14ac:dyDescent="0.25">
      <c r="A1961" s="44" t="s">
        <v>107</v>
      </c>
      <c r="B1961">
        <v>1</v>
      </c>
      <c r="C1961" s="3">
        <v>44627</v>
      </c>
      <c r="D1961">
        <v>5647.74</v>
      </c>
      <c r="E1961" s="44" t="s">
        <v>77</v>
      </c>
      <c r="F1961" s="44" t="s">
        <v>97</v>
      </c>
      <c r="G1961">
        <v>1</v>
      </c>
      <c r="H1961">
        <v>0</v>
      </c>
      <c r="I1961">
        <v>0</v>
      </c>
      <c r="J1961">
        <v>0</v>
      </c>
      <c r="K1961" s="44">
        <f>MONTH(tce_4111[[#This Row],[data_lancamento]])</f>
        <v>3</v>
      </c>
    </row>
    <row r="1962" spans="1:11" x14ac:dyDescent="0.25">
      <c r="A1962" s="44" t="s">
        <v>106</v>
      </c>
      <c r="B1962">
        <v>1</v>
      </c>
      <c r="C1962" s="3">
        <v>44627</v>
      </c>
      <c r="D1962">
        <v>5647.74</v>
      </c>
      <c r="E1962" s="44" t="s">
        <v>80</v>
      </c>
      <c r="F1962" s="44" t="s">
        <v>97</v>
      </c>
      <c r="G1962">
        <v>1</v>
      </c>
      <c r="H1962">
        <v>0</v>
      </c>
      <c r="I1962">
        <v>0</v>
      </c>
      <c r="J1962">
        <v>0</v>
      </c>
      <c r="K1962" s="44">
        <f>MONTH(tce_4111[[#This Row],[data_lancamento]])</f>
        <v>3</v>
      </c>
    </row>
    <row r="1963" spans="1:11" x14ac:dyDescent="0.25">
      <c r="A1963" s="44" t="s">
        <v>91</v>
      </c>
      <c r="B1963">
        <v>1</v>
      </c>
      <c r="C1963" s="3">
        <v>44627</v>
      </c>
      <c r="D1963">
        <v>1603.52</v>
      </c>
      <c r="E1963" s="44" t="s">
        <v>80</v>
      </c>
      <c r="F1963" s="44" t="s">
        <v>88</v>
      </c>
      <c r="G1963">
        <v>0</v>
      </c>
      <c r="H1963">
        <v>0</v>
      </c>
      <c r="I1963">
        <v>0</v>
      </c>
      <c r="J1963">
        <v>0</v>
      </c>
      <c r="K1963" s="44">
        <f>MONTH(tce_4111[[#This Row],[data_lancamento]])</f>
        <v>3</v>
      </c>
    </row>
    <row r="1964" spans="1:11" x14ac:dyDescent="0.25">
      <c r="A1964" s="44" t="s">
        <v>99</v>
      </c>
      <c r="B1964">
        <v>1</v>
      </c>
      <c r="C1964" s="3">
        <v>44627</v>
      </c>
      <c r="D1964">
        <v>1603.52</v>
      </c>
      <c r="E1964" s="44" t="s">
        <v>77</v>
      </c>
      <c r="F1964" s="44" t="s">
        <v>88</v>
      </c>
      <c r="G1964">
        <v>0</v>
      </c>
      <c r="H1964">
        <v>0</v>
      </c>
      <c r="I1964">
        <v>0</v>
      </c>
      <c r="J1964">
        <v>0</v>
      </c>
      <c r="K1964" s="44">
        <f>MONTH(tce_4111[[#This Row],[data_lancamento]])</f>
        <v>3</v>
      </c>
    </row>
    <row r="1965" spans="1:11" x14ac:dyDescent="0.25">
      <c r="A1965" s="44" t="s">
        <v>92</v>
      </c>
      <c r="B1965">
        <v>1</v>
      </c>
      <c r="C1965" s="3">
        <v>44627</v>
      </c>
      <c r="D1965">
        <v>1603.52</v>
      </c>
      <c r="E1965" s="44" t="s">
        <v>80</v>
      </c>
      <c r="F1965" s="44" t="s">
        <v>88</v>
      </c>
      <c r="G1965">
        <v>0</v>
      </c>
      <c r="H1965">
        <v>0</v>
      </c>
      <c r="I1965">
        <v>0</v>
      </c>
      <c r="J1965">
        <v>0</v>
      </c>
      <c r="K1965" s="44">
        <f>MONTH(tce_4111[[#This Row],[data_lancamento]])</f>
        <v>3</v>
      </c>
    </row>
    <row r="1966" spans="1:11" x14ac:dyDescent="0.25">
      <c r="A1966" s="44" t="s">
        <v>100</v>
      </c>
      <c r="B1966">
        <v>1</v>
      </c>
      <c r="C1966" s="3">
        <v>44627</v>
      </c>
      <c r="D1966">
        <v>1603.52</v>
      </c>
      <c r="E1966" s="44" t="s">
        <v>77</v>
      </c>
      <c r="F1966" s="44" t="s">
        <v>88</v>
      </c>
      <c r="G1966">
        <v>0</v>
      </c>
      <c r="H1966">
        <v>0</v>
      </c>
      <c r="I1966">
        <v>0</v>
      </c>
      <c r="J1966">
        <v>0</v>
      </c>
      <c r="K1966" s="44">
        <f>MONTH(tce_4111[[#This Row],[data_lancamento]])</f>
        <v>3</v>
      </c>
    </row>
    <row r="1967" spans="1:11" x14ac:dyDescent="0.25">
      <c r="A1967" s="44" t="s">
        <v>112</v>
      </c>
      <c r="B1967">
        <v>1</v>
      </c>
      <c r="C1967" s="3">
        <v>44627</v>
      </c>
      <c r="D1967">
        <v>1603.52</v>
      </c>
      <c r="E1967" s="44" t="s">
        <v>80</v>
      </c>
      <c r="F1967" s="44" t="s">
        <v>88</v>
      </c>
      <c r="G1967">
        <v>0</v>
      </c>
      <c r="H1967">
        <v>0</v>
      </c>
      <c r="I1967">
        <v>0</v>
      </c>
      <c r="J1967">
        <v>0</v>
      </c>
      <c r="K1967" s="44">
        <f>MONTH(tce_4111[[#This Row],[data_lancamento]])</f>
        <v>3</v>
      </c>
    </row>
    <row r="1968" spans="1:11" x14ac:dyDescent="0.25">
      <c r="A1968" s="44" t="s">
        <v>359</v>
      </c>
      <c r="B1968">
        <v>1</v>
      </c>
      <c r="C1968" s="3">
        <v>44627</v>
      </c>
      <c r="D1968">
        <v>1603.52</v>
      </c>
      <c r="E1968" s="44" t="s">
        <v>77</v>
      </c>
      <c r="F1968" s="44" t="s">
        <v>97</v>
      </c>
      <c r="G1968">
        <v>0</v>
      </c>
      <c r="H1968">
        <v>0</v>
      </c>
      <c r="I1968">
        <v>0</v>
      </c>
      <c r="J1968">
        <v>0</v>
      </c>
      <c r="K1968" s="44">
        <f>MONTH(tce_4111[[#This Row],[data_lancamento]])</f>
        <v>3</v>
      </c>
    </row>
    <row r="1969" spans="1:11" x14ac:dyDescent="0.25">
      <c r="A1969" s="44" t="s">
        <v>101</v>
      </c>
      <c r="B1969">
        <v>1</v>
      </c>
      <c r="C1969" s="3">
        <v>44627</v>
      </c>
      <c r="D1969">
        <v>1603.52</v>
      </c>
      <c r="E1969" s="44" t="s">
        <v>77</v>
      </c>
      <c r="F1969" s="44" t="s">
        <v>88</v>
      </c>
      <c r="G1969">
        <v>1</v>
      </c>
      <c r="H1969">
        <v>0</v>
      </c>
      <c r="I1969">
        <v>0</v>
      </c>
      <c r="J1969">
        <v>0</v>
      </c>
      <c r="K1969" s="44">
        <f>MONTH(tce_4111[[#This Row],[data_lancamento]])</f>
        <v>3</v>
      </c>
    </row>
    <row r="1970" spans="1:11" x14ac:dyDescent="0.25">
      <c r="A1970" s="44" t="s">
        <v>95</v>
      </c>
      <c r="B1970">
        <v>1</v>
      </c>
      <c r="C1970" s="3">
        <v>44627</v>
      </c>
      <c r="D1970">
        <v>1603.52</v>
      </c>
      <c r="E1970" s="44" t="s">
        <v>80</v>
      </c>
      <c r="F1970" s="44" t="s">
        <v>88</v>
      </c>
      <c r="G1970">
        <v>1</v>
      </c>
      <c r="H1970">
        <v>0</v>
      </c>
      <c r="I1970">
        <v>0</v>
      </c>
      <c r="J1970">
        <v>0</v>
      </c>
      <c r="K1970" s="44">
        <f>MONTH(tce_4111[[#This Row],[data_lancamento]])</f>
        <v>3</v>
      </c>
    </row>
    <row r="1971" spans="1:11" x14ac:dyDescent="0.25">
      <c r="A1971" s="44" t="s">
        <v>91</v>
      </c>
      <c r="B1971">
        <v>1</v>
      </c>
      <c r="C1971" s="3">
        <v>44627</v>
      </c>
      <c r="D1971">
        <v>1603.52</v>
      </c>
      <c r="E1971" s="44" t="s">
        <v>80</v>
      </c>
      <c r="F1971" s="44" t="s">
        <v>88</v>
      </c>
      <c r="G1971">
        <v>0</v>
      </c>
      <c r="H1971">
        <v>0</v>
      </c>
      <c r="I1971">
        <v>0</v>
      </c>
      <c r="J1971">
        <v>0</v>
      </c>
      <c r="K1971" s="44">
        <f>MONTH(tce_4111[[#This Row],[data_lancamento]])</f>
        <v>3</v>
      </c>
    </row>
    <row r="1972" spans="1:11" x14ac:dyDescent="0.25">
      <c r="A1972" s="44" t="s">
        <v>99</v>
      </c>
      <c r="B1972">
        <v>1</v>
      </c>
      <c r="C1972" s="3">
        <v>44627</v>
      </c>
      <c r="D1972">
        <v>1603.52</v>
      </c>
      <c r="E1972" s="44" t="s">
        <v>77</v>
      </c>
      <c r="F1972" s="44" t="s">
        <v>88</v>
      </c>
      <c r="G1972">
        <v>0</v>
      </c>
      <c r="H1972">
        <v>0</v>
      </c>
      <c r="I1972">
        <v>0</v>
      </c>
      <c r="J1972">
        <v>0</v>
      </c>
      <c r="K1972" s="44">
        <f>MONTH(tce_4111[[#This Row],[data_lancamento]])</f>
        <v>3</v>
      </c>
    </row>
    <row r="1973" spans="1:11" x14ac:dyDescent="0.25">
      <c r="A1973" s="44" t="s">
        <v>92</v>
      </c>
      <c r="B1973">
        <v>1</v>
      </c>
      <c r="C1973" s="3">
        <v>44627</v>
      </c>
      <c r="D1973">
        <v>1603.52</v>
      </c>
      <c r="E1973" s="44" t="s">
        <v>80</v>
      </c>
      <c r="F1973" s="44" t="s">
        <v>88</v>
      </c>
      <c r="G1973">
        <v>0</v>
      </c>
      <c r="H1973">
        <v>0</v>
      </c>
      <c r="I1973">
        <v>0</v>
      </c>
      <c r="J1973">
        <v>0</v>
      </c>
      <c r="K1973" s="44">
        <f>MONTH(tce_4111[[#This Row],[data_lancamento]])</f>
        <v>3</v>
      </c>
    </row>
    <row r="1974" spans="1:11" x14ac:dyDescent="0.25">
      <c r="A1974" s="44" t="s">
        <v>100</v>
      </c>
      <c r="B1974">
        <v>1</v>
      </c>
      <c r="C1974" s="3">
        <v>44627</v>
      </c>
      <c r="D1974">
        <v>1603.52</v>
      </c>
      <c r="E1974" s="44" t="s">
        <v>77</v>
      </c>
      <c r="F1974" s="44" t="s">
        <v>88</v>
      </c>
      <c r="G1974">
        <v>0</v>
      </c>
      <c r="H1974">
        <v>0</v>
      </c>
      <c r="I1974">
        <v>0</v>
      </c>
      <c r="J1974">
        <v>0</v>
      </c>
      <c r="K1974" s="44">
        <f>MONTH(tce_4111[[#This Row],[data_lancamento]])</f>
        <v>3</v>
      </c>
    </row>
    <row r="1975" spans="1:11" x14ac:dyDescent="0.25">
      <c r="A1975" s="44" t="s">
        <v>112</v>
      </c>
      <c r="B1975">
        <v>1</v>
      </c>
      <c r="C1975" s="3">
        <v>44627</v>
      </c>
      <c r="D1975">
        <v>1603.52</v>
      </c>
      <c r="E1975" s="44" t="s">
        <v>80</v>
      </c>
      <c r="F1975" s="44" t="s">
        <v>88</v>
      </c>
      <c r="G1975">
        <v>0</v>
      </c>
      <c r="H1975">
        <v>0</v>
      </c>
      <c r="I1975">
        <v>0</v>
      </c>
      <c r="J1975">
        <v>0</v>
      </c>
      <c r="K1975" s="44">
        <f>MONTH(tce_4111[[#This Row],[data_lancamento]])</f>
        <v>3</v>
      </c>
    </row>
    <row r="1976" spans="1:11" x14ac:dyDescent="0.25">
      <c r="A1976" s="44" t="s">
        <v>359</v>
      </c>
      <c r="B1976">
        <v>1</v>
      </c>
      <c r="C1976" s="3">
        <v>44627</v>
      </c>
      <c r="D1976">
        <v>1603.52</v>
      </c>
      <c r="E1976" s="44" t="s">
        <v>77</v>
      </c>
      <c r="F1976" s="44" t="s">
        <v>97</v>
      </c>
      <c r="G1976">
        <v>0</v>
      </c>
      <c r="H1976">
        <v>0</v>
      </c>
      <c r="I1976">
        <v>0</v>
      </c>
      <c r="J1976">
        <v>0</v>
      </c>
      <c r="K1976" s="44">
        <f>MONTH(tce_4111[[#This Row],[data_lancamento]])</f>
        <v>3</v>
      </c>
    </row>
    <row r="1977" spans="1:11" x14ac:dyDescent="0.25">
      <c r="A1977" s="44" t="s">
        <v>101</v>
      </c>
      <c r="B1977">
        <v>1</v>
      </c>
      <c r="C1977" s="3">
        <v>44627</v>
      </c>
      <c r="D1977">
        <v>1603.52</v>
      </c>
      <c r="E1977" s="44" t="s">
        <v>77</v>
      </c>
      <c r="F1977" s="44" t="s">
        <v>88</v>
      </c>
      <c r="G1977">
        <v>1</v>
      </c>
      <c r="H1977">
        <v>0</v>
      </c>
      <c r="I1977">
        <v>0</v>
      </c>
      <c r="J1977">
        <v>0</v>
      </c>
      <c r="K1977" s="44">
        <f>MONTH(tce_4111[[#This Row],[data_lancamento]])</f>
        <v>3</v>
      </c>
    </row>
    <row r="1978" spans="1:11" x14ac:dyDescent="0.25">
      <c r="A1978" s="44" t="s">
        <v>95</v>
      </c>
      <c r="B1978">
        <v>1</v>
      </c>
      <c r="C1978" s="3">
        <v>44627</v>
      </c>
      <c r="D1978">
        <v>1603.52</v>
      </c>
      <c r="E1978" s="44" t="s">
        <v>80</v>
      </c>
      <c r="F1978" s="44" t="s">
        <v>88</v>
      </c>
      <c r="G1978">
        <v>1</v>
      </c>
      <c r="H1978">
        <v>0</v>
      </c>
      <c r="I1978">
        <v>0</v>
      </c>
      <c r="J1978">
        <v>0</v>
      </c>
      <c r="K1978" s="44">
        <f>MONTH(tce_4111[[#This Row],[data_lancamento]])</f>
        <v>3</v>
      </c>
    </row>
    <row r="1979" spans="1:11" x14ac:dyDescent="0.25">
      <c r="A1979" s="44" t="s">
        <v>96</v>
      </c>
      <c r="B1979">
        <v>1</v>
      </c>
      <c r="C1979" s="3">
        <v>44627</v>
      </c>
      <c r="D1979">
        <v>650</v>
      </c>
      <c r="E1979" s="44" t="s">
        <v>77</v>
      </c>
      <c r="F1979" s="44" t="s">
        <v>97</v>
      </c>
      <c r="G1979">
        <v>1</v>
      </c>
      <c r="H1979">
        <v>0</v>
      </c>
      <c r="I1979">
        <v>0</v>
      </c>
      <c r="J1979">
        <v>0</v>
      </c>
      <c r="K1979" s="44">
        <f>MONTH(tce_4111[[#This Row],[data_lancamento]])</f>
        <v>3</v>
      </c>
    </row>
    <row r="1980" spans="1:11" x14ac:dyDescent="0.25">
      <c r="A1980" s="44" t="s">
        <v>91</v>
      </c>
      <c r="B1980">
        <v>1</v>
      </c>
      <c r="C1980" s="3">
        <v>44627</v>
      </c>
      <c r="D1980">
        <v>650</v>
      </c>
      <c r="E1980" s="44" t="s">
        <v>80</v>
      </c>
      <c r="F1980" s="44" t="s">
        <v>88</v>
      </c>
      <c r="G1980">
        <v>0</v>
      </c>
      <c r="H1980">
        <v>0</v>
      </c>
      <c r="I1980">
        <v>0</v>
      </c>
      <c r="J1980">
        <v>0</v>
      </c>
      <c r="K1980" s="44">
        <f>MONTH(tce_4111[[#This Row],[data_lancamento]])</f>
        <v>3</v>
      </c>
    </row>
    <row r="1981" spans="1:11" x14ac:dyDescent="0.25">
      <c r="A1981" s="44" t="s">
        <v>99</v>
      </c>
      <c r="B1981">
        <v>1</v>
      </c>
      <c r="C1981" s="3">
        <v>44627</v>
      </c>
      <c r="D1981">
        <v>650</v>
      </c>
      <c r="E1981" s="44" t="s">
        <v>77</v>
      </c>
      <c r="F1981" s="44" t="s">
        <v>88</v>
      </c>
      <c r="G1981">
        <v>0</v>
      </c>
      <c r="H1981">
        <v>0</v>
      </c>
      <c r="I1981">
        <v>0</v>
      </c>
      <c r="J1981">
        <v>0</v>
      </c>
      <c r="K1981" s="44">
        <f>MONTH(tce_4111[[#This Row],[data_lancamento]])</f>
        <v>3</v>
      </c>
    </row>
    <row r="1982" spans="1:11" x14ac:dyDescent="0.25">
      <c r="A1982" s="44" t="s">
        <v>115</v>
      </c>
      <c r="B1982">
        <v>1</v>
      </c>
      <c r="C1982" s="3">
        <v>44627</v>
      </c>
      <c r="D1982">
        <v>650</v>
      </c>
      <c r="E1982" s="44" t="s">
        <v>80</v>
      </c>
      <c r="F1982" s="44" t="s">
        <v>88</v>
      </c>
      <c r="G1982">
        <v>0</v>
      </c>
      <c r="H1982">
        <v>0</v>
      </c>
      <c r="I1982">
        <v>0</v>
      </c>
      <c r="J1982">
        <v>0</v>
      </c>
      <c r="K1982" s="44">
        <f>MONTH(tce_4111[[#This Row],[data_lancamento]])</f>
        <v>3</v>
      </c>
    </row>
    <row r="1983" spans="1:11" x14ac:dyDescent="0.25">
      <c r="A1983" s="44" t="s">
        <v>92</v>
      </c>
      <c r="B1983">
        <v>1</v>
      </c>
      <c r="C1983" s="3">
        <v>44627</v>
      </c>
      <c r="D1983">
        <v>650</v>
      </c>
      <c r="E1983" s="44" t="s">
        <v>80</v>
      </c>
      <c r="F1983" s="44" t="s">
        <v>88</v>
      </c>
      <c r="G1983">
        <v>0</v>
      </c>
      <c r="H1983">
        <v>0</v>
      </c>
      <c r="I1983">
        <v>0</v>
      </c>
      <c r="J1983">
        <v>0</v>
      </c>
      <c r="K1983" s="44">
        <f>MONTH(tce_4111[[#This Row],[data_lancamento]])</f>
        <v>3</v>
      </c>
    </row>
    <row r="1984" spans="1:11" x14ac:dyDescent="0.25">
      <c r="A1984" s="44" t="s">
        <v>100</v>
      </c>
      <c r="B1984">
        <v>1</v>
      </c>
      <c r="C1984" s="3">
        <v>44627</v>
      </c>
      <c r="D1984">
        <v>650</v>
      </c>
      <c r="E1984" s="44" t="s">
        <v>77</v>
      </c>
      <c r="F1984" s="44" t="s">
        <v>88</v>
      </c>
      <c r="G1984">
        <v>0</v>
      </c>
      <c r="H1984">
        <v>0</v>
      </c>
      <c r="I1984">
        <v>0</v>
      </c>
      <c r="J1984">
        <v>0</v>
      </c>
      <c r="K1984" s="44">
        <f>MONTH(tce_4111[[#This Row],[data_lancamento]])</f>
        <v>3</v>
      </c>
    </row>
    <row r="1985" spans="1:11" x14ac:dyDescent="0.25">
      <c r="A1985" s="44" t="s">
        <v>101</v>
      </c>
      <c r="B1985">
        <v>1</v>
      </c>
      <c r="C1985" s="3">
        <v>44627</v>
      </c>
      <c r="D1985">
        <v>650</v>
      </c>
      <c r="E1985" s="44" t="s">
        <v>77</v>
      </c>
      <c r="F1985" s="44" t="s">
        <v>88</v>
      </c>
      <c r="G1985">
        <v>1</v>
      </c>
      <c r="H1985">
        <v>0</v>
      </c>
      <c r="I1985">
        <v>0</v>
      </c>
      <c r="J1985">
        <v>0</v>
      </c>
      <c r="K1985" s="44">
        <f>MONTH(tce_4111[[#This Row],[data_lancamento]])</f>
        <v>3</v>
      </c>
    </row>
    <row r="1986" spans="1:11" x14ac:dyDescent="0.25">
      <c r="A1986" s="44" t="s">
        <v>95</v>
      </c>
      <c r="B1986">
        <v>1</v>
      </c>
      <c r="C1986" s="3">
        <v>44627</v>
      </c>
      <c r="D1986">
        <v>650</v>
      </c>
      <c r="E1986" s="44" t="s">
        <v>80</v>
      </c>
      <c r="F1986" s="44" t="s">
        <v>88</v>
      </c>
      <c r="G1986">
        <v>1</v>
      </c>
      <c r="H1986">
        <v>0</v>
      </c>
      <c r="I1986">
        <v>0</v>
      </c>
      <c r="J1986">
        <v>0</v>
      </c>
      <c r="K1986" s="44">
        <f>MONTH(tce_4111[[#This Row],[data_lancamento]])</f>
        <v>3</v>
      </c>
    </row>
    <row r="1987" spans="1:11" x14ac:dyDescent="0.25">
      <c r="A1987" s="44" t="s">
        <v>96</v>
      </c>
      <c r="B1987">
        <v>1</v>
      </c>
      <c r="C1987" s="3">
        <v>44627</v>
      </c>
      <c r="D1987">
        <v>650</v>
      </c>
      <c r="E1987" s="44" t="s">
        <v>77</v>
      </c>
      <c r="F1987" s="44" t="s">
        <v>97</v>
      </c>
      <c r="G1987">
        <v>1</v>
      </c>
      <c r="H1987">
        <v>0</v>
      </c>
      <c r="I1987">
        <v>0</v>
      </c>
      <c r="J1987">
        <v>0</v>
      </c>
      <c r="K1987" s="44">
        <f>MONTH(tce_4111[[#This Row],[data_lancamento]])</f>
        <v>3</v>
      </c>
    </row>
    <row r="1988" spans="1:11" x14ac:dyDescent="0.25">
      <c r="A1988" s="44" t="s">
        <v>91</v>
      </c>
      <c r="B1988">
        <v>1</v>
      </c>
      <c r="C1988" s="3">
        <v>44627</v>
      </c>
      <c r="D1988">
        <v>650</v>
      </c>
      <c r="E1988" s="44" t="s">
        <v>80</v>
      </c>
      <c r="F1988" s="44" t="s">
        <v>88</v>
      </c>
      <c r="G1988">
        <v>0</v>
      </c>
      <c r="H1988">
        <v>0</v>
      </c>
      <c r="I1988">
        <v>0</v>
      </c>
      <c r="J1988">
        <v>0</v>
      </c>
      <c r="K1988" s="44">
        <f>MONTH(tce_4111[[#This Row],[data_lancamento]])</f>
        <v>3</v>
      </c>
    </row>
    <row r="1989" spans="1:11" x14ac:dyDescent="0.25">
      <c r="A1989" s="44" t="s">
        <v>99</v>
      </c>
      <c r="B1989">
        <v>1</v>
      </c>
      <c r="C1989" s="3">
        <v>44627</v>
      </c>
      <c r="D1989">
        <v>650</v>
      </c>
      <c r="E1989" s="44" t="s">
        <v>77</v>
      </c>
      <c r="F1989" s="44" t="s">
        <v>88</v>
      </c>
      <c r="G1989">
        <v>0</v>
      </c>
      <c r="H1989">
        <v>0</v>
      </c>
      <c r="I1989">
        <v>0</v>
      </c>
      <c r="J1989">
        <v>0</v>
      </c>
      <c r="K1989" s="44">
        <f>MONTH(tce_4111[[#This Row],[data_lancamento]])</f>
        <v>3</v>
      </c>
    </row>
    <row r="1990" spans="1:11" x14ac:dyDescent="0.25">
      <c r="A1990" s="44" t="s">
        <v>115</v>
      </c>
      <c r="B1990">
        <v>1</v>
      </c>
      <c r="C1990" s="3">
        <v>44627</v>
      </c>
      <c r="D1990">
        <v>650</v>
      </c>
      <c r="E1990" s="44" t="s">
        <v>80</v>
      </c>
      <c r="F1990" s="44" t="s">
        <v>88</v>
      </c>
      <c r="G1990">
        <v>0</v>
      </c>
      <c r="H1990">
        <v>0</v>
      </c>
      <c r="I1990">
        <v>0</v>
      </c>
      <c r="J1990">
        <v>0</v>
      </c>
      <c r="K1990" s="44">
        <f>MONTH(tce_4111[[#This Row],[data_lancamento]])</f>
        <v>3</v>
      </c>
    </row>
    <row r="1991" spans="1:11" x14ac:dyDescent="0.25">
      <c r="A1991" s="44" t="s">
        <v>92</v>
      </c>
      <c r="B1991">
        <v>1</v>
      </c>
      <c r="C1991" s="3">
        <v>44627</v>
      </c>
      <c r="D1991">
        <v>650</v>
      </c>
      <c r="E1991" s="44" t="s">
        <v>80</v>
      </c>
      <c r="F1991" s="44" t="s">
        <v>88</v>
      </c>
      <c r="G1991">
        <v>0</v>
      </c>
      <c r="H1991">
        <v>0</v>
      </c>
      <c r="I1991">
        <v>0</v>
      </c>
      <c r="J1991">
        <v>0</v>
      </c>
      <c r="K1991" s="44">
        <f>MONTH(tce_4111[[#This Row],[data_lancamento]])</f>
        <v>3</v>
      </c>
    </row>
    <row r="1992" spans="1:11" x14ac:dyDescent="0.25">
      <c r="A1992" s="44" t="s">
        <v>100</v>
      </c>
      <c r="B1992">
        <v>1</v>
      </c>
      <c r="C1992" s="3">
        <v>44627</v>
      </c>
      <c r="D1992">
        <v>650</v>
      </c>
      <c r="E1992" s="44" t="s">
        <v>77</v>
      </c>
      <c r="F1992" s="44" t="s">
        <v>88</v>
      </c>
      <c r="G1992">
        <v>0</v>
      </c>
      <c r="H1992">
        <v>0</v>
      </c>
      <c r="I1992">
        <v>0</v>
      </c>
      <c r="J1992">
        <v>0</v>
      </c>
      <c r="K1992" s="44">
        <f>MONTH(tce_4111[[#This Row],[data_lancamento]])</f>
        <v>3</v>
      </c>
    </row>
    <row r="1993" spans="1:11" x14ac:dyDescent="0.25">
      <c r="A1993" s="44" t="s">
        <v>101</v>
      </c>
      <c r="B1993">
        <v>1</v>
      </c>
      <c r="C1993" s="3">
        <v>44627</v>
      </c>
      <c r="D1993">
        <v>650</v>
      </c>
      <c r="E1993" s="44" t="s">
        <v>77</v>
      </c>
      <c r="F1993" s="44" t="s">
        <v>88</v>
      </c>
      <c r="G1993">
        <v>1</v>
      </c>
      <c r="H1993">
        <v>0</v>
      </c>
      <c r="I1993">
        <v>0</v>
      </c>
      <c r="J1993">
        <v>0</v>
      </c>
      <c r="K1993" s="44">
        <f>MONTH(tce_4111[[#This Row],[data_lancamento]])</f>
        <v>3</v>
      </c>
    </row>
    <row r="1994" spans="1:11" x14ac:dyDescent="0.25">
      <c r="A1994" s="44" t="s">
        <v>95</v>
      </c>
      <c r="B1994">
        <v>1</v>
      </c>
      <c r="C1994" s="3">
        <v>44627</v>
      </c>
      <c r="D1994">
        <v>650</v>
      </c>
      <c r="E1994" s="44" t="s">
        <v>80</v>
      </c>
      <c r="F1994" s="44" t="s">
        <v>88</v>
      </c>
      <c r="G1994">
        <v>1</v>
      </c>
      <c r="H1994">
        <v>0</v>
      </c>
      <c r="I1994">
        <v>0</v>
      </c>
      <c r="J1994">
        <v>0</v>
      </c>
      <c r="K1994" s="44">
        <f>MONTH(tce_4111[[#This Row],[data_lancamento]])</f>
        <v>3</v>
      </c>
    </row>
    <row r="1995" spans="1:11" x14ac:dyDescent="0.25">
      <c r="A1995" s="44" t="s">
        <v>89</v>
      </c>
      <c r="B1995">
        <v>1</v>
      </c>
      <c r="C1995" s="3">
        <v>44627</v>
      </c>
      <c r="D1995">
        <v>1603.52</v>
      </c>
      <c r="E1995" s="44" t="s">
        <v>77</v>
      </c>
      <c r="F1995" s="44" t="s">
        <v>88</v>
      </c>
      <c r="G1995">
        <v>0</v>
      </c>
      <c r="H1995">
        <v>0</v>
      </c>
      <c r="I1995">
        <v>0</v>
      </c>
      <c r="J1995">
        <v>0</v>
      </c>
      <c r="K1995" s="44">
        <f>MONTH(tce_4111[[#This Row],[data_lancamento]])</f>
        <v>3</v>
      </c>
    </row>
    <row r="1996" spans="1:11" x14ac:dyDescent="0.25">
      <c r="A1996" s="44" t="s">
        <v>91</v>
      </c>
      <c r="B1996">
        <v>1</v>
      </c>
      <c r="C1996" s="3">
        <v>44627</v>
      </c>
      <c r="D1996">
        <v>1603.52</v>
      </c>
      <c r="E1996" s="44" t="s">
        <v>80</v>
      </c>
      <c r="F1996" s="44" t="s">
        <v>88</v>
      </c>
      <c r="G1996">
        <v>0</v>
      </c>
      <c r="H1996">
        <v>0</v>
      </c>
      <c r="I1996">
        <v>0</v>
      </c>
      <c r="J1996">
        <v>0</v>
      </c>
      <c r="K1996" s="44">
        <f>MONTH(tce_4111[[#This Row],[data_lancamento]])</f>
        <v>3</v>
      </c>
    </row>
    <row r="1997" spans="1:11" x14ac:dyDescent="0.25">
      <c r="A1997" s="44" t="s">
        <v>92</v>
      </c>
      <c r="B1997">
        <v>1</v>
      </c>
      <c r="C1997" s="3">
        <v>44627</v>
      </c>
      <c r="D1997">
        <v>1603.52</v>
      </c>
      <c r="E1997" s="44" t="s">
        <v>80</v>
      </c>
      <c r="F1997" s="44" t="s">
        <v>88</v>
      </c>
      <c r="G1997">
        <v>0</v>
      </c>
      <c r="H1997">
        <v>0</v>
      </c>
      <c r="I1997">
        <v>0</v>
      </c>
      <c r="J1997">
        <v>0</v>
      </c>
      <c r="K1997" s="44">
        <f>MONTH(tce_4111[[#This Row],[data_lancamento]])</f>
        <v>3</v>
      </c>
    </row>
    <row r="1998" spans="1:11" x14ac:dyDescent="0.25">
      <c r="A1998" s="44" t="s">
        <v>114</v>
      </c>
      <c r="B1998">
        <v>1</v>
      </c>
      <c r="C1998" s="3">
        <v>44627</v>
      </c>
      <c r="D1998">
        <v>1603.52</v>
      </c>
      <c r="E1998" s="44" t="s">
        <v>77</v>
      </c>
      <c r="F1998" s="44" t="s">
        <v>88</v>
      </c>
      <c r="G1998">
        <v>0</v>
      </c>
      <c r="H1998">
        <v>0</v>
      </c>
      <c r="I1998">
        <v>0</v>
      </c>
      <c r="J1998">
        <v>0</v>
      </c>
      <c r="K1998" s="44">
        <f>MONTH(tce_4111[[#This Row],[data_lancamento]])</f>
        <v>3</v>
      </c>
    </row>
    <row r="1999" spans="1:11" x14ac:dyDescent="0.25">
      <c r="A1999" s="44" t="s">
        <v>94</v>
      </c>
      <c r="B1999">
        <v>1</v>
      </c>
      <c r="C1999" s="3">
        <v>44627</v>
      </c>
      <c r="D1999">
        <v>1603.52</v>
      </c>
      <c r="E1999" s="44" t="s">
        <v>77</v>
      </c>
      <c r="F1999" s="44" t="s">
        <v>88</v>
      </c>
      <c r="G1999">
        <v>1</v>
      </c>
      <c r="H1999">
        <v>0</v>
      </c>
      <c r="I1999">
        <v>0</v>
      </c>
      <c r="J1999">
        <v>0</v>
      </c>
      <c r="K1999" s="44">
        <f>MONTH(tce_4111[[#This Row],[data_lancamento]])</f>
        <v>3</v>
      </c>
    </row>
    <row r="2000" spans="1:11" x14ac:dyDescent="0.25">
      <c r="A2000" s="44" t="s">
        <v>95</v>
      </c>
      <c r="B2000">
        <v>1</v>
      </c>
      <c r="C2000" s="3">
        <v>44627</v>
      </c>
      <c r="D2000">
        <v>1603.52</v>
      </c>
      <c r="E2000" s="44" t="s">
        <v>80</v>
      </c>
      <c r="F2000" s="44" t="s">
        <v>88</v>
      </c>
      <c r="G2000">
        <v>1</v>
      </c>
      <c r="H2000">
        <v>0</v>
      </c>
      <c r="I2000">
        <v>0</v>
      </c>
      <c r="J2000">
        <v>0</v>
      </c>
      <c r="K2000" s="44">
        <f>MONTH(tce_4111[[#This Row],[data_lancamento]])</f>
        <v>3</v>
      </c>
    </row>
    <row r="2001" spans="1:11" x14ac:dyDescent="0.25">
      <c r="A2001" s="44" t="s">
        <v>96</v>
      </c>
      <c r="B2001">
        <v>1</v>
      </c>
      <c r="C2001" s="3">
        <v>44627</v>
      </c>
      <c r="D2001">
        <v>499.4</v>
      </c>
      <c r="E2001" s="44" t="s">
        <v>77</v>
      </c>
      <c r="F2001" s="44" t="s">
        <v>97</v>
      </c>
      <c r="G2001">
        <v>1</v>
      </c>
      <c r="H2001">
        <v>0</v>
      </c>
      <c r="I2001">
        <v>0</v>
      </c>
      <c r="J2001">
        <v>0</v>
      </c>
      <c r="K2001" s="44">
        <f>MONTH(tce_4111[[#This Row],[data_lancamento]])</f>
        <v>3</v>
      </c>
    </row>
    <row r="2002" spans="1:11" x14ac:dyDescent="0.25">
      <c r="A2002" s="44" t="s">
        <v>91</v>
      </c>
      <c r="B2002">
        <v>1</v>
      </c>
      <c r="C2002" s="3">
        <v>44627</v>
      </c>
      <c r="D2002">
        <v>499.4</v>
      </c>
      <c r="E2002" s="44" t="s">
        <v>80</v>
      </c>
      <c r="F2002" s="44" t="s">
        <v>88</v>
      </c>
      <c r="G2002">
        <v>0</v>
      </c>
      <c r="H2002">
        <v>0</v>
      </c>
      <c r="I2002">
        <v>0</v>
      </c>
      <c r="J2002">
        <v>0</v>
      </c>
      <c r="K2002" s="44">
        <f>MONTH(tce_4111[[#This Row],[data_lancamento]])</f>
        <v>3</v>
      </c>
    </row>
    <row r="2003" spans="1:11" x14ac:dyDescent="0.25">
      <c r="A2003" s="44" t="s">
        <v>99</v>
      </c>
      <c r="B2003">
        <v>1</v>
      </c>
      <c r="C2003" s="3">
        <v>44627</v>
      </c>
      <c r="D2003">
        <v>499.4</v>
      </c>
      <c r="E2003" s="44" t="s">
        <v>77</v>
      </c>
      <c r="F2003" s="44" t="s">
        <v>88</v>
      </c>
      <c r="G2003">
        <v>0</v>
      </c>
      <c r="H2003">
        <v>0</v>
      </c>
      <c r="I2003">
        <v>0</v>
      </c>
      <c r="J2003">
        <v>0</v>
      </c>
      <c r="K2003" s="44">
        <f>MONTH(tce_4111[[#This Row],[data_lancamento]])</f>
        <v>3</v>
      </c>
    </row>
    <row r="2004" spans="1:11" x14ac:dyDescent="0.25">
      <c r="A2004" s="44" t="s">
        <v>92</v>
      </c>
      <c r="B2004">
        <v>1</v>
      </c>
      <c r="C2004" s="3">
        <v>44627</v>
      </c>
      <c r="D2004">
        <v>499.4</v>
      </c>
      <c r="E2004" s="44" t="s">
        <v>80</v>
      </c>
      <c r="F2004" s="44" t="s">
        <v>88</v>
      </c>
      <c r="G2004">
        <v>0</v>
      </c>
      <c r="H2004">
        <v>0</v>
      </c>
      <c r="I2004">
        <v>0</v>
      </c>
      <c r="J2004">
        <v>0</v>
      </c>
      <c r="K2004" s="44">
        <f>MONTH(tce_4111[[#This Row],[data_lancamento]])</f>
        <v>3</v>
      </c>
    </row>
    <row r="2005" spans="1:11" x14ac:dyDescent="0.25">
      <c r="A2005" s="44" t="s">
        <v>100</v>
      </c>
      <c r="B2005">
        <v>1</v>
      </c>
      <c r="C2005" s="3">
        <v>44627</v>
      </c>
      <c r="D2005">
        <v>499.4</v>
      </c>
      <c r="E2005" s="44" t="s">
        <v>77</v>
      </c>
      <c r="F2005" s="44" t="s">
        <v>88</v>
      </c>
      <c r="G2005">
        <v>0</v>
      </c>
      <c r="H2005">
        <v>0</v>
      </c>
      <c r="I2005">
        <v>0</v>
      </c>
      <c r="J2005">
        <v>0</v>
      </c>
      <c r="K2005" s="44">
        <f>MONTH(tce_4111[[#This Row],[data_lancamento]])</f>
        <v>3</v>
      </c>
    </row>
    <row r="2006" spans="1:11" x14ac:dyDescent="0.25">
      <c r="A2006" s="44" t="s">
        <v>118</v>
      </c>
      <c r="B2006">
        <v>1</v>
      </c>
      <c r="C2006" s="3">
        <v>44627</v>
      </c>
      <c r="D2006">
        <v>499.4</v>
      </c>
      <c r="E2006" s="44" t="s">
        <v>80</v>
      </c>
      <c r="F2006" s="44" t="s">
        <v>88</v>
      </c>
      <c r="G2006">
        <v>0</v>
      </c>
      <c r="H2006">
        <v>0</v>
      </c>
      <c r="I2006">
        <v>0</v>
      </c>
      <c r="J2006">
        <v>0</v>
      </c>
      <c r="K2006" s="44">
        <f>MONTH(tce_4111[[#This Row],[data_lancamento]])</f>
        <v>3</v>
      </c>
    </row>
    <row r="2007" spans="1:11" x14ac:dyDescent="0.25">
      <c r="A2007" s="44" t="s">
        <v>101</v>
      </c>
      <c r="B2007">
        <v>1</v>
      </c>
      <c r="C2007" s="3">
        <v>44627</v>
      </c>
      <c r="D2007">
        <v>499.4</v>
      </c>
      <c r="E2007" s="44" t="s">
        <v>77</v>
      </c>
      <c r="F2007" s="44" t="s">
        <v>88</v>
      </c>
      <c r="G2007">
        <v>1</v>
      </c>
      <c r="H2007">
        <v>0</v>
      </c>
      <c r="I2007">
        <v>0</v>
      </c>
      <c r="J2007">
        <v>0</v>
      </c>
      <c r="K2007" s="44">
        <f>MONTH(tce_4111[[#This Row],[data_lancamento]])</f>
        <v>3</v>
      </c>
    </row>
    <row r="2008" spans="1:11" x14ac:dyDescent="0.25">
      <c r="A2008" s="44" t="s">
        <v>95</v>
      </c>
      <c r="B2008">
        <v>1</v>
      </c>
      <c r="C2008" s="3">
        <v>44627</v>
      </c>
      <c r="D2008">
        <v>499.4</v>
      </c>
      <c r="E2008" s="44" t="s">
        <v>80</v>
      </c>
      <c r="F2008" s="44" t="s">
        <v>88</v>
      </c>
      <c r="G2008">
        <v>1</v>
      </c>
      <c r="H2008">
        <v>0</v>
      </c>
      <c r="I2008">
        <v>0</v>
      </c>
      <c r="J2008">
        <v>0</v>
      </c>
      <c r="K2008" s="44">
        <f>MONTH(tce_4111[[#This Row],[data_lancamento]])</f>
        <v>3</v>
      </c>
    </row>
    <row r="2009" spans="1:11" x14ac:dyDescent="0.25">
      <c r="A2009" s="44" t="s">
        <v>96</v>
      </c>
      <c r="B2009">
        <v>1</v>
      </c>
      <c r="C2009" s="3">
        <v>44627</v>
      </c>
      <c r="D2009">
        <v>499.4</v>
      </c>
      <c r="E2009" s="44" t="s">
        <v>77</v>
      </c>
      <c r="F2009" s="44" t="s">
        <v>97</v>
      </c>
      <c r="G2009">
        <v>1</v>
      </c>
      <c r="H2009">
        <v>0</v>
      </c>
      <c r="I2009">
        <v>0</v>
      </c>
      <c r="J2009">
        <v>0</v>
      </c>
      <c r="K2009" s="44">
        <f>MONTH(tce_4111[[#This Row],[data_lancamento]])</f>
        <v>3</v>
      </c>
    </row>
    <row r="2010" spans="1:11" x14ac:dyDescent="0.25">
      <c r="A2010" s="44" t="s">
        <v>91</v>
      </c>
      <c r="B2010">
        <v>1</v>
      </c>
      <c r="C2010" s="3">
        <v>44627</v>
      </c>
      <c r="D2010">
        <v>499.4</v>
      </c>
      <c r="E2010" s="44" t="s">
        <v>80</v>
      </c>
      <c r="F2010" s="44" t="s">
        <v>88</v>
      </c>
      <c r="G2010">
        <v>0</v>
      </c>
      <c r="H2010">
        <v>0</v>
      </c>
      <c r="I2010">
        <v>0</v>
      </c>
      <c r="J2010">
        <v>0</v>
      </c>
      <c r="K2010" s="44">
        <f>MONTH(tce_4111[[#This Row],[data_lancamento]])</f>
        <v>3</v>
      </c>
    </row>
    <row r="2011" spans="1:11" x14ac:dyDescent="0.25">
      <c r="A2011" s="44" t="s">
        <v>99</v>
      </c>
      <c r="B2011">
        <v>1</v>
      </c>
      <c r="C2011" s="3">
        <v>44627</v>
      </c>
      <c r="D2011">
        <v>499.4</v>
      </c>
      <c r="E2011" s="44" t="s">
        <v>77</v>
      </c>
      <c r="F2011" s="44" t="s">
        <v>88</v>
      </c>
      <c r="G2011">
        <v>0</v>
      </c>
      <c r="H2011">
        <v>0</v>
      </c>
      <c r="I2011">
        <v>0</v>
      </c>
      <c r="J2011">
        <v>0</v>
      </c>
      <c r="K2011" s="44">
        <f>MONTH(tce_4111[[#This Row],[data_lancamento]])</f>
        <v>3</v>
      </c>
    </row>
    <row r="2012" spans="1:11" x14ac:dyDescent="0.25">
      <c r="A2012" s="44" t="s">
        <v>92</v>
      </c>
      <c r="B2012">
        <v>1</v>
      </c>
      <c r="C2012" s="3">
        <v>44627</v>
      </c>
      <c r="D2012">
        <v>499.4</v>
      </c>
      <c r="E2012" s="44" t="s">
        <v>80</v>
      </c>
      <c r="F2012" s="44" t="s">
        <v>88</v>
      </c>
      <c r="G2012">
        <v>0</v>
      </c>
      <c r="H2012">
        <v>0</v>
      </c>
      <c r="I2012">
        <v>0</v>
      </c>
      <c r="J2012">
        <v>0</v>
      </c>
      <c r="K2012" s="44">
        <f>MONTH(tce_4111[[#This Row],[data_lancamento]])</f>
        <v>3</v>
      </c>
    </row>
    <row r="2013" spans="1:11" x14ac:dyDescent="0.25">
      <c r="A2013" s="44" t="s">
        <v>100</v>
      </c>
      <c r="B2013">
        <v>1</v>
      </c>
      <c r="C2013" s="3">
        <v>44627</v>
      </c>
      <c r="D2013">
        <v>499.4</v>
      </c>
      <c r="E2013" s="44" t="s">
        <v>77</v>
      </c>
      <c r="F2013" s="44" t="s">
        <v>88</v>
      </c>
      <c r="G2013">
        <v>0</v>
      </c>
      <c r="H2013">
        <v>0</v>
      </c>
      <c r="I2013">
        <v>0</v>
      </c>
      <c r="J2013">
        <v>0</v>
      </c>
      <c r="K2013" s="44">
        <f>MONTH(tce_4111[[#This Row],[data_lancamento]])</f>
        <v>3</v>
      </c>
    </row>
    <row r="2014" spans="1:11" x14ac:dyDescent="0.25">
      <c r="A2014" s="44" t="s">
        <v>118</v>
      </c>
      <c r="B2014">
        <v>1</v>
      </c>
      <c r="C2014" s="3">
        <v>44627</v>
      </c>
      <c r="D2014">
        <v>499.4</v>
      </c>
      <c r="E2014" s="44" t="s">
        <v>80</v>
      </c>
      <c r="F2014" s="44" t="s">
        <v>88</v>
      </c>
      <c r="G2014">
        <v>0</v>
      </c>
      <c r="H2014">
        <v>0</v>
      </c>
      <c r="I2014">
        <v>0</v>
      </c>
      <c r="J2014">
        <v>0</v>
      </c>
      <c r="K2014" s="44">
        <f>MONTH(tce_4111[[#This Row],[data_lancamento]])</f>
        <v>3</v>
      </c>
    </row>
    <row r="2015" spans="1:11" x14ac:dyDescent="0.25">
      <c r="A2015" s="44" t="s">
        <v>101</v>
      </c>
      <c r="B2015">
        <v>1</v>
      </c>
      <c r="C2015" s="3">
        <v>44627</v>
      </c>
      <c r="D2015">
        <v>499.4</v>
      </c>
      <c r="E2015" s="44" t="s">
        <v>77</v>
      </c>
      <c r="F2015" s="44" t="s">
        <v>88</v>
      </c>
      <c r="G2015">
        <v>1</v>
      </c>
      <c r="H2015">
        <v>0</v>
      </c>
      <c r="I2015">
        <v>0</v>
      </c>
      <c r="J2015">
        <v>0</v>
      </c>
      <c r="K2015" s="44">
        <f>MONTH(tce_4111[[#This Row],[data_lancamento]])</f>
        <v>3</v>
      </c>
    </row>
    <row r="2016" spans="1:11" x14ac:dyDescent="0.25">
      <c r="A2016" s="44" t="s">
        <v>95</v>
      </c>
      <c r="B2016">
        <v>1</v>
      </c>
      <c r="C2016" s="3">
        <v>44627</v>
      </c>
      <c r="D2016">
        <v>499.4</v>
      </c>
      <c r="E2016" s="44" t="s">
        <v>80</v>
      </c>
      <c r="F2016" s="44" t="s">
        <v>88</v>
      </c>
      <c r="G2016">
        <v>1</v>
      </c>
      <c r="H2016">
        <v>0</v>
      </c>
      <c r="I2016">
        <v>0</v>
      </c>
      <c r="J2016">
        <v>0</v>
      </c>
      <c r="K2016" s="44">
        <f>MONTH(tce_4111[[#This Row],[data_lancamento]])</f>
        <v>3</v>
      </c>
    </row>
    <row r="2017" spans="1:11" x14ac:dyDescent="0.25">
      <c r="A2017" s="44" t="s">
        <v>99</v>
      </c>
      <c r="B2017">
        <v>1</v>
      </c>
      <c r="C2017" s="3">
        <v>44627</v>
      </c>
      <c r="D2017">
        <v>1603.52</v>
      </c>
      <c r="E2017" s="44" t="s">
        <v>80</v>
      </c>
      <c r="F2017" s="44" t="s">
        <v>88</v>
      </c>
      <c r="G2017">
        <v>0</v>
      </c>
      <c r="H2017">
        <v>0</v>
      </c>
      <c r="I2017">
        <v>0</v>
      </c>
      <c r="J2017">
        <v>0</v>
      </c>
      <c r="K2017" s="44">
        <f>MONTH(tce_4111[[#This Row],[data_lancamento]])</f>
        <v>3</v>
      </c>
    </row>
    <row r="2018" spans="1:11" x14ac:dyDescent="0.25">
      <c r="A2018" s="44" t="s">
        <v>109</v>
      </c>
      <c r="B2018">
        <v>1</v>
      </c>
      <c r="C2018" s="3">
        <v>44627</v>
      </c>
      <c r="D2018">
        <v>1603.52</v>
      </c>
      <c r="E2018" s="44" t="s">
        <v>77</v>
      </c>
      <c r="F2018" s="44" t="s">
        <v>88</v>
      </c>
      <c r="G2018">
        <v>0</v>
      </c>
      <c r="H2018">
        <v>0</v>
      </c>
      <c r="I2018">
        <v>0</v>
      </c>
      <c r="J2018">
        <v>0</v>
      </c>
      <c r="K2018" s="44">
        <f>MONTH(tce_4111[[#This Row],[data_lancamento]])</f>
        <v>3</v>
      </c>
    </row>
    <row r="2019" spans="1:11" x14ac:dyDescent="0.25">
      <c r="A2019" s="44" t="s">
        <v>106</v>
      </c>
      <c r="B2019">
        <v>1</v>
      </c>
      <c r="C2019" s="3">
        <v>44627</v>
      </c>
      <c r="D2019">
        <v>1603.52</v>
      </c>
      <c r="E2019" s="44" t="s">
        <v>77</v>
      </c>
      <c r="F2019" s="44" t="s">
        <v>97</v>
      </c>
      <c r="G2019">
        <v>1</v>
      </c>
      <c r="H2019">
        <v>0</v>
      </c>
      <c r="I2019">
        <v>0</v>
      </c>
      <c r="J2019">
        <v>0</v>
      </c>
      <c r="K2019" s="44">
        <f>MONTH(tce_4111[[#This Row],[data_lancamento]])</f>
        <v>3</v>
      </c>
    </row>
    <row r="2020" spans="1:11" x14ac:dyDescent="0.25">
      <c r="A2020" s="44" t="s">
        <v>100</v>
      </c>
      <c r="B2020">
        <v>1</v>
      </c>
      <c r="C2020" s="3">
        <v>44627</v>
      </c>
      <c r="D2020">
        <v>1603.52</v>
      </c>
      <c r="E2020" s="44" t="s">
        <v>80</v>
      </c>
      <c r="F2020" s="44" t="s">
        <v>88</v>
      </c>
      <c r="G2020">
        <v>0</v>
      </c>
      <c r="H2020">
        <v>0</v>
      </c>
      <c r="I2020">
        <v>0</v>
      </c>
      <c r="J2020">
        <v>0</v>
      </c>
      <c r="K2020" s="44">
        <f>MONTH(tce_4111[[#This Row],[data_lancamento]])</f>
        <v>3</v>
      </c>
    </row>
    <row r="2021" spans="1:11" x14ac:dyDescent="0.25">
      <c r="A2021" s="44" t="s">
        <v>110</v>
      </c>
      <c r="B2021">
        <v>1</v>
      </c>
      <c r="C2021" s="3">
        <v>44627</v>
      </c>
      <c r="D2021">
        <v>1603.52</v>
      </c>
      <c r="E2021" s="44" t="s">
        <v>77</v>
      </c>
      <c r="F2021" s="44" t="s">
        <v>88</v>
      </c>
      <c r="G2021">
        <v>0</v>
      </c>
      <c r="H2021">
        <v>0</v>
      </c>
      <c r="I2021">
        <v>0</v>
      </c>
      <c r="J2021">
        <v>0</v>
      </c>
      <c r="K2021" s="44">
        <f>MONTH(tce_4111[[#This Row],[data_lancamento]])</f>
        <v>3</v>
      </c>
    </row>
    <row r="2022" spans="1:11" x14ac:dyDescent="0.25">
      <c r="A2022" s="44" t="s">
        <v>359</v>
      </c>
      <c r="B2022">
        <v>1</v>
      </c>
      <c r="C2022" s="3">
        <v>44627</v>
      </c>
      <c r="D2022">
        <v>1603.52</v>
      </c>
      <c r="E2022" s="44" t="s">
        <v>80</v>
      </c>
      <c r="F2022" s="44" t="s">
        <v>97</v>
      </c>
      <c r="G2022">
        <v>0</v>
      </c>
      <c r="H2022">
        <v>0</v>
      </c>
      <c r="I2022">
        <v>0</v>
      </c>
      <c r="J2022">
        <v>0</v>
      </c>
      <c r="K2022" s="44">
        <f>MONTH(tce_4111[[#This Row],[data_lancamento]])</f>
        <v>3</v>
      </c>
    </row>
    <row r="2023" spans="1:11" x14ac:dyDescent="0.25">
      <c r="A2023" s="44" t="s">
        <v>101</v>
      </c>
      <c r="B2023">
        <v>1</v>
      </c>
      <c r="C2023" s="3">
        <v>44627</v>
      </c>
      <c r="D2023">
        <v>1603.52</v>
      </c>
      <c r="E2023" s="44" t="s">
        <v>80</v>
      </c>
      <c r="F2023" s="44" t="s">
        <v>88</v>
      </c>
      <c r="G2023">
        <v>1</v>
      </c>
      <c r="H2023">
        <v>0</v>
      </c>
      <c r="I2023">
        <v>0</v>
      </c>
      <c r="J2023">
        <v>0</v>
      </c>
      <c r="K2023" s="44">
        <f>MONTH(tce_4111[[#This Row],[data_lancamento]])</f>
        <v>3</v>
      </c>
    </row>
    <row r="2024" spans="1:11" x14ac:dyDescent="0.25">
      <c r="A2024" s="44" t="s">
        <v>111</v>
      </c>
      <c r="B2024">
        <v>1</v>
      </c>
      <c r="C2024" s="3">
        <v>44627</v>
      </c>
      <c r="D2024">
        <v>1603.52</v>
      </c>
      <c r="E2024" s="44" t="s">
        <v>77</v>
      </c>
      <c r="F2024" s="44" t="s">
        <v>88</v>
      </c>
      <c r="G2024">
        <v>1</v>
      </c>
      <c r="H2024">
        <v>0</v>
      </c>
      <c r="I2024">
        <v>0</v>
      </c>
      <c r="J2024">
        <v>0</v>
      </c>
      <c r="K2024" s="44">
        <f>MONTH(tce_4111[[#This Row],[data_lancamento]])</f>
        <v>3</v>
      </c>
    </row>
    <row r="2025" spans="1:11" x14ac:dyDescent="0.25">
      <c r="A2025" s="44" t="s">
        <v>99</v>
      </c>
      <c r="B2025">
        <v>1</v>
      </c>
      <c r="C2025" s="3">
        <v>44627</v>
      </c>
      <c r="D2025">
        <v>1603.52</v>
      </c>
      <c r="E2025" s="44" t="s">
        <v>80</v>
      </c>
      <c r="F2025" s="44" t="s">
        <v>88</v>
      </c>
      <c r="G2025">
        <v>0</v>
      </c>
      <c r="H2025">
        <v>0</v>
      </c>
      <c r="I2025">
        <v>0</v>
      </c>
      <c r="J2025">
        <v>0</v>
      </c>
      <c r="K2025" s="44">
        <f>MONTH(tce_4111[[#This Row],[data_lancamento]])</f>
        <v>3</v>
      </c>
    </row>
    <row r="2026" spans="1:11" x14ac:dyDescent="0.25">
      <c r="A2026" s="44" t="s">
        <v>109</v>
      </c>
      <c r="B2026">
        <v>1</v>
      </c>
      <c r="C2026" s="3">
        <v>44627</v>
      </c>
      <c r="D2026">
        <v>1603.52</v>
      </c>
      <c r="E2026" s="44" t="s">
        <v>77</v>
      </c>
      <c r="F2026" s="44" t="s">
        <v>88</v>
      </c>
      <c r="G2026">
        <v>0</v>
      </c>
      <c r="H2026">
        <v>0</v>
      </c>
      <c r="I2026">
        <v>0</v>
      </c>
      <c r="J2026">
        <v>0</v>
      </c>
      <c r="K2026" s="44">
        <f>MONTH(tce_4111[[#This Row],[data_lancamento]])</f>
        <v>3</v>
      </c>
    </row>
    <row r="2027" spans="1:11" x14ac:dyDescent="0.25">
      <c r="A2027" s="44" t="s">
        <v>106</v>
      </c>
      <c r="B2027">
        <v>1</v>
      </c>
      <c r="C2027" s="3">
        <v>44627</v>
      </c>
      <c r="D2027">
        <v>1603.52</v>
      </c>
      <c r="E2027" s="44" t="s">
        <v>77</v>
      </c>
      <c r="F2027" s="44" t="s">
        <v>97</v>
      </c>
      <c r="G2027">
        <v>1</v>
      </c>
      <c r="H2027">
        <v>0</v>
      </c>
      <c r="I2027">
        <v>0</v>
      </c>
      <c r="J2027">
        <v>0</v>
      </c>
      <c r="K2027" s="44">
        <f>MONTH(tce_4111[[#This Row],[data_lancamento]])</f>
        <v>3</v>
      </c>
    </row>
    <row r="2028" spans="1:11" x14ac:dyDescent="0.25">
      <c r="A2028" s="44" t="s">
        <v>100</v>
      </c>
      <c r="B2028">
        <v>1</v>
      </c>
      <c r="C2028" s="3">
        <v>44627</v>
      </c>
      <c r="D2028">
        <v>1603.52</v>
      </c>
      <c r="E2028" s="44" t="s">
        <v>80</v>
      </c>
      <c r="F2028" s="44" t="s">
        <v>88</v>
      </c>
      <c r="G2028">
        <v>0</v>
      </c>
      <c r="H2028">
        <v>0</v>
      </c>
      <c r="I2028">
        <v>0</v>
      </c>
      <c r="J2028">
        <v>0</v>
      </c>
      <c r="K2028" s="44">
        <f>MONTH(tce_4111[[#This Row],[data_lancamento]])</f>
        <v>3</v>
      </c>
    </row>
    <row r="2029" spans="1:11" x14ac:dyDescent="0.25">
      <c r="A2029" s="44" t="s">
        <v>110</v>
      </c>
      <c r="B2029">
        <v>1</v>
      </c>
      <c r="C2029" s="3">
        <v>44627</v>
      </c>
      <c r="D2029">
        <v>1603.52</v>
      </c>
      <c r="E2029" s="44" t="s">
        <v>77</v>
      </c>
      <c r="F2029" s="44" t="s">
        <v>88</v>
      </c>
      <c r="G2029">
        <v>0</v>
      </c>
      <c r="H2029">
        <v>0</v>
      </c>
      <c r="I2029">
        <v>0</v>
      </c>
      <c r="J2029">
        <v>0</v>
      </c>
      <c r="K2029" s="44">
        <f>MONTH(tce_4111[[#This Row],[data_lancamento]])</f>
        <v>3</v>
      </c>
    </row>
    <row r="2030" spans="1:11" x14ac:dyDescent="0.25">
      <c r="A2030" s="44" t="s">
        <v>359</v>
      </c>
      <c r="B2030">
        <v>1</v>
      </c>
      <c r="C2030" s="3">
        <v>44627</v>
      </c>
      <c r="D2030">
        <v>1603.52</v>
      </c>
      <c r="E2030" s="44" t="s">
        <v>80</v>
      </c>
      <c r="F2030" s="44" t="s">
        <v>97</v>
      </c>
      <c r="G2030">
        <v>0</v>
      </c>
      <c r="H2030">
        <v>0</v>
      </c>
      <c r="I2030">
        <v>0</v>
      </c>
      <c r="J2030">
        <v>0</v>
      </c>
      <c r="K2030" s="44">
        <f>MONTH(tce_4111[[#This Row],[data_lancamento]])</f>
        <v>3</v>
      </c>
    </row>
    <row r="2031" spans="1:11" x14ac:dyDescent="0.25">
      <c r="A2031" s="44" t="s">
        <v>101</v>
      </c>
      <c r="B2031">
        <v>1</v>
      </c>
      <c r="C2031" s="3">
        <v>44627</v>
      </c>
      <c r="D2031">
        <v>1603.52</v>
      </c>
      <c r="E2031" s="44" t="s">
        <v>80</v>
      </c>
      <c r="F2031" s="44" t="s">
        <v>88</v>
      </c>
      <c r="G2031">
        <v>1</v>
      </c>
      <c r="H2031">
        <v>0</v>
      </c>
      <c r="I2031">
        <v>0</v>
      </c>
      <c r="J2031">
        <v>0</v>
      </c>
      <c r="K2031" s="44">
        <f>MONTH(tce_4111[[#This Row],[data_lancamento]])</f>
        <v>3</v>
      </c>
    </row>
    <row r="2032" spans="1:11" x14ac:dyDescent="0.25">
      <c r="A2032" s="44" t="s">
        <v>111</v>
      </c>
      <c r="B2032">
        <v>1</v>
      </c>
      <c r="C2032" s="3">
        <v>44627</v>
      </c>
      <c r="D2032">
        <v>1603.52</v>
      </c>
      <c r="E2032" s="44" t="s">
        <v>77</v>
      </c>
      <c r="F2032" s="44" t="s">
        <v>88</v>
      </c>
      <c r="G2032">
        <v>1</v>
      </c>
      <c r="H2032">
        <v>0</v>
      </c>
      <c r="I2032">
        <v>0</v>
      </c>
      <c r="J2032">
        <v>0</v>
      </c>
      <c r="K2032" s="44">
        <f>MONTH(tce_4111[[#This Row],[data_lancamento]])</f>
        <v>3</v>
      </c>
    </row>
    <row r="2033" spans="1:11" x14ac:dyDescent="0.25">
      <c r="A2033" s="44" t="s">
        <v>96</v>
      </c>
      <c r="B2033">
        <v>1</v>
      </c>
      <c r="C2033" s="3">
        <v>44627</v>
      </c>
      <c r="D2033">
        <v>499.4</v>
      </c>
      <c r="E2033" s="44" t="s">
        <v>80</v>
      </c>
      <c r="F2033" s="44" t="s">
        <v>97</v>
      </c>
      <c r="G2033">
        <v>1</v>
      </c>
      <c r="H2033">
        <v>0</v>
      </c>
      <c r="I2033">
        <v>0</v>
      </c>
      <c r="J2033">
        <v>0</v>
      </c>
      <c r="K2033" s="44">
        <f>MONTH(tce_4111[[#This Row],[data_lancamento]])</f>
        <v>3</v>
      </c>
    </row>
    <row r="2034" spans="1:11" x14ac:dyDescent="0.25">
      <c r="A2034" s="44" t="s">
        <v>99</v>
      </c>
      <c r="B2034">
        <v>1</v>
      </c>
      <c r="C2034" s="3">
        <v>44627</v>
      </c>
      <c r="D2034">
        <v>499.4</v>
      </c>
      <c r="E2034" s="44" t="s">
        <v>80</v>
      </c>
      <c r="F2034" s="44" t="s">
        <v>88</v>
      </c>
      <c r="G2034">
        <v>0</v>
      </c>
      <c r="H2034">
        <v>0</v>
      </c>
      <c r="I2034">
        <v>0</v>
      </c>
      <c r="J2034">
        <v>0</v>
      </c>
      <c r="K2034" s="44">
        <f>MONTH(tce_4111[[#This Row],[data_lancamento]])</f>
        <v>3</v>
      </c>
    </row>
    <row r="2035" spans="1:11" x14ac:dyDescent="0.25">
      <c r="A2035" s="44" t="s">
        <v>109</v>
      </c>
      <c r="B2035">
        <v>1</v>
      </c>
      <c r="C2035" s="3">
        <v>44627</v>
      </c>
      <c r="D2035">
        <v>499.4</v>
      </c>
      <c r="E2035" s="44" t="s">
        <v>77</v>
      </c>
      <c r="F2035" s="44" t="s">
        <v>88</v>
      </c>
      <c r="G2035">
        <v>0</v>
      </c>
      <c r="H2035">
        <v>0</v>
      </c>
      <c r="I2035">
        <v>0</v>
      </c>
      <c r="J2035">
        <v>0</v>
      </c>
      <c r="K2035" s="44">
        <f>MONTH(tce_4111[[#This Row],[data_lancamento]])</f>
        <v>3</v>
      </c>
    </row>
    <row r="2036" spans="1:11" x14ac:dyDescent="0.25">
      <c r="A2036" s="44" t="s">
        <v>106</v>
      </c>
      <c r="B2036">
        <v>1</v>
      </c>
      <c r="C2036" s="3">
        <v>44627</v>
      </c>
      <c r="D2036">
        <v>499.4</v>
      </c>
      <c r="E2036" s="44" t="s">
        <v>77</v>
      </c>
      <c r="F2036" s="44" t="s">
        <v>97</v>
      </c>
      <c r="G2036">
        <v>1</v>
      </c>
      <c r="H2036">
        <v>0</v>
      </c>
      <c r="I2036">
        <v>0</v>
      </c>
      <c r="J2036">
        <v>0</v>
      </c>
      <c r="K2036" s="44">
        <f>MONTH(tce_4111[[#This Row],[data_lancamento]])</f>
        <v>3</v>
      </c>
    </row>
    <row r="2037" spans="1:11" x14ac:dyDescent="0.25">
      <c r="A2037" s="44" t="s">
        <v>100</v>
      </c>
      <c r="B2037">
        <v>1</v>
      </c>
      <c r="C2037" s="3">
        <v>44627</v>
      </c>
      <c r="D2037">
        <v>499.4</v>
      </c>
      <c r="E2037" s="44" t="s">
        <v>80</v>
      </c>
      <c r="F2037" s="44" t="s">
        <v>88</v>
      </c>
      <c r="G2037">
        <v>0</v>
      </c>
      <c r="H2037">
        <v>0</v>
      </c>
      <c r="I2037">
        <v>0</v>
      </c>
      <c r="J2037">
        <v>0</v>
      </c>
      <c r="K2037" s="44">
        <f>MONTH(tce_4111[[#This Row],[data_lancamento]])</f>
        <v>3</v>
      </c>
    </row>
    <row r="2038" spans="1:11" x14ac:dyDescent="0.25">
      <c r="A2038" s="44" t="s">
        <v>110</v>
      </c>
      <c r="B2038">
        <v>1</v>
      </c>
      <c r="C2038" s="3">
        <v>44627</v>
      </c>
      <c r="D2038">
        <v>499.4</v>
      </c>
      <c r="E2038" s="44" t="s">
        <v>77</v>
      </c>
      <c r="F2038" s="44" t="s">
        <v>88</v>
      </c>
      <c r="G2038">
        <v>0</v>
      </c>
      <c r="H2038">
        <v>0</v>
      </c>
      <c r="I2038">
        <v>0</v>
      </c>
      <c r="J2038">
        <v>0</v>
      </c>
      <c r="K2038" s="44">
        <f>MONTH(tce_4111[[#This Row],[data_lancamento]])</f>
        <v>3</v>
      </c>
    </row>
    <row r="2039" spans="1:11" x14ac:dyDescent="0.25">
      <c r="A2039" s="44" t="s">
        <v>101</v>
      </c>
      <c r="B2039">
        <v>1</v>
      </c>
      <c r="C2039" s="3">
        <v>44627</v>
      </c>
      <c r="D2039">
        <v>499.4</v>
      </c>
      <c r="E2039" s="44" t="s">
        <v>80</v>
      </c>
      <c r="F2039" s="44" t="s">
        <v>88</v>
      </c>
      <c r="G2039">
        <v>1</v>
      </c>
      <c r="H2039">
        <v>0</v>
      </c>
      <c r="I2039">
        <v>0</v>
      </c>
      <c r="J2039">
        <v>0</v>
      </c>
      <c r="K2039" s="44">
        <f>MONTH(tce_4111[[#This Row],[data_lancamento]])</f>
        <v>3</v>
      </c>
    </row>
    <row r="2040" spans="1:11" x14ac:dyDescent="0.25">
      <c r="A2040" s="44" t="s">
        <v>111</v>
      </c>
      <c r="B2040">
        <v>1</v>
      </c>
      <c r="C2040" s="3">
        <v>44627</v>
      </c>
      <c r="D2040">
        <v>499.4</v>
      </c>
      <c r="E2040" s="44" t="s">
        <v>77</v>
      </c>
      <c r="F2040" s="44" t="s">
        <v>88</v>
      </c>
      <c r="G2040">
        <v>1</v>
      </c>
      <c r="H2040">
        <v>0</v>
      </c>
      <c r="I2040">
        <v>0</v>
      </c>
      <c r="J2040">
        <v>0</v>
      </c>
      <c r="K2040" s="44">
        <f>MONTH(tce_4111[[#This Row],[data_lancamento]])</f>
        <v>3</v>
      </c>
    </row>
    <row r="2041" spans="1:11" x14ac:dyDescent="0.25">
      <c r="A2041" s="44" t="s">
        <v>96</v>
      </c>
      <c r="B2041">
        <v>1</v>
      </c>
      <c r="C2041" s="3">
        <v>44627</v>
      </c>
      <c r="D2041">
        <v>499.4</v>
      </c>
      <c r="E2041" s="44" t="s">
        <v>80</v>
      </c>
      <c r="F2041" s="44" t="s">
        <v>97</v>
      </c>
      <c r="G2041">
        <v>1</v>
      </c>
      <c r="H2041">
        <v>0</v>
      </c>
      <c r="I2041">
        <v>0</v>
      </c>
      <c r="J2041">
        <v>0</v>
      </c>
      <c r="K2041" s="44">
        <f>MONTH(tce_4111[[#This Row],[data_lancamento]])</f>
        <v>3</v>
      </c>
    </row>
    <row r="2042" spans="1:11" x14ac:dyDescent="0.25">
      <c r="A2042" s="44" t="s">
        <v>99</v>
      </c>
      <c r="B2042">
        <v>1</v>
      </c>
      <c r="C2042" s="3">
        <v>44627</v>
      </c>
      <c r="D2042">
        <v>499.4</v>
      </c>
      <c r="E2042" s="44" t="s">
        <v>80</v>
      </c>
      <c r="F2042" s="44" t="s">
        <v>88</v>
      </c>
      <c r="G2042">
        <v>0</v>
      </c>
      <c r="H2042">
        <v>0</v>
      </c>
      <c r="I2042">
        <v>0</v>
      </c>
      <c r="J2042">
        <v>0</v>
      </c>
      <c r="K2042" s="44">
        <f>MONTH(tce_4111[[#This Row],[data_lancamento]])</f>
        <v>3</v>
      </c>
    </row>
    <row r="2043" spans="1:11" x14ac:dyDescent="0.25">
      <c r="A2043" s="44" t="s">
        <v>109</v>
      </c>
      <c r="B2043">
        <v>1</v>
      </c>
      <c r="C2043" s="3">
        <v>44627</v>
      </c>
      <c r="D2043">
        <v>499.4</v>
      </c>
      <c r="E2043" s="44" t="s">
        <v>77</v>
      </c>
      <c r="F2043" s="44" t="s">
        <v>88</v>
      </c>
      <c r="G2043">
        <v>0</v>
      </c>
      <c r="H2043">
        <v>0</v>
      </c>
      <c r="I2043">
        <v>0</v>
      </c>
      <c r="J2043">
        <v>0</v>
      </c>
      <c r="K2043" s="44">
        <f>MONTH(tce_4111[[#This Row],[data_lancamento]])</f>
        <v>3</v>
      </c>
    </row>
    <row r="2044" spans="1:11" x14ac:dyDescent="0.25">
      <c r="A2044" s="44" t="s">
        <v>106</v>
      </c>
      <c r="B2044">
        <v>1</v>
      </c>
      <c r="C2044" s="3">
        <v>44627</v>
      </c>
      <c r="D2044">
        <v>499.4</v>
      </c>
      <c r="E2044" s="44" t="s">
        <v>77</v>
      </c>
      <c r="F2044" s="44" t="s">
        <v>97</v>
      </c>
      <c r="G2044">
        <v>1</v>
      </c>
      <c r="H2044">
        <v>0</v>
      </c>
      <c r="I2044">
        <v>0</v>
      </c>
      <c r="J2044">
        <v>0</v>
      </c>
      <c r="K2044" s="44">
        <f>MONTH(tce_4111[[#This Row],[data_lancamento]])</f>
        <v>3</v>
      </c>
    </row>
    <row r="2045" spans="1:11" x14ac:dyDescent="0.25">
      <c r="A2045" s="44" t="s">
        <v>100</v>
      </c>
      <c r="B2045">
        <v>1</v>
      </c>
      <c r="C2045" s="3">
        <v>44627</v>
      </c>
      <c r="D2045">
        <v>499.4</v>
      </c>
      <c r="E2045" s="44" t="s">
        <v>80</v>
      </c>
      <c r="F2045" s="44" t="s">
        <v>88</v>
      </c>
      <c r="G2045">
        <v>0</v>
      </c>
      <c r="H2045">
        <v>0</v>
      </c>
      <c r="I2045">
        <v>0</v>
      </c>
      <c r="J2045">
        <v>0</v>
      </c>
      <c r="K2045" s="44">
        <f>MONTH(tce_4111[[#This Row],[data_lancamento]])</f>
        <v>3</v>
      </c>
    </row>
    <row r="2046" spans="1:11" x14ac:dyDescent="0.25">
      <c r="A2046" s="44" t="s">
        <v>110</v>
      </c>
      <c r="B2046">
        <v>1</v>
      </c>
      <c r="C2046" s="3">
        <v>44627</v>
      </c>
      <c r="D2046">
        <v>499.4</v>
      </c>
      <c r="E2046" s="44" t="s">
        <v>77</v>
      </c>
      <c r="F2046" s="44" t="s">
        <v>88</v>
      </c>
      <c r="G2046">
        <v>0</v>
      </c>
      <c r="H2046">
        <v>0</v>
      </c>
      <c r="I2046">
        <v>0</v>
      </c>
      <c r="J2046">
        <v>0</v>
      </c>
      <c r="K2046" s="44">
        <f>MONTH(tce_4111[[#This Row],[data_lancamento]])</f>
        <v>3</v>
      </c>
    </row>
    <row r="2047" spans="1:11" x14ac:dyDescent="0.25">
      <c r="A2047" s="44" t="s">
        <v>101</v>
      </c>
      <c r="B2047">
        <v>1</v>
      </c>
      <c r="C2047" s="3">
        <v>44627</v>
      </c>
      <c r="D2047">
        <v>499.4</v>
      </c>
      <c r="E2047" s="44" t="s">
        <v>80</v>
      </c>
      <c r="F2047" s="44" t="s">
        <v>88</v>
      </c>
      <c r="G2047">
        <v>1</v>
      </c>
      <c r="H2047">
        <v>0</v>
      </c>
      <c r="I2047">
        <v>0</v>
      </c>
      <c r="J2047">
        <v>0</v>
      </c>
      <c r="K2047" s="44">
        <f>MONTH(tce_4111[[#This Row],[data_lancamento]])</f>
        <v>3</v>
      </c>
    </row>
    <row r="2048" spans="1:11" x14ac:dyDescent="0.25">
      <c r="A2048" s="44" t="s">
        <v>111</v>
      </c>
      <c r="B2048">
        <v>1</v>
      </c>
      <c r="C2048" s="3">
        <v>44627</v>
      </c>
      <c r="D2048">
        <v>499.4</v>
      </c>
      <c r="E2048" s="44" t="s">
        <v>77</v>
      </c>
      <c r="F2048" s="44" t="s">
        <v>88</v>
      </c>
      <c r="G2048">
        <v>1</v>
      </c>
      <c r="H2048">
        <v>0</v>
      </c>
      <c r="I2048">
        <v>0</v>
      </c>
      <c r="J2048">
        <v>0</v>
      </c>
      <c r="K2048" s="44">
        <f>MONTH(tce_4111[[#This Row],[data_lancamento]])</f>
        <v>3</v>
      </c>
    </row>
    <row r="2049" spans="1:11" x14ac:dyDescent="0.25">
      <c r="A2049" s="44" t="s">
        <v>96</v>
      </c>
      <c r="B2049">
        <v>1</v>
      </c>
      <c r="C2049" s="3">
        <v>44627</v>
      </c>
      <c r="D2049">
        <v>650</v>
      </c>
      <c r="E2049" s="44" t="s">
        <v>80</v>
      </c>
      <c r="F2049" s="44" t="s">
        <v>97</v>
      </c>
      <c r="G2049">
        <v>1</v>
      </c>
      <c r="H2049">
        <v>0</v>
      </c>
      <c r="I2049">
        <v>0</v>
      </c>
      <c r="J2049">
        <v>0</v>
      </c>
      <c r="K2049" s="44">
        <f>MONTH(tce_4111[[#This Row],[data_lancamento]])</f>
        <v>3</v>
      </c>
    </row>
    <row r="2050" spans="1:11" x14ac:dyDescent="0.25">
      <c r="A2050" s="44" t="s">
        <v>99</v>
      </c>
      <c r="B2050">
        <v>1</v>
      </c>
      <c r="C2050" s="3">
        <v>44627</v>
      </c>
      <c r="D2050">
        <v>650</v>
      </c>
      <c r="E2050" s="44" t="s">
        <v>80</v>
      </c>
      <c r="F2050" s="44" t="s">
        <v>88</v>
      </c>
      <c r="G2050">
        <v>0</v>
      </c>
      <c r="H2050">
        <v>0</v>
      </c>
      <c r="I2050">
        <v>0</v>
      </c>
      <c r="J2050">
        <v>0</v>
      </c>
      <c r="K2050" s="44">
        <f>MONTH(tce_4111[[#This Row],[data_lancamento]])</f>
        <v>3</v>
      </c>
    </row>
    <row r="2051" spans="1:11" x14ac:dyDescent="0.25">
      <c r="A2051" s="44" t="s">
        <v>109</v>
      </c>
      <c r="B2051">
        <v>1</v>
      </c>
      <c r="C2051" s="3">
        <v>44627</v>
      </c>
      <c r="D2051">
        <v>650</v>
      </c>
      <c r="E2051" s="44" t="s">
        <v>77</v>
      </c>
      <c r="F2051" s="44" t="s">
        <v>88</v>
      </c>
      <c r="G2051">
        <v>0</v>
      </c>
      <c r="H2051">
        <v>0</v>
      </c>
      <c r="I2051">
        <v>0</v>
      </c>
      <c r="J2051">
        <v>0</v>
      </c>
      <c r="K2051" s="44">
        <f>MONTH(tce_4111[[#This Row],[data_lancamento]])</f>
        <v>3</v>
      </c>
    </row>
    <row r="2052" spans="1:11" x14ac:dyDescent="0.25">
      <c r="A2052" s="44" t="s">
        <v>106</v>
      </c>
      <c r="B2052">
        <v>1</v>
      </c>
      <c r="C2052" s="3">
        <v>44627</v>
      </c>
      <c r="D2052">
        <v>650</v>
      </c>
      <c r="E2052" s="44" t="s">
        <v>77</v>
      </c>
      <c r="F2052" s="44" t="s">
        <v>97</v>
      </c>
      <c r="G2052">
        <v>1</v>
      </c>
      <c r="H2052">
        <v>0</v>
      </c>
      <c r="I2052">
        <v>0</v>
      </c>
      <c r="J2052">
        <v>0</v>
      </c>
      <c r="K2052" s="44">
        <f>MONTH(tce_4111[[#This Row],[data_lancamento]])</f>
        <v>3</v>
      </c>
    </row>
    <row r="2053" spans="1:11" x14ac:dyDescent="0.25">
      <c r="A2053" s="44" t="s">
        <v>100</v>
      </c>
      <c r="B2053">
        <v>1</v>
      </c>
      <c r="C2053" s="3">
        <v>44627</v>
      </c>
      <c r="D2053">
        <v>650</v>
      </c>
      <c r="E2053" s="44" t="s">
        <v>80</v>
      </c>
      <c r="F2053" s="44" t="s">
        <v>88</v>
      </c>
      <c r="G2053">
        <v>0</v>
      </c>
      <c r="H2053">
        <v>0</v>
      </c>
      <c r="I2053">
        <v>0</v>
      </c>
      <c r="J2053">
        <v>0</v>
      </c>
      <c r="K2053" s="44">
        <f>MONTH(tce_4111[[#This Row],[data_lancamento]])</f>
        <v>3</v>
      </c>
    </row>
    <row r="2054" spans="1:11" x14ac:dyDescent="0.25">
      <c r="A2054" s="44" t="s">
        <v>110</v>
      </c>
      <c r="B2054">
        <v>1</v>
      </c>
      <c r="C2054" s="3">
        <v>44627</v>
      </c>
      <c r="D2054">
        <v>650</v>
      </c>
      <c r="E2054" s="44" t="s">
        <v>77</v>
      </c>
      <c r="F2054" s="44" t="s">
        <v>88</v>
      </c>
      <c r="G2054">
        <v>0</v>
      </c>
      <c r="H2054">
        <v>0</v>
      </c>
      <c r="I2054">
        <v>0</v>
      </c>
      <c r="J2054">
        <v>0</v>
      </c>
      <c r="K2054" s="44">
        <f>MONTH(tce_4111[[#This Row],[data_lancamento]])</f>
        <v>3</v>
      </c>
    </row>
    <row r="2055" spans="1:11" x14ac:dyDescent="0.25">
      <c r="A2055" s="44" t="s">
        <v>101</v>
      </c>
      <c r="B2055">
        <v>1</v>
      </c>
      <c r="C2055" s="3">
        <v>44627</v>
      </c>
      <c r="D2055">
        <v>650</v>
      </c>
      <c r="E2055" s="44" t="s">
        <v>80</v>
      </c>
      <c r="F2055" s="44" t="s">
        <v>88</v>
      </c>
      <c r="G2055">
        <v>1</v>
      </c>
      <c r="H2055">
        <v>0</v>
      </c>
      <c r="I2055">
        <v>0</v>
      </c>
      <c r="J2055">
        <v>0</v>
      </c>
      <c r="K2055" s="44">
        <f>MONTH(tce_4111[[#This Row],[data_lancamento]])</f>
        <v>3</v>
      </c>
    </row>
    <row r="2056" spans="1:11" x14ac:dyDescent="0.25">
      <c r="A2056" s="44" t="s">
        <v>111</v>
      </c>
      <c r="B2056">
        <v>1</v>
      </c>
      <c r="C2056" s="3">
        <v>44627</v>
      </c>
      <c r="D2056">
        <v>650</v>
      </c>
      <c r="E2056" s="44" t="s">
        <v>77</v>
      </c>
      <c r="F2056" s="44" t="s">
        <v>88</v>
      </c>
      <c r="G2056">
        <v>1</v>
      </c>
      <c r="H2056">
        <v>0</v>
      </c>
      <c r="I2056">
        <v>0</v>
      </c>
      <c r="J2056">
        <v>0</v>
      </c>
      <c r="K2056" s="44">
        <f>MONTH(tce_4111[[#This Row],[data_lancamento]])</f>
        <v>3</v>
      </c>
    </row>
    <row r="2057" spans="1:11" x14ac:dyDescent="0.25">
      <c r="A2057" s="44" t="s">
        <v>96</v>
      </c>
      <c r="B2057">
        <v>1</v>
      </c>
      <c r="C2057" s="3">
        <v>44627</v>
      </c>
      <c r="D2057">
        <v>650</v>
      </c>
      <c r="E2057" s="44" t="s">
        <v>80</v>
      </c>
      <c r="F2057" s="44" t="s">
        <v>97</v>
      </c>
      <c r="G2057">
        <v>1</v>
      </c>
      <c r="H2057">
        <v>0</v>
      </c>
      <c r="I2057">
        <v>0</v>
      </c>
      <c r="J2057">
        <v>0</v>
      </c>
      <c r="K2057" s="44">
        <f>MONTH(tce_4111[[#This Row],[data_lancamento]])</f>
        <v>3</v>
      </c>
    </row>
    <row r="2058" spans="1:11" x14ac:dyDescent="0.25">
      <c r="A2058" s="44" t="s">
        <v>99</v>
      </c>
      <c r="B2058">
        <v>1</v>
      </c>
      <c r="C2058" s="3">
        <v>44627</v>
      </c>
      <c r="D2058">
        <v>650</v>
      </c>
      <c r="E2058" s="44" t="s">
        <v>80</v>
      </c>
      <c r="F2058" s="44" t="s">
        <v>88</v>
      </c>
      <c r="G2058">
        <v>0</v>
      </c>
      <c r="H2058">
        <v>0</v>
      </c>
      <c r="I2058">
        <v>0</v>
      </c>
      <c r="J2058">
        <v>0</v>
      </c>
      <c r="K2058" s="44">
        <f>MONTH(tce_4111[[#This Row],[data_lancamento]])</f>
        <v>3</v>
      </c>
    </row>
    <row r="2059" spans="1:11" x14ac:dyDescent="0.25">
      <c r="A2059" s="44" t="s">
        <v>109</v>
      </c>
      <c r="B2059">
        <v>1</v>
      </c>
      <c r="C2059" s="3">
        <v>44627</v>
      </c>
      <c r="D2059">
        <v>650</v>
      </c>
      <c r="E2059" s="44" t="s">
        <v>77</v>
      </c>
      <c r="F2059" s="44" t="s">
        <v>88</v>
      </c>
      <c r="G2059">
        <v>0</v>
      </c>
      <c r="H2059">
        <v>0</v>
      </c>
      <c r="I2059">
        <v>0</v>
      </c>
      <c r="J2059">
        <v>0</v>
      </c>
      <c r="K2059" s="44">
        <f>MONTH(tce_4111[[#This Row],[data_lancamento]])</f>
        <v>3</v>
      </c>
    </row>
    <row r="2060" spans="1:11" x14ac:dyDescent="0.25">
      <c r="A2060" s="44" t="s">
        <v>106</v>
      </c>
      <c r="B2060">
        <v>1</v>
      </c>
      <c r="C2060" s="3">
        <v>44627</v>
      </c>
      <c r="D2060">
        <v>650</v>
      </c>
      <c r="E2060" s="44" t="s">
        <v>77</v>
      </c>
      <c r="F2060" s="44" t="s">
        <v>97</v>
      </c>
      <c r="G2060">
        <v>1</v>
      </c>
      <c r="H2060">
        <v>0</v>
      </c>
      <c r="I2060">
        <v>0</v>
      </c>
      <c r="J2060">
        <v>0</v>
      </c>
      <c r="K2060" s="44">
        <f>MONTH(tce_4111[[#This Row],[data_lancamento]])</f>
        <v>3</v>
      </c>
    </row>
    <row r="2061" spans="1:11" x14ac:dyDescent="0.25">
      <c r="A2061" s="44" t="s">
        <v>100</v>
      </c>
      <c r="B2061">
        <v>1</v>
      </c>
      <c r="C2061" s="3">
        <v>44627</v>
      </c>
      <c r="D2061">
        <v>650</v>
      </c>
      <c r="E2061" s="44" t="s">
        <v>80</v>
      </c>
      <c r="F2061" s="44" t="s">
        <v>88</v>
      </c>
      <c r="G2061">
        <v>0</v>
      </c>
      <c r="H2061">
        <v>0</v>
      </c>
      <c r="I2061">
        <v>0</v>
      </c>
      <c r="J2061">
        <v>0</v>
      </c>
      <c r="K2061" s="44">
        <f>MONTH(tce_4111[[#This Row],[data_lancamento]])</f>
        <v>3</v>
      </c>
    </row>
    <row r="2062" spans="1:11" x14ac:dyDescent="0.25">
      <c r="A2062" s="44" t="s">
        <v>110</v>
      </c>
      <c r="B2062">
        <v>1</v>
      </c>
      <c r="C2062" s="3">
        <v>44627</v>
      </c>
      <c r="D2062">
        <v>650</v>
      </c>
      <c r="E2062" s="44" t="s">
        <v>77</v>
      </c>
      <c r="F2062" s="44" t="s">
        <v>88</v>
      </c>
      <c r="G2062">
        <v>0</v>
      </c>
      <c r="H2062">
        <v>0</v>
      </c>
      <c r="I2062">
        <v>0</v>
      </c>
      <c r="J2062">
        <v>0</v>
      </c>
      <c r="K2062" s="44">
        <f>MONTH(tce_4111[[#This Row],[data_lancamento]])</f>
        <v>3</v>
      </c>
    </row>
    <row r="2063" spans="1:11" x14ac:dyDescent="0.25">
      <c r="A2063" s="44" t="s">
        <v>101</v>
      </c>
      <c r="B2063">
        <v>1</v>
      </c>
      <c r="C2063" s="3">
        <v>44627</v>
      </c>
      <c r="D2063">
        <v>650</v>
      </c>
      <c r="E2063" s="44" t="s">
        <v>80</v>
      </c>
      <c r="F2063" s="44" t="s">
        <v>88</v>
      </c>
      <c r="G2063">
        <v>1</v>
      </c>
      <c r="H2063">
        <v>0</v>
      </c>
      <c r="I2063">
        <v>0</v>
      </c>
      <c r="J2063">
        <v>0</v>
      </c>
      <c r="K2063" s="44">
        <f>MONTH(tce_4111[[#This Row],[data_lancamento]])</f>
        <v>3</v>
      </c>
    </row>
    <row r="2064" spans="1:11" x14ac:dyDescent="0.25">
      <c r="A2064" s="44" t="s">
        <v>111</v>
      </c>
      <c r="B2064">
        <v>1</v>
      </c>
      <c r="C2064" s="3">
        <v>44627</v>
      </c>
      <c r="D2064">
        <v>650</v>
      </c>
      <c r="E2064" s="44" t="s">
        <v>77</v>
      </c>
      <c r="F2064" s="44" t="s">
        <v>88</v>
      </c>
      <c r="G2064">
        <v>1</v>
      </c>
      <c r="H2064">
        <v>0</v>
      </c>
      <c r="I2064">
        <v>0</v>
      </c>
      <c r="J2064">
        <v>0</v>
      </c>
      <c r="K2064" s="44">
        <f>MONTH(tce_4111[[#This Row],[data_lancamento]])</f>
        <v>3</v>
      </c>
    </row>
    <row r="2065" spans="1:11" x14ac:dyDescent="0.25">
      <c r="A2065" s="44" t="s">
        <v>96</v>
      </c>
      <c r="B2065">
        <v>1</v>
      </c>
      <c r="C2065" s="3">
        <v>44627</v>
      </c>
      <c r="D2065">
        <v>99.9</v>
      </c>
      <c r="E2065" s="44" t="s">
        <v>80</v>
      </c>
      <c r="F2065" s="44" t="s">
        <v>97</v>
      </c>
      <c r="G2065">
        <v>1</v>
      </c>
      <c r="H2065">
        <v>0</v>
      </c>
      <c r="I2065">
        <v>0</v>
      </c>
      <c r="J2065">
        <v>0</v>
      </c>
      <c r="K2065" s="44">
        <f>MONTH(tce_4111[[#This Row],[data_lancamento]])</f>
        <v>3</v>
      </c>
    </row>
    <row r="2066" spans="1:11" x14ac:dyDescent="0.25">
      <c r="A2066" s="44" t="s">
        <v>99</v>
      </c>
      <c r="B2066">
        <v>1</v>
      </c>
      <c r="C2066" s="3">
        <v>44627</v>
      </c>
      <c r="D2066">
        <v>99.9</v>
      </c>
      <c r="E2066" s="44" t="s">
        <v>80</v>
      </c>
      <c r="F2066" s="44" t="s">
        <v>88</v>
      </c>
      <c r="G2066">
        <v>0</v>
      </c>
      <c r="H2066">
        <v>0</v>
      </c>
      <c r="I2066">
        <v>0</v>
      </c>
      <c r="J2066">
        <v>0</v>
      </c>
      <c r="K2066" s="44">
        <f>MONTH(tce_4111[[#This Row],[data_lancamento]])</f>
        <v>3</v>
      </c>
    </row>
    <row r="2067" spans="1:11" x14ac:dyDescent="0.25">
      <c r="A2067" s="44" t="s">
        <v>109</v>
      </c>
      <c r="B2067">
        <v>1</v>
      </c>
      <c r="C2067" s="3">
        <v>44627</v>
      </c>
      <c r="D2067">
        <v>99.9</v>
      </c>
      <c r="E2067" s="44" t="s">
        <v>77</v>
      </c>
      <c r="F2067" s="44" t="s">
        <v>88</v>
      </c>
      <c r="G2067">
        <v>0</v>
      </c>
      <c r="H2067">
        <v>0</v>
      </c>
      <c r="I2067">
        <v>0</v>
      </c>
      <c r="J2067">
        <v>0</v>
      </c>
      <c r="K2067" s="44">
        <f>MONTH(tce_4111[[#This Row],[data_lancamento]])</f>
        <v>3</v>
      </c>
    </row>
    <row r="2068" spans="1:11" x14ac:dyDescent="0.25">
      <c r="A2068" s="44" t="s">
        <v>106</v>
      </c>
      <c r="B2068">
        <v>1</v>
      </c>
      <c r="C2068" s="3">
        <v>44627</v>
      </c>
      <c r="D2068">
        <v>99.9</v>
      </c>
      <c r="E2068" s="44" t="s">
        <v>77</v>
      </c>
      <c r="F2068" s="44" t="s">
        <v>97</v>
      </c>
      <c r="G2068">
        <v>1</v>
      </c>
      <c r="H2068">
        <v>0</v>
      </c>
      <c r="I2068">
        <v>0</v>
      </c>
      <c r="J2068">
        <v>0</v>
      </c>
      <c r="K2068" s="44">
        <f>MONTH(tce_4111[[#This Row],[data_lancamento]])</f>
        <v>3</v>
      </c>
    </row>
    <row r="2069" spans="1:11" x14ac:dyDescent="0.25">
      <c r="A2069" s="44" t="s">
        <v>100</v>
      </c>
      <c r="B2069">
        <v>1</v>
      </c>
      <c r="C2069" s="3">
        <v>44627</v>
      </c>
      <c r="D2069">
        <v>99.9</v>
      </c>
      <c r="E2069" s="44" t="s">
        <v>80</v>
      </c>
      <c r="F2069" s="44" t="s">
        <v>88</v>
      </c>
      <c r="G2069">
        <v>0</v>
      </c>
      <c r="H2069">
        <v>0</v>
      </c>
      <c r="I2069">
        <v>0</v>
      </c>
      <c r="J2069">
        <v>0</v>
      </c>
      <c r="K2069" s="44">
        <f>MONTH(tce_4111[[#This Row],[data_lancamento]])</f>
        <v>3</v>
      </c>
    </row>
    <row r="2070" spans="1:11" x14ac:dyDescent="0.25">
      <c r="A2070" s="44" t="s">
        <v>110</v>
      </c>
      <c r="B2070">
        <v>1</v>
      </c>
      <c r="C2070" s="3">
        <v>44627</v>
      </c>
      <c r="D2070">
        <v>99.9</v>
      </c>
      <c r="E2070" s="44" t="s">
        <v>77</v>
      </c>
      <c r="F2070" s="44" t="s">
        <v>88</v>
      </c>
      <c r="G2070">
        <v>0</v>
      </c>
      <c r="H2070">
        <v>0</v>
      </c>
      <c r="I2070">
        <v>0</v>
      </c>
      <c r="J2070">
        <v>0</v>
      </c>
      <c r="K2070" s="44">
        <f>MONTH(tce_4111[[#This Row],[data_lancamento]])</f>
        <v>3</v>
      </c>
    </row>
    <row r="2071" spans="1:11" x14ac:dyDescent="0.25">
      <c r="A2071" s="44" t="s">
        <v>101</v>
      </c>
      <c r="B2071">
        <v>1</v>
      </c>
      <c r="C2071" s="3">
        <v>44627</v>
      </c>
      <c r="D2071">
        <v>99.9</v>
      </c>
      <c r="E2071" s="44" t="s">
        <v>80</v>
      </c>
      <c r="F2071" s="44" t="s">
        <v>88</v>
      </c>
      <c r="G2071">
        <v>1</v>
      </c>
      <c r="H2071">
        <v>0</v>
      </c>
      <c r="I2071">
        <v>0</v>
      </c>
      <c r="J2071">
        <v>0</v>
      </c>
      <c r="K2071" s="44">
        <f>MONTH(tce_4111[[#This Row],[data_lancamento]])</f>
        <v>3</v>
      </c>
    </row>
    <row r="2072" spans="1:11" x14ac:dyDescent="0.25">
      <c r="A2072" s="44" t="s">
        <v>111</v>
      </c>
      <c r="B2072">
        <v>1</v>
      </c>
      <c r="C2072" s="3">
        <v>44627</v>
      </c>
      <c r="D2072">
        <v>99.9</v>
      </c>
      <c r="E2072" s="44" t="s">
        <v>77</v>
      </c>
      <c r="F2072" s="44" t="s">
        <v>88</v>
      </c>
      <c r="G2072">
        <v>1</v>
      </c>
      <c r="H2072">
        <v>0</v>
      </c>
      <c r="I2072">
        <v>0</v>
      </c>
      <c r="J2072">
        <v>0</v>
      </c>
      <c r="K2072" s="44">
        <f>MONTH(tce_4111[[#This Row],[data_lancamento]])</f>
        <v>3</v>
      </c>
    </row>
    <row r="2073" spans="1:11" x14ac:dyDescent="0.25">
      <c r="A2073" s="44" t="s">
        <v>96</v>
      </c>
      <c r="B2073">
        <v>1</v>
      </c>
      <c r="C2073" s="3">
        <v>44627</v>
      </c>
      <c r="D2073">
        <v>42</v>
      </c>
      <c r="E2073" s="44" t="s">
        <v>80</v>
      </c>
      <c r="F2073" s="44" t="s">
        <v>97</v>
      </c>
      <c r="G2073">
        <v>1</v>
      </c>
      <c r="H2073">
        <v>0</v>
      </c>
      <c r="I2073">
        <v>0</v>
      </c>
      <c r="J2073">
        <v>0</v>
      </c>
      <c r="K2073" s="44">
        <f>MONTH(tce_4111[[#This Row],[data_lancamento]])</f>
        <v>3</v>
      </c>
    </row>
    <row r="2074" spans="1:11" x14ac:dyDescent="0.25">
      <c r="A2074" s="44" t="s">
        <v>99</v>
      </c>
      <c r="B2074">
        <v>1</v>
      </c>
      <c r="C2074" s="3">
        <v>44627</v>
      </c>
      <c r="D2074">
        <v>42</v>
      </c>
      <c r="E2074" s="44" t="s">
        <v>80</v>
      </c>
      <c r="F2074" s="44" t="s">
        <v>88</v>
      </c>
      <c r="G2074">
        <v>0</v>
      </c>
      <c r="H2074">
        <v>0</v>
      </c>
      <c r="I2074">
        <v>0</v>
      </c>
      <c r="J2074">
        <v>0</v>
      </c>
      <c r="K2074" s="44">
        <f>MONTH(tce_4111[[#This Row],[data_lancamento]])</f>
        <v>3</v>
      </c>
    </row>
    <row r="2075" spans="1:11" x14ac:dyDescent="0.25">
      <c r="A2075" s="44" t="s">
        <v>109</v>
      </c>
      <c r="B2075">
        <v>1</v>
      </c>
      <c r="C2075" s="3">
        <v>44627</v>
      </c>
      <c r="D2075">
        <v>42</v>
      </c>
      <c r="E2075" s="44" t="s">
        <v>77</v>
      </c>
      <c r="F2075" s="44" t="s">
        <v>88</v>
      </c>
      <c r="G2075">
        <v>0</v>
      </c>
      <c r="H2075">
        <v>0</v>
      </c>
      <c r="I2075">
        <v>0</v>
      </c>
      <c r="J2075">
        <v>0</v>
      </c>
      <c r="K2075" s="44">
        <f>MONTH(tce_4111[[#This Row],[data_lancamento]])</f>
        <v>3</v>
      </c>
    </row>
    <row r="2076" spans="1:11" x14ac:dyDescent="0.25">
      <c r="A2076" s="44" t="s">
        <v>106</v>
      </c>
      <c r="B2076">
        <v>1</v>
      </c>
      <c r="C2076" s="3">
        <v>44627</v>
      </c>
      <c r="D2076">
        <v>42</v>
      </c>
      <c r="E2076" s="44" t="s">
        <v>77</v>
      </c>
      <c r="F2076" s="44" t="s">
        <v>97</v>
      </c>
      <c r="G2076">
        <v>1</v>
      </c>
      <c r="H2076">
        <v>0</v>
      </c>
      <c r="I2076">
        <v>0</v>
      </c>
      <c r="J2076">
        <v>0</v>
      </c>
      <c r="K2076" s="44">
        <f>MONTH(tce_4111[[#This Row],[data_lancamento]])</f>
        <v>3</v>
      </c>
    </row>
    <row r="2077" spans="1:11" x14ac:dyDescent="0.25">
      <c r="A2077" s="44" t="s">
        <v>100</v>
      </c>
      <c r="B2077">
        <v>1</v>
      </c>
      <c r="C2077" s="3">
        <v>44627</v>
      </c>
      <c r="D2077">
        <v>42</v>
      </c>
      <c r="E2077" s="44" t="s">
        <v>80</v>
      </c>
      <c r="F2077" s="44" t="s">
        <v>88</v>
      </c>
      <c r="G2077">
        <v>0</v>
      </c>
      <c r="H2077">
        <v>0</v>
      </c>
      <c r="I2077">
        <v>0</v>
      </c>
      <c r="J2077">
        <v>0</v>
      </c>
      <c r="K2077" s="44">
        <f>MONTH(tce_4111[[#This Row],[data_lancamento]])</f>
        <v>3</v>
      </c>
    </row>
    <row r="2078" spans="1:11" x14ac:dyDescent="0.25">
      <c r="A2078" s="44" t="s">
        <v>110</v>
      </c>
      <c r="B2078">
        <v>1</v>
      </c>
      <c r="C2078" s="3">
        <v>44627</v>
      </c>
      <c r="D2078">
        <v>42</v>
      </c>
      <c r="E2078" s="44" t="s">
        <v>77</v>
      </c>
      <c r="F2078" s="44" t="s">
        <v>88</v>
      </c>
      <c r="G2078">
        <v>0</v>
      </c>
      <c r="H2078">
        <v>0</v>
      </c>
      <c r="I2078">
        <v>0</v>
      </c>
      <c r="J2078">
        <v>0</v>
      </c>
      <c r="K2078" s="44">
        <f>MONTH(tce_4111[[#This Row],[data_lancamento]])</f>
        <v>3</v>
      </c>
    </row>
    <row r="2079" spans="1:11" x14ac:dyDescent="0.25">
      <c r="A2079" s="44" t="s">
        <v>101</v>
      </c>
      <c r="B2079">
        <v>1</v>
      </c>
      <c r="C2079" s="3">
        <v>44627</v>
      </c>
      <c r="D2079">
        <v>42</v>
      </c>
      <c r="E2079" s="44" t="s">
        <v>80</v>
      </c>
      <c r="F2079" s="44" t="s">
        <v>88</v>
      </c>
      <c r="G2079">
        <v>1</v>
      </c>
      <c r="H2079">
        <v>0</v>
      </c>
      <c r="I2079">
        <v>0</v>
      </c>
      <c r="J2079">
        <v>0</v>
      </c>
      <c r="K2079" s="44">
        <f>MONTH(tce_4111[[#This Row],[data_lancamento]])</f>
        <v>3</v>
      </c>
    </row>
    <row r="2080" spans="1:11" x14ac:dyDescent="0.25">
      <c r="A2080" s="44" t="s">
        <v>111</v>
      </c>
      <c r="B2080">
        <v>1</v>
      </c>
      <c r="C2080" s="3">
        <v>44627</v>
      </c>
      <c r="D2080">
        <v>42</v>
      </c>
      <c r="E2080" s="44" t="s">
        <v>77</v>
      </c>
      <c r="F2080" s="44" t="s">
        <v>88</v>
      </c>
      <c r="G2080">
        <v>1</v>
      </c>
      <c r="H2080">
        <v>0</v>
      </c>
      <c r="I2080">
        <v>0</v>
      </c>
      <c r="J2080">
        <v>0</v>
      </c>
      <c r="K2080" s="44">
        <f>MONTH(tce_4111[[#This Row],[data_lancamento]])</f>
        <v>3</v>
      </c>
    </row>
    <row r="2081" spans="1:11" x14ac:dyDescent="0.25">
      <c r="A2081" s="44" t="s">
        <v>105</v>
      </c>
      <c r="B2081">
        <v>1</v>
      </c>
      <c r="C2081" s="3">
        <v>44629</v>
      </c>
      <c r="D2081">
        <v>125000</v>
      </c>
      <c r="E2081" s="44" t="s">
        <v>77</v>
      </c>
      <c r="F2081" s="44" t="s">
        <v>88</v>
      </c>
      <c r="G2081">
        <v>0</v>
      </c>
      <c r="H2081">
        <v>0</v>
      </c>
      <c r="I2081">
        <v>0</v>
      </c>
      <c r="J2081">
        <v>0</v>
      </c>
      <c r="K2081" s="44">
        <f>MONTH(tce_4111[[#This Row],[data_lancamento]])</f>
        <v>3</v>
      </c>
    </row>
    <row r="2082" spans="1:11" x14ac:dyDescent="0.25">
      <c r="A2082" s="44" t="s">
        <v>106</v>
      </c>
      <c r="B2082">
        <v>1</v>
      </c>
      <c r="C2082" s="3">
        <v>44629</v>
      </c>
      <c r="D2082">
        <v>125000</v>
      </c>
      <c r="E2082" s="44" t="s">
        <v>80</v>
      </c>
      <c r="F2082" s="44" t="s">
        <v>97</v>
      </c>
      <c r="G2082">
        <v>1</v>
      </c>
      <c r="H2082">
        <v>0</v>
      </c>
      <c r="I2082">
        <v>0</v>
      </c>
      <c r="J2082">
        <v>0</v>
      </c>
      <c r="K2082" s="44">
        <f>MONTH(tce_4111[[#This Row],[data_lancamento]])</f>
        <v>3</v>
      </c>
    </row>
    <row r="2083" spans="1:11" x14ac:dyDescent="0.25">
      <c r="A2083" s="44" t="s">
        <v>106</v>
      </c>
      <c r="B2083">
        <v>1</v>
      </c>
      <c r="C2083" s="3">
        <v>44629</v>
      </c>
      <c r="D2083">
        <v>123959.28</v>
      </c>
      <c r="E2083" s="44" t="s">
        <v>77</v>
      </c>
      <c r="F2083" s="44" t="s">
        <v>97</v>
      </c>
      <c r="G2083">
        <v>1</v>
      </c>
      <c r="H2083">
        <v>0</v>
      </c>
      <c r="I2083">
        <v>0</v>
      </c>
      <c r="J2083">
        <v>0</v>
      </c>
      <c r="K2083" s="44">
        <f>MONTH(tce_4111[[#This Row],[data_lancamento]])</f>
        <v>3</v>
      </c>
    </row>
    <row r="2084" spans="1:11" x14ac:dyDescent="0.25">
      <c r="A2084" s="44" t="s">
        <v>107</v>
      </c>
      <c r="B2084">
        <v>1</v>
      </c>
      <c r="C2084" s="3">
        <v>44629</v>
      </c>
      <c r="D2084">
        <v>123959.28</v>
      </c>
      <c r="E2084" s="44" t="s">
        <v>80</v>
      </c>
      <c r="F2084" s="44" t="s">
        <v>97</v>
      </c>
      <c r="G2084">
        <v>1</v>
      </c>
      <c r="H2084">
        <v>0</v>
      </c>
      <c r="I2084">
        <v>0</v>
      </c>
      <c r="J2084">
        <v>0</v>
      </c>
      <c r="K2084" s="44">
        <f>MONTH(tce_4111[[#This Row],[data_lancamento]])</f>
        <v>3</v>
      </c>
    </row>
    <row r="2085" spans="1:11" x14ac:dyDescent="0.25">
      <c r="A2085" s="44" t="s">
        <v>108</v>
      </c>
      <c r="B2085">
        <v>1</v>
      </c>
      <c r="C2085" s="3">
        <v>44629</v>
      </c>
      <c r="D2085">
        <v>125000</v>
      </c>
      <c r="E2085" s="44" t="s">
        <v>80</v>
      </c>
      <c r="F2085" s="44" t="s">
        <v>88</v>
      </c>
      <c r="G2085">
        <v>1</v>
      </c>
      <c r="H2085">
        <v>0</v>
      </c>
      <c r="I2085">
        <v>0</v>
      </c>
      <c r="J2085">
        <v>0</v>
      </c>
      <c r="K2085" s="44">
        <f>MONTH(tce_4111[[#This Row],[data_lancamento]])</f>
        <v>3</v>
      </c>
    </row>
    <row r="2086" spans="1:11" x14ac:dyDescent="0.25">
      <c r="A2086" s="44" t="s">
        <v>94</v>
      </c>
      <c r="B2086">
        <v>1</v>
      </c>
      <c r="C2086" s="3">
        <v>44629</v>
      </c>
      <c r="D2086">
        <v>125000</v>
      </c>
      <c r="E2086" s="44" t="s">
        <v>77</v>
      </c>
      <c r="F2086" s="44" t="s">
        <v>88</v>
      </c>
      <c r="G2086">
        <v>1</v>
      </c>
      <c r="H2086">
        <v>0</v>
      </c>
      <c r="I2086">
        <v>0</v>
      </c>
      <c r="J2086">
        <v>0</v>
      </c>
      <c r="K2086" s="44">
        <f>MONTH(tce_4111[[#This Row],[data_lancamento]])</f>
        <v>3</v>
      </c>
    </row>
    <row r="2087" spans="1:11" x14ac:dyDescent="0.25">
      <c r="A2087" s="44" t="s">
        <v>96</v>
      </c>
      <c r="B2087">
        <v>1</v>
      </c>
      <c r="C2087" s="3">
        <v>44629</v>
      </c>
      <c r="D2087">
        <v>304.3</v>
      </c>
      <c r="E2087" s="44" t="s">
        <v>77</v>
      </c>
      <c r="F2087" s="44" t="s">
        <v>97</v>
      </c>
      <c r="G2087">
        <v>1</v>
      </c>
      <c r="H2087">
        <v>0</v>
      </c>
      <c r="I2087">
        <v>0</v>
      </c>
      <c r="J2087">
        <v>0</v>
      </c>
      <c r="K2087" s="44">
        <f>MONTH(tce_4111[[#This Row],[data_lancamento]])</f>
        <v>3</v>
      </c>
    </row>
    <row r="2088" spans="1:11" x14ac:dyDescent="0.25">
      <c r="A2088" s="44" t="s">
        <v>117</v>
      </c>
      <c r="B2088">
        <v>1</v>
      </c>
      <c r="C2088" s="3">
        <v>44629</v>
      </c>
      <c r="D2088">
        <v>304.3</v>
      </c>
      <c r="E2088" s="44" t="s">
        <v>80</v>
      </c>
      <c r="F2088" s="44" t="s">
        <v>88</v>
      </c>
      <c r="G2088">
        <v>0</v>
      </c>
      <c r="H2088">
        <v>0</v>
      </c>
      <c r="I2088">
        <v>0</v>
      </c>
      <c r="J2088">
        <v>0</v>
      </c>
      <c r="K2088" s="44">
        <f>MONTH(tce_4111[[#This Row],[data_lancamento]])</f>
        <v>3</v>
      </c>
    </row>
    <row r="2089" spans="1:11" x14ac:dyDescent="0.25">
      <c r="A2089" s="44" t="s">
        <v>91</v>
      </c>
      <c r="B2089">
        <v>1</v>
      </c>
      <c r="C2089" s="3">
        <v>44629</v>
      </c>
      <c r="D2089">
        <v>304.3</v>
      </c>
      <c r="E2089" s="44" t="s">
        <v>80</v>
      </c>
      <c r="F2089" s="44" t="s">
        <v>88</v>
      </c>
      <c r="G2089">
        <v>0</v>
      </c>
      <c r="H2089">
        <v>0</v>
      </c>
      <c r="I2089">
        <v>0</v>
      </c>
      <c r="J2089">
        <v>0</v>
      </c>
      <c r="K2089" s="44">
        <f>MONTH(tce_4111[[#This Row],[data_lancamento]])</f>
        <v>3</v>
      </c>
    </row>
    <row r="2090" spans="1:11" x14ac:dyDescent="0.25">
      <c r="A2090" s="44" t="s">
        <v>99</v>
      </c>
      <c r="B2090">
        <v>1</v>
      </c>
      <c r="C2090" s="3">
        <v>44629</v>
      </c>
      <c r="D2090">
        <v>304.3</v>
      </c>
      <c r="E2090" s="44" t="s">
        <v>77</v>
      </c>
      <c r="F2090" s="44" t="s">
        <v>88</v>
      </c>
      <c r="G2090">
        <v>0</v>
      </c>
      <c r="H2090">
        <v>0</v>
      </c>
      <c r="I2090">
        <v>0</v>
      </c>
      <c r="J2090">
        <v>0</v>
      </c>
      <c r="K2090" s="44">
        <f>MONTH(tce_4111[[#This Row],[data_lancamento]])</f>
        <v>3</v>
      </c>
    </row>
    <row r="2091" spans="1:11" x14ac:dyDescent="0.25">
      <c r="A2091" s="44" t="s">
        <v>92</v>
      </c>
      <c r="B2091">
        <v>1</v>
      </c>
      <c r="C2091" s="3">
        <v>44629</v>
      </c>
      <c r="D2091">
        <v>304.3</v>
      </c>
      <c r="E2091" s="44" t="s">
        <v>80</v>
      </c>
      <c r="F2091" s="44" t="s">
        <v>88</v>
      </c>
      <c r="G2091">
        <v>0</v>
      </c>
      <c r="H2091">
        <v>0</v>
      </c>
      <c r="I2091">
        <v>0</v>
      </c>
      <c r="J2091">
        <v>0</v>
      </c>
      <c r="K2091" s="44">
        <f>MONTH(tce_4111[[#This Row],[data_lancamento]])</f>
        <v>3</v>
      </c>
    </row>
    <row r="2092" spans="1:11" x14ac:dyDescent="0.25">
      <c r="A2092" s="44" t="s">
        <v>100</v>
      </c>
      <c r="B2092">
        <v>1</v>
      </c>
      <c r="C2092" s="3">
        <v>44629</v>
      </c>
      <c r="D2092">
        <v>304.3</v>
      </c>
      <c r="E2092" s="44" t="s">
        <v>77</v>
      </c>
      <c r="F2092" s="44" t="s">
        <v>88</v>
      </c>
      <c r="G2092">
        <v>0</v>
      </c>
      <c r="H2092">
        <v>0</v>
      </c>
      <c r="I2092">
        <v>0</v>
      </c>
      <c r="J2092">
        <v>0</v>
      </c>
      <c r="K2092" s="44">
        <f>MONTH(tce_4111[[#This Row],[data_lancamento]])</f>
        <v>3</v>
      </c>
    </row>
    <row r="2093" spans="1:11" x14ac:dyDescent="0.25">
      <c r="A2093" s="44" t="s">
        <v>101</v>
      </c>
      <c r="B2093">
        <v>1</v>
      </c>
      <c r="C2093" s="3">
        <v>44629</v>
      </c>
      <c r="D2093">
        <v>304.3</v>
      </c>
      <c r="E2093" s="44" t="s">
        <v>77</v>
      </c>
      <c r="F2093" s="44" t="s">
        <v>88</v>
      </c>
      <c r="G2093">
        <v>1</v>
      </c>
      <c r="H2093">
        <v>0</v>
      </c>
      <c r="I2093">
        <v>0</v>
      </c>
      <c r="J2093">
        <v>0</v>
      </c>
      <c r="K2093" s="44">
        <f>MONTH(tce_4111[[#This Row],[data_lancamento]])</f>
        <v>3</v>
      </c>
    </row>
    <row r="2094" spans="1:11" x14ac:dyDescent="0.25">
      <c r="A2094" s="44" t="s">
        <v>95</v>
      </c>
      <c r="B2094">
        <v>1</v>
      </c>
      <c r="C2094" s="3">
        <v>44629</v>
      </c>
      <c r="D2094">
        <v>304.3</v>
      </c>
      <c r="E2094" s="44" t="s">
        <v>80</v>
      </c>
      <c r="F2094" s="44" t="s">
        <v>88</v>
      </c>
      <c r="G2094">
        <v>1</v>
      </c>
      <c r="H2094">
        <v>0</v>
      </c>
      <c r="I2094">
        <v>0</v>
      </c>
      <c r="J2094">
        <v>0</v>
      </c>
      <c r="K2094" s="44">
        <f>MONTH(tce_4111[[#This Row],[data_lancamento]])</f>
        <v>3</v>
      </c>
    </row>
    <row r="2095" spans="1:11" x14ac:dyDescent="0.25">
      <c r="A2095" s="44" t="s">
        <v>154</v>
      </c>
      <c r="B2095">
        <v>1</v>
      </c>
      <c r="C2095" s="3">
        <v>44629</v>
      </c>
      <c r="D2095">
        <v>1040.72</v>
      </c>
      <c r="E2095" s="44" t="s">
        <v>80</v>
      </c>
      <c r="F2095" s="44" t="s">
        <v>97</v>
      </c>
      <c r="G2095">
        <v>0</v>
      </c>
      <c r="H2095">
        <v>0</v>
      </c>
      <c r="I2095">
        <v>0</v>
      </c>
      <c r="J2095">
        <v>0</v>
      </c>
      <c r="K2095" s="44">
        <f>MONTH(tce_4111[[#This Row],[data_lancamento]])</f>
        <v>3</v>
      </c>
    </row>
    <row r="2096" spans="1:11" x14ac:dyDescent="0.25">
      <c r="A2096" s="44" t="s">
        <v>99</v>
      </c>
      <c r="B2096">
        <v>1</v>
      </c>
      <c r="C2096" s="3">
        <v>44629</v>
      </c>
      <c r="D2096">
        <v>1040.72</v>
      </c>
      <c r="E2096" s="44" t="s">
        <v>80</v>
      </c>
      <c r="F2096" s="44" t="s">
        <v>88</v>
      </c>
      <c r="G2096">
        <v>0</v>
      </c>
      <c r="H2096">
        <v>0</v>
      </c>
      <c r="I2096">
        <v>0</v>
      </c>
      <c r="J2096">
        <v>0</v>
      </c>
      <c r="K2096" s="44">
        <f>MONTH(tce_4111[[#This Row],[data_lancamento]])</f>
        <v>3</v>
      </c>
    </row>
    <row r="2097" spans="1:11" x14ac:dyDescent="0.25">
      <c r="A2097" s="44" t="s">
        <v>109</v>
      </c>
      <c r="B2097">
        <v>1</v>
      </c>
      <c r="C2097" s="3">
        <v>44629</v>
      </c>
      <c r="D2097">
        <v>1040.72</v>
      </c>
      <c r="E2097" s="44" t="s">
        <v>77</v>
      </c>
      <c r="F2097" s="44" t="s">
        <v>88</v>
      </c>
      <c r="G2097">
        <v>0</v>
      </c>
      <c r="H2097">
        <v>0</v>
      </c>
      <c r="I2097">
        <v>0</v>
      </c>
      <c r="J2097">
        <v>0</v>
      </c>
      <c r="K2097" s="44">
        <f>MONTH(tce_4111[[#This Row],[data_lancamento]])</f>
        <v>3</v>
      </c>
    </row>
    <row r="2098" spans="1:11" x14ac:dyDescent="0.25">
      <c r="A2098" s="44" t="s">
        <v>106</v>
      </c>
      <c r="B2098">
        <v>1</v>
      </c>
      <c r="C2098" s="3">
        <v>44629</v>
      </c>
      <c r="D2098">
        <v>1040.72</v>
      </c>
      <c r="E2098" s="44" t="s">
        <v>77</v>
      </c>
      <c r="F2098" s="44" t="s">
        <v>97</v>
      </c>
      <c r="G2098">
        <v>1</v>
      </c>
      <c r="H2098">
        <v>0</v>
      </c>
      <c r="I2098">
        <v>0</v>
      </c>
      <c r="J2098">
        <v>0</v>
      </c>
      <c r="K2098" s="44">
        <f>MONTH(tce_4111[[#This Row],[data_lancamento]])</f>
        <v>3</v>
      </c>
    </row>
    <row r="2099" spans="1:11" x14ac:dyDescent="0.25">
      <c r="A2099" s="44" t="s">
        <v>100</v>
      </c>
      <c r="B2099">
        <v>1</v>
      </c>
      <c r="C2099" s="3">
        <v>44629</v>
      </c>
      <c r="D2099">
        <v>1040.72</v>
      </c>
      <c r="E2099" s="44" t="s">
        <v>80</v>
      </c>
      <c r="F2099" s="44" t="s">
        <v>88</v>
      </c>
      <c r="G2099">
        <v>0</v>
      </c>
      <c r="H2099">
        <v>0</v>
      </c>
      <c r="I2099">
        <v>0</v>
      </c>
      <c r="J2099">
        <v>0</v>
      </c>
      <c r="K2099" s="44">
        <f>MONTH(tce_4111[[#This Row],[data_lancamento]])</f>
        <v>3</v>
      </c>
    </row>
    <row r="2100" spans="1:11" x14ac:dyDescent="0.25">
      <c r="A2100" s="44" t="s">
        <v>110</v>
      </c>
      <c r="B2100">
        <v>1</v>
      </c>
      <c r="C2100" s="3">
        <v>44629</v>
      </c>
      <c r="D2100">
        <v>1040.72</v>
      </c>
      <c r="E2100" s="44" t="s">
        <v>77</v>
      </c>
      <c r="F2100" s="44" t="s">
        <v>88</v>
      </c>
      <c r="G2100">
        <v>0</v>
      </c>
      <c r="H2100">
        <v>0</v>
      </c>
      <c r="I2100">
        <v>0</v>
      </c>
      <c r="J2100">
        <v>0</v>
      </c>
      <c r="K2100" s="44">
        <f>MONTH(tce_4111[[#This Row],[data_lancamento]])</f>
        <v>3</v>
      </c>
    </row>
    <row r="2101" spans="1:11" x14ac:dyDescent="0.25">
      <c r="A2101" s="44" t="s">
        <v>101</v>
      </c>
      <c r="B2101">
        <v>1</v>
      </c>
      <c r="C2101" s="3">
        <v>44629</v>
      </c>
      <c r="D2101">
        <v>1040.72</v>
      </c>
      <c r="E2101" s="44" t="s">
        <v>80</v>
      </c>
      <c r="F2101" s="44" t="s">
        <v>88</v>
      </c>
      <c r="G2101">
        <v>1</v>
      </c>
      <c r="H2101">
        <v>0</v>
      </c>
      <c r="I2101">
        <v>0</v>
      </c>
      <c r="J2101">
        <v>0</v>
      </c>
      <c r="K2101" s="44">
        <f>MONTH(tce_4111[[#This Row],[data_lancamento]])</f>
        <v>3</v>
      </c>
    </row>
    <row r="2102" spans="1:11" x14ac:dyDescent="0.25">
      <c r="A2102" s="44" t="s">
        <v>111</v>
      </c>
      <c r="B2102">
        <v>1</v>
      </c>
      <c r="C2102" s="3">
        <v>44629</v>
      </c>
      <c r="D2102">
        <v>1040.72</v>
      </c>
      <c r="E2102" s="44" t="s">
        <v>77</v>
      </c>
      <c r="F2102" s="44" t="s">
        <v>88</v>
      </c>
      <c r="G2102">
        <v>1</v>
      </c>
      <c r="H2102">
        <v>0</v>
      </c>
      <c r="I2102">
        <v>0</v>
      </c>
      <c r="J2102">
        <v>0</v>
      </c>
      <c r="K2102" s="44">
        <f>MONTH(tce_4111[[#This Row],[data_lancamento]])</f>
        <v>3</v>
      </c>
    </row>
    <row r="2103" spans="1:11" x14ac:dyDescent="0.25">
      <c r="A2103" s="44" t="s">
        <v>89</v>
      </c>
      <c r="B2103">
        <v>1</v>
      </c>
      <c r="C2103" s="3">
        <v>44629</v>
      </c>
      <c r="D2103">
        <v>1603.52</v>
      </c>
      <c r="E2103" s="44" t="s">
        <v>80</v>
      </c>
      <c r="F2103" s="44" t="s">
        <v>88</v>
      </c>
      <c r="G2103">
        <v>0</v>
      </c>
      <c r="H2103">
        <v>0</v>
      </c>
      <c r="I2103">
        <v>0</v>
      </c>
      <c r="J2103">
        <v>0</v>
      </c>
      <c r="K2103" s="44">
        <f>MONTH(tce_4111[[#This Row],[data_lancamento]])</f>
        <v>3</v>
      </c>
    </row>
    <row r="2104" spans="1:11" x14ac:dyDescent="0.25">
      <c r="A2104" s="44" t="s">
        <v>91</v>
      </c>
      <c r="B2104">
        <v>1</v>
      </c>
      <c r="C2104" s="3">
        <v>44629</v>
      </c>
      <c r="D2104">
        <v>1603.52</v>
      </c>
      <c r="E2104" s="44" t="s">
        <v>77</v>
      </c>
      <c r="F2104" s="44" t="s">
        <v>88</v>
      </c>
      <c r="G2104">
        <v>0</v>
      </c>
      <c r="H2104">
        <v>0</v>
      </c>
      <c r="I2104">
        <v>0</v>
      </c>
      <c r="J2104">
        <v>0</v>
      </c>
      <c r="K2104" s="44">
        <f>MONTH(tce_4111[[#This Row],[data_lancamento]])</f>
        <v>3</v>
      </c>
    </row>
    <row r="2105" spans="1:11" x14ac:dyDescent="0.25">
      <c r="A2105" s="44" t="s">
        <v>92</v>
      </c>
      <c r="B2105">
        <v>1</v>
      </c>
      <c r="C2105" s="3">
        <v>44629</v>
      </c>
      <c r="D2105">
        <v>1603.52</v>
      </c>
      <c r="E2105" s="44" t="s">
        <v>77</v>
      </c>
      <c r="F2105" s="44" t="s">
        <v>88</v>
      </c>
      <c r="G2105">
        <v>0</v>
      </c>
      <c r="H2105">
        <v>0</v>
      </c>
      <c r="I2105">
        <v>0</v>
      </c>
      <c r="J2105">
        <v>0</v>
      </c>
      <c r="K2105" s="44">
        <f>MONTH(tce_4111[[#This Row],[data_lancamento]])</f>
        <v>3</v>
      </c>
    </row>
    <row r="2106" spans="1:11" x14ac:dyDescent="0.25">
      <c r="A2106" s="44" t="s">
        <v>93</v>
      </c>
      <c r="B2106">
        <v>1</v>
      </c>
      <c r="C2106" s="3">
        <v>44629</v>
      </c>
      <c r="D2106">
        <v>1603.52</v>
      </c>
      <c r="E2106" s="44" t="s">
        <v>80</v>
      </c>
      <c r="F2106" s="44" t="s">
        <v>88</v>
      </c>
      <c r="G2106">
        <v>0</v>
      </c>
      <c r="H2106">
        <v>0</v>
      </c>
      <c r="I2106">
        <v>0</v>
      </c>
      <c r="J2106">
        <v>0</v>
      </c>
      <c r="K2106" s="44">
        <f>MONTH(tce_4111[[#This Row],[data_lancamento]])</f>
        <v>3</v>
      </c>
    </row>
    <row r="2107" spans="1:11" x14ac:dyDescent="0.25">
      <c r="A2107" s="44" t="s">
        <v>94</v>
      </c>
      <c r="B2107">
        <v>1</v>
      </c>
      <c r="C2107" s="3">
        <v>44629</v>
      </c>
      <c r="D2107">
        <v>1603.52</v>
      </c>
      <c r="E2107" s="44" t="s">
        <v>80</v>
      </c>
      <c r="F2107" s="44" t="s">
        <v>88</v>
      </c>
      <c r="G2107">
        <v>1</v>
      </c>
      <c r="H2107">
        <v>0</v>
      </c>
      <c r="I2107">
        <v>0</v>
      </c>
      <c r="J2107">
        <v>0</v>
      </c>
      <c r="K2107" s="44">
        <f>MONTH(tce_4111[[#This Row],[data_lancamento]])</f>
        <v>3</v>
      </c>
    </row>
    <row r="2108" spans="1:11" x14ac:dyDescent="0.25">
      <c r="A2108" s="44" t="s">
        <v>95</v>
      </c>
      <c r="B2108">
        <v>1</v>
      </c>
      <c r="C2108" s="3">
        <v>44629</v>
      </c>
      <c r="D2108">
        <v>1603.52</v>
      </c>
      <c r="E2108" s="44" t="s">
        <v>77</v>
      </c>
      <c r="F2108" s="44" t="s">
        <v>88</v>
      </c>
      <c r="G2108">
        <v>1</v>
      </c>
      <c r="H2108">
        <v>0</v>
      </c>
      <c r="I2108">
        <v>0</v>
      </c>
      <c r="J2108">
        <v>0</v>
      </c>
      <c r="K2108" s="44">
        <f>MONTH(tce_4111[[#This Row],[data_lancamento]])</f>
        <v>3</v>
      </c>
    </row>
    <row r="2109" spans="1:11" x14ac:dyDescent="0.25">
      <c r="A2109" s="44" t="s">
        <v>89</v>
      </c>
      <c r="B2109">
        <v>1</v>
      </c>
      <c r="C2109" s="3">
        <v>44629</v>
      </c>
      <c r="D2109">
        <v>1603.52</v>
      </c>
      <c r="E2109" s="44" t="s">
        <v>80</v>
      </c>
      <c r="F2109" s="44" t="s">
        <v>88</v>
      </c>
      <c r="G2109">
        <v>0</v>
      </c>
      <c r="H2109">
        <v>0</v>
      </c>
      <c r="I2109">
        <v>0</v>
      </c>
      <c r="J2109">
        <v>0</v>
      </c>
      <c r="K2109" s="44">
        <f>MONTH(tce_4111[[#This Row],[data_lancamento]])</f>
        <v>3</v>
      </c>
    </row>
    <row r="2110" spans="1:11" x14ac:dyDescent="0.25">
      <c r="A2110" s="44" t="s">
        <v>91</v>
      </c>
      <c r="B2110">
        <v>1</v>
      </c>
      <c r="C2110" s="3">
        <v>44629</v>
      </c>
      <c r="D2110">
        <v>1603.52</v>
      </c>
      <c r="E2110" s="44" t="s">
        <v>77</v>
      </c>
      <c r="F2110" s="44" t="s">
        <v>88</v>
      </c>
      <c r="G2110">
        <v>0</v>
      </c>
      <c r="H2110">
        <v>0</v>
      </c>
      <c r="I2110">
        <v>0</v>
      </c>
      <c r="J2110">
        <v>0</v>
      </c>
      <c r="K2110" s="44">
        <f>MONTH(tce_4111[[#This Row],[data_lancamento]])</f>
        <v>3</v>
      </c>
    </row>
    <row r="2111" spans="1:11" x14ac:dyDescent="0.25">
      <c r="A2111" s="44" t="s">
        <v>92</v>
      </c>
      <c r="B2111">
        <v>1</v>
      </c>
      <c r="C2111" s="3">
        <v>44629</v>
      </c>
      <c r="D2111">
        <v>1603.52</v>
      </c>
      <c r="E2111" s="44" t="s">
        <v>77</v>
      </c>
      <c r="F2111" s="44" t="s">
        <v>88</v>
      </c>
      <c r="G2111">
        <v>0</v>
      </c>
      <c r="H2111">
        <v>0</v>
      </c>
      <c r="I2111">
        <v>0</v>
      </c>
      <c r="J2111">
        <v>0</v>
      </c>
      <c r="K2111" s="44">
        <f>MONTH(tce_4111[[#This Row],[data_lancamento]])</f>
        <v>3</v>
      </c>
    </row>
    <row r="2112" spans="1:11" x14ac:dyDescent="0.25">
      <c r="A2112" s="44" t="s">
        <v>93</v>
      </c>
      <c r="B2112">
        <v>1</v>
      </c>
      <c r="C2112" s="3">
        <v>44629</v>
      </c>
      <c r="D2112">
        <v>1603.52</v>
      </c>
      <c r="E2112" s="44" t="s">
        <v>80</v>
      </c>
      <c r="F2112" s="44" t="s">
        <v>88</v>
      </c>
      <c r="G2112">
        <v>0</v>
      </c>
      <c r="H2112">
        <v>0</v>
      </c>
      <c r="I2112">
        <v>0</v>
      </c>
      <c r="J2112">
        <v>0</v>
      </c>
      <c r="K2112" s="44">
        <f>MONTH(tce_4111[[#This Row],[data_lancamento]])</f>
        <v>3</v>
      </c>
    </row>
    <row r="2113" spans="1:11" x14ac:dyDescent="0.25">
      <c r="A2113" s="44" t="s">
        <v>94</v>
      </c>
      <c r="B2113">
        <v>1</v>
      </c>
      <c r="C2113" s="3">
        <v>44629</v>
      </c>
      <c r="D2113">
        <v>1603.52</v>
      </c>
      <c r="E2113" s="44" t="s">
        <v>80</v>
      </c>
      <c r="F2113" s="44" t="s">
        <v>88</v>
      </c>
      <c r="G2113">
        <v>1</v>
      </c>
      <c r="H2113">
        <v>0</v>
      </c>
      <c r="I2113">
        <v>0</v>
      </c>
      <c r="J2113">
        <v>0</v>
      </c>
      <c r="K2113" s="44">
        <f>MONTH(tce_4111[[#This Row],[data_lancamento]])</f>
        <v>3</v>
      </c>
    </row>
    <row r="2114" spans="1:11" x14ac:dyDescent="0.25">
      <c r="A2114" s="44" t="s">
        <v>95</v>
      </c>
      <c r="B2114">
        <v>1</v>
      </c>
      <c r="C2114" s="3">
        <v>44629</v>
      </c>
      <c r="D2114">
        <v>1603.52</v>
      </c>
      <c r="E2114" s="44" t="s">
        <v>77</v>
      </c>
      <c r="F2114" s="44" t="s">
        <v>88</v>
      </c>
      <c r="G2114">
        <v>1</v>
      </c>
      <c r="H2114">
        <v>0</v>
      </c>
      <c r="I2114">
        <v>0</v>
      </c>
      <c r="J2114">
        <v>0</v>
      </c>
      <c r="K2114" s="44">
        <f>MONTH(tce_4111[[#This Row],[data_lancamento]])</f>
        <v>3</v>
      </c>
    </row>
    <row r="2115" spans="1:11" x14ac:dyDescent="0.25">
      <c r="A2115" s="44" t="s">
        <v>91</v>
      </c>
      <c r="B2115">
        <v>1</v>
      </c>
      <c r="C2115" s="3">
        <v>44629</v>
      </c>
      <c r="D2115">
        <v>1603.52</v>
      </c>
      <c r="E2115" s="44" t="s">
        <v>80</v>
      </c>
      <c r="F2115" s="44" t="s">
        <v>88</v>
      </c>
      <c r="G2115">
        <v>0</v>
      </c>
      <c r="H2115">
        <v>0</v>
      </c>
      <c r="I2115">
        <v>0</v>
      </c>
      <c r="J2115">
        <v>0</v>
      </c>
      <c r="K2115" s="44">
        <f>MONTH(tce_4111[[#This Row],[data_lancamento]])</f>
        <v>3</v>
      </c>
    </row>
    <row r="2116" spans="1:11" x14ac:dyDescent="0.25">
      <c r="A2116" s="44" t="s">
        <v>99</v>
      </c>
      <c r="B2116">
        <v>1</v>
      </c>
      <c r="C2116" s="3">
        <v>44629</v>
      </c>
      <c r="D2116">
        <v>1603.52</v>
      </c>
      <c r="E2116" s="44" t="s">
        <v>77</v>
      </c>
      <c r="F2116" s="44" t="s">
        <v>88</v>
      </c>
      <c r="G2116">
        <v>0</v>
      </c>
      <c r="H2116">
        <v>0</v>
      </c>
      <c r="I2116">
        <v>0</v>
      </c>
      <c r="J2116">
        <v>0</v>
      </c>
      <c r="K2116" s="44">
        <f>MONTH(tce_4111[[#This Row],[data_lancamento]])</f>
        <v>3</v>
      </c>
    </row>
    <row r="2117" spans="1:11" x14ac:dyDescent="0.25">
      <c r="A2117" s="44" t="s">
        <v>92</v>
      </c>
      <c r="B2117">
        <v>1</v>
      </c>
      <c r="C2117" s="3">
        <v>44629</v>
      </c>
      <c r="D2117">
        <v>1603.52</v>
      </c>
      <c r="E2117" s="44" t="s">
        <v>80</v>
      </c>
      <c r="F2117" s="44" t="s">
        <v>88</v>
      </c>
      <c r="G2117">
        <v>0</v>
      </c>
      <c r="H2117">
        <v>0</v>
      </c>
      <c r="I2117">
        <v>0</v>
      </c>
      <c r="J2117">
        <v>0</v>
      </c>
      <c r="K2117" s="44">
        <f>MONTH(tce_4111[[#This Row],[data_lancamento]])</f>
        <v>3</v>
      </c>
    </row>
    <row r="2118" spans="1:11" x14ac:dyDescent="0.25">
      <c r="A2118" s="44" t="s">
        <v>100</v>
      </c>
      <c r="B2118">
        <v>1</v>
      </c>
      <c r="C2118" s="3">
        <v>44629</v>
      </c>
      <c r="D2118">
        <v>1603.52</v>
      </c>
      <c r="E2118" s="44" t="s">
        <v>77</v>
      </c>
      <c r="F2118" s="44" t="s">
        <v>88</v>
      </c>
      <c r="G2118">
        <v>0</v>
      </c>
      <c r="H2118">
        <v>0</v>
      </c>
      <c r="I2118">
        <v>0</v>
      </c>
      <c r="J2118">
        <v>0</v>
      </c>
      <c r="K2118" s="44">
        <f>MONTH(tce_4111[[#This Row],[data_lancamento]])</f>
        <v>3</v>
      </c>
    </row>
    <row r="2119" spans="1:11" x14ac:dyDescent="0.25">
      <c r="A2119" s="44" t="s">
        <v>112</v>
      </c>
      <c r="B2119">
        <v>1</v>
      </c>
      <c r="C2119" s="3">
        <v>44629</v>
      </c>
      <c r="D2119">
        <v>1603.52</v>
      </c>
      <c r="E2119" s="44" t="s">
        <v>80</v>
      </c>
      <c r="F2119" s="44" t="s">
        <v>88</v>
      </c>
      <c r="G2119">
        <v>0</v>
      </c>
      <c r="H2119">
        <v>0</v>
      </c>
      <c r="I2119">
        <v>0</v>
      </c>
      <c r="J2119">
        <v>0</v>
      </c>
      <c r="K2119" s="44">
        <f>MONTH(tce_4111[[#This Row],[data_lancamento]])</f>
        <v>3</v>
      </c>
    </row>
    <row r="2120" spans="1:11" x14ac:dyDescent="0.25">
      <c r="A2120" s="44" t="s">
        <v>359</v>
      </c>
      <c r="B2120">
        <v>1</v>
      </c>
      <c r="C2120" s="3">
        <v>44629</v>
      </c>
      <c r="D2120">
        <v>1603.52</v>
      </c>
      <c r="E2120" s="44" t="s">
        <v>77</v>
      </c>
      <c r="F2120" s="44" t="s">
        <v>97</v>
      </c>
      <c r="G2120">
        <v>0</v>
      </c>
      <c r="H2120">
        <v>0</v>
      </c>
      <c r="I2120">
        <v>0</v>
      </c>
      <c r="J2120">
        <v>0</v>
      </c>
      <c r="K2120" s="44">
        <f>MONTH(tce_4111[[#This Row],[data_lancamento]])</f>
        <v>3</v>
      </c>
    </row>
    <row r="2121" spans="1:11" x14ac:dyDescent="0.25">
      <c r="A2121" s="44" t="s">
        <v>101</v>
      </c>
      <c r="B2121">
        <v>1</v>
      </c>
      <c r="C2121" s="3">
        <v>44629</v>
      </c>
      <c r="D2121">
        <v>1603.52</v>
      </c>
      <c r="E2121" s="44" t="s">
        <v>77</v>
      </c>
      <c r="F2121" s="44" t="s">
        <v>88</v>
      </c>
      <c r="G2121">
        <v>1</v>
      </c>
      <c r="H2121">
        <v>0</v>
      </c>
      <c r="I2121">
        <v>0</v>
      </c>
      <c r="J2121">
        <v>0</v>
      </c>
      <c r="K2121" s="44">
        <f>MONTH(tce_4111[[#This Row],[data_lancamento]])</f>
        <v>3</v>
      </c>
    </row>
    <row r="2122" spans="1:11" x14ac:dyDescent="0.25">
      <c r="A2122" s="44" t="s">
        <v>95</v>
      </c>
      <c r="B2122">
        <v>1</v>
      </c>
      <c r="C2122" s="3">
        <v>44629</v>
      </c>
      <c r="D2122">
        <v>1603.52</v>
      </c>
      <c r="E2122" s="44" t="s">
        <v>80</v>
      </c>
      <c r="F2122" s="44" t="s">
        <v>88</v>
      </c>
      <c r="G2122">
        <v>1</v>
      </c>
      <c r="H2122">
        <v>0</v>
      </c>
      <c r="I2122">
        <v>0</v>
      </c>
      <c r="J2122">
        <v>0</v>
      </c>
      <c r="K2122" s="44">
        <f>MONTH(tce_4111[[#This Row],[data_lancamento]])</f>
        <v>3</v>
      </c>
    </row>
    <row r="2123" spans="1:11" x14ac:dyDescent="0.25">
      <c r="A2123" s="44" t="s">
        <v>89</v>
      </c>
      <c r="B2123">
        <v>1</v>
      </c>
      <c r="C2123" s="3">
        <v>44629</v>
      </c>
      <c r="D2123">
        <v>1603.52</v>
      </c>
      <c r="E2123" s="44" t="s">
        <v>80</v>
      </c>
      <c r="F2123" s="44" t="s">
        <v>88</v>
      </c>
      <c r="G2123">
        <v>0</v>
      </c>
      <c r="H2123">
        <v>0</v>
      </c>
      <c r="I2123">
        <v>0</v>
      </c>
      <c r="J2123">
        <v>0</v>
      </c>
      <c r="K2123" s="44">
        <f>MONTH(tce_4111[[#This Row],[data_lancamento]])</f>
        <v>3</v>
      </c>
    </row>
    <row r="2124" spans="1:11" x14ac:dyDescent="0.25">
      <c r="A2124" s="44" t="s">
        <v>91</v>
      </c>
      <c r="B2124">
        <v>1</v>
      </c>
      <c r="C2124" s="3">
        <v>44629</v>
      </c>
      <c r="D2124">
        <v>1603.52</v>
      </c>
      <c r="E2124" s="44" t="s">
        <v>77</v>
      </c>
      <c r="F2124" s="44" t="s">
        <v>88</v>
      </c>
      <c r="G2124">
        <v>0</v>
      </c>
      <c r="H2124">
        <v>0</v>
      </c>
      <c r="I2124">
        <v>0</v>
      </c>
      <c r="J2124">
        <v>0</v>
      </c>
      <c r="K2124" s="44">
        <f>MONTH(tce_4111[[#This Row],[data_lancamento]])</f>
        <v>3</v>
      </c>
    </row>
    <row r="2125" spans="1:11" x14ac:dyDescent="0.25">
      <c r="A2125" s="44" t="s">
        <v>92</v>
      </c>
      <c r="B2125">
        <v>1</v>
      </c>
      <c r="C2125" s="3">
        <v>44629</v>
      </c>
      <c r="D2125">
        <v>1603.52</v>
      </c>
      <c r="E2125" s="44" t="s">
        <v>77</v>
      </c>
      <c r="F2125" s="44" t="s">
        <v>88</v>
      </c>
      <c r="G2125">
        <v>0</v>
      </c>
      <c r="H2125">
        <v>0</v>
      </c>
      <c r="I2125">
        <v>0</v>
      </c>
      <c r="J2125">
        <v>0</v>
      </c>
      <c r="K2125" s="44">
        <f>MONTH(tce_4111[[#This Row],[data_lancamento]])</f>
        <v>3</v>
      </c>
    </row>
    <row r="2126" spans="1:11" x14ac:dyDescent="0.25">
      <c r="A2126" s="44" t="s">
        <v>93</v>
      </c>
      <c r="B2126">
        <v>1</v>
      </c>
      <c r="C2126" s="3">
        <v>44629</v>
      </c>
      <c r="D2126">
        <v>1603.52</v>
      </c>
      <c r="E2126" s="44" t="s">
        <v>80</v>
      </c>
      <c r="F2126" s="44" t="s">
        <v>88</v>
      </c>
      <c r="G2126">
        <v>0</v>
      </c>
      <c r="H2126">
        <v>0</v>
      </c>
      <c r="I2126">
        <v>0</v>
      </c>
      <c r="J2126">
        <v>0</v>
      </c>
      <c r="K2126" s="44">
        <f>MONTH(tce_4111[[#This Row],[data_lancamento]])</f>
        <v>3</v>
      </c>
    </row>
    <row r="2127" spans="1:11" x14ac:dyDescent="0.25">
      <c r="A2127" s="44" t="s">
        <v>94</v>
      </c>
      <c r="B2127">
        <v>1</v>
      </c>
      <c r="C2127" s="3">
        <v>44629</v>
      </c>
      <c r="D2127">
        <v>1603.52</v>
      </c>
      <c r="E2127" s="44" t="s">
        <v>80</v>
      </c>
      <c r="F2127" s="44" t="s">
        <v>88</v>
      </c>
      <c r="G2127">
        <v>1</v>
      </c>
      <c r="H2127">
        <v>0</v>
      </c>
      <c r="I2127">
        <v>0</v>
      </c>
      <c r="J2127">
        <v>0</v>
      </c>
      <c r="K2127" s="44">
        <f>MONTH(tce_4111[[#This Row],[data_lancamento]])</f>
        <v>3</v>
      </c>
    </row>
    <row r="2128" spans="1:11" x14ac:dyDescent="0.25">
      <c r="A2128" s="44" t="s">
        <v>95</v>
      </c>
      <c r="B2128">
        <v>1</v>
      </c>
      <c r="C2128" s="3">
        <v>44629</v>
      </c>
      <c r="D2128">
        <v>1603.52</v>
      </c>
      <c r="E2128" s="44" t="s">
        <v>77</v>
      </c>
      <c r="F2128" s="44" t="s">
        <v>88</v>
      </c>
      <c r="G2128">
        <v>1</v>
      </c>
      <c r="H2128">
        <v>0</v>
      </c>
      <c r="I2128">
        <v>0</v>
      </c>
      <c r="J2128">
        <v>0</v>
      </c>
      <c r="K2128" s="44">
        <f>MONTH(tce_4111[[#This Row],[data_lancamento]])</f>
        <v>3</v>
      </c>
    </row>
    <row r="2129" spans="1:11" x14ac:dyDescent="0.25">
      <c r="A2129" s="44" t="s">
        <v>91</v>
      </c>
      <c r="B2129">
        <v>1</v>
      </c>
      <c r="C2129" s="3">
        <v>44629</v>
      </c>
      <c r="D2129">
        <v>1603.52</v>
      </c>
      <c r="E2129" s="44" t="s">
        <v>80</v>
      </c>
      <c r="F2129" s="44" t="s">
        <v>88</v>
      </c>
      <c r="G2129">
        <v>0</v>
      </c>
      <c r="H2129">
        <v>0</v>
      </c>
      <c r="I2129">
        <v>0</v>
      </c>
      <c r="J2129">
        <v>0</v>
      </c>
      <c r="K2129" s="44">
        <f>MONTH(tce_4111[[#This Row],[data_lancamento]])</f>
        <v>3</v>
      </c>
    </row>
    <row r="2130" spans="1:11" x14ac:dyDescent="0.25">
      <c r="A2130" s="44" t="s">
        <v>99</v>
      </c>
      <c r="B2130">
        <v>1</v>
      </c>
      <c r="C2130" s="3">
        <v>44629</v>
      </c>
      <c r="D2130">
        <v>1603.52</v>
      </c>
      <c r="E2130" s="44" t="s">
        <v>77</v>
      </c>
      <c r="F2130" s="44" t="s">
        <v>88</v>
      </c>
      <c r="G2130">
        <v>0</v>
      </c>
      <c r="H2130">
        <v>0</v>
      </c>
      <c r="I2130">
        <v>0</v>
      </c>
      <c r="J2130">
        <v>0</v>
      </c>
      <c r="K2130" s="44">
        <f>MONTH(tce_4111[[#This Row],[data_lancamento]])</f>
        <v>3</v>
      </c>
    </row>
    <row r="2131" spans="1:11" x14ac:dyDescent="0.25">
      <c r="A2131" s="44" t="s">
        <v>92</v>
      </c>
      <c r="B2131">
        <v>1</v>
      </c>
      <c r="C2131" s="3">
        <v>44629</v>
      </c>
      <c r="D2131">
        <v>1603.52</v>
      </c>
      <c r="E2131" s="44" t="s">
        <v>80</v>
      </c>
      <c r="F2131" s="44" t="s">
        <v>88</v>
      </c>
      <c r="G2131">
        <v>0</v>
      </c>
      <c r="H2131">
        <v>0</v>
      </c>
      <c r="I2131">
        <v>0</v>
      </c>
      <c r="J2131">
        <v>0</v>
      </c>
      <c r="K2131" s="44">
        <f>MONTH(tce_4111[[#This Row],[data_lancamento]])</f>
        <v>3</v>
      </c>
    </row>
    <row r="2132" spans="1:11" x14ac:dyDescent="0.25">
      <c r="A2132" s="44" t="s">
        <v>100</v>
      </c>
      <c r="B2132">
        <v>1</v>
      </c>
      <c r="C2132" s="3">
        <v>44629</v>
      </c>
      <c r="D2132">
        <v>1603.52</v>
      </c>
      <c r="E2132" s="44" t="s">
        <v>77</v>
      </c>
      <c r="F2132" s="44" t="s">
        <v>88</v>
      </c>
      <c r="G2132">
        <v>0</v>
      </c>
      <c r="H2132">
        <v>0</v>
      </c>
      <c r="I2132">
        <v>0</v>
      </c>
      <c r="J2132">
        <v>0</v>
      </c>
      <c r="K2132" s="44">
        <f>MONTH(tce_4111[[#This Row],[data_lancamento]])</f>
        <v>3</v>
      </c>
    </row>
    <row r="2133" spans="1:11" x14ac:dyDescent="0.25">
      <c r="A2133" s="44" t="s">
        <v>112</v>
      </c>
      <c r="B2133">
        <v>1</v>
      </c>
      <c r="C2133" s="3">
        <v>44629</v>
      </c>
      <c r="D2133">
        <v>1603.52</v>
      </c>
      <c r="E2133" s="44" t="s">
        <v>80</v>
      </c>
      <c r="F2133" s="44" t="s">
        <v>88</v>
      </c>
      <c r="G2133">
        <v>0</v>
      </c>
      <c r="H2133">
        <v>0</v>
      </c>
      <c r="I2133">
        <v>0</v>
      </c>
      <c r="J2133">
        <v>0</v>
      </c>
      <c r="K2133" s="44">
        <f>MONTH(tce_4111[[#This Row],[data_lancamento]])</f>
        <v>3</v>
      </c>
    </row>
    <row r="2134" spans="1:11" x14ac:dyDescent="0.25">
      <c r="A2134" s="44" t="s">
        <v>359</v>
      </c>
      <c r="B2134">
        <v>1</v>
      </c>
      <c r="C2134" s="3">
        <v>44629</v>
      </c>
      <c r="D2134">
        <v>1603.52</v>
      </c>
      <c r="E2134" s="44" t="s">
        <v>77</v>
      </c>
      <c r="F2134" s="44" t="s">
        <v>97</v>
      </c>
      <c r="G2134">
        <v>0</v>
      </c>
      <c r="H2134">
        <v>0</v>
      </c>
      <c r="I2134">
        <v>0</v>
      </c>
      <c r="J2134">
        <v>0</v>
      </c>
      <c r="K2134" s="44">
        <f>MONTH(tce_4111[[#This Row],[data_lancamento]])</f>
        <v>3</v>
      </c>
    </row>
    <row r="2135" spans="1:11" x14ac:dyDescent="0.25">
      <c r="A2135" s="44" t="s">
        <v>101</v>
      </c>
      <c r="B2135">
        <v>1</v>
      </c>
      <c r="C2135" s="3">
        <v>44629</v>
      </c>
      <c r="D2135">
        <v>1603.52</v>
      </c>
      <c r="E2135" s="44" t="s">
        <v>77</v>
      </c>
      <c r="F2135" s="44" t="s">
        <v>88</v>
      </c>
      <c r="G2135">
        <v>1</v>
      </c>
      <c r="H2135">
        <v>0</v>
      </c>
      <c r="I2135">
        <v>0</v>
      </c>
      <c r="J2135">
        <v>0</v>
      </c>
      <c r="K2135" s="44">
        <f>MONTH(tce_4111[[#This Row],[data_lancamento]])</f>
        <v>3</v>
      </c>
    </row>
    <row r="2136" spans="1:11" x14ac:dyDescent="0.25">
      <c r="A2136" s="44" t="s">
        <v>95</v>
      </c>
      <c r="B2136">
        <v>1</v>
      </c>
      <c r="C2136" s="3">
        <v>44629</v>
      </c>
      <c r="D2136">
        <v>1603.52</v>
      </c>
      <c r="E2136" s="44" t="s">
        <v>80</v>
      </c>
      <c r="F2136" s="44" t="s">
        <v>88</v>
      </c>
      <c r="G2136">
        <v>1</v>
      </c>
      <c r="H2136">
        <v>0</v>
      </c>
      <c r="I2136">
        <v>0</v>
      </c>
      <c r="J2136">
        <v>0</v>
      </c>
      <c r="K2136" s="44">
        <f>MONTH(tce_4111[[#This Row],[data_lancamento]])</f>
        <v>3</v>
      </c>
    </row>
    <row r="2137" spans="1:11" x14ac:dyDescent="0.25">
      <c r="A2137" s="44" t="s">
        <v>89</v>
      </c>
      <c r="B2137">
        <v>1</v>
      </c>
      <c r="C2137" s="3">
        <v>44629</v>
      </c>
      <c r="D2137">
        <v>1440</v>
      </c>
      <c r="E2137" s="44" t="s">
        <v>80</v>
      </c>
      <c r="F2137" s="44" t="s">
        <v>88</v>
      </c>
      <c r="G2137">
        <v>0</v>
      </c>
      <c r="H2137">
        <v>0</v>
      </c>
      <c r="I2137">
        <v>0</v>
      </c>
      <c r="J2137">
        <v>0</v>
      </c>
      <c r="K2137" s="44">
        <f>MONTH(tce_4111[[#This Row],[data_lancamento]])</f>
        <v>3</v>
      </c>
    </row>
    <row r="2138" spans="1:11" x14ac:dyDescent="0.25">
      <c r="A2138" s="44" t="s">
        <v>91</v>
      </c>
      <c r="B2138">
        <v>1</v>
      </c>
      <c r="C2138" s="3">
        <v>44629</v>
      </c>
      <c r="D2138">
        <v>1440</v>
      </c>
      <c r="E2138" s="44" t="s">
        <v>77</v>
      </c>
      <c r="F2138" s="44" t="s">
        <v>88</v>
      </c>
      <c r="G2138">
        <v>0</v>
      </c>
      <c r="H2138">
        <v>0</v>
      </c>
      <c r="I2138">
        <v>0</v>
      </c>
      <c r="J2138">
        <v>0</v>
      </c>
      <c r="K2138" s="44">
        <f>MONTH(tce_4111[[#This Row],[data_lancamento]])</f>
        <v>3</v>
      </c>
    </row>
    <row r="2139" spans="1:11" x14ac:dyDescent="0.25">
      <c r="A2139" s="44" t="s">
        <v>92</v>
      </c>
      <c r="B2139">
        <v>1</v>
      </c>
      <c r="C2139" s="3">
        <v>44629</v>
      </c>
      <c r="D2139">
        <v>1440</v>
      </c>
      <c r="E2139" s="44" t="s">
        <v>77</v>
      </c>
      <c r="F2139" s="44" t="s">
        <v>88</v>
      </c>
      <c r="G2139">
        <v>0</v>
      </c>
      <c r="H2139">
        <v>0</v>
      </c>
      <c r="I2139">
        <v>0</v>
      </c>
      <c r="J2139">
        <v>0</v>
      </c>
      <c r="K2139" s="44">
        <f>MONTH(tce_4111[[#This Row],[data_lancamento]])</f>
        <v>3</v>
      </c>
    </row>
    <row r="2140" spans="1:11" x14ac:dyDescent="0.25">
      <c r="A2140" s="44" t="s">
        <v>93</v>
      </c>
      <c r="B2140">
        <v>1</v>
      </c>
      <c r="C2140" s="3">
        <v>44629</v>
      </c>
      <c r="D2140">
        <v>1440</v>
      </c>
      <c r="E2140" s="44" t="s">
        <v>80</v>
      </c>
      <c r="F2140" s="44" t="s">
        <v>88</v>
      </c>
      <c r="G2140">
        <v>0</v>
      </c>
      <c r="H2140">
        <v>0</v>
      </c>
      <c r="I2140">
        <v>0</v>
      </c>
      <c r="J2140">
        <v>0</v>
      </c>
      <c r="K2140" s="44">
        <f>MONTH(tce_4111[[#This Row],[data_lancamento]])</f>
        <v>3</v>
      </c>
    </row>
    <row r="2141" spans="1:11" x14ac:dyDescent="0.25">
      <c r="A2141" s="44" t="s">
        <v>94</v>
      </c>
      <c r="B2141">
        <v>1</v>
      </c>
      <c r="C2141" s="3">
        <v>44629</v>
      </c>
      <c r="D2141">
        <v>1440</v>
      </c>
      <c r="E2141" s="44" t="s">
        <v>80</v>
      </c>
      <c r="F2141" s="44" t="s">
        <v>88</v>
      </c>
      <c r="G2141">
        <v>1</v>
      </c>
      <c r="H2141">
        <v>0</v>
      </c>
      <c r="I2141">
        <v>0</v>
      </c>
      <c r="J2141">
        <v>0</v>
      </c>
      <c r="K2141" s="44">
        <f>MONTH(tce_4111[[#This Row],[data_lancamento]])</f>
        <v>3</v>
      </c>
    </row>
    <row r="2142" spans="1:11" x14ac:dyDescent="0.25">
      <c r="A2142" s="44" t="s">
        <v>95</v>
      </c>
      <c r="B2142">
        <v>1</v>
      </c>
      <c r="C2142" s="3">
        <v>44629</v>
      </c>
      <c r="D2142">
        <v>1440</v>
      </c>
      <c r="E2142" s="44" t="s">
        <v>77</v>
      </c>
      <c r="F2142" s="44" t="s">
        <v>88</v>
      </c>
      <c r="G2142">
        <v>1</v>
      </c>
      <c r="H2142">
        <v>0</v>
      </c>
      <c r="I2142">
        <v>0</v>
      </c>
      <c r="J2142">
        <v>0</v>
      </c>
      <c r="K2142" s="44">
        <f>MONTH(tce_4111[[#This Row],[data_lancamento]])</f>
        <v>3</v>
      </c>
    </row>
    <row r="2143" spans="1:11" x14ac:dyDescent="0.25">
      <c r="A2143" s="44" t="s">
        <v>96</v>
      </c>
      <c r="B2143">
        <v>1</v>
      </c>
      <c r="C2143" s="3">
        <v>44629</v>
      </c>
      <c r="D2143">
        <v>1440</v>
      </c>
      <c r="E2143" s="44" t="s">
        <v>77</v>
      </c>
      <c r="F2143" s="44" t="s">
        <v>97</v>
      </c>
      <c r="G2143">
        <v>1</v>
      </c>
      <c r="H2143">
        <v>0</v>
      </c>
      <c r="I2143">
        <v>0</v>
      </c>
      <c r="J2143">
        <v>0</v>
      </c>
      <c r="K2143" s="44">
        <f>MONTH(tce_4111[[#This Row],[data_lancamento]])</f>
        <v>3</v>
      </c>
    </row>
    <row r="2144" spans="1:11" x14ac:dyDescent="0.25">
      <c r="A2144" s="44" t="s">
        <v>91</v>
      </c>
      <c r="B2144">
        <v>1</v>
      </c>
      <c r="C2144" s="3">
        <v>44629</v>
      </c>
      <c r="D2144">
        <v>1440</v>
      </c>
      <c r="E2144" s="44" t="s">
        <v>80</v>
      </c>
      <c r="F2144" s="44" t="s">
        <v>88</v>
      </c>
      <c r="G2144">
        <v>0</v>
      </c>
      <c r="H2144">
        <v>0</v>
      </c>
      <c r="I2144">
        <v>0</v>
      </c>
      <c r="J2144">
        <v>0</v>
      </c>
      <c r="K2144" s="44">
        <f>MONTH(tce_4111[[#This Row],[data_lancamento]])</f>
        <v>3</v>
      </c>
    </row>
    <row r="2145" spans="1:11" x14ac:dyDescent="0.25">
      <c r="A2145" s="44" t="s">
        <v>99</v>
      </c>
      <c r="B2145">
        <v>1</v>
      </c>
      <c r="C2145" s="3">
        <v>44629</v>
      </c>
      <c r="D2145">
        <v>1440</v>
      </c>
      <c r="E2145" s="44" t="s">
        <v>77</v>
      </c>
      <c r="F2145" s="44" t="s">
        <v>88</v>
      </c>
      <c r="G2145">
        <v>0</v>
      </c>
      <c r="H2145">
        <v>0</v>
      </c>
      <c r="I2145">
        <v>0</v>
      </c>
      <c r="J2145">
        <v>0</v>
      </c>
      <c r="K2145" s="44">
        <f>MONTH(tce_4111[[#This Row],[data_lancamento]])</f>
        <v>3</v>
      </c>
    </row>
    <row r="2146" spans="1:11" x14ac:dyDescent="0.25">
      <c r="A2146" s="44" t="s">
        <v>115</v>
      </c>
      <c r="B2146">
        <v>1</v>
      </c>
      <c r="C2146" s="3">
        <v>44629</v>
      </c>
      <c r="D2146">
        <v>1440</v>
      </c>
      <c r="E2146" s="44" t="s">
        <v>80</v>
      </c>
      <c r="F2146" s="44" t="s">
        <v>88</v>
      </c>
      <c r="G2146">
        <v>0</v>
      </c>
      <c r="H2146">
        <v>0</v>
      </c>
      <c r="I2146">
        <v>0</v>
      </c>
      <c r="J2146">
        <v>0</v>
      </c>
      <c r="K2146" s="44">
        <f>MONTH(tce_4111[[#This Row],[data_lancamento]])</f>
        <v>3</v>
      </c>
    </row>
    <row r="2147" spans="1:11" x14ac:dyDescent="0.25">
      <c r="A2147" s="44" t="s">
        <v>92</v>
      </c>
      <c r="B2147">
        <v>1</v>
      </c>
      <c r="C2147" s="3">
        <v>44629</v>
      </c>
      <c r="D2147">
        <v>1440</v>
      </c>
      <c r="E2147" s="44" t="s">
        <v>80</v>
      </c>
      <c r="F2147" s="44" t="s">
        <v>88</v>
      </c>
      <c r="G2147">
        <v>0</v>
      </c>
      <c r="H2147">
        <v>0</v>
      </c>
      <c r="I2147">
        <v>0</v>
      </c>
      <c r="J2147">
        <v>0</v>
      </c>
      <c r="K2147" s="44">
        <f>MONTH(tce_4111[[#This Row],[data_lancamento]])</f>
        <v>3</v>
      </c>
    </row>
    <row r="2148" spans="1:11" x14ac:dyDescent="0.25">
      <c r="A2148" s="44" t="s">
        <v>100</v>
      </c>
      <c r="B2148">
        <v>1</v>
      </c>
      <c r="C2148" s="3">
        <v>44629</v>
      </c>
      <c r="D2148">
        <v>1440</v>
      </c>
      <c r="E2148" s="44" t="s">
        <v>77</v>
      </c>
      <c r="F2148" s="44" t="s">
        <v>88</v>
      </c>
      <c r="G2148">
        <v>0</v>
      </c>
      <c r="H2148">
        <v>0</v>
      </c>
      <c r="I2148">
        <v>0</v>
      </c>
      <c r="J2148">
        <v>0</v>
      </c>
      <c r="K2148" s="44">
        <f>MONTH(tce_4111[[#This Row],[data_lancamento]])</f>
        <v>3</v>
      </c>
    </row>
    <row r="2149" spans="1:11" x14ac:dyDescent="0.25">
      <c r="A2149" s="44" t="s">
        <v>101</v>
      </c>
      <c r="B2149">
        <v>1</v>
      </c>
      <c r="C2149" s="3">
        <v>44629</v>
      </c>
      <c r="D2149">
        <v>1440</v>
      </c>
      <c r="E2149" s="44" t="s">
        <v>77</v>
      </c>
      <c r="F2149" s="44" t="s">
        <v>88</v>
      </c>
      <c r="G2149">
        <v>1</v>
      </c>
      <c r="H2149">
        <v>0</v>
      </c>
      <c r="I2149">
        <v>0</v>
      </c>
      <c r="J2149">
        <v>0</v>
      </c>
      <c r="K2149" s="44">
        <f>MONTH(tce_4111[[#This Row],[data_lancamento]])</f>
        <v>3</v>
      </c>
    </row>
    <row r="2150" spans="1:11" x14ac:dyDescent="0.25">
      <c r="A2150" s="44" t="s">
        <v>95</v>
      </c>
      <c r="B2150">
        <v>1</v>
      </c>
      <c r="C2150" s="3">
        <v>44629</v>
      </c>
      <c r="D2150">
        <v>1440</v>
      </c>
      <c r="E2150" s="44" t="s">
        <v>80</v>
      </c>
      <c r="F2150" s="44" t="s">
        <v>88</v>
      </c>
      <c r="G2150">
        <v>1</v>
      </c>
      <c r="H2150">
        <v>0</v>
      </c>
      <c r="I2150">
        <v>0</v>
      </c>
      <c r="J2150">
        <v>0</v>
      </c>
      <c r="K2150" s="44">
        <f>MONTH(tce_4111[[#This Row],[data_lancamento]])</f>
        <v>3</v>
      </c>
    </row>
    <row r="2151" spans="1:11" x14ac:dyDescent="0.25">
      <c r="A2151" s="44" t="s">
        <v>89</v>
      </c>
      <c r="B2151">
        <v>1</v>
      </c>
      <c r="C2151" s="3">
        <v>44629</v>
      </c>
      <c r="D2151">
        <v>720</v>
      </c>
      <c r="E2151" s="44" t="s">
        <v>80</v>
      </c>
      <c r="F2151" s="44" t="s">
        <v>88</v>
      </c>
      <c r="G2151">
        <v>0</v>
      </c>
      <c r="H2151">
        <v>0</v>
      </c>
      <c r="I2151">
        <v>0</v>
      </c>
      <c r="J2151">
        <v>0</v>
      </c>
      <c r="K2151" s="44">
        <f>MONTH(tce_4111[[#This Row],[data_lancamento]])</f>
        <v>3</v>
      </c>
    </row>
    <row r="2152" spans="1:11" x14ac:dyDescent="0.25">
      <c r="A2152" s="44" t="s">
        <v>91</v>
      </c>
      <c r="B2152">
        <v>1</v>
      </c>
      <c r="C2152" s="3">
        <v>44629</v>
      </c>
      <c r="D2152">
        <v>720</v>
      </c>
      <c r="E2152" s="44" t="s">
        <v>77</v>
      </c>
      <c r="F2152" s="44" t="s">
        <v>88</v>
      </c>
      <c r="G2152">
        <v>0</v>
      </c>
      <c r="H2152">
        <v>0</v>
      </c>
      <c r="I2152">
        <v>0</v>
      </c>
      <c r="J2152">
        <v>0</v>
      </c>
      <c r="K2152" s="44">
        <f>MONTH(tce_4111[[#This Row],[data_lancamento]])</f>
        <v>3</v>
      </c>
    </row>
    <row r="2153" spans="1:11" x14ac:dyDescent="0.25">
      <c r="A2153" s="44" t="s">
        <v>92</v>
      </c>
      <c r="B2153">
        <v>1</v>
      </c>
      <c r="C2153" s="3">
        <v>44629</v>
      </c>
      <c r="D2153">
        <v>720</v>
      </c>
      <c r="E2153" s="44" t="s">
        <v>77</v>
      </c>
      <c r="F2153" s="44" t="s">
        <v>88</v>
      </c>
      <c r="G2153">
        <v>0</v>
      </c>
      <c r="H2153">
        <v>0</v>
      </c>
      <c r="I2153">
        <v>0</v>
      </c>
      <c r="J2153">
        <v>0</v>
      </c>
      <c r="K2153" s="44">
        <f>MONTH(tce_4111[[#This Row],[data_lancamento]])</f>
        <v>3</v>
      </c>
    </row>
    <row r="2154" spans="1:11" x14ac:dyDescent="0.25">
      <c r="A2154" s="44" t="s">
        <v>93</v>
      </c>
      <c r="B2154">
        <v>1</v>
      </c>
      <c r="C2154" s="3">
        <v>44629</v>
      </c>
      <c r="D2154">
        <v>720</v>
      </c>
      <c r="E2154" s="44" t="s">
        <v>80</v>
      </c>
      <c r="F2154" s="44" t="s">
        <v>88</v>
      </c>
      <c r="G2154">
        <v>0</v>
      </c>
      <c r="H2154">
        <v>0</v>
      </c>
      <c r="I2154">
        <v>0</v>
      </c>
      <c r="J2154">
        <v>0</v>
      </c>
      <c r="K2154" s="44">
        <f>MONTH(tce_4111[[#This Row],[data_lancamento]])</f>
        <v>3</v>
      </c>
    </row>
    <row r="2155" spans="1:11" x14ac:dyDescent="0.25">
      <c r="A2155" s="44" t="s">
        <v>94</v>
      </c>
      <c r="B2155">
        <v>1</v>
      </c>
      <c r="C2155" s="3">
        <v>44629</v>
      </c>
      <c r="D2155">
        <v>720</v>
      </c>
      <c r="E2155" s="44" t="s">
        <v>80</v>
      </c>
      <c r="F2155" s="44" t="s">
        <v>88</v>
      </c>
      <c r="G2155">
        <v>1</v>
      </c>
      <c r="H2155">
        <v>0</v>
      </c>
      <c r="I2155">
        <v>0</v>
      </c>
      <c r="J2155">
        <v>0</v>
      </c>
      <c r="K2155" s="44">
        <f>MONTH(tce_4111[[#This Row],[data_lancamento]])</f>
        <v>3</v>
      </c>
    </row>
    <row r="2156" spans="1:11" x14ac:dyDescent="0.25">
      <c r="A2156" s="44" t="s">
        <v>95</v>
      </c>
      <c r="B2156">
        <v>1</v>
      </c>
      <c r="C2156" s="3">
        <v>44629</v>
      </c>
      <c r="D2156">
        <v>720</v>
      </c>
      <c r="E2156" s="44" t="s">
        <v>77</v>
      </c>
      <c r="F2156" s="44" t="s">
        <v>88</v>
      </c>
      <c r="G2156">
        <v>1</v>
      </c>
      <c r="H2156">
        <v>0</v>
      </c>
      <c r="I2156">
        <v>0</v>
      </c>
      <c r="J2156">
        <v>0</v>
      </c>
      <c r="K2156" s="44">
        <f>MONTH(tce_4111[[#This Row],[data_lancamento]])</f>
        <v>3</v>
      </c>
    </row>
    <row r="2157" spans="1:11" x14ac:dyDescent="0.25">
      <c r="A2157" s="44" t="s">
        <v>96</v>
      </c>
      <c r="B2157">
        <v>1</v>
      </c>
      <c r="C2157" s="3">
        <v>44629</v>
      </c>
      <c r="D2157">
        <v>720</v>
      </c>
      <c r="E2157" s="44" t="s">
        <v>77</v>
      </c>
      <c r="F2157" s="44" t="s">
        <v>97</v>
      </c>
      <c r="G2157">
        <v>1</v>
      </c>
      <c r="H2157">
        <v>0</v>
      </c>
      <c r="I2157">
        <v>0</v>
      </c>
      <c r="J2157">
        <v>0</v>
      </c>
      <c r="K2157" s="44">
        <f>MONTH(tce_4111[[#This Row],[data_lancamento]])</f>
        <v>3</v>
      </c>
    </row>
    <row r="2158" spans="1:11" x14ac:dyDescent="0.25">
      <c r="A2158" s="44" t="s">
        <v>91</v>
      </c>
      <c r="B2158">
        <v>1</v>
      </c>
      <c r="C2158" s="3">
        <v>44629</v>
      </c>
      <c r="D2158">
        <v>720</v>
      </c>
      <c r="E2158" s="44" t="s">
        <v>80</v>
      </c>
      <c r="F2158" s="44" t="s">
        <v>88</v>
      </c>
      <c r="G2158">
        <v>0</v>
      </c>
      <c r="H2158">
        <v>0</v>
      </c>
      <c r="I2158">
        <v>0</v>
      </c>
      <c r="J2158">
        <v>0</v>
      </c>
      <c r="K2158" s="44">
        <f>MONTH(tce_4111[[#This Row],[data_lancamento]])</f>
        <v>3</v>
      </c>
    </row>
    <row r="2159" spans="1:11" x14ac:dyDescent="0.25">
      <c r="A2159" s="44" t="s">
        <v>99</v>
      </c>
      <c r="B2159">
        <v>1</v>
      </c>
      <c r="C2159" s="3">
        <v>44629</v>
      </c>
      <c r="D2159">
        <v>720</v>
      </c>
      <c r="E2159" s="44" t="s">
        <v>77</v>
      </c>
      <c r="F2159" s="44" t="s">
        <v>88</v>
      </c>
      <c r="G2159">
        <v>0</v>
      </c>
      <c r="H2159">
        <v>0</v>
      </c>
      <c r="I2159">
        <v>0</v>
      </c>
      <c r="J2159">
        <v>0</v>
      </c>
      <c r="K2159" s="44">
        <f>MONTH(tce_4111[[#This Row],[data_lancamento]])</f>
        <v>3</v>
      </c>
    </row>
    <row r="2160" spans="1:11" x14ac:dyDescent="0.25">
      <c r="A2160" s="44" t="s">
        <v>115</v>
      </c>
      <c r="B2160">
        <v>1</v>
      </c>
      <c r="C2160" s="3">
        <v>44629</v>
      </c>
      <c r="D2160">
        <v>720</v>
      </c>
      <c r="E2160" s="44" t="s">
        <v>80</v>
      </c>
      <c r="F2160" s="44" t="s">
        <v>88</v>
      </c>
      <c r="G2160">
        <v>0</v>
      </c>
      <c r="H2160">
        <v>0</v>
      </c>
      <c r="I2160">
        <v>0</v>
      </c>
      <c r="J2160">
        <v>0</v>
      </c>
      <c r="K2160" s="44">
        <f>MONTH(tce_4111[[#This Row],[data_lancamento]])</f>
        <v>3</v>
      </c>
    </row>
    <row r="2161" spans="1:11" x14ac:dyDescent="0.25">
      <c r="A2161" s="44" t="s">
        <v>92</v>
      </c>
      <c r="B2161">
        <v>1</v>
      </c>
      <c r="C2161" s="3">
        <v>44629</v>
      </c>
      <c r="D2161">
        <v>720</v>
      </c>
      <c r="E2161" s="44" t="s">
        <v>80</v>
      </c>
      <c r="F2161" s="44" t="s">
        <v>88</v>
      </c>
      <c r="G2161">
        <v>0</v>
      </c>
      <c r="H2161">
        <v>0</v>
      </c>
      <c r="I2161">
        <v>0</v>
      </c>
      <c r="J2161">
        <v>0</v>
      </c>
      <c r="K2161" s="44">
        <f>MONTH(tce_4111[[#This Row],[data_lancamento]])</f>
        <v>3</v>
      </c>
    </row>
    <row r="2162" spans="1:11" x14ac:dyDescent="0.25">
      <c r="A2162" s="44" t="s">
        <v>100</v>
      </c>
      <c r="B2162">
        <v>1</v>
      </c>
      <c r="C2162" s="3">
        <v>44629</v>
      </c>
      <c r="D2162">
        <v>720</v>
      </c>
      <c r="E2162" s="44" t="s">
        <v>77</v>
      </c>
      <c r="F2162" s="44" t="s">
        <v>88</v>
      </c>
      <c r="G2162">
        <v>0</v>
      </c>
      <c r="H2162">
        <v>0</v>
      </c>
      <c r="I2162">
        <v>0</v>
      </c>
      <c r="J2162">
        <v>0</v>
      </c>
      <c r="K2162" s="44">
        <f>MONTH(tce_4111[[#This Row],[data_lancamento]])</f>
        <v>3</v>
      </c>
    </row>
    <row r="2163" spans="1:11" x14ac:dyDescent="0.25">
      <c r="A2163" s="44" t="s">
        <v>101</v>
      </c>
      <c r="B2163">
        <v>1</v>
      </c>
      <c r="C2163" s="3">
        <v>44629</v>
      </c>
      <c r="D2163">
        <v>720</v>
      </c>
      <c r="E2163" s="44" t="s">
        <v>77</v>
      </c>
      <c r="F2163" s="44" t="s">
        <v>88</v>
      </c>
      <c r="G2163">
        <v>1</v>
      </c>
      <c r="H2163">
        <v>0</v>
      </c>
      <c r="I2163">
        <v>0</v>
      </c>
      <c r="J2163">
        <v>0</v>
      </c>
      <c r="K2163" s="44">
        <f>MONTH(tce_4111[[#This Row],[data_lancamento]])</f>
        <v>3</v>
      </c>
    </row>
    <row r="2164" spans="1:11" x14ac:dyDescent="0.25">
      <c r="A2164" s="44" t="s">
        <v>95</v>
      </c>
      <c r="B2164">
        <v>1</v>
      </c>
      <c r="C2164" s="3">
        <v>44629</v>
      </c>
      <c r="D2164">
        <v>720</v>
      </c>
      <c r="E2164" s="44" t="s">
        <v>80</v>
      </c>
      <c r="F2164" s="44" t="s">
        <v>88</v>
      </c>
      <c r="G2164">
        <v>1</v>
      </c>
      <c r="H2164">
        <v>0</v>
      </c>
      <c r="I2164">
        <v>0</v>
      </c>
      <c r="J2164">
        <v>0</v>
      </c>
      <c r="K2164" s="44">
        <f>MONTH(tce_4111[[#This Row],[data_lancamento]])</f>
        <v>3</v>
      </c>
    </row>
    <row r="2165" spans="1:11" x14ac:dyDescent="0.25">
      <c r="A2165" s="44" t="s">
        <v>91</v>
      </c>
      <c r="B2165">
        <v>1</v>
      </c>
      <c r="C2165" s="3">
        <v>44630</v>
      </c>
      <c r="D2165">
        <v>1603.52</v>
      </c>
      <c r="E2165" s="44" t="s">
        <v>80</v>
      </c>
      <c r="F2165" s="44" t="s">
        <v>88</v>
      </c>
      <c r="G2165">
        <v>0</v>
      </c>
      <c r="H2165">
        <v>0</v>
      </c>
      <c r="I2165">
        <v>0</v>
      </c>
      <c r="J2165">
        <v>0</v>
      </c>
      <c r="K2165" s="44">
        <f>MONTH(tce_4111[[#This Row],[data_lancamento]])</f>
        <v>3</v>
      </c>
    </row>
    <row r="2166" spans="1:11" x14ac:dyDescent="0.25">
      <c r="A2166" s="44" t="s">
        <v>99</v>
      </c>
      <c r="B2166">
        <v>1</v>
      </c>
      <c r="C2166" s="3">
        <v>44630</v>
      </c>
      <c r="D2166">
        <v>1603.52</v>
      </c>
      <c r="E2166" s="44" t="s">
        <v>77</v>
      </c>
      <c r="F2166" s="44" t="s">
        <v>88</v>
      </c>
      <c r="G2166">
        <v>0</v>
      </c>
      <c r="H2166">
        <v>0</v>
      </c>
      <c r="I2166">
        <v>0</v>
      </c>
      <c r="J2166">
        <v>0</v>
      </c>
      <c r="K2166" s="44">
        <f>MONTH(tce_4111[[#This Row],[data_lancamento]])</f>
        <v>3</v>
      </c>
    </row>
    <row r="2167" spans="1:11" x14ac:dyDescent="0.25">
      <c r="A2167" s="44" t="s">
        <v>92</v>
      </c>
      <c r="B2167">
        <v>1</v>
      </c>
      <c r="C2167" s="3">
        <v>44630</v>
      </c>
      <c r="D2167">
        <v>1603.52</v>
      </c>
      <c r="E2167" s="44" t="s">
        <v>80</v>
      </c>
      <c r="F2167" s="44" t="s">
        <v>88</v>
      </c>
      <c r="G2167">
        <v>0</v>
      </c>
      <c r="H2167">
        <v>0</v>
      </c>
      <c r="I2167">
        <v>0</v>
      </c>
      <c r="J2167">
        <v>0</v>
      </c>
      <c r="K2167" s="44">
        <f>MONTH(tce_4111[[#This Row],[data_lancamento]])</f>
        <v>3</v>
      </c>
    </row>
    <row r="2168" spans="1:11" x14ac:dyDescent="0.25">
      <c r="A2168" s="44" t="s">
        <v>100</v>
      </c>
      <c r="B2168">
        <v>1</v>
      </c>
      <c r="C2168" s="3">
        <v>44630</v>
      </c>
      <c r="D2168">
        <v>1603.52</v>
      </c>
      <c r="E2168" s="44" t="s">
        <v>77</v>
      </c>
      <c r="F2168" s="44" t="s">
        <v>88</v>
      </c>
      <c r="G2168">
        <v>0</v>
      </c>
      <c r="H2168">
        <v>0</v>
      </c>
      <c r="I2168">
        <v>0</v>
      </c>
      <c r="J2168">
        <v>0</v>
      </c>
      <c r="K2168" s="44">
        <f>MONTH(tce_4111[[#This Row],[data_lancamento]])</f>
        <v>3</v>
      </c>
    </row>
    <row r="2169" spans="1:11" x14ac:dyDescent="0.25">
      <c r="A2169" s="44" t="s">
        <v>112</v>
      </c>
      <c r="B2169">
        <v>1</v>
      </c>
      <c r="C2169" s="3">
        <v>44630</v>
      </c>
      <c r="D2169">
        <v>1603.52</v>
      </c>
      <c r="E2169" s="44" t="s">
        <v>80</v>
      </c>
      <c r="F2169" s="44" t="s">
        <v>88</v>
      </c>
      <c r="G2169">
        <v>0</v>
      </c>
      <c r="H2169">
        <v>0</v>
      </c>
      <c r="I2169">
        <v>0</v>
      </c>
      <c r="J2169">
        <v>0</v>
      </c>
      <c r="K2169" s="44">
        <f>MONTH(tce_4111[[#This Row],[data_lancamento]])</f>
        <v>3</v>
      </c>
    </row>
    <row r="2170" spans="1:11" x14ac:dyDescent="0.25">
      <c r="A2170" s="44" t="s">
        <v>359</v>
      </c>
      <c r="B2170">
        <v>1</v>
      </c>
      <c r="C2170" s="3">
        <v>44630</v>
      </c>
      <c r="D2170">
        <v>1603.52</v>
      </c>
      <c r="E2170" s="44" t="s">
        <v>77</v>
      </c>
      <c r="F2170" s="44" t="s">
        <v>97</v>
      </c>
      <c r="G2170">
        <v>0</v>
      </c>
      <c r="H2170">
        <v>0</v>
      </c>
      <c r="I2170">
        <v>0</v>
      </c>
      <c r="J2170">
        <v>0</v>
      </c>
      <c r="K2170" s="44">
        <f>MONTH(tce_4111[[#This Row],[data_lancamento]])</f>
        <v>3</v>
      </c>
    </row>
    <row r="2171" spans="1:11" x14ac:dyDescent="0.25">
      <c r="A2171" s="44" t="s">
        <v>101</v>
      </c>
      <c r="B2171">
        <v>1</v>
      </c>
      <c r="C2171" s="3">
        <v>44630</v>
      </c>
      <c r="D2171">
        <v>1603.52</v>
      </c>
      <c r="E2171" s="44" t="s">
        <v>77</v>
      </c>
      <c r="F2171" s="44" t="s">
        <v>88</v>
      </c>
      <c r="G2171">
        <v>1</v>
      </c>
      <c r="H2171">
        <v>0</v>
      </c>
      <c r="I2171">
        <v>0</v>
      </c>
      <c r="J2171">
        <v>0</v>
      </c>
      <c r="K2171" s="44">
        <f>MONTH(tce_4111[[#This Row],[data_lancamento]])</f>
        <v>3</v>
      </c>
    </row>
    <row r="2172" spans="1:11" x14ac:dyDescent="0.25">
      <c r="A2172" s="44" t="s">
        <v>95</v>
      </c>
      <c r="B2172">
        <v>1</v>
      </c>
      <c r="C2172" s="3">
        <v>44630</v>
      </c>
      <c r="D2172">
        <v>1603.52</v>
      </c>
      <c r="E2172" s="44" t="s">
        <v>80</v>
      </c>
      <c r="F2172" s="44" t="s">
        <v>88</v>
      </c>
      <c r="G2172">
        <v>1</v>
      </c>
      <c r="H2172">
        <v>0</v>
      </c>
      <c r="I2172">
        <v>0</v>
      </c>
      <c r="J2172">
        <v>0</v>
      </c>
      <c r="K2172" s="44">
        <f>MONTH(tce_4111[[#This Row],[data_lancamento]])</f>
        <v>3</v>
      </c>
    </row>
    <row r="2173" spans="1:11" x14ac:dyDescent="0.25">
      <c r="A2173" s="44" t="s">
        <v>89</v>
      </c>
      <c r="B2173">
        <v>1</v>
      </c>
      <c r="C2173" s="3">
        <v>44630</v>
      </c>
      <c r="D2173">
        <v>447.4</v>
      </c>
      <c r="E2173" s="44" t="s">
        <v>80</v>
      </c>
      <c r="F2173" s="44" t="s">
        <v>88</v>
      </c>
      <c r="G2173">
        <v>0</v>
      </c>
      <c r="H2173">
        <v>0</v>
      </c>
      <c r="I2173">
        <v>0</v>
      </c>
      <c r="J2173">
        <v>0</v>
      </c>
      <c r="K2173" s="44">
        <f>MONTH(tce_4111[[#This Row],[data_lancamento]])</f>
        <v>3</v>
      </c>
    </row>
    <row r="2174" spans="1:11" x14ac:dyDescent="0.25">
      <c r="A2174" s="44" t="s">
        <v>91</v>
      </c>
      <c r="B2174">
        <v>1</v>
      </c>
      <c r="C2174" s="3">
        <v>44630</v>
      </c>
      <c r="D2174">
        <v>447.4</v>
      </c>
      <c r="E2174" s="44" t="s">
        <v>77</v>
      </c>
      <c r="F2174" s="44" t="s">
        <v>88</v>
      </c>
      <c r="G2174">
        <v>0</v>
      </c>
      <c r="H2174">
        <v>0</v>
      </c>
      <c r="I2174">
        <v>0</v>
      </c>
      <c r="J2174">
        <v>0</v>
      </c>
      <c r="K2174" s="44">
        <f>MONTH(tce_4111[[#This Row],[data_lancamento]])</f>
        <v>3</v>
      </c>
    </row>
    <row r="2175" spans="1:11" x14ac:dyDescent="0.25">
      <c r="A2175" s="44" t="s">
        <v>92</v>
      </c>
      <c r="B2175">
        <v>1</v>
      </c>
      <c r="C2175" s="3">
        <v>44630</v>
      </c>
      <c r="D2175">
        <v>447.4</v>
      </c>
      <c r="E2175" s="44" t="s">
        <v>77</v>
      </c>
      <c r="F2175" s="44" t="s">
        <v>88</v>
      </c>
      <c r="G2175">
        <v>0</v>
      </c>
      <c r="H2175">
        <v>0</v>
      </c>
      <c r="I2175">
        <v>0</v>
      </c>
      <c r="J2175">
        <v>0</v>
      </c>
      <c r="K2175" s="44">
        <f>MONTH(tce_4111[[#This Row],[data_lancamento]])</f>
        <v>3</v>
      </c>
    </row>
    <row r="2176" spans="1:11" x14ac:dyDescent="0.25">
      <c r="A2176" s="44" t="s">
        <v>93</v>
      </c>
      <c r="B2176">
        <v>1</v>
      </c>
      <c r="C2176" s="3">
        <v>44630</v>
      </c>
      <c r="D2176">
        <v>447.4</v>
      </c>
      <c r="E2176" s="44" t="s">
        <v>80</v>
      </c>
      <c r="F2176" s="44" t="s">
        <v>88</v>
      </c>
      <c r="G2176">
        <v>0</v>
      </c>
      <c r="H2176">
        <v>0</v>
      </c>
      <c r="I2176">
        <v>0</v>
      </c>
      <c r="J2176">
        <v>0</v>
      </c>
      <c r="K2176" s="44">
        <f>MONTH(tce_4111[[#This Row],[data_lancamento]])</f>
        <v>3</v>
      </c>
    </row>
    <row r="2177" spans="1:11" x14ac:dyDescent="0.25">
      <c r="A2177" s="44" t="s">
        <v>94</v>
      </c>
      <c r="B2177">
        <v>1</v>
      </c>
      <c r="C2177" s="3">
        <v>44630</v>
      </c>
      <c r="D2177">
        <v>447.4</v>
      </c>
      <c r="E2177" s="44" t="s">
        <v>80</v>
      </c>
      <c r="F2177" s="44" t="s">
        <v>88</v>
      </c>
      <c r="G2177">
        <v>1</v>
      </c>
      <c r="H2177">
        <v>0</v>
      </c>
      <c r="I2177">
        <v>0</v>
      </c>
      <c r="J2177">
        <v>0</v>
      </c>
      <c r="K2177" s="44">
        <f>MONTH(tce_4111[[#This Row],[data_lancamento]])</f>
        <v>3</v>
      </c>
    </row>
    <row r="2178" spans="1:11" x14ac:dyDescent="0.25">
      <c r="A2178" s="44" t="s">
        <v>95</v>
      </c>
      <c r="B2178">
        <v>1</v>
      </c>
      <c r="C2178" s="3">
        <v>44630</v>
      </c>
      <c r="D2178">
        <v>447.4</v>
      </c>
      <c r="E2178" s="44" t="s">
        <v>77</v>
      </c>
      <c r="F2178" s="44" t="s">
        <v>88</v>
      </c>
      <c r="G2178">
        <v>1</v>
      </c>
      <c r="H2178">
        <v>0</v>
      </c>
      <c r="I2178">
        <v>0</v>
      </c>
      <c r="J2178">
        <v>0</v>
      </c>
      <c r="K2178" s="44">
        <f>MONTH(tce_4111[[#This Row],[data_lancamento]])</f>
        <v>3</v>
      </c>
    </row>
    <row r="2179" spans="1:11" x14ac:dyDescent="0.25">
      <c r="A2179" s="44" t="s">
        <v>89</v>
      </c>
      <c r="B2179">
        <v>1</v>
      </c>
      <c r="C2179" s="3">
        <v>44630</v>
      </c>
      <c r="D2179">
        <v>894.8</v>
      </c>
      <c r="E2179" s="44" t="s">
        <v>80</v>
      </c>
      <c r="F2179" s="44" t="s">
        <v>88</v>
      </c>
      <c r="G2179">
        <v>0</v>
      </c>
      <c r="H2179">
        <v>0</v>
      </c>
      <c r="I2179">
        <v>0</v>
      </c>
      <c r="J2179">
        <v>0</v>
      </c>
      <c r="K2179" s="44">
        <f>MONTH(tce_4111[[#This Row],[data_lancamento]])</f>
        <v>3</v>
      </c>
    </row>
    <row r="2180" spans="1:11" x14ac:dyDescent="0.25">
      <c r="A2180" s="44" t="s">
        <v>91</v>
      </c>
      <c r="B2180">
        <v>1</v>
      </c>
      <c r="C2180" s="3">
        <v>44630</v>
      </c>
      <c r="D2180">
        <v>894.8</v>
      </c>
      <c r="E2180" s="44" t="s">
        <v>77</v>
      </c>
      <c r="F2180" s="44" t="s">
        <v>88</v>
      </c>
      <c r="G2180">
        <v>0</v>
      </c>
      <c r="H2180">
        <v>0</v>
      </c>
      <c r="I2180">
        <v>0</v>
      </c>
      <c r="J2180">
        <v>0</v>
      </c>
      <c r="K2180" s="44">
        <f>MONTH(tce_4111[[#This Row],[data_lancamento]])</f>
        <v>3</v>
      </c>
    </row>
    <row r="2181" spans="1:11" x14ac:dyDescent="0.25">
      <c r="A2181" s="44" t="s">
        <v>92</v>
      </c>
      <c r="B2181">
        <v>1</v>
      </c>
      <c r="C2181" s="3">
        <v>44630</v>
      </c>
      <c r="D2181">
        <v>894.8</v>
      </c>
      <c r="E2181" s="44" t="s">
        <v>77</v>
      </c>
      <c r="F2181" s="44" t="s">
        <v>88</v>
      </c>
      <c r="G2181">
        <v>0</v>
      </c>
      <c r="H2181">
        <v>0</v>
      </c>
      <c r="I2181">
        <v>0</v>
      </c>
      <c r="J2181">
        <v>0</v>
      </c>
      <c r="K2181" s="44">
        <f>MONTH(tce_4111[[#This Row],[data_lancamento]])</f>
        <v>3</v>
      </c>
    </row>
    <row r="2182" spans="1:11" x14ac:dyDescent="0.25">
      <c r="A2182" s="44" t="s">
        <v>93</v>
      </c>
      <c r="B2182">
        <v>1</v>
      </c>
      <c r="C2182" s="3">
        <v>44630</v>
      </c>
      <c r="D2182">
        <v>894.8</v>
      </c>
      <c r="E2182" s="44" t="s">
        <v>80</v>
      </c>
      <c r="F2182" s="44" t="s">
        <v>88</v>
      </c>
      <c r="G2182">
        <v>0</v>
      </c>
      <c r="H2182">
        <v>0</v>
      </c>
      <c r="I2182">
        <v>0</v>
      </c>
      <c r="J2182">
        <v>0</v>
      </c>
      <c r="K2182" s="44">
        <f>MONTH(tce_4111[[#This Row],[data_lancamento]])</f>
        <v>3</v>
      </c>
    </row>
    <row r="2183" spans="1:11" x14ac:dyDescent="0.25">
      <c r="A2183" s="44" t="s">
        <v>94</v>
      </c>
      <c r="B2183">
        <v>1</v>
      </c>
      <c r="C2183" s="3">
        <v>44630</v>
      </c>
      <c r="D2183">
        <v>894.8</v>
      </c>
      <c r="E2183" s="44" t="s">
        <v>80</v>
      </c>
      <c r="F2183" s="44" t="s">
        <v>88</v>
      </c>
      <c r="G2183">
        <v>1</v>
      </c>
      <c r="H2183">
        <v>0</v>
      </c>
      <c r="I2183">
        <v>0</v>
      </c>
      <c r="J2183">
        <v>0</v>
      </c>
      <c r="K2183" s="44">
        <f>MONTH(tce_4111[[#This Row],[data_lancamento]])</f>
        <v>3</v>
      </c>
    </row>
    <row r="2184" spans="1:11" x14ac:dyDescent="0.25">
      <c r="A2184" s="44" t="s">
        <v>95</v>
      </c>
      <c r="B2184">
        <v>1</v>
      </c>
      <c r="C2184" s="3">
        <v>44630</v>
      </c>
      <c r="D2184">
        <v>894.8</v>
      </c>
      <c r="E2184" s="44" t="s">
        <v>77</v>
      </c>
      <c r="F2184" s="44" t="s">
        <v>88</v>
      </c>
      <c r="G2184">
        <v>1</v>
      </c>
      <c r="H2184">
        <v>0</v>
      </c>
      <c r="I2184">
        <v>0</v>
      </c>
      <c r="J2184">
        <v>0</v>
      </c>
      <c r="K2184" s="44">
        <f>MONTH(tce_4111[[#This Row],[data_lancamento]])</f>
        <v>3</v>
      </c>
    </row>
    <row r="2185" spans="1:11" x14ac:dyDescent="0.25">
      <c r="A2185" s="44" t="s">
        <v>96</v>
      </c>
      <c r="B2185">
        <v>1</v>
      </c>
      <c r="C2185" s="3">
        <v>44630</v>
      </c>
      <c r="D2185">
        <v>894.8</v>
      </c>
      <c r="E2185" s="44" t="s">
        <v>77</v>
      </c>
      <c r="F2185" s="44" t="s">
        <v>97</v>
      </c>
      <c r="G2185">
        <v>1</v>
      </c>
      <c r="H2185">
        <v>0</v>
      </c>
      <c r="I2185">
        <v>0</v>
      </c>
      <c r="J2185">
        <v>0</v>
      </c>
      <c r="K2185" s="44">
        <f>MONTH(tce_4111[[#This Row],[data_lancamento]])</f>
        <v>3</v>
      </c>
    </row>
    <row r="2186" spans="1:11" x14ac:dyDescent="0.25">
      <c r="A2186" s="44" t="s">
        <v>91</v>
      </c>
      <c r="B2186">
        <v>1</v>
      </c>
      <c r="C2186" s="3">
        <v>44630</v>
      </c>
      <c r="D2186">
        <v>894.8</v>
      </c>
      <c r="E2186" s="44" t="s">
        <v>80</v>
      </c>
      <c r="F2186" s="44" t="s">
        <v>88</v>
      </c>
      <c r="G2186">
        <v>0</v>
      </c>
      <c r="H2186">
        <v>0</v>
      </c>
      <c r="I2186">
        <v>0</v>
      </c>
      <c r="J2186">
        <v>0</v>
      </c>
      <c r="K2186" s="44">
        <f>MONTH(tce_4111[[#This Row],[data_lancamento]])</f>
        <v>3</v>
      </c>
    </row>
    <row r="2187" spans="1:11" x14ac:dyDescent="0.25">
      <c r="A2187" s="44" t="s">
        <v>99</v>
      </c>
      <c r="B2187">
        <v>1</v>
      </c>
      <c r="C2187" s="3">
        <v>44630</v>
      </c>
      <c r="D2187">
        <v>894.8</v>
      </c>
      <c r="E2187" s="44" t="s">
        <v>77</v>
      </c>
      <c r="F2187" s="44" t="s">
        <v>88</v>
      </c>
      <c r="G2187">
        <v>0</v>
      </c>
      <c r="H2187">
        <v>0</v>
      </c>
      <c r="I2187">
        <v>0</v>
      </c>
      <c r="J2187">
        <v>0</v>
      </c>
      <c r="K2187" s="44">
        <f>MONTH(tce_4111[[#This Row],[data_lancamento]])</f>
        <v>3</v>
      </c>
    </row>
    <row r="2188" spans="1:11" x14ac:dyDescent="0.25">
      <c r="A2188" s="44" t="s">
        <v>92</v>
      </c>
      <c r="B2188">
        <v>1</v>
      </c>
      <c r="C2188" s="3">
        <v>44630</v>
      </c>
      <c r="D2188">
        <v>894.8</v>
      </c>
      <c r="E2188" s="44" t="s">
        <v>80</v>
      </c>
      <c r="F2188" s="44" t="s">
        <v>88</v>
      </c>
      <c r="G2188">
        <v>0</v>
      </c>
      <c r="H2188">
        <v>0</v>
      </c>
      <c r="I2188">
        <v>0</v>
      </c>
      <c r="J2188">
        <v>0</v>
      </c>
      <c r="K2188" s="44">
        <f>MONTH(tce_4111[[#This Row],[data_lancamento]])</f>
        <v>3</v>
      </c>
    </row>
    <row r="2189" spans="1:11" x14ac:dyDescent="0.25">
      <c r="A2189" s="44" t="s">
        <v>100</v>
      </c>
      <c r="B2189">
        <v>1</v>
      </c>
      <c r="C2189" s="3">
        <v>44630</v>
      </c>
      <c r="D2189">
        <v>894.8</v>
      </c>
      <c r="E2189" s="44" t="s">
        <v>77</v>
      </c>
      <c r="F2189" s="44" t="s">
        <v>88</v>
      </c>
      <c r="G2189">
        <v>0</v>
      </c>
      <c r="H2189">
        <v>0</v>
      </c>
      <c r="I2189">
        <v>0</v>
      </c>
      <c r="J2189">
        <v>0</v>
      </c>
      <c r="K2189" s="44">
        <f>MONTH(tce_4111[[#This Row],[data_lancamento]])</f>
        <v>3</v>
      </c>
    </row>
    <row r="2190" spans="1:11" x14ac:dyDescent="0.25">
      <c r="A2190" s="44" t="s">
        <v>118</v>
      </c>
      <c r="B2190">
        <v>1</v>
      </c>
      <c r="C2190" s="3">
        <v>44630</v>
      </c>
      <c r="D2190">
        <v>894.8</v>
      </c>
      <c r="E2190" s="44" t="s">
        <v>80</v>
      </c>
      <c r="F2190" s="44" t="s">
        <v>88</v>
      </c>
      <c r="G2190">
        <v>0</v>
      </c>
      <c r="H2190">
        <v>0</v>
      </c>
      <c r="I2190">
        <v>0</v>
      </c>
      <c r="J2190">
        <v>0</v>
      </c>
      <c r="K2190" s="44">
        <f>MONTH(tce_4111[[#This Row],[data_lancamento]])</f>
        <v>3</v>
      </c>
    </row>
    <row r="2191" spans="1:11" x14ac:dyDescent="0.25">
      <c r="A2191" s="44" t="s">
        <v>101</v>
      </c>
      <c r="B2191">
        <v>1</v>
      </c>
      <c r="C2191" s="3">
        <v>44630</v>
      </c>
      <c r="D2191">
        <v>894.8</v>
      </c>
      <c r="E2191" s="44" t="s">
        <v>77</v>
      </c>
      <c r="F2191" s="44" t="s">
        <v>88</v>
      </c>
      <c r="G2191">
        <v>1</v>
      </c>
      <c r="H2191">
        <v>0</v>
      </c>
      <c r="I2191">
        <v>0</v>
      </c>
      <c r="J2191">
        <v>0</v>
      </c>
      <c r="K2191" s="44">
        <f>MONTH(tce_4111[[#This Row],[data_lancamento]])</f>
        <v>3</v>
      </c>
    </row>
    <row r="2192" spans="1:11" x14ac:dyDescent="0.25">
      <c r="A2192" s="44" t="s">
        <v>95</v>
      </c>
      <c r="B2192">
        <v>1</v>
      </c>
      <c r="C2192" s="3">
        <v>44630</v>
      </c>
      <c r="D2192">
        <v>894.8</v>
      </c>
      <c r="E2192" s="44" t="s">
        <v>80</v>
      </c>
      <c r="F2192" s="44" t="s">
        <v>88</v>
      </c>
      <c r="G2192">
        <v>1</v>
      </c>
      <c r="H2192">
        <v>0</v>
      </c>
      <c r="I2192">
        <v>0</v>
      </c>
      <c r="J2192">
        <v>0</v>
      </c>
      <c r="K2192" s="44">
        <f>MONTH(tce_4111[[#This Row],[data_lancamento]])</f>
        <v>3</v>
      </c>
    </row>
    <row r="2193" spans="1:11" x14ac:dyDescent="0.25">
      <c r="A2193" s="44" t="s">
        <v>96</v>
      </c>
      <c r="B2193">
        <v>1</v>
      </c>
      <c r="C2193" s="3">
        <v>44630</v>
      </c>
      <c r="D2193">
        <v>447.4</v>
      </c>
      <c r="E2193" s="44" t="s">
        <v>77</v>
      </c>
      <c r="F2193" s="44" t="s">
        <v>97</v>
      </c>
      <c r="G2193">
        <v>1</v>
      </c>
      <c r="H2193">
        <v>0</v>
      </c>
      <c r="I2193">
        <v>0</v>
      </c>
      <c r="J2193">
        <v>0</v>
      </c>
      <c r="K2193" s="44">
        <f>MONTH(tce_4111[[#This Row],[data_lancamento]])</f>
        <v>3</v>
      </c>
    </row>
    <row r="2194" spans="1:11" x14ac:dyDescent="0.25">
      <c r="A2194" s="44" t="s">
        <v>91</v>
      </c>
      <c r="B2194">
        <v>1</v>
      </c>
      <c r="C2194" s="3">
        <v>44630</v>
      </c>
      <c r="D2194">
        <v>447.4</v>
      </c>
      <c r="E2194" s="44" t="s">
        <v>80</v>
      </c>
      <c r="F2194" s="44" t="s">
        <v>88</v>
      </c>
      <c r="G2194">
        <v>0</v>
      </c>
      <c r="H2194">
        <v>0</v>
      </c>
      <c r="I2194">
        <v>0</v>
      </c>
      <c r="J2194">
        <v>0</v>
      </c>
      <c r="K2194" s="44">
        <f>MONTH(tce_4111[[#This Row],[data_lancamento]])</f>
        <v>3</v>
      </c>
    </row>
    <row r="2195" spans="1:11" x14ac:dyDescent="0.25">
      <c r="A2195" s="44" t="s">
        <v>99</v>
      </c>
      <c r="B2195">
        <v>1</v>
      </c>
      <c r="C2195" s="3">
        <v>44630</v>
      </c>
      <c r="D2195">
        <v>447.4</v>
      </c>
      <c r="E2195" s="44" t="s">
        <v>77</v>
      </c>
      <c r="F2195" s="44" t="s">
        <v>88</v>
      </c>
      <c r="G2195">
        <v>0</v>
      </c>
      <c r="H2195">
        <v>0</v>
      </c>
      <c r="I2195">
        <v>0</v>
      </c>
      <c r="J2195">
        <v>0</v>
      </c>
      <c r="K2195" s="44">
        <f>MONTH(tce_4111[[#This Row],[data_lancamento]])</f>
        <v>3</v>
      </c>
    </row>
    <row r="2196" spans="1:11" x14ac:dyDescent="0.25">
      <c r="A2196" s="44" t="s">
        <v>92</v>
      </c>
      <c r="B2196">
        <v>1</v>
      </c>
      <c r="C2196" s="3">
        <v>44630</v>
      </c>
      <c r="D2196">
        <v>447.4</v>
      </c>
      <c r="E2196" s="44" t="s">
        <v>80</v>
      </c>
      <c r="F2196" s="44" t="s">
        <v>88</v>
      </c>
      <c r="G2196">
        <v>0</v>
      </c>
      <c r="H2196">
        <v>0</v>
      </c>
      <c r="I2196">
        <v>0</v>
      </c>
      <c r="J2196">
        <v>0</v>
      </c>
      <c r="K2196" s="44">
        <f>MONTH(tce_4111[[#This Row],[data_lancamento]])</f>
        <v>3</v>
      </c>
    </row>
    <row r="2197" spans="1:11" x14ac:dyDescent="0.25">
      <c r="A2197" s="44" t="s">
        <v>100</v>
      </c>
      <c r="B2197">
        <v>1</v>
      </c>
      <c r="C2197" s="3">
        <v>44630</v>
      </c>
      <c r="D2197">
        <v>447.4</v>
      </c>
      <c r="E2197" s="44" t="s">
        <v>77</v>
      </c>
      <c r="F2197" s="44" t="s">
        <v>88</v>
      </c>
      <c r="G2197">
        <v>0</v>
      </c>
      <c r="H2197">
        <v>0</v>
      </c>
      <c r="I2197">
        <v>0</v>
      </c>
      <c r="J2197">
        <v>0</v>
      </c>
      <c r="K2197" s="44">
        <f>MONTH(tce_4111[[#This Row],[data_lancamento]])</f>
        <v>3</v>
      </c>
    </row>
    <row r="2198" spans="1:11" x14ac:dyDescent="0.25">
      <c r="A2198" s="44" t="s">
        <v>118</v>
      </c>
      <c r="B2198">
        <v>1</v>
      </c>
      <c r="C2198" s="3">
        <v>44630</v>
      </c>
      <c r="D2198">
        <v>447.4</v>
      </c>
      <c r="E2198" s="44" t="s">
        <v>80</v>
      </c>
      <c r="F2198" s="44" t="s">
        <v>88</v>
      </c>
      <c r="G2198">
        <v>0</v>
      </c>
      <c r="H2198">
        <v>0</v>
      </c>
      <c r="I2198">
        <v>0</v>
      </c>
      <c r="J2198">
        <v>0</v>
      </c>
      <c r="K2198" s="44">
        <f>MONTH(tce_4111[[#This Row],[data_lancamento]])</f>
        <v>3</v>
      </c>
    </row>
    <row r="2199" spans="1:11" x14ac:dyDescent="0.25">
      <c r="A2199" s="44" t="s">
        <v>101</v>
      </c>
      <c r="B2199">
        <v>1</v>
      </c>
      <c r="C2199" s="3">
        <v>44630</v>
      </c>
      <c r="D2199">
        <v>447.4</v>
      </c>
      <c r="E2199" s="44" t="s">
        <v>77</v>
      </c>
      <c r="F2199" s="44" t="s">
        <v>88</v>
      </c>
      <c r="G2199">
        <v>1</v>
      </c>
      <c r="H2199">
        <v>0</v>
      </c>
      <c r="I2199">
        <v>0</v>
      </c>
      <c r="J2199">
        <v>0</v>
      </c>
      <c r="K2199" s="44">
        <f>MONTH(tce_4111[[#This Row],[data_lancamento]])</f>
        <v>3</v>
      </c>
    </row>
    <row r="2200" spans="1:11" x14ac:dyDescent="0.25">
      <c r="A2200" s="44" t="s">
        <v>95</v>
      </c>
      <c r="B2200">
        <v>1</v>
      </c>
      <c r="C2200" s="3">
        <v>44630</v>
      </c>
      <c r="D2200">
        <v>447.4</v>
      </c>
      <c r="E2200" s="44" t="s">
        <v>80</v>
      </c>
      <c r="F2200" s="44" t="s">
        <v>88</v>
      </c>
      <c r="G2200">
        <v>1</v>
      </c>
      <c r="H2200">
        <v>0</v>
      </c>
      <c r="I2200">
        <v>0</v>
      </c>
      <c r="J2200">
        <v>0</v>
      </c>
      <c r="K2200" s="44">
        <f>MONTH(tce_4111[[#This Row],[data_lancamento]])</f>
        <v>3</v>
      </c>
    </row>
    <row r="2201" spans="1:11" x14ac:dyDescent="0.25">
      <c r="A2201" s="44" t="s">
        <v>107</v>
      </c>
      <c r="B2201">
        <v>1</v>
      </c>
      <c r="C2201" s="3">
        <v>44631</v>
      </c>
      <c r="D2201">
        <v>8617.06</v>
      </c>
      <c r="E2201" s="44" t="s">
        <v>77</v>
      </c>
      <c r="F2201" s="44" t="s">
        <v>97</v>
      </c>
      <c r="G2201">
        <v>1</v>
      </c>
      <c r="H2201">
        <v>0</v>
      </c>
      <c r="I2201">
        <v>0</v>
      </c>
      <c r="J2201">
        <v>0</v>
      </c>
      <c r="K2201" s="44">
        <f>MONTH(tce_4111[[#This Row],[data_lancamento]])</f>
        <v>3</v>
      </c>
    </row>
    <row r="2202" spans="1:11" x14ac:dyDescent="0.25">
      <c r="A2202" s="44" t="s">
        <v>106</v>
      </c>
      <c r="B2202">
        <v>1</v>
      </c>
      <c r="C2202" s="3">
        <v>44631</v>
      </c>
      <c r="D2202">
        <v>8617.06</v>
      </c>
      <c r="E2202" s="44" t="s">
        <v>80</v>
      </c>
      <c r="F2202" s="44" t="s">
        <v>97</v>
      </c>
      <c r="G2202">
        <v>1</v>
      </c>
      <c r="H2202">
        <v>0</v>
      </c>
      <c r="I2202">
        <v>0</v>
      </c>
      <c r="J2202">
        <v>0</v>
      </c>
      <c r="K2202" s="44">
        <f>MONTH(tce_4111[[#This Row],[data_lancamento]])</f>
        <v>3</v>
      </c>
    </row>
    <row r="2203" spans="1:11" x14ac:dyDescent="0.25">
      <c r="A2203" s="44" t="s">
        <v>99</v>
      </c>
      <c r="B2203">
        <v>1</v>
      </c>
      <c r="C2203" s="3">
        <v>44631</v>
      </c>
      <c r="D2203">
        <v>1603.52</v>
      </c>
      <c r="E2203" s="44" t="s">
        <v>80</v>
      </c>
      <c r="F2203" s="44" t="s">
        <v>88</v>
      </c>
      <c r="G2203">
        <v>0</v>
      </c>
      <c r="H2203">
        <v>0</v>
      </c>
      <c r="I2203">
        <v>0</v>
      </c>
      <c r="J2203">
        <v>0</v>
      </c>
      <c r="K2203" s="44">
        <f>MONTH(tce_4111[[#This Row],[data_lancamento]])</f>
        <v>3</v>
      </c>
    </row>
    <row r="2204" spans="1:11" x14ac:dyDescent="0.25">
      <c r="A2204" s="44" t="s">
        <v>109</v>
      </c>
      <c r="B2204">
        <v>1</v>
      </c>
      <c r="C2204" s="3">
        <v>44631</v>
      </c>
      <c r="D2204">
        <v>1603.52</v>
      </c>
      <c r="E2204" s="44" t="s">
        <v>77</v>
      </c>
      <c r="F2204" s="44" t="s">
        <v>88</v>
      </c>
      <c r="G2204">
        <v>0</v>
      </c>
      <c r="H2204">
        <v>0</v>
      </c>
      <c r="I2204">
        <v>0</v>
      </c>
      <c r="J2204">
        <v>0</v>
      </c>
      <c r="K2204" s="44">
        <f>MONTH(tce_4111[[#This Row],[data_lancamento]])</f>
        <v>3</v>
      </c>
    </row>
    <row r="2205" spans="1:11" x14ac:dyDescent="0.25">
      <c r="A2205" s="44" t="s">
        <v>106</v>
      </c>
      <c r="B2205">
        <v>1</v>
      </c>
      <c r="C2205" s="3">
        <v>44631</v>
      </c>
      <c r="D2205">
        <v>1603.52</v>
      </c>
      <c r="E2205" s="44" t="s">
        <v>77</v>
      </c>
      <c r="F2205" s="44" t="s">
        <v>97</v>
      </c>
      <c r="G2205">
        <v>1</v>
      </c>
      <c r="H2205">
        <v>0</v>
      </c>
      <c r="I2205">
        <v>0</v>
      </c>
      <c r="J2205">
        <v>0</v>
      </c>
      <c r="K2205" s="44">
        <f>MONTH(tce_4111[[#This Row],[data_lancamento]])</f>
        <v>3</v>
      </c>
    </row>
    <row r="2206" spans="1:11" x14ac:dyDescent="0.25">
      <c r="A2206" s="44" t="s">
        <v>100</v>
      </c>
      <c r="B2206">
        <v>1</v>
      </c>
      <c r="C2206" s="3">
        <v>44631</v>
      </c>
      <c r="D2206">
        <v>1603.52</v>
      </c>
      <c r="E2206" s="44" t="s">
        <v>80</v>
      </c>
      <c r="F2206" s="44" t="s">
        <v>88</v>
      </c>
      <c r="G2206">
        <v>0</v>
      </c>
      <c r="H2206">
        <v>0</v>
      </c>
      <c r="I2206">
        <v>0</v>
      </c>
      <c r="J2206">
        <v>0</v>
      </c>
      <c r="K2206" s="44">
        <f>MONTH(tce_4111[[#This Row],[data_lancamento]])</f>
        <v>3</v>
      </c>
    </row>
    <row r="2207" spans="1:11" x14ac:dyDescent="0.25">
      <c r="A2207" s="44" t="s">
        <v>110</v>
      </c>
      <c r="B2207">
        <v>1</v>
      </c>
      <c r="C2207" s="3">
        <v>44631</v>
      </c>
      <c r="D2207">
        <v>1603.52</v>
      </c>
      <c r="E2207" s="44" t="s">
        <v>77</v>
      </c>
      <c r="F2207" s="44" t="s">
        <v>88</v>
      </c>
      <c r="G2207">
        <v>0</v>
      </c>
      <c r="H2207">
        <v>0</v>
      </c>
      <c r="I2207">
        <v>0</v>
      </c>
      <c r="J2207">
        <v>0</v>
      </c>
      <c r="K2207" s="44">
        <f>MONTH(tce_4111[[#This Row],[data_lancamento]])</f>
        <v>3</v>
      </c>
    </row>
    <row r="2208" spans="1:11" x14ac:dyDescent="0.25">
      <c r="A2208" s="44" t="s">
        <v>359</v>
      </c>
      <c r="B2208">
        <v>1</v>
      </c>
      <c r="C2208" s="3">
        <v>44631</v>
      </c>
      <c r="D2208">
        <v>1603.52</v>
      </c>
      <c r="E2208" s="44" t="s">
        <v>80</v>
      </c>
      <c r="F2208" s="44" t="s">
        <v>97</v>
      </c>
      <c r="G2208">
        <v>0</v>
      </c>
      <c r="H2208">
        <v>0</v>
      </c>
      <c r="I2208">
        <v>0</v>
      </c>
      <c r="J2208">
        <v>0</v>
      </c>
      <c r="K2208" s="44">
        <f>MONTH(tce_4111[[#This Row],[data_lancamento]])</f>
        <v>3</v>
      </c>
    </row>
    <row r="2209" spans="1:11" x14ac:dyDescent="0.25">
      <c r="A2209" s="44" t="s">
        <v>101</v>
      </c>
      <c r="B2209">
        <v>1</v>
      </c>
      <c r="C2209" s="3">
        <v>44631</v>
      </c>
      <c r="D2209">
        <v>1603.52</v>
      </c>
      <c r="E2209" s="44" t="s">
        <v>80</v>
      </c>
      <c r="F2209" s="44" t="s">
        <v>88</v>
      </c>
      <c r="G2209">
        <v>1</v>
      </c>
      <c r="H2209">
        <v>0</v>
      </c>
      <c r="I2209">
        <v>0</v>
      </c>
      <c r="J2209">
        <v>0</v>
      </c>
      <c r="K2209" s="44">
        <f>MONTH(tce_4111[[#This Row],[data_lancamento]])</f>
        <v>3</v>
      </c>
    </row>
    <row r="2210" spans="1:11" x14ac:dyDescent="0.25">
      <c r="A2210" s="44" t="s">
        <v>111</v>
      </c>
      <c r="B2210">
        <v>1</v>
      </c>
      <c r="C2210" s="3">
        <v>44631</v>
      </c>
      <c r="D2210">
        <v>1603.52</v>
      </c>
      <c r="E2210" s="44" t="s">
        <v>77</v>
      </c>
      <c r="F2210" s="44" t="s">
        <v>88</v>
      </c>
      <c r="G2210">
        <v>1</v>
      </c>
      <c r="H2210">
        <v>0</v>
      </c>
      <c r="I2210">
        <v>0</v>
      </c>
      <c r="J2210">
        <v>0</v>
      </c>
      <c r="K2210" s="44">
        <f>MONTH(tce_4111[[#This Row],[data_lancamento]])</f>
        <v>3</v>
      </c>
    </row>
    <row r="2211" spans="1:11" x14ac:dyDescent="0.25">
      <c r="A2211" s="44" t="s">
        <v>99</v>
      </c>
      <c r="B2211">
        <v>1</v>
      </c>
      <c r="C2211" s="3">
        <v>44631</v>
      </c>
      <c r="D2211">
        <v>1603.52</v>
      </c>
      <c r="E2211" s="44" t="s">
        <v>80</v>
      </c>
      <c r="F2211" s="44" t="s">
        <v>88</v>
      </c>
      <c r="G2211">
        <v>0</v>
      </c>
      <c r="H2211">
        <v>0</v>
      </c>
      <c r="I2211">
        <v>0</v>
      </c>
      <c r="J2211">
        <v>0</v>
      </c>
      <c r="K2211" s="44">
        <f>MONTH(tce_4111[[#This Row],[data_lancamento]])</f>
        <v>3</v>
      </c>
    </row>
    <row r="2212" spans="1:11" x14ac:dyDescent="0.25">
      <c r="A2212" s="44" t="s">
        <v>109</v>
      </c>
      <c r="B2212">
        <v>1</v>
      </c>
      <c r="C2212" s="3">
        <v>44631</v>
      </c>
      <c r="D2212">
        <v>1603.52</v>
      </c>
      <c r="E2212" s="44" t="s">
        <v>77</v>
      </c>
      <c r="F2212" s="44" t="s">
        <v>88</v>
      </c>
      <c r="G2212">
        <v>0</v>
      </c>
      <c r="H2212">
        <v>0</v>
      </c>
      <c r="I2212">
        <v>0</v>
      </c>
      <c r="J2212">
        <v>0</v>
      </c>
      <c r="K2212" s="44">
        <f>MONTH(tce_4111[[#This Row],[data_lancamento]])</f>
        <v>3</v>
      </c>
    </row>
    <row r="2213" spans="1:11" x14ac:dyDescent="0.25">
      <c r="A2213" s="44" t="s">
        <v>106</v>
      </c>
      <c r="B2213">
        <v>1</v>
      </c>
      <c r="C2213" s="3">
        <v>44631</v>
      </c>
      <c r="D2213">
        <v>1603.52</v>
      </c>
      <c r="E2213" s="44" t="s">
        <v>77</v>
      </c>
      <c r="F2213" s="44" t="s">
        <v>97</v>
      </c>
      <c r="G2213">
        <v>1</v>
      </c>
      <c r="H2213">
        <v>0</v>
      </c>
      <c r="I2213">
        <v>0</v>
      </c>
      <c r="J2213">
        <v>0</v>
      </c>
      <c r="K2213" s="44">
        <f>MONTH(tce_4111[[#This Row],[data_lancamento]])</f>
        <v>3</v>
      </c>
    </row>
    <row r="2214" spans="1:11" x14ac:dyDescent="0.25">
      <c r="A2214" s="44" t="s">
        <v>100</v>
      </c>
      <c r="B2214">
        <v>1</v>
      </c>
      <c r="C2214" s="3">
        <v>44631</v>
      </c>
      <c r="D2214">
        <v>1603.52</v>
      </c>
      <c r="E2214" s="44" t="s">
        <v>80</v>
      </c>
      <c r="F2214" s="44" t="s">
        <v>88</v>
      </c>
      <c r="G2214">
        <v>0</v>
      </c>
      <c r="H2214">
        <v>0</v>
      </c>
      <c r="I2214">
        <v>0</v>
      </c>
      <c r="J2214">
        <v>0</v>
      </c>
      <c r="K2214" s="44">
        <f>MONTH(tce_4111[[#This Row],[data_lancamento]])</f>
        <v>3</v>
      </c>
    </row>
    <row r="2215" spans="1:11" x14ac:dyDescent="0.25">
      <c r="A2215" s="44" t="s">
        <v>110</v>
      </c>
      <c r="B2215">
        <v>1</v>
      </c>
      <c r="C2215" s="3">
        <v>44631</v>
      </c>
      <c r="D2215">
        <v>1603.52</v>
      </c>
      <c r="E2215" s="44" t="s">
        <v>77</v>
      </c>
      <c r="F2215" s="44" t="s">
        <v>88</v>
      </c>
      <c r="G2215">
        <v>0</v>
      </c>
      <c r="H2215">
        <v>0</v>
      </c>
      <c r="I2215">
        <v>0</v>
      </c>
      <c r="J2215">
        <v>0</v>
      </c>
      <c r="K2215" s="44">
        <f>MONTH(tce_4111[[#This Row],[data_lancamento]])</f>
        <v>3</v>
      </c>
    </row>
    <row r="2216" spans="1:11" x14ac:dyDescent="0.25">
      <c r="A2216" s="44" t="s">
        <v>359</v>
      </c>
      <c r="B2216">
        <v>1</v>
      </c>
      <c r="C2216" s="3">
        <v>44631</v>
      </c>
      <c r="D2216">
        <v>1603.52</v>
      </c>
      <c r="E2216" s="44" t="s">
        <v>80</v>
      </c>
      <c r="F2216" s="44" t="s">
        <v>97</v>
      </c>
      <c r="G2216">
        <v>0</v>
      </c>
      <c r="H2216">
        <v>0</v>
      </c>
      <c r="I2216">
        <v>0</v>
      </c>
      <c r="J2216">
        <v>0</v>
      </c>
      <c r="K2216" s="44">
        <f>MONTH(tce_4111[[#This Row],[data_lancamento]])</f>
        <v>3</v>
      </c>
    </row>
    <row r="2217" spans="1:11" x14ac:dyDescent="0.25">
      <c r="A2217" s="44" t="s">
        <v>101</v>
      </c>
      <c r="B2217">
        <v>1</v>
      </c>
      <c r="C2217" s="3">
        <v>44631</v>
      </c>
      <c r="D2217">
        <v>1603.52</v>
      </c>
      <c r="E2217" s="44" t="s">
        <v>80</v>
      </c>
      <c r="F2217" s="44" t="s">
        <v>88</v>
      </c>
      <c r="G2217">
        <v>1</v>
      </c>
      <c r="H2217">
        <v>0</v>
      </c>
      <c r="I2217">
        <v>0</v>
      </c>
      <c r="J2217">
        <v>0</v>
      </c>
      <c r="K2217" s="44">
        <f>MONTH(tce_4111[[#This Row],[data_lancamento]])</f>
        <v>3</v>
      </c>
    </row>
    <row r="2218" spans="1:11" x14ac:dyDescent="0.25">
      <c r="A2218" s="44" t="s">
        <v>111</v>
      </c>
      <c r="B2218">
        <v>1</v>
      </c>
      <c r="C2218" s="3">
        <v>44631</v>
      </c>
      <c r="D2218">
        <v>1603.52</v>
      </c>
      <c r="E2218" s="44" t="s">
        <v>77</v>
      </c>
      <c r="F2218" s="44" t="s">
        <v>88</v>
      </c>
      <c r="G2218">
        <v>1</v>
      </c>
      <c r="H2218">
        <v>0</v>
      </c>
      <c r="I2218">
        <v>0</v>
      </c>
      <c r="J2218">
        <v>0</v>
      </c>
      <c r="K2218" s="44">
        <f>MONTH(tce_4111[[#This Row],[data_lancamento]])</f>
        <v>3</v>
      </c>
    </row>
    <row r="2219" spans="1:11" x14ac:dyDescent="0.25">
      <c r="A2219" s="44" t="s">
        <v>99</v>
      </c>
      <c r="B2219">
        <v>1</v>
      </c>
      <c r="C2219" s="3">
        <v>44631</v>
      </c>
      <c r="D2219">
        <v>1603.52</v>
      </c>
      <c r="E2219" s="44" t="s">
        <v>80</v>
      </c>
      <c r="F2219" s="44" t="s">
        <v>88</v>
      </c>
      <c r="G2219">
        <v>0</v>
      </c>
      <c r="H2219">
        <v>0</v>
      </c>
      <c r="I2219">
        <v>0</v>
      </c>
      <c r="J2219">
        <v>0</v>
      </c>
      <c r="K2219" s="44">
        <f>MONTH(tce_4111[[#This Row],[data_lancamento]])</f>
        <v>3</v>
      </c>
    </row>
    <row r="2220" spans="1:11" x14ac:dyDescent="0.25">
      <c r="A2220" s="44" t="s">
        <v>109</v>
      </c>
      <c r="B2220">
        <v>1</v>
      </c>
      <c r="C2220" s="3">
        <v>44631</v>
      </c>
      <c r="D2220">
        <v>1603.52</v>
      </c>
      <c r="E2220" s="44" t="s">
        <v>77</v>
      </c>
      <c r="F2220" s="44" t="s">
        <v>88</v>
      </c>
      <c r="G2220">
        <v>0</v>
      </c>
      <c r="H2220">
        <v>0</v>
      </c>
      <c r="I2220">
        <v>0</v>
      </c>
      <c r="J2220">
        <v>0</v>
      </c>
      <c r="K2220" s="44">
        <f>MONTH(tce_4111[[#This Row],[data_lancamento]])</f>
        <v>3</v>
      </c>
    </row>
    <row r="2221" spans="1:11" x14ac:dyDescent="0.25">
      <c r="A2221" s="44" t="s">
        <v>106</v>
      </c>
      <c r="B2221">
        <v>1</v>
      </c>
      <c r="C2221" s="3">
        <v>44631</v>
      </c>
      <c r="D2221">
        <v>1603.52</v>
      </c>
      <c r="E2221" s="44" t="s">
        <v>77</v>
      </c>
      <c r="F2221" s="44" t="s">
        <v>97</v>
      </c>
      <c r="G2221">
        <v>1</v>
      </c>
      <c r="H2221">
        <v>0</v>
      </c>
      <c r="I2221">
        <v>0</v>
      </c>
      <c r="J2221">
        <v>0</v>
      </c>
      <c r="K2221" s="44">
        <f>MONTH(tce_4111[[#This Row],[data_lancamento]])</f>
        <v>3</v>
      </c>
    </row>
    <row r="2222" spans="1:11" x14ac:dyDescent="0.25">
      <c r="A2222" s="44" t="s">
        <v>100</v>
      </c>
      <c r="B2222">
        <v>1</v>
      </c>
      <c r="C2222" s="3">
        <v>44631</v>
      </c>
      <c r="D2222">
        <v>1603.52</v>
      </c>
      <c r="E2222" s="44" t="s">
        <v>80</v>
      </c>
      <c r="F2222" s="44" t="s">
        <v>88</v>
      </c>
      <c r="G2222">
        <v>0</v>
      </c>
      <c r="H2222">
        <v>0</v>
      </c>
      <c r="I2222">
        <v>0</v>
      </c>
      <c r="J2222">
        <v>0</v>
      </c>
      <c r="K2222" s="44">
        <f>MONTH(tce_4111[[#This Row],[data_lancamento]])</f>
        <v>3</v>
      </c>
    </row>
    <row r="2223" spans="1:11" x14ac:dyDescent="0.25">
      <c r="A2223" s="44" t="s">
        <v>110</v>
      </c>
      <c r="B2223">
        <v>1</v>
      </c>
      <c r="C2223" s="3">
        <v>44631</v>
      </c>
      <c r="D2223">
        <v>1603.52</v>
      </c>
      <c r="E2223" s="44" t="s">
        <v>77</v>
      </c>
      <c r="F2223" s="44" t="s">
        <v>88</v>
      </c>
      <c r="G2223">
        <v>0</v>
      </c>
      <c r="H2223">
        <v>0</v>
      </c>
      <c r="I2223">
        <v>0</v>
      </c>
      <c r="J2223">
        <v>0</v>
      </c>
      <c r="K2223" s="44">
        <f>MONTH(tce_4111[[#This Row],[data_lancamento]])</f>
        <v>3</v>
      </c>
    </row>
    <row r="2224" spans="1:11" x14ac:dyDescent="0.25">
      <c r="A2224" s="44" t="s">
        <v>359</v>
      </c>
      <c r="B2224">
        <v>1</v>
      </c>
      <c r="C2224" s="3">
        <v>44631</v>
      </c>
      <c r="D2224">
        <v>1603.52</v>
      </c>
      <c r="E2224" s="44" t="s">
        <v>80</v>
      </c>
      <c r="F2224" s="44" t="s">
        <v>97</v>
      </c>
      <c r="G2224">
        <v>0</v>
      </c>
      <c r="H2224">
        <v>0</v>
      </c>
      <c r="I2224">
        <v>0</v>
      </c>
      <c r="J2224">
        <v>0</v>
      </c>
      <c r="K2224" s="44">
        <f>MONTH(tce_4111[[#This Row],[data_lancamento]])</f>
        <v>3</v>
      </c>
    </row>
    <row r="2225" spans="1:11" x14ac:dyDescent="0.25">
      <c r="A2225" s="44" t="s">
        <v>101</v>
      </c>
      <c r="B2225">
        <v>1</v>
      </c>
      <c r="C2225" s="3">
        <v>44631</v>
      </c>
      <c r="D2225">
        <v>1603.52</v>
      </c>
      <c r="E2225" s="44" t="s">
        <v>80</v>
      </c>
      <c r="F2225" s="44" t="s">
        <v>88</v>
      </c>
      <c r="G2225">
        <v>1</v>
      </c>
      <c r="H2225">
        <v>0</v>
      </c>
      <c r="I2225">
        <v>0</v>
      </c>
      <c r="J2225">
        <v>0</v>
      </c>
      <c r="K2225" s="44">
        <f>MONTH(tce_4111[[#This Row],[data_lancamento]])</f>
        <v>3</v>
      </c>
    </row>
    <row r="2226" spans="1:11" x14ac:dyDescent="0.25">
      <c r="A2226" s="44" t="s">
        <v>111</v>
      </c>
      <c r="B2226">
        <v>1</v>
      </c>
      <c r="C2226" s="3">
        <v>44631</v>
      </c>
      <c r="D2226">
        <v>1603.52</v>
      </c>
      <c r="E2226" s="44" t="s">
        <v>77</v>
      </c>
      <c r="F2226" s="44" t="s">
        <v>88</v>
      </c>
      <c r="G2226">
        <v>1</v>
      </c>
      <c r="H2226">
        <v>0</v>
      </c>
      <c r="I2226">
        <v>0</v>
      </c>
      <c r="J2226">
        <v>0</v>
      </c>
      <c r="K2226" s="44">
        <f>MONTH(tce_4111[[#This Row],[data_lancamento]])</f>
        <v>3</v>
      </c>
    </row>
    <row r="2227" spans="1:11" x14ac:dyDescent="0.25">
      <c r="A2227" s="44" t="s">
        <v>96</v>
      </c>
      <c r="B2227">
        <v>1</v>
      </c>
      <c r="C2227" s="3">
        <v>44631</v>
      </c>
      <c r="D2227">
        <v>447.4</v>
      </c>
      <c r="E2227" s="44" t="s">
        <v>80</v>
      </c>
      <c r="F2227" s="44" t="s">
        <v>97</v>
      </c>
      <c r="G2227">
        <v>1</v>
      </c>
      <c r="H2227">
        <v>0</v>
      </c>
      <c r="I2227">
        <v>0</v>
      </c>
      <c r="J2227">
        <v>0</v>
      </c>
      <c r="K2227" s="44">
        <f>MONTH(tce_4111[[#This Row],[data_lancamento]])</f>
        <v>3</v>
      </c>
    </row>
    <row r="2228" spans="1:11" x14ac:dyDescent="0.25">
      <c r="A2228" s="44" t="s">
        <v>99</v>
      </c>
      <c r="B2228">
        <v>1</v>
      </c>
      <c r="C2228" s="3">
        <v>44631</v>
      </c>
      <c r="D2228">
        <v>447.4</v>
      </c>
      <c r="E2228" s="44" t="s">
        <v>80</v>
      </c>
      <c r="F2228" s="44" t="s">
        <v>88</v>
      </c>
      <c r="G2228">
        <v>0</v>
      </c>
      <c r="H2228">
        <v>0</v>
      </c>
      <c r="I2228">
        <v>0</v>
      </c>
      <c r="J2228">
        <v>0</v>
      </c>
      <c r="K2228" s="44">
        <f>MONTH(tce_4111[[#This Row],[data_lancamento]])</f>
        <v>3</v>
      </c>
    </row>
    <row r="2229" spans="1:11" x14ac:dyDescent="0.25">
      <c r="A2229" s="44" t="s">
        <v>109</v>
      </c>
      <c r="B2229">
        <v>1</v>
      </c>
      <c r="C2229" s="3">
        <v>44631</v>
      </c>
      <c r="D2229">
        <v>447.4</v>
      </c>
      <c r="E2229" s="44" t="s">
        <v>77</v>
      </c>
      <c r="F2229" s="44" t="s">
        <v>88</v>
      </c>
      <c r="G2229">
        <v>0</v>
      </c>
      <c r="H2229">
        <v>0</v>
      </c>
      <c r="I2229">
        <v>0</v>
      </c>
      <c r="J2229">
        <v>0</v>
      </c>
      <c r="K2229" s="44">
        <f>MONTH(tce_4111[[#This Row],[data_lancamento]])</f>
        <v>3</v>
      </c>
    </row>
    <row r="2230" spans="1:11" x14ac:dyDescent="0.25">
      <c r="A2230" s="44" t="s">
        <v>106</v>
      </c>
      <c r="B2230">
        <v>1</v>
      </c>
      <c r="C2230" s="3">
        <v>44631</v>
      </c>
      <c r="D2230">
        <v>447.4</v>
      </c>
      <c r="E2230" s="44" t="s">
        <v>77</v>
      </c>
      <c r="F2230" s="44" t="s">
        <v>97</v>
      </c>
      <c r="G2230">
        <v>1</v>
      </c>
      <c r="H2230">
        <v>0</v>
      </c>
      <c r="I2230">
        <v>0</v>
      </c>
      <c r="J2230">
        <v>0</v>
      </c>
      <c r="K2230" s="44">
        <f>MONTH(tce_4111[[#This Row],[data_lancamento]])</f>
        <v>3</v>
      </c>
    </row>
    <row r="2231" spans="1:11" x14ac:dyDescent="0.25">
      <c r="A2231" s="44" t="s">
        <v>100</v>
      </c>
      <c r="B2231">
        <v>1</v>
      </c>
      <c r="C2231" s="3">
        <v>44631</v>
      </c>
      <c r="D2231">
        <v>447.4</v>
      </c>
      <c r="E2231" s="44" t="s">
        <v>80</v>
      </c>
      <c r="F2231" s="44" t="s">
        <v>88</v>
      </c>
      <c r="G2231">
        <v>0</v>
      </c>
      <c r="H2231">
        <v>0</v>
      </c>
      <c r="I2231">
        <v>0</v>
      </c>
      <c r="J2231">
        <v>0</v>
      </c>
      <c r="K2231" s="44">
        <f>MONTH(tce_4111[[#This Row],[data_lancamento]])</f>
        <v>3</v>
      </c>
    </row>
    <row r="2232" spans="1:11" x14ac:dyDescent="0.25">
      <c r="A2232" s="44" t="s">
        <v>110</v>
      </c>
      <c r="B2232">
        <v>1</v>
      </c>
      <c r="C2232" s="3">
        <v>44631</v>
      </c>
      <c r="D2232">
        <v>447.4</v>
      </c>
      <c r="E2232" s="44" t="s">
        <v>77</v>
      </c>
      <c r="F2232" s="44" t="s">
        <v>88</v>
      </c>
      <c r="G2232">
        <v>0</v>
      </c>
      <c r="H2232">
        <v>0</v>
      </c>
      <c r="I2232">
        <v>0</v>
      </c>
      <c r="J2232">
        <v>0</v>
      </c>
      <c r="K2232" s="44">
        <f>MONTH(tce_4111[[#This Row],[data_lancamento]])</f>
        <v>3</v>
      </c>
    </row>
    <row r="2233" spans="1:11" x14ac:dyDescent="0.25">
      <c r="A2233" s="44" t="s">
        <v>101</v>
      </c>
      <c r="B2233">
        <v>1</v>
      </c>
      <c r="C2233" s="3">
        <v>44631</v>
      </c>
      <c r="D2233">
        <v>447.4</v>
      </c>
      <c r="E2233" s="44" t="s">
        <v>80</v>
      </c>
      <c r="F2233" s="44" t="s">
        <v>88</v>
      </c>
      <c r="G2233">
        <v>1</v>
      </c>
      <c r="H2233">
        <v>0</v>
      </c>
      <c r="I2233">
        <v>0</v>
      </c>
      <c r="J2233">
        <v>0</v>
      </c>
      <c r="K2233" s="44">
        <f>MONTH(tce_4111[[#This Row],[data_lancamento]])</f>
        <v>3</v>
      </c>
    </row>
    <row r="2234" spans="1:11" x14ac:dyDescent="0.25">
      <c r="A2234" s="44" t="s">
        <v>111</v>
      </c>
      <c r="B2234">
        <v>1</v>
      </c>
      <c r="C2234" s="3">
        <v>44631</v>
      </c>
      <c r="D2234">
        <v>447.4</v>
      </c>
      <c r="E2234" s="44" t="s">
        <v>77</v>
      </c>
      <c r="F2234" s="44" t="s">
        <v>88</v>
      </c>
      <c r="G2234">
        <v>1</v>
      </c>
      <c r="H2234">
        <v>0</v>
      </c>
      <c r="I2234">
        <v>0</v>
      </c>
      <c r="J2234">
        <v>0</v>
      </c>
      <c r="K2234" s="44">
        <f>MONTH(tce_4111[[#This Row],[data_lancamento]])</f>
        <v>3</v>
      </c>
    </row>
    <row r="2235" spans="1:11" x14ac:dyDescent="0.25">
      <c r="A2235" s="44" t="s">
        <v>96</v>
      </c>
      <c r="B2235">
        <v>1</v>
      </c>
      <c r="C2235" s="3">
        <v>44631</v>
      </c>
      <c r="D2235">
        <v>894.8</v>
      </c>
      <c r="E2235" s="44" t="s">
        <v>80</v>
      </c>
      <c r="F2235" s="44" t="s">
        <v>97</v>
      </c>
      <c r="G2235">
        <v>1</v>
      </c>
      <c r="H2235">
        <v>0</v>
      </c>
      <c r="I2235">
        <v>0</v>
      </c>
      <c r="J2235">
        <v>0</v>
      </c>
      <c r="K2235" s="44">
        <f>MONTH(tce_4111[[#This Row],[data_lancamento]])</f>
        <v>3</v>
      </c>
    </row>
    <row r="2236" spans="1:11" x14ac:dyDescent="0.25">
      <c r="A2236" s="44" t="s">
        <v>99</v>
      </c>
      <c r="B2236">
        <v>1</v>
      </c>
      <c r="C2236" s="3">
        <v>44631</v>
      </c>
      <c r="D2236">
        <v>894.8</v>
      </c>
      <c r="E2236" s="44" t="s">
        <v>80</v>
      </c>
      <c r="F2236" s="44" t="s">
        <v>88</v>
      </c>
      <c r="G2236">
        <v>0</v>
      </c>
      <c r="H2236">
        <v>0</v>
      </c>
      <c r="I2236">
        <v>0</v>
      </c>
      <c r="J2236">
        <v>0</v>
      </c>
      <c r="K2236" s="44">
        <f>MONTH(tce_4111[[#This Row],[data_lancamento]])</f>
        <v>3</v>
      </c>
    </row>
    <row r="2237" spans="1:11" x14ac:dyDescent="0.25">
      <c r="A2237" s="44" t="s">
        <v>109</v>
      </c>
      <c r="B2237">
        <v>1</v>
      </c>
      <c r="C2237" s="3">
        <v>44631</v>
      </c>
      <c r="D2237">
        <v>894.8</v>
      </c>
      <c r="E2237" s="44" t="s">
        <v>77</v>
      </c>
      <c r="F2237" s="44" t="s">
        <v>88</v>
      </c>
      <c r="G2237">
        <v>0</v>
      </c>
      <c r="H2237">
        <v>0</v>
      </c>
      <c r="I2237">
        <v>0</v>
      </c>
      <c r="J2237">
        <v>0</v>
      </c>
      <c r="K2237" s="44">
        <f>MONTH(tce_4111[[#This Row],[data_lancamento]])</f>
        <v>3</v>
      </c>
    </row>
    <row r="2238" spans="1:11" x14ac:dyDescent="0.25">
      <c r="A2238" s="44" t="s">
        <v>106</v>
      </c>
      <c r="B2238">
        <v>1</v>
      </c>
      <c r="C2238" s="3">
        <v>44631</v>
      </c>
      <c r="D2238">
        <v>894.8</v>
      </c>
      <c r="E2238" s="44" t="s">
        <v>77</v>
      </c>
      <c r="F2238" s="44" t="s">
        <v>97</v>
      </c>
      <c r="G2238">
        <v>1</v>
      </c>
      <c r="H2238">
        <v>0</v>
      </c>
      <c r="I2238">
        <v>0</v>
      </c>
      <c r="J2238">
        <v>0</v>
      </c>
      <c r="K2238" s="44">
        <f>MONTH(tce_4111[[#This Row],[data_lancamento]])</f>
        <v>3</v>
      </c>
    </row>
    <row r="2239" spans="1:11" x14ac:dyDescent="0.25">
      <c r="A2239" s="44" t="s">
        <v>100</v>
      </c>
      <c r="B2239">
        <v>1</v>
      </c>
      <c r="C2239" s="3">
        <v>44631</v>
      </c>
      <c r="D2239">
        <v>894.8</v>
      </c>
      <c r="E2239" s="44" t="s">
        <v>80</v>
      </c>
      <c r="F2239" s="44" t="s">
        <v>88</v>
      </c>
      <c r="G2239">
        <v>0</v>
      </c>
      <c r="H2239">
        <v>0</v>
      </c>
      <c r="I2239">
        <v>0</v>
      </c>
      <c r="J2239">
        <v>0</v>
      </c>
      <c r="K2239" s="44">
        <f>MONTH(tce_4111[[#This Row],[data_lancamento]])</f>
        <v>3</v>
      </c>
    </row>
    <row r="2240" spans="1:11" x14ac:dyDescent="0.25">
      <c r="A2240" s="44" t="s">
        <v>110</v>
      </c>
      <c r="B2240">
        <v>1</v>
      </c>
      <c r="C2240" s="3">
        <v>44631</v>
      </c>
      <c r="D2240">
        <v>894.8</v>
      </c>
      <c r="E2240" s="44" t="s">
        <v>77</v>
      </c>
      <c r="F2240" s="44" t="s">
        <v>88</v>
      </c>
      <c r="G2240">
        <v>0</v>
      </c>
      <c r="H2240">
        <v>0</v>
      </c>
      <c r="I2240">
        <v>0</v>
      </c>
      <c r="J2240">
        <v>0</v>
      </c>
      <c r="K2240" s="44">
        <f>MONTH(tce_4111[[#This Row],[data_lancamento]])</f>
        <v>3</v>
      </c>
    </row>
    <row r="2241" spans="1:11" x14ac:dyDescent="0.25">
      <c r="A2241" s="44" t="s">
        <v>101</v>
      </c>
      <c r="B2241">
        <v>1</v>
      </c>
      <c r="C2241" s="3">
        <v>44631</v>
      </c>
      <c r="D2241">
        <v>894.8</v>
      </c>
      <c r="E2241" s="44" t="s">
        <v>80</v>
      </c>
      <c r="F2241" s="44" t="s">
        <v>88</v>
      </c>
      <c r="G2241">
        <v>1</v>
      </c>
      <c r="H2241">
        <v>0</v>
      </c>
      <c r="I2241">
        <v>0</v>
      </c>
      <c r="J2241">
        <v>0</v>
      </c>
      <c r="K2241" s="44">
        <f>MONTH(tce_4111[[#This Row],[data_lancamento]])</f>
        <v>3</v>
      </c>
    </row>
    <row r="2242" spans="1:11" x14ac:dyDescent="0.25">
      <c r="A2242" s="44" t="s">
        <v>111</v>
      </c>
      <c r="B2242">
        <v>1</v>
      </c>
      <c r="C2242" s="3">
        <v>44631</v>
      </c>
      <c r="D2242">
        <v>894.8</v>
      </c>
      <c r="E2242" s="44" t="s">
        <v>77</v>
      </c>
      <c r="F2242" s="44" t="s">
        <v>88</v>
      </c>
      <c r="G2242">
        <v>1</v>
      </c>
      <c r="H2242">
        <v>0</v>
      </c>
      <c r="I2242">
        <v>0</v>
      </c>
      <c r="J2242">
        <v>0</v>
      </c>
      <c r="K2242" s="44">
        <f>MONTH(tce_4111[[#This Row],[data_lancamento]])</f>
        <v>3</v>
      </c>
    </row>
    <row r="2243" spans="1:11" x14ac:dyDescent="0.25">
      <c r="A2243" s="44" t="s">
        <v>96</v>
      </c>
      <c r="B2243">
        <v>1</v>
      </c>
      <c r="C2243" s="3">
        <v>44631</v>
      </c>
      <c r="D2243">
        <v>1440</v>
      </c>
      <c r="E2243" s="44" t="s">
        <v>80</v>
      </c>
      <c r="F2243" s="44" t="s">
        <v>97</v>
      </c>
      <c r="G2243">
        <v>1</v>
      </c>
      <c r="H2243">
        <v>0</v>
      </c>
      <c r="I2243">
        <v>0</v>
      </c>
      <c r="J2243">
        <v>0</v>
      </c>
      <c r="K2243" s="44">
        <f>MONTH(tce_4111[[#This Row],[data_lancamento]])</f>
        <v>3</v>
      </c>
    </row>
    <row r="2244" spans="1:11" x14ac:dyDescent="0.25">
      <c r="A2244" s="44" t="s">
        <v>99</v>
      </c>
      <c r="B2244">
        <v>1</v>
      </c>
      <c r="C2244" s="3">
        <v>44631</v>
      </c>
      <c r="D2244">
        <v>1440</v>
      </c>
      <c r="E2244" s="44" t="s">
        <v>80</v>
      </c>
      <c r="F2244" s="44" t="s">
        <v>88</v>
      </c>
      <c r="G2244">
        <v>0</v>
      </c>
      <c r="H2244">
        <v>0</v>
      </c>
      <c r="I2244">
        <v>0</v>
      </c>
      <c r="J2244">
        <v>0</v>
      </c>
      <c r="K2244" s="44">
        <f>MONTH(tce_4111[[#This Row],[data_lancamento]])</f>
        <v>3</v>
      </c>
    </row>
    <row r="2245" spans="1:11" x14ac:dyDescent="0.25">
      <c r="A2245" s="44" t="s">
        <v>109</v>
      </c>
      <c r="B2245">
        <v>1</v>
      </c>
      <c r="C2245" s="3">
        <v>44631</v>
      </c>
      <c r="D2245">
        <v>1440</v>
      </c>
      <c r="E2245" s="44" t="s">
        <v>77</v>
      </c>
      <c r="F2245" s="44" t="s">
        <v>88</v>
      </c>
      <c r="G2245">
        <v>0</v>
      </c>
      <c r="H2245">
        <v>0</v>
      </c>
      <c r="I2245">
        <v>0</v>
      </c>
      <c r="J2245">
        <v>0</v>
      </c>
      <c r="K2245" s="44">
        <f>MONTH(tce_4111[[#This Row],[data_lancamento]])</f>
        <v>3</v>
      </c>
    </row>
    <row r="2246" spans="1:11" x14ac:dyDescent="0.25">
      <c r="A2246" s="44" t="s">
        <v>106</v>
      </c>
      <c r="B2246">
        <v>1</v>
      </c>
      <c r="C2246" s="3">
        <v>44631</v>
      </c>
      <c r="D2246">
        <v>1440</v>
      </c>
      <c r="E2246" s="44" t="s">
        <v>77</v>
      </c>
      <c r="F2246" s="44" t="s">
        <v>97</v>
      </c>
      <c r="G2246">
        <v>1</v>
      </c>
      <c r="H2246">
        <v>0</v>
      </c>
      <c r="I2246">
        <v>0</v>
      </c>
      <c r="J2246">
        <v>0</v>
      </c>
      <c r="K2246" s="44">
        <f>MONTH(tce_4111[[#This Row],[data_lancamento]])</f>
        <v>3</v>
      </c>
    </row>
    <row r="2247" spans="1:11" x14ac:dyDescent="0.25">
      <c r="A2247" s="44" t="s">
        <v>100</v>
      </c>
      <c r="B2247">
        <v>1</v>
      </c>
      <c r="C2247" s="3">
        <v>44631</v>
      </c>
      <c r="D2247">
        <v>1440</v>
      </c>
      <c r="E2247" s="44" t="s">
        <v>80</v>
      </c>
      <c r="F2247" s="44" t="s">
        <v>88</v>
      </c>
      <c r="G2247">
        <v>0</v>
      </c>
      <c r="H2247">
        <v>0</v>
      </c>
      <c r="I2247">
        <v>0</v>
      </c>
      <c r="J2247">
        <v>0</v>
      </c>
      <c r="K2247" s="44">
        <f>MONTH(tce_4111[[#This Row],[data_lancamento]])</f>
        <v>3</v>
      </c>
    </row>
    <row r="2248" spans="1:11" x14ac:dyDescent="0.25">
      <c r="A2248" s="44" t="s">
        <v>110</v>
      </c>
      <c r="B2248">
        <v>1</v>
      </c>
      <c r="C2248" s="3">
        <v>44631</v>
      </c>
      <c r="D2248">
        <v>1440</v>
      </c>
      <c r="E2248" s="44" t="s">
        <v>77</v>
      </c>
      <c r="F2248" s="44" t="s">
        <v>88</v>
      </c>
      <c r="G2248">
        <v>0</v>
      </c>
      <c r="H2248">
        <v>0</v>
      </c>
      <c r="I2248">
        <v>0</v>
      </c>
      <c r="J2248">
        <v>0</v>
      </c>
      <c r="K2248" s="44">
        <f>MONTH(tce_4111[[#This Row],[data_lancamento]])</f>
        <v>3</v>
      </c>
    </row>
    <row r="2249" spans="1:11" x14ac:dyDescent="0.25">
      <c r="A2249" s="44" t="s">
        <v>101</v>
      </c>
      <c r="B2249">
        <v>1</v>
      </c>
      <c r="C2249" s="3">
        <v>44631</v>
      </c>
      <c r="D2249">
        <v>1440</v>
      </c>
      <c r="E2249" s="44" t="s">
        <v>80</v>
      </c>
      <c r="F2249" s="44" t="s">
        <v>88</v>
      </c>
      <c r="G2249">
        <v>1</v>
      </c>
      <c r="H2249">
        <v>0</v>
      </c>
      <c r="I2249">
        <v>0</v>
      </c>
      <c r="J2249">
        <v>0</v>
      </c>
      <c r="K2249" s="44">
        <f>MONTH(tce_4111[[#This Row],[data_lancamento]])</f>
        <v>3</v>
      </c>
    </row>
    <row r="2250" spans="1:11" x14ac:dyDescent="0.25">
      <c r="A2250" s="44" t="s">
        <v>111</v>
      </c>
      <c r="B2250">
        <v>1</v>
      </c>
      <c r="C2250" s="3">
        <v>44631</v>
      </c>
      <c r="D2250">
        <v>1440</v>
      </c>
      <c r="E2250" s="44" t="s">
        <v>77</v>
      </c>
      <c r="F2250" s="44" t="s">
        <v>88</v>
      </c>
      <c r="G2250">
        <v>1</v>
      </c>
      <c r="H2250">
        <v>0</v>
      </c>
      <c r="I2250">
        <v>0</v>
      </c>
      <c r="J2250">
        <v>0</v>
      </c>
      <c r="K2250" s="44">
        <f>MONTH(tce_4111[[#This Row],[data_lancamento]])</f>
        <v>3</v>
      </c>
    </row>
    <row r="2251" spans="1:11" x14ac:dyDescent="0.25">
      <c r="A2251" s="44" t="s">
        <v>96</v>
      </c>
      <c r="B2251">
        <v>1</v>
      </c>
      <c r="C2251" s="3">
        <v>44631</v>
      </c>
      <c r="D2251">
        <v>720</v>
      </c>
      <c r="E2251" s="44" t="s">
        <v>80</v>
      </c>
      <c r="F2251" s="44" t="s">
        <v>97</v>
      </c>
      <c r="G2251">
        <v>1</v>
      </c>
      <c r="H2251">
        <v>0</v>
      </c>
      <c r="I2251">
        <v>0</v>
      </c>
      <c r="J2251">
        <v>0</v>
      </c>
      <c r="K2251" s="44">
        <f>MONTH(tce_4111[[#This Row],[data_lancamento]])</f>
        <v>3</v>
      </c>
    </row>
    <row r="2252" spans="1:11" x14ac:dyDescent="0.25">
      <c r="A2252" s="44" t="s">
        <v>99</v>
      </c>
      <c r="B2252">
        <v>1</v>
      </c>
      <c r="C2252" s="3">
        <v>44631</v>
      </c>
      <c r="D2252">
        <v>720</v>
      </c>
      <c r="E2252" s="44" t="s">
        <v>80</v>
      </c>
      <c r="F2252" s="44" t="s">
        <v>88</v>
      </c>
      <c r="G2252">
        <v>0</v>
      </c>
      <c r="H2252">
        <v>0</v>
      </c>
      <c r="I2252">
        <v>0</v>
      </c>
      <c r="J2252">
        <v>0</v>
      </c>
      <c r="K2252" s="44">
        <f>MONTH(tce_4111[[#This Row],[data_lancamento]])</f>
        <v>3</v>
      </c>
    </row>
    <row r="2253" spans="1:11" x14ac:dyDescent="0.25">
      <c r="A2253" s="44" t="s">
        <v>109</v>
      </c>
      <c r="B2253">
        <v>1</v>
      </c>
      <c r="C2253" s="3">
        <v>44631</v>
      </c>
      <c r="D2253">
        <v>720</v>
      </c>
      <c r="E2253" s="44" t="s">
        <v>77</v>
      </c>
      <c r="F2253" s="44" t="s">
        <v>88</v>
      </c>
      <c r="G2253">
        <v>0</v>
      </c>
      <c r="H2253">
        <v>0</v>
      </c>
      <c r="I2253">
        <v>0</v>
      </c>
      <c r="J2253">
        <v>0</v>
      </c>
      <c r="K2253" s="44">
        <f>MONTH(tce_4111[[#This Row],[data_lancamento]])</f>
        <v>3</v>
      </c>
    </row>
    <row r="2254" spans="1:11" x14ac:dyDescent="0.25">
      <c r="A2254" s="44" t="s">
        <v>106</v>
      </c>
      <c r="B2254">
        <v>1</v>
      </c>
      <c r="C2254" s="3">
        <v>44631</v>
      </c>
      <c r="D2254">
        <v>720</v>
      </c>
      <c r="E2254" s="44" t="s">
        <v>77</v>
      </c>
      <c r="F2254" s="44" t="s">
        <v>97</v>
      </c>
      <c r="G2254">
        <v>1</v>
      </c>
      <c r="H2254">
        <v>0</v>
      </c>
      <c r="I2254">
        <v>0</v>
      </c>
      <c r="J2254">
        <v>0</v>
      </c>
      <c r="K2254" s="44">
        <f>MONTH(tce_4111[[#This Row],[data_lancamento]])</f>
        <v>3</v>
      </c>
    </row>
    <row r="2255" spans="1:11" x14ac:dyDescent="0.25">
      <c r="A2255" s="44" t="s">
        <v>100</v>
      </c>
      <c r="B2255">
        <v>1</v>
      </c>
      <c r="C2255" s="3">
        <v>44631</v>
      </c>
      <c r="D2255">
        <v>720</v>
      </c>
      <c r="E2255" s="44" t="s">
        <v>80</v>
      </c>
      <c r="F2255" s="44" t="s">
        <v>88</v>
      </c>
      <c r="G2255">
        <v>0</v>
      </c>
      <c r="H2255">
        <v>0</v>
      </c>
      <c r="I2255">
        <v>0</v>
      </c>
      <c r="J2255">
        <v>0</v>
      </c>
      <c r="K2255" s="44">
        <f>MONTH(tce_4111[[#This Row],[data_lancamento]])</f>
        <v>3</v>
      </c>
    </row>
    <row r="2256" spans="1:11" x14ac:dyDescent="0.25">
      <c r="A2256" s="44" t="s">
        <v>110</v>
      </c>
      <c r="B2256">
        <v>1</v>
      </c>
      <c r="C2256" s="3">
        <v>44631</v>
      </c>
      <c r="D2256">
        <v>720</v>
      </c>
      <c r="E2256" s="44" t="s">
        <v>77</v>
      </c>
      <c r="F2256" s="44" t="s">
        <v>88</v>
      </c>
      <c r="G2256">
        <v>0</v>
      </c>
      <c r="H2256">
        <v>0</v>
      </c>
      <c r="I2256">
        <v>0</v>
      </c>
      <c r="J2256">
        <v>0</v>
      </c>
      <c r="K2256" s="44">
        <f>MONTH(tce_4111[[#This Row],[data_lancamento]])</f>
        <v>3</v>
      </c>
    </row>
    <row r="2257" spans="1:11" x14ac:dyDescent="0.25">
      <c r="A2257" s="44" t="s">
        <v>101</v>
      </c>
      <c r="B2257">
        <v>1</v>
      </c>
      <c r="C2257" s="3">
        <v>44631</v>
      </c>
      <c r="D2257">
        <v>720</v>
      </c>
      <c r="E2257" s="44" t="s">
        <v>80</v>
      </c>
      <c r="F2257" s="44" t="s">
        <v>88</v>
      </c>
      <c r="G2257">
        <v>1</v>
      </c>
      <c r="H2257">
        <v>0</v>
      </c>
      <c r="I2257">
        <v>0</v>
      </c>
      <c r="J2257">
        <v>0</v>
      </c>
      <c r="K2257" s="44">
        <f>MONTH(tce_4111[[#This Row],[data_lancamento]])</f>
        <v>3</v>
      </c>
    </row>
    <row r="2258" spans="1:11" x14ac:dyDescent="0.25">
      <c r="A2258" s="44" t="s">
        <v>111</v>
      </c>
      <c r="B2258">
        <v>1</v>
      </c>
      <c r="C2258" s="3">
        <v>44631</v>
      </c>
      <c r="D2258">
        <v>720</v>
      </c>
      <c r="E2258" s="44" t="s">
        <v>77</v>
      </c>
      <c r="F2258" s="44" t="s">
        <v>88</v>
      </c>
      <c r="G2258">
        <v>1</v>
      </c>
      <c r="H2258">
        <v>0</v>
      </c>
      <c r="I2258">
        <v>0</v>
      </c>
      <c r="J2258">
        <v>0</v>
      </c>
      <c r="K2258" s="44">
        <f>MONTH(tce_4111[[#This Row],[data_lancamento]])</f>
        <v>3</v>
      </c>
    </row>
    <row r="2259" spans="1:11" x14ac:dyDescent="0.25">
      <c r="A2259" s="44" t="s">
        <v>96</v>
      </c>
      <c r="B2259">
        <v>1</v>
      </c>
      <c r="C2259" s="3">
        <v>44631</v>
      </c>
      <c r="D2259">
        <v>304.3</v>
      </c>
      <c r="E2259" s="44" t="s">
        <v>80</v>
      </c>
      <c r="F2259" s="44" t="s">
        <v>97</v>
      </c>
      <c r="G2259">
        <v>1</v>
      </c>
      <c r="H2259">
        <v>0</v>
      </c>
      <c r="I2259">
        <v>0</v>
      </c>
      <c r="J2259">
        <v>0</v>
      </c>
      <c r="K2259" s="44">
        <f>MONTH(tce_4111[[#This Row],[data_lancamento]])</f>
        <v>3</v>
      </c>
    </row>
    <row r="2260" spans="1:11" x14ac:dyDescent="0.25">
      <c r="A2260" s="44" t="s">
        <v>99</v>
      </c>
      <c r="B2260">
        <v>1</v>
      </c>
      <c r="C2260" s="3">
        <v>44631</v>
      </c>
      <c r="D2260">
        <v>304.3</v>
      </c>
      <c r="E2260" s="44" t="s">
        <v>80</v>
      </c>
      <c r="F2260" s="44" t="s">
        <v>88</v>
      </c>
      <c r="G2260">
        <v>0</v>
      </c>
      <c r="H2260">
        <v>0</v>
      </c>
      <c r="I2260">
        <v>0</v>
      </c>
      <c r="J2260">
        <v>0</v>
      </c>
      <c r="K2260" s="44">
        <f>MONTH(tce_4111[[#This Row],[data_lancamento]])</f>
        <v>3</v>
      </c>
    </row>
    <row r="2261" spans="1:11" x14ac:dyDescent="0.25">
      <c r="A2261" s="44" t="s">
        <v>109</v>
      </c>
      <c r="B2261">
        <v>1</v>
      </c>
      <c r="C2261" s="3">
        <v>44631</v>
      </c>
      <c r="D2261">
        <v>304.3</v>
      </c>
      <c r="E2261" s="44" t="s">
        <v>77</v>
      </c>
      <c r="F2261" s="44" t="s">
        <v>88</v>
      </c>
      <c r="G2261">
        <v>0</v>
      </c>
      <c r="H2261">
        <v>0</v>
      </c>
      <c r="I2261">
        <v>0</v>
      </c>
      <c r="J2261">
        <v>0</v>
      </c>
      <c r="K2261" s="44">
        <f>MONTH(tce_4111[[#This Row],[data_lancamento]])</f>
        <v>3</v>
      </c>
    </row>
    <row r="2262" spans="1:11" x14ac:dyDescent="0.25">
      <c r="A2262" s="44" t="s">
        <v>106</v>
      </c>
      <c r="B2262">
        <v>1</v>
      </c>
      <c r="C2262" s="3">
        <v>44631</v>
      </c>
      <c r="D2262">
        <v>304.3</v>
      </c>
      <c r="E2262" s="44" t="s">
        <v>77</v>
      </c>
      <c r="F2262" s="44" t="s">
        <v>97</v>
      </c>
      <c r="G2262">
        <v>1</v>
      </c>
      <c r="H2262">
        <v>0</v>
      </c>
      <c r="I2262">
        <v>0</v>
      </c>
      <c r="J2262">
        <v>0</v>
      </c>
      <c r="K2262" s="44">
        <f>MONTH(tce_4111[[#This Row],[data_lancamento]])</f>
        <v>3</v>
      </c>
    </row>
    <row r="2263" spans="1:11" x14ac:dyDescent="0.25">
      <c r="A2263" s="44" t="s">
        <v>100</v>
      </c>
      <c r="B2263">
        <v>1</v>
      </c>
      <c r="C2263" s="3">
        <v>44631</v>
      </c>
      <c r="D2263">
        <v>304.3</v>
      </c>
      <c r="E2263" s="44" t="s">
        <v>80</v>
      </c>
      <c r="F2263" s="44" t="s">
        <v>88</v>
      </c>
      <c r="G2263">
        <v>0</v>
      </c>
      <c r="H2263">
        <v>0</v>
      </c>
      <c r="I2263">
        <v>0</v>
      </c>
      <c r="J2263">
        <v>0</v>
      </c>
      <c r="K2263" s="44">
        <f>MONTH(tce_4111[[#This Row],[data_lancamento]])</f>
        <v>3</v>
      </c>
    </row>
    <row r="2264" spans="1:11" x14ac:dyDescent="0.25">
      <c r="A2264" s="44" t="s">
        <v>110</v>
      </c>
      <c r="B2264">
        <v>1</v>
      </c>
      <c r="C2264" s="3">
        <v>44631</v>
      </c>
      <c r="D2264">
        <v>304.3</v>
      </c>
      <c r="E2264" s="44" t="s">
        <v>77</v>
      </c>
      <c r="F2264" s="44" t="s">
        <v>88</v>
      </c>
      <c r="G2264">
        <v>0</v>
      </c>
      <c r="H2264">
        <v>0</v>
      </c>
      <c r="I2264">
        <v>0</v>
      </c>
      <c r="J2264">
        <v>0</v>
      </c>
      <c r="K2264" s="44">
        <f>MONTH(tce_4111[[#This Row],[data_lancamento]])</f>
        <v>3</v>
      </c>
    </row>
    <row r="2265" spans="1:11" x14ac:dyDescent="0.25">
      <c r="A2265" s="44" t="s">
        <v>101</v>
      </c>
      <c r="B2265">
        <v>1</v>
      </c>
      <c r="C2265" s="3">
        <v>44631</v>
      </c>
      <c r="D2265">
        <v>304.3</v>
      </c>
      <c r="E2265" s="44" t="s">
        <v>80</v>
      </c>
      <c r="F2265" s="44" t="s">
        <v>88</v>
      </c>
      <c r="G2265">
        <v>1</v>
      </c>
      <c r="H2265">
        <v>0</v>
      </c>
      <c r="I2265">
        <v>0</v>
      </c>
      <c r="J2265">
        <v>0</v>
      </c>
      <c r="K2265" s="44">
        <f>MONTH(tce_4111[[#This Row],[data_lancamento]])</f>
        <v>3</v>
      </c>
    </row>
    <row r="2266" spans="1:11" x14ac:dyDescent="0.25">
      <c r="A2266" s="44" t="s">
        <v>111</v>
      </c>
      <c r="B2266">
        <v>1</v>
      </c>
      <c r="C2266" s="3">
        <v>44631</v>
      </c>
      <c r="D2266">
        <v>304.3</v>
      </c>
      <c r="E2266" s="44" t="s">
        <v>77</v>
      </c>
      <c r="F2266" s="44" t="s">
        <v>88</v>
      </c>
      <c r="G2266">
        <v>1</v>
      </c>
      <c r="H2266">
        <v>0</v>
      </c>
      <c r="I2266">
        <v>0</v>
      </c>
      <c r="J2266">
        <v>0</v>
      </c>
      <c r="K2266" s="44">
        <f>MONTH(tce_4111[[#This Row],[data_lancamento]])</f>
        <v>3</v>
      </c>
    </row>
    <row r="2267" spans="1:11" x14ac:dyDescent="0.25">
      <c r="A2267" s="44" t="s">
        <v>96</v>
      </c>
      <c r="B2267">
        <v>1</v>
      </c>
      <c r="C2267" s="3">
        <v>44634</v>
      </c>
      <c r="D2267">
        <v>613.67999999999995</v>
      </c>
      <c r="E2267" s="44" t="s">
        <v>77</v>
      </c>
      <c r="F2267" s="44" t="s">
        <v>97</v>
      </c>
      <c r="G2267">
        <v>1</v>
      </c>
      <c r="H2267">
        <v>0</v>
      </c>
      <c r="I2267">
        <v>0</v>
      </c>
      <c r="J2267">
        <v>0</v>
      </c>
      <c r="K2267" s="44">
        <f>MONTH(tce_4111[[#This Row],[data_lancamento]])</f>
        <v>3</v>
      </c>
    </row>
    <row r="2268" spans="1:11" x14ac:dyDescent="0.25">
      <c r="A2268" s="44" t="s">
        <v>91</v>
      </c>
      <c r="B2268">
        <v>1</v>
      </c>
      <c r="C2268" s="3">
        <v>44634</v>
      </c>
      <c r="D2268">
        <v>613.67999999999995</v>
      </c>
      <c r="E2268" s="44" t="s">
        <v>80</v>
      </c>
      <c r="F2268" s="44" t="s">
        <v>88</v>
      </c>
      <c r="G2268">
        <v>0</v>
      </c>
      <c r="H2268">
        <v>0</v>
      </c>
      <c r="I2268">
        <v>0</v>
      </c>
      <c r="J2268">
        <v>0</v>
      </c>
      <c r="K2268" s="44">
        <f>MONTH(tce_4111[[#This Row],[data_lancamento]])</f>
        <v>3</v>
      </c>
    </row>
    <row r="2269" spans="1:11" x14ac:dyDescent="0.25">
      <c r="A2269" s="44" t="s">
        <v>99</v>
      </c>
      <c r="B2269">
        <v>1</v>
      </c>
      <c r="C2269" s="3">
        <v>44634</v>
      </c>
      <c r="D2269">
        <v>613.67999999999995</v>
      </c>
      <c r="E2269" s="44" t="s">
        <v>77</v>
      </c>
      <c r="F2269" s="44" t="s">
        <v>88</v>
      </c>
      <c r="G2269">
        <v>0</v>
      </c>
      <c r="H2269">
        <v>0</v>
      </c>
      <c r="I2269">
        <v>0</v>
      </c>
      <c r="J2269">
        <v>0</v>
      </c>
      <c r="K2269" s="44">
        <f>MONTH(tce_4111[[#This Row],[data_lancamento]])</f>
        <v>3</v>
      </c>
    </row>
    <row r="2270" spans="1:11" x14ac:dyDescent="0.25">
      <c r="A2270" s="44" t="s">
        <v>102</v>
      </c>
      <c r="B2270">
        <v>1</v>
      </c>
      <c r="C2270" s="3">
        <v>44634</v>
      </c>
      <c r="D2270">
        <v>613.67999999999995</v>
      </c>
      <c r="E2270" s="44" t="s">
        <v>80</v>
      </c>
      <c r="F2270" s="44" t="s">
        <v>88</v>
      </c>
      <c r="G2270">
        <v>0</v>
      </c>
      <c r="H2270">
        <v>0</v>
      </c>
      <c r="I2270">
        <v>0</v>
      </c>
      <c r="J2270">
        <v>0</v>
      </c>
      <c r="K2270" s="44">
        <f>MONTH(tce_4111[[#This Row],[data_lancamento]])</f>
        <v>3</v>
      </c>
    </row>
    <row r="2271" spans="1:11" x14ac:dyDescent="0.25">
      <c r="A2271" s="44" t="s">
        <v>92</v>
      </c>
      <c r="B2271">
        <v>1</v>
      </c>
      <c r="C2271" s="3">
        <v>44634</v>
      </c>
      <c r="D2271">
        <v>613.67999999999995</v>
      </c>
      <c r="E2271" s="44" t="s">
        <v>80</v>
      </c>
      <c r="F2271" s="44" t="s">
        <v>88</v>
      </c>
      <c r="G2271">
        <v>0</v>
      </c>
      <c r="H2271">
        <v>0</v>
      </c>
      <c r="I2271">
        <v>0</v>
      </c>
      <c r="J2271">
        <v>0</v>
      </c>
      <c r="K2271" s="44">
        <f>MONTH(tce_4111[[#This Row],[data_lancamento]])</f>
        <v>3</v>
      </c>
    </row>
    <row r="2272" spans="1:11" x14ac:dyDescent="0.25">
      <c r="A2272" s="44" t="s">
        <v>100</v>
      </c>
      <c r="B2272">
        <v>1</v>
      </c>
      <c r="C2272" s="3">
        <v>44634</v>
      </c>
      <c r="D2272">
        <v>613.67999999999995</v>
      </c>
      <c r="E2272" s="44" t="s">
        <v>77</v>
      </c>
      <c r="F2272" s="44" t="s">
        <v>88</v>
      </c>
      <c r="G2272">
        <v>0</v>
      </c>
      <c r="H2272">
        <v>0</v>
      </c>
      <c r="I2272">
        <v>0</v>
      </c>
      <c r="J2272">
        <v>0</v>
      </c>
      <c r="K2272" s="44">
        <f>MONTH(tce_4111[[#This Row],[data_lancamento]])</f>
        <v>3</v>
      </c>
    </row>
    <row r="2273" spans="1:11" x14ac:dyDescent="0.25">
      <c r="A2273" s="44" t="s">
        <v>101</v>
      </c>
      <c r="B2273">
        <v>1</v>
      </c>
      <c r="C2273" s="3">
        <v>44634</v>
      </c>
      <c r="D2273">
        <v>613.67999999999995</v>
      </c>
      <c r="E2273" s="44" t="s">
        <v>77</v>
      </c>
      <c r="F2273" s="44" t="s">
        <v>88</v>
      </c>
      <c r="G2273">
        <v>1</v>
      </c>
      <c r="H2273">
        <v>0</v>
      </c>
      <c r="I2273">
        <v>0</v>
      </c>
      <c r="J2273">
        <v>0</v>
      </c>
      <c r="K2273" s="44">
        <f>MONTH(tce_4111[[#This Row],[data_lancamento]])</f>
        <v>3</v>
      </c>
    </row>
    <row r="2274" spans="1:11" x14ac:dyDescent="0.25">
      <c r="A2274" s="44" t="s">
        <v>133</v>
      </c>
      <c r="B2274">
        <v>1</v>
      </c>
      <c r="C2274" s="3">
        <v>44634</v>
      </c>
      <c r="D2274">
        <v>613.67999999999995</v>
      </c>
      <c r="E2274" s="44" t="s">
        <v>80</v>
      </c>
      <c r="F2274" s="44" t="s">
        <v>88</v>
      </c>
      <c r="G2274">
        <v>0</v>
      </c>
      <c r="H2274">
        <v>0</v>
      </c>
      <c r="I2274">
        <v>0</v>
      </c>
      <c r="J2274">
        <v>0</v>
      </c>
      <c r="K2274" s="44">
        <f>MONTH(tce_4111[[#This Row],[data_lancamento]])</f>
        <v>3</v>
      </c>
    </row>
    <row r="2275" spans="1:11" x14ac:dyDescent="0.25">
      <c r="A2275" s="44" t="s">
        <v>134</v>
      </c>
      <c r="B2275">
        <v>1</v>
      </c>
      <c r="C2275" s="3">
        <v>44634</v>
      </c>
      <c r="D2275">
        <v>613.67999999999995</v>
      </c>
      <c r="E2275" s="44" t="s">
        <v>77</v>
      </c>
      <c r="F2275" s="44" t="s">
        <v>88</v>
      </c>
      <c r="G2275">
        <v>0</v>
      </c>
      <c r="H2275">
        <v>0</v>
      </c>
      <c r="I2275">
        <v>0</v>
      </c>
      <c r="J2275">
        <v>0</v>
      </c>
      <c r="K2275" s="44">
        <f>MONTH(tce_4111[[#This Row],[data_lancamento]])</f>
        <v>3</v>
      </c>
    </row>
    <row r="2276" spans="1:11" x14ac:dyDescent="0.25">
      <c r="A2276" s="44" t="s">
        <v>95</v>
      </c>
      <c r="B2276">
        <v>1</v>
      </c>
      <c r="C2276" s="3">
        <v>44634</v>
      </c>
      <c r="D2276">
        <v>613.67999999999995</v>
      </c>
      <c r="E2276" s="44" t="s">
        <v>80</v>
      </c>
      <c r="F2276" s="44" t="s">
        <v>88</v>
      </c>
      <c r="G2276">
        <v>1</v>
      </c>
      <c r="H2276">
        <v>0</v>
      </c>
      <c r="I2276">
        <v>0</v>
      </c>
      <c r="J2276">
        <v>0</v>
      </c>
      <c r="K2276" s="44">
        <f>MONTH(tce_4111[[#This Row],[data_lancamento]])</f>
        <v>3</v>
      </c>
    </row>
    <row r="2277" spans="1:11" x14ac:dyDescent="0.25">
      <c r="A2277" s="44" t="s">
        <v>148</v>
      </c>
      <c r="B2277">
        <v>1</v>
      </c>
      <c r="C2277" s="3">
        <v>44635</v>
      </c>
      <c r="D2277">
        <v>29.46</v>
      </c>
      <c r="E2277" s="44" t="s">
        <v>80</v>
      </c>
      <c r="F2277" s="44" t="s">
        <v>97</v>
      </c>
      <c r="G2277">
        <v>8001</v>
      </c>
      <c r="H2277">
        <v>0</v>
      </c>
      <c r="I2277">
        <v>0</v>
      </c>
      <c r="J2277">
        <v>0</v>
      </c>
      <c r="K2277" s="44">
        <f>MONTH(tce_4111[[#This Row],[data_lancamento]])</f>
        <v>3</v>
      </c>
    </row>
    <row r="2278" spans="1:11" x14ac:dyDescent="0.25">
      <c r="A2278" s="44" t="s">
        <v>149</v>
      </c>
      <c r="B2278">
        <v>1</v>
      </c>
      <c r="C2278" s="3">
        <v>44635</v>
      </c>
      <c r="D2278">
        <v>29.46</v>
      </c>
      <c r="E2278" s="44" t="s">
        <v>77</v>
      </c>
      <c r="F2278" s="44" t="s">
        <v>97</v>
      </c>
      <c r="G2278">
        <v>8001</v>
      </c>
      <c r="H2278">
        <v>0</v>
      </c>
      <c r="I2278">
        <v>0</v>
      </c>
      <c r="J2278">
        <v>0</v>
      </c>
      <c r="K2278" s="44">
        <f>MONTH(tce_4111[[#This Row],[data_lancamento]])</f>
        <v>3</v>
      </c>
    </row>
    <row r="2279" spans="1:11" x14ac:dyDescent="0.25">
      <c r="A2279" s="44" t="s">
        <v>150</v>
      </c>
      <c r="B2279">
        <v>1</v>
      </c>
      <c r="C2279" s="3">
        <v>44635</v>
      </c>
      <c r="D2279">
        <v>29.46</v>
      </c>
      <c r="E2279" s="44" t="s">
        <v>80</v>
      </c>
      <c r="F2279" s="44" t="s">
        <v>88</v>
      </c>
      <c r="G2279">
        <v>8001</v>
      </c>
      <c r="H2279">
        <v>0</v>
      </c>
      <c r="I2279">
        <v>0</v>
      </c>
      <c r="J2279">
        <v>0</v>
      </c>
      <c r="K2279" s="44">
        <f>MONTH(tce_4111[[#This Row],[data_lancamento]])</f>
        <v>3</v>
      </c>
    </row>
    <row r="2280" spans="1:11" x14ac:dyDescent="0.25">
      <c r="A2280" s="44" t="s">
        <v>151</v>
      </c>
      <c r="B2280">
        <v>1</v>
      </c>
      <c r="C2280" s="3">
        <v>44635</v>
      </c>
      <c r="D2280">
        <v>29.46</v>
      </c>
      <c r="E2280" s="44" t="s">
        <v>77</v>
      </c>
      <c r="F2280" s="44" t="s">
        <v>88</v>
      </c>
      <c r="G2280">
        <v>8001</v>
      </c>
      <c r="H2280">
        <v>0</v>
      </c>
      <c r="I2280">
        <v>0</v>
      </c>
      <c r="J2280">
        <v>0</v>
      </c>
      <c r="K2280" s="44">
        <f>MONTH(tce_4111[[#This Row],[data_lancamento]])</f>
        <v>3</v>
      </c>
    </row>
    <row r="2281" spans="1:11" x14ac:dyDescent="0.25">
      <c r="A2281" s="44" t="s">
        <v>107</v>
      </c>
      <c r="B2281">
        <v>1</v>
      </c>
      <c r="C2281" s="3">
        <v>44635</v>
      </c>
      <c r="D2281">
        <v>613.67999999999995</v>
      </c>
      <c r="E2281" s="44" t="s">
        <v>77</v>
      </c>
      <c r="F2281" s="44" t="s">
        <v>97</v>
      </c>
      <c r="G2281">
        <v>1</v>
      </c>
      <c r="H2281">
        <v>0</v>
      </c>
      <c r="I2281">
        <v>0</v>
      </c>
      <c r="J2281">
        <v>0</v>
      </c>
      <c r="K2281" s="44">
        <f>MONTH(tce_4111[[#This Row],[data_lancamento]])</f>
        <v>3</v>
      </c>
    </row>
    <row r="2282" spans="1:11" x14ac:dyDescent="0.25">
      <c r="A2282" s="44" t="s">
        <v>106</v>
      </c>
      <c r="B2282">
        <v>1</v>
      </c>
      <c r="C2282" s="3">
        <v>44635</v>
      </c>
      <c r="D2282">
        <v>613.67999999999995</v>
      </c>
      <c r="E2282" s="44" t="s">
        <v>80</v>
      </c>
      <c r="F2282" s="44" t="s">
        <v>97</v>
      </c>
      <c r="G2282">
        <v>1</v>
      </c>
      <c r="H2282">
        <v>0</v>
      </c>
      <c r="I2282">
        <v>0</v>
      </c>
      <c r="J2282">
        <v>0</v>
      </c>
      <c r="K2282" s="44">
        <f>MONTH(tce_4111[[#This Row],[data_lancamento]])</f>
        <v>3</v>
      </c>
    </row>
    <row r="2283" spans="1:11" x14ac:dyDescent="0.25">
      <c r="A2283" s="44" t="s">
        <v>106</v>
      </c>
      <c r="B2283">
        <v>1</v>
      </c>
      <c r="C2283" s="3">
        <v>44635</v>
      </c>
      <c r="D2283">
        <v>29.46</v>
      </c>
      <c r="E2283" s="44" t="s">
        <v>77</v>
      </c>
      <c r="F2283" s="44" t="s">
        <v>97</v>
      </c>
      <c r="G2283">
        <v>1</v>
      </c>
      <c r="H2283">
        <v>0</v>
      </c>
      <c r="I2283">
        <v>0</v>
      </c>
      <c r="J2283">
        <v>0</v>
      </c>
      <c r="K2283" s="44">
        <f>MONTH(tce_4111[[#This Row],[data_lancamento]])</f>
        <v>3</v>
      </c>
    </row>
    <row r="2284" spans="1:11" x14ac:dyDescent="0.25">
      <c r="A2284" s="44" t="s">
        <v>149</v>
      </c>
      <c r="B2284">
        <v>1</v>
      </c>
      <c r="C2284" s="3">
        <v>44635</v>
      </c>
      <c r="D2284">
        <v>29.46</v>
      </c>
      <c r="E2284" s="44" t="s">
        <v>80</v>
      </c>
      <c r="F2284" s="44" t="s">
        <v>97</v>
      </c>
      <c r="G2284">
        <v>8001</v>
      </c>
      <c r="H2284">
        <v>0</v>
      </c>
      <c r="I2284">
        <v>0</v>
      </c>
      <c r="J2284">
        <v>0</v>
      </c>
      <c r="K2284" s="44">
        <f>MONTH(tce_4111[[#This Row],[data_lancamento]])</f>
        <v>3</v>
      </c>
    </row>
    <row r="2285" spans="1:11" x14ac:dyDescent="0.25">
      <c r="A2285" s="44" t="s">
        <v>112</v>
      </c>
      <c r="B2285">
        <v>1</v>
      </c>
      <c r="C2285" s="3">
        <v>44635</v>
      </c>
      <c r="D2285">
        <v>1603.52</v>
      </c>
      <c r="E2285" s="44" t="s">
        <v>80</v>
      </c>
      <c r="F2285" s="44" t="s">
        <v>88</v>
      </c>
      <c r="G2285">
        <v>0</v>
      </c>
      <c r="H2285">
        <v>0</v>
      </c>
      <c r="I2285">
        <v>0</v>
      </c>
      <c r="J2285">
        <v>0</v>
      </c>
      <c r="K2285" s="44">
        <f>MONTH(tce_4111[[#This Row],[data_lancamento]])</f>
        <v>3</v>
      </c>
    </row>
    <row r="2286" spans="1:11" x14ac:dyDescent="0.25">
      <c r="A2286" s="44" t="s">
        <v>112</v>
      </c>
      <c r="B2286">
        <v>1</v>
      </c>
      <c r="C2286" s="3">
        <v>44635</v>
      </c>
      <c r="D2286">
        <v>1603.52</v>
      </c>
      <c r="E2286" s="44" t="s">
        <v>77</v>
      </c>
      <c r="F2286" s="44" t="s">
        <v>88</v>
      </c>
      <c r="G2286">
        <v>0</v>
      </c>
      <c r="H2286">
        <v>0</v>
      </c>
      <c r="I2286">
        <v>0</v>
      </c>
      <c r="J2286">
        <v>0</v>
      </c>
      <c r="K2286" s="44">
        <f>MONTH(tce_4111[[#This Row],[data_lancamento]])</f>
        <v>3</v>
      </c>
    </row>
    <row r="2287" spans="1:11" x14ac:dyDescent="0.25">
      <c r="A2287" s="44" t="s">
        <v>112</v>
      </c>
      <c r="B2287">
        <v>1</v>
      </c>
      <c r="C2287" s="3">
        <v>44635</v>
      </c>
      <c r="D2287">
        <v>1603.52</v>
      </c>
      <c r="E2287" s="44" t="s">
        <v>80</v>
      </c>
      <c r="F2287" s="44" t="s">
        <v>88</v>
      </c>
      <c r="G2287">
        <v>0</v>
      </c>
      <c r="H2287">
        <v>0</v>
      </c>
      <c r="I2287">
        <v>0</v>
      </c>
      <c r="J2287">
        <v>0</v>
      </c>
      <c r="K2287" s="44">
        <f>MONTH(tce_4111[[#This Row],[data_lancamento]])</f>
        <v>3</v>
      </c>
    </row>
    <row r="2288" spans="1:11" x14ac:dyDescent="0.25">
      <c r="A2288" s="44" t="s">
        <v>112</v>
      </c>
      <c r="B2288">
        <v>1</v>
      </c>
      <c r="C2288" s="3">
        <v>44635</v>
      </c>
      <c r="D2288">
        <v>1603.52</v>
      </c>
      <c r="E2288" s="44" t="s">
        <v>77</v>
      </c>
      <c r="F2288" s="44" t="s">
        <v>88</v>
      </c>
      <c r="G2288">
        <v>0</v>
      </c>
      <c r="H2288">
        <v>0</v>
      </c>
      <c r="I2288">
        <v>0</v>
      </c>
      <c r="J2288">
        <v>0</v>
      </c>
      <c r="K2288" s="44">
        <f>MONTH(tce_4111[[#This Row],[data_lancamento]])</f>
        <v>3</v>
      </c>
    </row>
    <row r="2289" spans="1:11" x14ac:dyDescent="0.25">
      <c r="A2289" s="44" t="s">
        <v>96</v>
      </c>
      <c r="B2289">
        <v>1</v>
      </c>
      <c r="C2289" s="3">
        <v>44635</v>
      </c>
      <c r="D2289">
        <v>613.67999999999995</v>
      </c>
      <c r="E2289" s="44" t="s">
        <v>80</v>
      </c>
      <c r="F2289" s="44" t="s">
        <v>97</v>
      </c>
      <c r="G2289">
        <v>1</v>
      </c>
      <c r="H2289">
        <v>0</v>
      </c>
      <c r="I2289">
        <v>0</v>
      </c>
      <c r="J2289">
        <v>0</v>
      </c>
      <c r="K2289" s="44">
        <f>MONTH(tce_4111[[#This Row],[data_lancamento]])</f>
        <v>3</v>
      </c>
    </row>
    <row r="2290" spans="1:11" x14ac:dyDescent="0.25">
      <c r="A2290" s="44" t="s">
        <v>99</v>
      </c>
      <c r="B2290">
        <v>1</v>
      </c>
      <c r="C2290" s="3">
        <v>44635</v>
      </c>
      <c r="D2290">
        <v>613.67999999999995</v>
      </c>
      <c r="E2290" s="44" t="s">
        <v>80</v>
      </c>
      <c r="F2290" s="44" t="s">
        <v>88</v>
      </c>
      <c r="G2290">
        <v>0</v>
      </c>
      <c r="H2290">
        <v>0</v>
      </c>
      <c r="I2290">
        <v>0</v>
      </c>
      <c r="J2290">
        <v>0</v>
      </c>
      <c r="K2290" s="44">
        <f>MONTH(tce_4111[[#This Row],[data_lancamento]])</f>
        <v>3</v>
      </c>
    </row>
    <row r="2291" spans="1:11" x14ac:dyDescent="0.25">
      <c r="A2291" s="44" t="s">
        <v>109</v>
      </c>
      <c r="B2291">
        <v>1</v>
      </c>
      <c r="C2291" s="3">
        <v>44635</v>
      </c>
      <c r="D2291">
        <v>613.67999999999995</v>
      </c>
      <c r="E2291" s="44" t="s">
        <v>77</v>
      </c>
      <c r="F2291" s="44" t="s">
        <v>88</v>
      </c>
      <c r="G2291">
        <v>0</v>
      </c>
      <c r="H2291">
        <v>0</v>
      </c>
      <c r="I2291">
        <v>0</v>
      </c>
      <c r="J2291">
        <v>0</v>
      </c>
      <c r="K2291" s="44">
        <f>MONTH(tce_4111[[#This Row],[data_lancamento]])</f>
        <v>3</v>
      </c>
    </row>
    <row r="2292" spans="1:11" x14ac:dyDescent="0.25">
      <c r="A2292" s="44" t="s">
        <v>106</v>
      </c>
      <c r="B2292">
        <v>1</v>
      </c>
      <c r="C2292" s="3">
        <v>44635</v>
      </c>
      <c r="D2292">
        <v>584.22</v>
      </c>
      <c r="E2292" s="44" t="s">
        <v>77</v>
      </c>
      <c r="F2292" s="44" t="s">
        <v>97</v>
      </c>
      <c r="G2292">
        <v>1</v>
      </c>
      <c r="H2292">
        <v>0</v>
      </c>
      <c r="I2292">
        <v>0</v>
      </c>
      <c r="J2292">
        <v>0</v>
      </c>
      <c r="K2292" s="44">
        <f>MONTH(tce_4111[[#This Row],[data_lancamento]])</f>
        <v>3</v>
      </c>
    </row>
    <row r="2293" spans="1:11" x14ac:dyDescent="0.25">
      <c r="A2293" s="44" t="s">
        <v>100</v>
      </c>
      <c r="B2293">
        <v>1</v>
      </c>
      <c r="C2293" s="3">
        <v>44635</v>
      </c>
      <c r="D2293">
        <v>613.67999999999995</v>
      </c>
      <c r="E2293" s="44" t="s">
        <v>80</v>
      </c>
      <c r="F2293" s="44" t="s">
        <v>88</v>
      </c>
      <c r="G2293">
        <v>0</v>
      </c>
      <c r="H2293">
        <v>0</v>
      </c>
      <c r="I2293">
        <v>0</v>
      </c>
      <c r="J2293">
        <v>0</v>
      </c>
      <c r="K2293" s="44">
        <f>MONTH(tce_4111[[#This Row],[data_lancamento]])</f>
        <v>3</v>
      </c>
    </row>
    <row r="2294" spans="1:11" x14ac:dyDescent="0.25">
      <c r="A2294" s="44" t="s">
        <v>110</v>
      </c>
      <c r="B2294">
        <v>1</v>
      </c>
      <c r="C2294" s="3">
        <v>44635</v>
      </c>
      <c r="D2294">
        <v>613.67999999999995</v>
      </c>
      <c r="E2294" s="44" t="s">
        <v>77</v>
      </c>
      <c r="F2294" s="44" t="s">
        <v>88</v>
      </c>
      <c r="G2294">
        <v>0</v>
      </c>
      <c r="H2294">
        <v>0</v>
      </c>
      <c r="I2294">
        <v>0</v>
      </c>
      <c r="J2294">
        <v>0</v>
      </c>
      <c r="K2294" s="44">
        <f>MONTH(tce_4111[[#This Row],[data_lancamento]])</f>
        <v>3</v>
      </c>
    </row>
    <row r="2295" spans="1:11" x14ac:dyDescent="0.25">
      <c r="A2295" s="44" t="s">
        <v>148</v>
      </c>
      <c r="B2295">
        <v>1</v>
      </c>
      <c r="C2295" s="3">
        <v>44635</v>
      </c>
      <c r="D2295">
        <v>29.46</v>
      </c>
      <c r="E2295" s="44" t="s">
        <v>77</v>
      </c>
      <c r="F2295" s="44" t="s">
        <v>97</v>
      </c>
      <c r="G2295">
        <v>8001</v>
      </c>
      <c r="H2295">
        <v>0</v>
      </c>
      <c r="I2295">
        <v>0</v>
      </c>
      <c r="J2295">
        <v>0</v>
      </c>
      <c r="K2295" s="44">
        <f>MONTH(tce_4111[[#This Row],[data_lancamento]])</f>
        <v>3</v>
      </c>
    </row>
    <row r="2296" spans="1:11" x14ac:dyDescent="0.25">
      <c r="A2296" s="44" t="s">
        <v>101</v>
      </c>
      <c r="B2296">
        <v>1</v>
      </c>
      <c r="C2296" s="3">
        <v>44635</v>
      </c>
      <c r="D2296">
        <v>29.46</v>
      </c>
      <c r="E2296" s="44" t="s">
        <v>80</v>
      </c>
      <c r="F2296" s="44" t="s">
        <v>88</v>
      </c>
      <c r="G2296">
        <v>1</v>
      </c>
      <c r="H2296">
        <v>0</v>
      </c>
      <c r="I2296">
        <v>0</v>
      </c>
      <c r="J2296">
        <v>0</v>
      </c>
      <c r="K2296" s="44">
        <f>MONTH(tce_4111[[#This Row],[data_lancamento]])</f>
        <v>3</v>
      </c>
    </row>
    <row r="2297" spans="1:11" x14ac:dyDescent="0.25">
      <c r="A2297" s="44" t="s">
        <v>101</v>
      </c>
      <c r="B2297">
        <v>1</v>
      </c>
      <c r="C2297" s="3">
        <v>44635</v>
      </c>
      <c r="D2297">
        <v>584.22</v>
      </c>
      <c r="E2297" s="44" t="s">
        <v>80</v>
      </c>
      <c r="F2297" s="44" t="s">
        <v>88</v>
      </c>
      <c r="G2297">
        <v>1</v>
      </c>
      <c r="H2297">
        <v>0</v>
      </c>
      <c r="I2297">
        <v>0</v>
      </c>
      <c r="J2297">
        <v>0</v>
      </c>
      <c r="K2297" s="44">
        <f>MONTH(tce_4111[[#This Row],[data_lancamento]])</f>
        <v>3</v>
      </c>
    </row>
    <row r="2298" spans="1:11" x14ac:dyDescent="0.25">
      <c r="A2298" s="44" t="s">
        <v>111</v>
      </c>
      <c r="B2298">
        <v>1</v>
      </c>
      <c r="C2298" s="3">
        <v>44635</v>
      </c>
      <c r="D2298">
        <v>29.46</v>
      </c>
      <c r="E2298" s="44" t="s">
        <v>77</v>
      </c>
      <c r="F2298" s="44" t="s">
        <v>88</v>
      </c>
      <c r="G2298">
        <v>1</v>
      </c>
      <c r="H2298">
        <v>0</v>
      </c>
      <c r="I2298">
        <v>0</v>
      </c>
      <c r="J2298">
        <v>0</v>
      </c>
      <c r="K2298" s="44">
        <f>MONTH(tce_4111[[#This Row],[data_lancamento]])</f>
        <v>3</v>
      </c>
    </row>
    <row r="2299" spans="1:11" x14ac:dyDescent="0.25">
      <c r="A2299" s="44" t="s">
        <v>111</v>
      </c>
      <c r="B2299">
        <v>1</v>
      </c>
      <c r="C2299" s="3">
        <v>44635</v>
      </c>
      <c r="D2299">
        <v>584.22</v>
      </c>
      <c r="E2299" s="44" t="s">
        <v>77</v>
      </c>
      <c r="F2299" s="44" t="s">
        <v>88</v>
      </c>
      <c r="G2299">
        <v>1</v>
      </c>
      <c r="H2299">
        <v>0</v>
      </c>
      <c r="I2299">
        <v>0</v>
      </c>
      <c r="J2299">
        <v>0</v>
      </c>
      <c r="K2299" s="44">
        <f>MONTH(tce_4111[[#This Row],[data_lancamento]])</f>
        <v>3</v>
      </c>
    </row>
    <row r="2300" spans="1:11" x14ac:dyDescent="0.25">
      <c r="A2300" s="44" t="s">
        <v>152</v>
      </c>
      <c r="B2300">
        <v>1</v>
      </c>
      <c r="C2300" s="3">
        <v>44635</v>
      </c>
      <c r="D2300">
        <v>29.46</v>
      </c>
      <c r="E2300" s="44" t="s">
        <v>80</v>
      </c>
      <c r="F2300" s="44" t="s">
        <v>88</v>
      </c>
      <c r="G2300">
        <v>8001</v>
      </c>
      <c r="H2300">
        <v>0</v>
      </c>
      <c r="I2300">
        <v>0</v>
      </c>
      <c r="J2300">
        <v>0</v>
      </c>
      <c r="K2300" s="44">
        <f>MONTH(tce_4111[[#This Row],[data_lancamento]])</f>
        <v>3</v>
      </c>
    </row>
    <row r="2301" spans="1:11" x14ac:dyDescent="0.25">
      <c r="A2301" s="44" t="s">
        <v>150</v>
      </c>
      <c r="B2301">
        <v>1</v>
      </c>
      <c r="C2301" s="3">
        <v>44635</v>
      </c>
      <c r="D2301">
        <v>29.46</v>
      </c>
      <c r="E2301" s="44" t="s">
        <v>77</v>
      </c>
      <c r="F2301" s="44" t="s">
        <v>88</v>
      </c>
      <c r="G2301">
        <v>8001</v>
      </c>
      <c r="H2301">
        <v>0</v>
      </c>
      <c r="I2301">
        <v>0</v>
      </c>
      <c r="J2301">
        <v>0</v>
      </c>
      <c r="K2301" s="44">
        <f>MONTH(tce_4111[[#This Row],[data_lancamento]])</f>
        <v>3</v>
      </c>
    </row>
    <row r="2302" spans="1:11" x14ac:dyDescent="0.25">
      <c r="A2302" s="44" t="s">
        <v>89</v>
      </c>
      <c r="B2302">
        <v>1</v>
      </c>
      <c r="C2302" s="3">
        <v>44635</v>
      </c>
      <c r="D2302">
        <v>1735.98</v>
      </c>
      <c r="E2302" s="44" t="s">
        <v>80</v>
      </c>
      <c r="F2302" s="44" t="s">
        <v>88</v>
      </c>
      <c r="G2302">
        <v>0</v>
      </c>
      <c r="H2302">
        <v>0</v>
      </c>
      <c r="I2302">
        <v>0</v>
      </c>
      <c r="J2302">
        <v>0</v>
      </c>
      <c r="K2302" s="44">
        <f>MONTH(tce_4111[[#This Row],[data_lancamento]])</f>
        <v>3</v>
      </c>
    </row>
    <row r="2303" spans="1:11" x14ac:dyDescent="0.25">
      <c r="A2303" s="44" t="s">
        <v>91</v>
      </c>
      <c r="B2303">
        <v>1</v>
      </c>
      <c r="C2303" s="3">
        <v>44635</v>
      </c>
      <c r="D2303">
        <v>1735.98</v>
      </c>
      <c r="E2303" s="44" t="s">
        <v>77</v>
      </c>
      <c r="F2303" s="44" t="s">
        <v>88</v>
      </c>
      <c r="G2303">
        <v>0</v>
      </c>
      <c r="H2303">
        <v>0</v>
      </c>
      <c r="I2303">
        <v>0</v>
      </c>
      <c r="J2303">
        <v>0</v>
      </c>
      <c r="K2303" s="44">
        <f>MONTH(tce_4111[[#This Row],[data_lancamento]])</f>
        <v>3</v>
      </c>
    </row>
    <row r="2304" spans="1:11" x14ac:dyDescent="0.25">
      <c r="A2304" s="44" t="s">
        <v>92</v>
      </c>
      <c r="B2304">
        <v>1</v>
      </c>
      <c r="C2304" s="3">
        <v>44635</v>
      </c>
      <c r="D2304">
        <v>1735.98</v>
      </c>
      <c r="E2304" s="44" t="s">
        <v>77</v>
      </c>
      <c r="F2304" s="44" t="s">
        <v>88</v>
      </c>
      <c r="G2304">
        <v>0</v>
      </c>
      <c r="H2304">
        <v>0</v>
      </c>
      <c r="I2304">
        <v>0</v>
      </c>
      <c r="J2304">
        <v>0</v>
      </c>
      <c r="K2304" s="44">
        <f>MONTH(tce_4111[[#This Row],[data_lancamento]])</f>
        <v>3</v>
      </c>
    </row>
    <row r="2305" spans="1:11" x14ac:dyDescent="0.25">
      <c r="A2305" s="44" t="s">
        <v>93</v>
      </c>
      <c r="B2305">
        <v>1</v>
      </c>
      <c r="C2305" s="3">
        <v>44635</v>
      </c>
      <c r="D2305">
        <v>1735.98</v>
      </c>
      <c r="E2305" s="44" t="s">
        <v>80</v>
      </c>
      <c r="F2305" s="44" t="s">
        <v>88</v>
      </c>
      <c r="G2305">
        <v>0</v>
      </c>
      <c r="H2305">
        <v>0</v>
      </c>
      <c r="I2305">
        <v>0</v>
      </c>
      <c r="J2305">
        <v>0</v>
      </c>
      <c r="K2305" s="44">
        <f>MONTH(tce_4111[[#This Row],[data_lancamento]])</f>
        <v>3</v>
      </c>
    </row>
    <row r="2306" spans="1:11" x14ac:dyDescent="0.25">
      <c r="A2306" s="44" t="s">
        <v>94</v>
      </c>
      <c r="B2306">
        <v>1</v>
      </c>
      <c r="C2306" s="3">
        <v>44635</v>
      </c>
      <c r="D2306">
        <v>1735.98</v>
      </c>
      <c r="E2306" s="44" t="s">
        <v>80</v>
      </c>
      <c r="F2306" s="44" t="s">
        <v>88</v>
      </c>
      <c r="G2306">
        <v>1</v>
      </c>
      <c r="H2306">
        <v>0</v>
      </c>
      <c r="I2306">
        <v>0</v>
      </c>
      <c r="J2306">
        <v>0</v>
      </c>
      <c r="K2306" s="44">
        <f>MONTH(tce_4111[[#This Row],[data_lancamento]])</f>
        <v>3</v>
      </c>
    </row>
    <row r="2307" spans="1:11" x14ac:dyDescent="0.25">
      <c r="A2307" s="44" t="s">
        <v>95</v>
      </c>
      <c r="B2307">
        <v>1</v>
      </c>
      <c r="C2307" s="3">
        <v>44635</v>
      </c>
      <c r="D2307">
        <v>1735.98</v>
      </c>
      <c r="E2307" s="44" t="s">
        <v>77</v>
      </c>
      <c r="F2307" s="44" t="s">
        <v>88</v>
      </c>
      <c r="G2307">
        <v>1</v>
      </c>
      <c r="H2307">
        <v>0</v>
      </c>
      <c r="I2307">
        <v>0</v>
      </c>
      <c r="J2307">
        <v>0</v>
      </c>
      <c r="K2307" s="44">
        <f>MONTH(tce_4111[[#This Row],[data_lancamento]])</f>
        <v>3</v>
      </c>
    </row>
    <row r="2308" spans="1:11" x14ac:dyDescent="0.25">
      <c r="A2308" s="44" t="s">
        <v>96</v>
      </c>
      <c r="B2308">
        <v>1</v>
      </c>
      <c r="C2308" s="3">
        <v>44635</v>
      </c>
      <c r="D2308">
        <v>1735.98</v>
      </c>
      <c r="E2308" s="44" t="s">
        <v>77</v>
      </c>
      <c r="F2308" s="44" t="s">
        <v>97</v>
      </c>
      <c r="G2308">
        <v>1</v>
      </c>
      <c r="H2308">
        <v>0</v>
      </c>
      <c r="I2308">
        <v>0</v>
      </c>
      <c r="J2308">
        <v>0</v>
      </c>
      <c r="K2308" s="44">
        <f>MONTH(tce_4111[[#This Row],[data_lancamento]])</f>
        <v>3</v>
      </c>
    </row>
    <row r="2309" spans="1:11" x14ac:dyDescent="0.25">
      <c r="A2309" s="44" t="s">
        <v>91</v>
      </c>
      <c r="B2309">
        <v>1</v>
      </c>
      <c r="C2309" s="3">
        <v>44635</v>
      </c>
      <c r="D2309">
        <v>1735.98</v>
      </c>
      <c r="E2309" s="44" t="s">
        <v>80</v>
      </c>
      <c r="F2309" s="44" t="s">
        <v>88</v>
      </c>
      <c r="G2309">
        <v>0</v>
      </c>
      <c r="H2309">
        <v>0</v>
      </c>
      <c r="I2309">
        <v>0</v>
      </c>
      <c r="J2309">
        <v>0</v>
      </c>
      <c r="K2309" s="44">
        <f>MONTH(tce_4111[[#This Row],[data_lancamento]])</f>
        <v>3</v>
      </c>
    </row>
    <row r="2310" spans="1:11" x14ac:dyDescent="0.25">
      <c r="A2310" s="44" t="s">
        <v>99</v>
      </c>
      <c r="B2310">
        <v>1</v>
      </c>
      <c r="C2310" s="3">
        <v>44635</v>
      </c>
      <c r="D2310">
        <v>1735.98</v>
      </c>
      <c r="E2310" s="44" t="s">
        <v>77</v>
      </c>
      <c r="F2310" s="44" t="s">
        <v>88</v>
      </c>
      <c r="G2310">
        <v>0</v>
      </c>
      <c r="H2310">
        <v>0</v>
      </c>
      <c r="I2310">
        <v>0</v>
      </c>
      <c r="J2310">
        <v>0</v>
      </c>
      <c r="K2310" s="44">
        <f>MONTH(tce_4111[[#This Row],[data_lancamento]])</f>
        <v>3</v>
      </c>
    </row>
    <row r="2311" spans="1:11" x14ac:dyDescent="0.25">
      <c r="A2311" s="44" t="s">
        <v>92</v>
      </c>
      <c r="B2311">
        <v>1</v>
      </c>
      <c r="C2311" s="3">
        <v>44635</v>
      </c>
      <c r="D2311">
        <v>1735.98</v>
      </c>
      <c r="E2311" s="44" t="s">
        <v>80</v>
      </c>
      <c r="F2311" s="44" t="s">
        <v>88</v>
      </c>
      <c r="G2311">
        <v>0</v>
      </c>
      <c r="H2311">
        <v>0</v>
      </c>
      <c r="I2311">
        <v>0</v>
      </c>
      <c r="J2311">
        <v>0</v>
      </c>
      <c r="K2311" s="44">
        <f>MONTH(tce_4111[[#This Row],[data_lancamento]])</f>
        <v>3</v>
      </c>
    </row>
    <row r="2312" spans="1:11" x14ac:dyDescent="0.25">
      <c r="A2312" s="44" t="s">
        <v>100</v>
      </c>
      <c r="B2312">
        <v>1</v>
      </c>
      <c r="C2312" s="3">
        <v>44635</v>
      </c>
      <c r="D2312">
        <v>1735.98</v>
      </c>
      <c r="E2312" s="44" t="s">
        <v>77</v>
      </c>
      <c r="F2312" s="44" t="s">
        <v>88</v>
      </c>
      <c r="G2312">
        <v>0</v>
      </c>
      <c r="H2312">
        <v>0</v>
      </c>
      <c r="I2312">
        <v>0</v>
      </c>
      <c r="J2312">
        <v>0</v>
      </c>
      <c r="K2312" s="44">
        <f>MONTH(tce_4111[[#This Row],[data_lancamento]])</f>
        <v>3</v>
      </c>
    </row>
    <row r="2313" spans="1:11" x14ac:dyDescent="0.25">
      <c r="A2313" s="44" t="s">
        <v>118</v>
      </c>
      <c r="B2313">
        <v>1</v>
      </c>
      <c r="C2313" s="3">
        <v>44635</v>
      </c>
      <c r="D2313">
        <v>1735.98</v>
      </c>
      <c r="E2313" s="44" t="s">
        <v>80</v>
      </c>
      <c r="F2313" s="44" t="s">
        <v>88</v>
      </c>
      <c r="G2313">
        <v>0</v>
      </c>
      <c r="H2313">
        <v>0</v>
      </c>
      <c r="I2313">
        <v>0</v>
      </c>
      <c r="J2313">
        <v>0</v>
      </c>
      <c r="K2313" s="44">
        <f>MONTH(tce_4111[[#This Row],[data_lancamento]])</f>
        <v>3</v>
      </c>
    </row>
    <row r="2314" spans="1:11" x14ac:dyDescent="0.25">
      <c r="A2314" s="44" t="s">
        <v>101</v>
      </c>
      <c r="B2314">
        <v>1</v>
      </c>
      <c r="C2314" s="3">
        <v>44635</v>
      </c>
      <c r="D2314">
        <v>1735.98</v>
      </c>
      <c r="E2314" s="44" t="s">
        <v>77</v>
      </c>
      <c r="F2314" s="44" t="s">
        <v>88</v>
      </c>
      <c r="G2314">
        <v>1</v>
      </c>
      <c r="H2314">
        <v>0</v>
      </c>
      <c r="I2314">
        <v>0</v>
      </c>
      <c r="J2314">
        <v>0</v>
      </c>
      <c r="K2314" s="44">
        <f>MONTH(tce_4111[[#This Row],[data_lancamento]])</f>
        <v>3</v>
      </c>
    </row>
    <row r="2315" spans="1:11" x14ac:dyDescent="0.25">
      <c r="A2315" s="44" t="s">
        <v>95</v>
      </c>
      <c r="B2315">
        <v>1</v>
      </c>
      <c r="C2315" s="3">
        <v>44635</v>
      </c>
      <c r="D2315">
        <v>1735.98</v>
      </c>
      <c r="E2315" s="44" t="s">
        <v>80</v>
      </c>
      <c r="F2315" s="44" t="s">
        <v>88</v>
      </c>
      <c r="G2315">
        <v>1</v>
      </c>
      <c r="H2315">
        <v>0</v>
      </c>
      <c r="I2315">
        <v>0</v>
      </c>
      <c r="J2315">
        <v>0</v>
      </c>
      <c r="K2315" s="44">
        <f>MONTH(tce_4111[[#This Row],[data_lancamento]])</f>
        <v>3</v>
      </c>
    </row>
    <row r="2316" spans="1:11" x14ac:dyDescent="0.25">
      <c r="A2316" s="44" t="s">
        <v>89</v>
      </c>
      <c r="B2316">
        <v>1</v>
      </c>
      <c r="C2316" s="3">
        <v>44635</v>
      </c>
      <c r="D2316">
        <v>2000</v>
      </c>
      <c r="E2316" s="44" t="s">
        <v>80</v>
      </c>
      <c r="F2316" s="44" t="s">
        <v>88</v>
      </c>
      <c r="G2316">
        <v>0</v>
      </c>
      <c r="H2316">
        <v>0</v>
      </c>
      <c r="I2316">
        <v>0</v>
      </c>
      <c r="J2316">
        <v>0</v>
      </c>
      <c r="K2316" s="44">
        <f>MONTH(tce_4111[[#This Row],[data_lancamento]])</f>
        <v>3</v>
      </c>
    </row>
    <row r="2317" spans="1:11" x14ac:dyDescent="0.25">
      <c r="A2317" s="44" t="s">
        <v>91</v>
      </c>
      <c r="B2317">
        <v>1</v>
      </c>
      <c r="C2317" s="3">
        <v>44635</v>
      </c>
      <c r="D2317">
        <v>2000</v>
      </c>
      <c r="E2317" s="44" t="s">
        <v>77</v>
      </c>
      <c r="F2317" s="44" t="s">
        <v>88</v>
      </c>
      <c r="G2317">
        <v>0</v>
      </c>
      <c r="H2317">
        <v>0</v>
      </c>
      <c r="I2317">
        <v>0</v>
      </c>
      <c r="J2317">
        <v>0</v>
      </c>
      <c r="K2317" s="44">
        <f>MONTH(tce_4111[[#This Row],[data_lancamento]])</f>
        <v>3</v>
      </c>
    </row>
    <row r="2318" spans="1:11" x14ac:dyDescent="0.25">
      <c r="A2318" s="44" t="s">
        <v>92</v>
      </c>
      <c r="B2318">
        <v>1</v>
      </c>
      <c r="C2318" s="3">
        <v>44635</v>
      </c>
      <c r="D2318">
        <v>2000</v>
      </c>
      <c r="E2318" s="44" t="s">
        <v>77</v>
      </c>
      <c r="F2318" s="44" t="s">
        <v>88</v>
      </c>
      <c r="G2318">
        <v>0</v>
      </c>
      <c r="H2318">
        <v>0</v>
      </c>
      <c r="I2318">
        <v>0</v>
      </c>
      <c r="J2318">
        <v>0</v>
      </c>
      <c r="K2318" s="44">
        <f>MONTH(tce_4111[[#This Row],[data_lancamento]])</f>
        <v>3</v>
      </c>
    </row>
    <row r="2319" spans="1:11" x14ac:dyDescent="0.25">
      <c r="A2319" s="44" t="s">
        <v>93</v>
      </c>
      <c r="B2319">
        <v>1</v>
      </c>
      <c r="C2319" s="3">
        <v>44635</v>
      </c>
      <c r="D2319">
        <v>2000</v>
      </c>
      <c r="E2319" s="44" t="s">
        <v>80</v>
      </c>
      <c r="F2319" s="44" t="s">
        <v>88</v>
      </c>
      <c r="G2319">
        <v>0</v>
      </c>
      <c r="H2319">
        <v>0</v>
      </c>
      <c r="I2319">
        <v>0</v>
      </c>
      <c r="J2319">
        <v>0</v>
      </c>
      <c r="K2319" s="44">
        <f>MONTH(tce_4111[[#This Row],[data_lancamento]])</f>
        <v>3</v>
      </c>
    </row>
    <row r="2320" spans="1:11" x14ac:dyDescent="0.25">
      <c r="A2320" s="44" t="s">
        <v>94</v>
      </c>
      <c r="B2320">
        <v>1</v>
      </c>
      <c r="C2320" s="3">
        <v>44635</v>
      </c>
      <c r="D2320">
        <v>2000</v>
      </c>
      <c r="E2320" s="44" t="s">
        <v>80</v>
      </c>
      <c r="F2320" s="44" t="s">
        <v>88</v>
      </c>
      <c r="G2320">
        <v>1</v>
      </c>
      <c r="H2320">
        <v>0</v>
      </c>
      <c r="I2320">
        <v>0</v>
      </c>
      <c r="J2320">
        <v>0</v>
      </c>
      <c r="K2320" s="44">
        <f>MONTH(tce_4111[[#This Row],[data_lancamento]])</f>
        <v>3</v>
      </c>
    </row>
    <row r="2321" spans="1:11" x14ac:dyDescent="0.25">
      <c r="A2321" s="44" t="s">
        <v>95</v>
      </c>
      <c r="B2321">
        <v>1</v>
      </c>
      <c r="C2321" s="3">
        <v>44635</v>
      </c>
      <c r="D2321">
        <v>2000</v>
      </c>
      <c r="E2321" s="44" t="s">
        <v>77</v>
      </c>
      <c r="F2321" s="44" t="s">
        <v>88</v>
      </c>
      <c r="G2321">
        <v>1</v>
      </c>
      <c r="H2321">
        <v>0</v>
      </c>
      <c r="I2321">
        <v>0</v>
      </c>
      <c r="J2321">
        <v>0</v>
      </c>
      <c r="K2321" s="44">
        <f>MONTH(tce_4111[[#This Row],[data_lancamento]])</f>
        <v>3</v>
      </c>
    </row>
    <row r="2322" spans="1:11" x14ac:dyDescent="0.25">
      <c r="A2322" s="44" t="s">
        <v>96</v>
      </c>
      <c r="B2322">
        <v>1</v>
      </c>
      <c r="C2322" s="3">
        <v>44635</v>
      </c>
      <c r="D2322">
        <v>2000</v>
      </c>
      <c r="E2322" s="44" t="s">
        <v>77</v>
      </c>
      <c r="F2322" s="44" t="s">
        <v>97</v>
      </c>
      <c r="G2322">
        <v>1</v>
      </c>
      <c r="H2322">
        <v>0</v>
      </c>
      <c r="I2322">
        <v>0</v>
      </c>
      <c r="J2322">
        <v>0</v>
      </c>
      <c r="K2322" s="44">
        <f>MONTH(tce_4111[[#This Row],[data_lancamento]])</f>
        <v>3</v>
      </c>
    </row>
    <row r="2323" spans="1:11" x14ac:dyDescent="0.25">
      <c r="A2323" s="44" t="s">
        <v>91</v>
      </c>
      <c r="B2323">
        <v>1</v>
      </c>
      <c r="C2323" s="3">
        <v>44635</v>
      </c>
      <c r="D2323">
        <v>2000</v>
      </c>
      <c r="E2323" s="44" t="s">
        <v>80</v>
      </c>
      <c r="F2323" s="44" t="s">
        <v>88</v>
      </c>
      <c r="G2323">
        <v>0</v>
      </c>
      <c r="H2323">
        <v>0</v>
      </c>
      <c r="I2323">
        <v>0</v>
      </c>
      <c r="J2323">
        <v>0</v>
      </c>
      <c r="K2323" s="44">
        <f>MONTH(tce_4111[[#This Row],[data_lancamento]])</f>
        <v>3</v>
      </c>
    </row>
    <row r="2324" spans="1:11" x14ac:dyDescent="0.25">
      <c r="A2324" s="44" t="s">
        <v>99</v>
      </c>
      <c r="B2324">
        <v>1</v>
      </c>
      <c r="C2324" s="3">
        <v>44635</v>
      </c>
      <c r="D2324">
        <v>2000</v>
      </c>
      <c r="E2324" s="44" t="s">
        <v>77</v>
      </c>
      <c r="F2324" s="44" t="s">
        <v>88</v>
      </c>
      <c r="G2324">
        <v>0</v>
      </c>
      <c r="H2324">
        <v>0</v>
      </c>
      <c r="I2324">
        <v>0</v>
      </c>
      <c r="J2324">
        <v>0</v>
      </c>
      <c r="K2324" s="44">
        <f>MONTH(tce_4111[[#This Row],[data_lancamento]])</f>
        <v>3</v>
      </c>
    </row>
    <row r="2325" spans="1:11" x14ac:dyDescent="0.25">
      <c r="A2325" s="44" t="s">
        <v>115</v>
      </c>
      <c r="B2325">
        <v>1</v>
      </c>
      <c r="C2325" s="3">
        <v>44635</v>
      </c>
      <c r="D2325">
        <v>2000</v>
      </c>
      <c r="E2325" s="44" t="s">
        <v>80</v>
      </c>
      <c r="F2325" s="44" t="s">
        <v>88</v>
      </c>
      <c r="G2325">
        <v>0</v>
      </c>
      <c r="H2325">
        <v>0</v>
      </c>
      <c r="I2325">
        <v>0</v>
      </c>
      <c r="J2325">
        <v>0</v>
      </c>
      <c r="K2325" s="44">
        <f>MONTH(tce_4111[[#This Row],[data_lancamento]])</f>
        <v>3</v>
      </c>
    </row>
    <row r="2326" spans="1:11" x14ac:dyDescent="0.25">
      <c r="A2326" s="44" t="s">
        <v>92</v>
      </c>
      <c r="B2326">
        <v>1</v>
      </c>
      <c r="C2326" s="3">
        <v>44635</v>
      </c>
      <c r="D2326">
        <v>2000</v>
      </c>
      <c r="E2326" s="44" t="s">
        <v>80</v>
      </c>
      <c r="F2326" s="44" t="s">
        <v>88</v>
      </c>
      <c r="G2326">
        <v>0</v>
      </c>
      <c r="H2326">
        <v>0</v>
      </c>
      <c r="I2326">
        <v>0</v>
      </c>
      <c r="J2326">
        <v>0</v>
      </c>
      <c r="K2326" s="44">
        <f>MONTH(tce_4111[[#This Row],[data_lancamento]])</f>
        <v>3</v>
      </c>
    </row>
    <row r="2327" spans="1:11" x14ac:dyDescent="0.25">
      <c r="A2327" s="44" t="s">
        <v>100</v>
      </c>
      <c r="B2327">
        <v>1</v>
      </c>
      <c r="C2327" s="3">
        <v>44635</v>
      </c>
      <c r="D2327">
        <v>2000</v>
      </c>
      <c r="E2327" s="44" t="s">
        <v>77</v>
      </c>
      <c r="F2327" s="44" t="s">
        <v>88</v>
      </c>
      <c r="G2327">
        <v>0</v>
      </c>
      <c r="H2327">
        <v>0</v>
      </c>
      <c r="I2327">
        <v>0</v>
      </c>
      <c r="J2327">
        <v>0</v>
      </c>
      <c r="K2327" s="44">
        <f>MONTH(tce_4111[[#This Row],[data_lancamento]])</f>
        <v>3</v>
      </c>
    </row>
    <row r="2328" spans="1:11" x14ac:dyDescent="0.25">
      <c r="A2328" s="44" t="s">
        <v>101</v>
      </c>
      <c r="B2328">
        <v>1</v>
      </c>
      <c r="C2328" s="3">
        <v>44635</v>
      </c>
      <c r="D2328">
        <v>2000</v>
      </c>
      <c r="E2328" s="44" t="s">
        <v>77</v>
      </c>
      <c r="F2328" s="44" t="s">
        <v>88</v>
      </c>
      <c r="G2328">
        <v>1</v>
      </c>
      <c r="H2328">
        <v>0</v>
      </c>
      <c r="I2328">
        <v>0</v>
      </c>
      <c r="J2328">
        <v>0</v>
      </c>
      <c r="K2328" s="44">
        <f>MONTH(tce_4111[[#This Row],[data_lancamento]])</f>
        <v>3</v>
      </c>
    </row>
    <row r="2329" spans="1:11" x14ac:dyDescent="0.25">
      <c r="A2329" s="44" t="s">
        <v>95</v>
      </c>
      <c r="B2329">
        <v>1</v>
      </c>
      <c r="C2329" s="3">
        <v>44635</v>
      </c>
      <c r="D2329">
        <v>2000</v>
      </c>
      <c r="E2329" s="44" t="s">
        <v>80</v>
      </c>
      <c r="F2329" s="44" t="s">
        <v>88</v>
      </c>
      <c r="G2329">
        <v>1</v>
      </c>
      <c r="H2329">
        <v>0</v>
      </c>
      <c r="I2329">
        <v>0</v>
      </c>
      <c r="J2329">
        <v>0</v>
      </c>
      <c r="K2329" s="44">
        <f>MONTH(tce_4111[[#This Row],[data_lancamento]])</f>
        <v>3</v>
      </c>
    </row>
    <row r="2330" spans="1:11" x14ac:dyDescent="0.25">
      <c r="A2330" s="44" t="s">
        <v>89</v>
      </c>
      <c r="B2330">
        <v>1</v>
      </c>
      <c r="C2330" s="3">
        <v>44635</v>
      </c>
      <c r="D2330">
        <v>1603.53</v>
      </c>
      <c r="E2330" s="44" t="s">
        <v>80</v>
      </c>
      <c r="F2330" s="44" t="s">
        <v>88</v>
      </c>
      <c r="G2330">
        <v>0</v>
      </c>
      <c r="H2330">
        <v>0</v>
      </c>
      <c r="I2330">
        <v>0</v>
      </c>
      <c r="J2330">
        <v>0</v>
      </c>
      <c r="K2330" s="44">
        <f>MONTH(tce_4111[[#This Row],[data_lancamento]])</f>
        <v>3</v>
      </c>
    </row>
    <row r="2331" spans="1:11" x14ac:dyDescent="0.25">
      <c r="A2331" s="44" t="s">
        <v>91</v>
      </c>
      <c r="B2331">
        <v>1</v>
      </c>
      <c r="C2331" s="3">
        <v>44635</v>
      </c>
      <c r="D2331">
        <v>1603.53</v>
      </c>
      <c r="E2331" s="44" t="s">
        <v>77</v>
      </c>
      <c r="F2331" s="44" t="s">
        <v>88</v>
      </c>
      <c r="G2331">
        <v>0</v>
      </c>
      <c r="H2331">
        <v>0</v>
      </c>
      <c r="I2331">
        <v>0</v>
      </c>
      <c r="J2331">
        <v>0</v>
      </c>
      <c r="K2331" s="44">
        <f>MONTH(tce_4111[[#This Row],[data_lancamento]])</f>
        <v>3</v>
      </c>
    </row>
    <row r="2332" spans="1:11" x14ac:dyDescent="0.25">
      <c r="A2332" s="44" t="s">
        <v>92</v>
      </c>
      <c r="B2332">
        <v>1</v>
      </c>
      <c r="C2332" s="3">
        <v>44635</v>
      </c>
      <c r="D2332">
        <v>1603.53</v>
      </c>
      <c r="E2332" s="44" t="s">
        <v>77</v>
      </c>
      <c r="F2332" s="44" t="s">
        <v>88</v>
      </c>
      <c r="G2332">
        <v>0</v>
      </c>
      <c r="H2332">
        <v>0</v>
      </c>
      <c r="I2332">
        <v>0</v>
      </c>
      <c r="J2332">
        <v>0</v>
      </c>
      <c r="K2332" s="44">
        <f>MONTH(tce_4111[[#This Row],[data_lancamento]])</f>
        <v>3</v>
      </c>
    </row>
    <row r="2333" spans="1:11" x14ac:dyDescent="0.25">
      <c r="A2333" s="44" t="s">
        <v>93</v>
      </c>
      <c r="B2333">
        <v>1</v>
      </c>
      <c r="C2333" s="3">
        <v>44635</v>
      </c>
      <c r="D2333">
        <v>1603.53</v>
      </c>
      <c r="E2333" s="44" t="s">
        <v>80</v>
      </c>
      <c r="F2333" s="44" t="s">
        <v>88</v>
      </c>
      <c r="G2333">
        <v>0</v>
      </c>
      <c r="H2333">
        <v>0</v>
      </c>
      <c r="I2333">
        <v>0</v>
      </c>
      <c r="J2333">
        <v>0</v>
      </c>
      <c r="K2333" s="44">
        <f>MONTH(tce_4111[[#This Row],[data_lancamento]])</f>
        <v>3</v>
      </c>
    </row>
    <row r="2334" spans="1:11" x14ac:dyDescent="0.25">
      <c r="A2334" s="44" t="s">
        <v>94</v>
      </c>
      <c r="B2334">
        <v>1</v>
      </c>
      <c r="C2334" s="3">
        <v>44635</v>
      </c>
      <c r="D2334">
        <v>1603.53</v>
      </c>
      <c r="E2334" s="44" t="s">
        <v>80</v>
      </c>
      <c r="F2334" s="44" t="s">
        <v>88</v>
      </c>
      <c r="G2334">
        <v>1</v>
      </c>
      <c r="H2334">
        <v>0</v>
      </c>
      <c r="I2334">
        <v>0</v>
      </c>
      <c r="J2334">
        <v>0</v>
      </c>
      <c r="K2334" s="44">
        <f>MONTH(tce_4111[[#This Row],[data_lancamento]])</f>
        <v>3</v>
      </c>
    </row>
    <row r="2335" spans="1:11" x14ac:dyDescent="0.25">
      <c r="A2335" s="44" t="s">
        <v>95</v>
      </c>
      <c r="B2335">
        <v>1</v>
      </c>
      <c r="C2335" s="3">
        <v>44635</v>
      </c>
      <c r="D2335">
        <v>1603.53</v>
      </c>
      <c r="E2335" s="44" t="s">
        <v>77</v>
      </c>
      <c r="F2335" s="44" t="s">
        <v>88</v>
      </c>
      <c r="G2335">
        <v>1</v>
      </c>
      <c r="H2335">
        <v>0</v>
      </c>
      <c r="I2335">
        <v>0</v>
      </c>
      <c r="J2335">
        <v>0</v>
      </c>
      <c r="K2335" s="44">
        <f>MONTH(tce_4111[[#This Row],[data_lancamento]])</f>
        <v>3</v>
      </c>
    </row>
    <row r="2336" spans="1:11" x14ac:dyDescent="0.25">
      <c r="A2336" s="44" t="s">
        <v>91</v>
      </c>
      <c r="B2336">
        <v>1</v>
      </c>
      <c r="C2336" s="3">
        <v>44635</v>
      </c>
      <c r="D2336">
        <v>1603.53</v>
      </c>
      <c r="E2336" s="44" t="s">
        <v>80</v>
      </c>
      <c r="F2336" s="44" t="s">
        <v>88</v>
      </c>
      <c r="G2336">
        <v>0</v>
      </c>
      <c r="H2336">
        <v>0</v>
      </c>
      <c r="I2336">
        <v>0</v>
      </c>
      <c r="J2336">
        <v>0</v>
      </c>
      <c r="K2336" s="44">
        <f>MONTH(tce_4111[[#This Row],[data_lancamento]])</f>
        <v>3</v>
      </c>
    </row>
    <row r="2337" spans="1:11" x14ac:dyDescent="0.25">
      <c r="A2337" s="44" t="s">
        <v>99</v>
      </c>
      <c r="B2337">
        <v>1</v>
      </c>
      <c r="C2337" s="3">
        <v>44635</v>
      </c>
      <c r="D2337">
        <v>1603.53</v>
      </c>
      <c r="E2337" s="44" t="s">
        <v>77</v>
      </c>
      <c r="F2337" s="44" t="s">
        <v>88</v>
      </c>
      <c r="G2337">
        <v>0</v>
      </c>
      <c r="H2337">
        <v>0</v>
      </c>
      <c r="I2337">
        <v>0</v>
      </c>
      <c r="J2337">
        <v>0</v>
      </c>
      <c r="K2337" s="44">
        <f>MONTH(tce_4111[[#This Row],[data_lancamento]])</f>
        <v>3</v>
      </c>
    </row>
    <row r="2338" spans="1:11" x14ac:dyDescent="0.25">
      <c r="A2338" s="44" t="s">
        <v>92</v>
      </c>
      <c r="B2338">
        <v>1</v>
      </c>
      <c r="C2338" s="3">
        <v>44635</v>
      </c>
      <c r="D2338">
        <v>1603.53</v>
      </c>
      <c r="E2338" s="44" t="s">
        <v>80</v>
      </c>
      <c r="F2338" s="44" t="s">
        <v>88</v>
      </c>
      <c r="G2338">
        <v>0</v>
      </c>
      <c r="H2338">
        <v>0</v>
      </c>
      <c r="I2338">
        <v>0</v>
      </c>
      <c r="J2338">
        <v>0</v>
      </c>
      <c r="K2338" s="44">
        <f>MONTH(tce_4111[[#This Row],[data_lancamento]])</f>
        <v>3</v>
      </c>
    </row>
    <row r="2339" spans="1:11" x14ac:dyDescent="0.25">
      <c r="A2339" s="44" t="s">
        <v>100</v>
      </c>
      <c r="B2339">
        <v>1</v>
      </c>
      <c r="C2339" s="3">
        <v>44635</v>
      </c>
      <c r="D2339">
        <v>1603.53</v>
      </c>
      <c r="E2339" s="44" t="s">
        <v>77</v>
      </c>
      <c r="F2339" s="44" t="s">
        <v>88</v>
      </c>
      <c r="G2339">
        <v>0</v>
      </c>
      <c r="H2339">
        <v>0</v>
      </c>
      <c r="I2339">
        <v>0</v>
      </c>
      <c r="J2339">
        <v>0</v>
      </c>
      <c r="K2339" s="44">
        <f>MONTH(tce_4111[[#This Row],[data_lancamento]])</f>
        <v>3</v>
      </c>
    </row>
    <row r="2340" spans="1:11" x14ac:dyDescent="0.25">
      <c r="A2340" s="44" t="s">
        <v>112</v>
      </c>
      <c r="B2340">
        <v>1</v>
      </c>
      <c r="C2340" s="3">
        <v>44635</v>
      </c>
      <c r="D2340">
        <v>1603.53</v>
      </c>
      <c r="E2340" s="44" t="s">
        <v>80</v>
      </c>
      <c r="F2340" s="44" t="s">
        <v>88</v>
      </c>
      <c r="G2340">
        <v>0</v>
      </c>
      <c r="H2340">
        <v>0</v>
      </c>
      <c r="I2340">
        <v>0</v>
      </c>
      <c r="J2340">
        <v>0</v>
      </c>
      <c r="K2340" s="44">
        <f>MONTH(tce_4111[[#This Row],[data_lancamento]])</f>
        <v>3</v>
      </c>
    </row>
    <row r="2341" spans="1:11" x14ac:dyDescent="0.25">
      <c r="A2341" s="44" t="s">
        <v>359</v>
      </c>
      <c r="B2341">
        <v>1</v>
      </c>
      <c r="C2341" s="3">
        <v>44635</v>
      </c>
      <c r="D2341">
        <v>1603.53</v>
      </c>
      <c r="E2341" s="44" t="s">
        <v>77</v>
      </c>
      <c r="F2341" s="44" t="s">
        <v>97</v>
      </c>
      <c r="G2341">
        <v>0</v>
      </c>
      <c r="H2341">
        <v>0</v>
      </c>
      <c r="I2341">
        <v>0</v>
      </c>
      <c r="J2341">
        <v>0</v>
      </c>
      <c r="K2341" s="44">
        <f>MONTH(tce_4111[[#This Row],[data_lancamento]])</f>
        <v>3</v>
      </c>
    </row>
    <row r="2342" spans="1:11" x14ac:dyDescent="0.25">
      <c r="A2342" s="44" t="s">
        <v>101</v>
      </c>
      <c r="B2342">
        <v>1</v>
      </c>
      <c r="C2342" s="3">
        <v>44635</v>
      </c>
      <c r="D2342">
        <v>1603.53</v>
      </c>
      <c r="E2342" s="44" t="s">
        <v>77</v>
      </c>
      <c r="F2342" s="44" t="s">
        <v>88</v>
      </c>
      <c r="G2342">
        <v>1</v>
      </c>
      <c r="H2342">
        <v>0</v>
      </c>
      <c r="I2342">
        <v>0</v>
      </c>
      <c r="J2342">
        <v>0</v>
      </c>
      <c r="K2342" s="44">
        <f>MONTH(tce_4111[[#This Row],[data_lancamento]])</f>
        <v>3</v>
      </c>
    </row>
    <row r="2343" spans="1:11" x14ac:dyDescent="0.25">
      <c r="A2343" s="44" t="s">
        <v>95</v>
      </c>
      <c r="B2343">
        <v>1</v>
      </c>
      <c r="C2343" s="3">
        <v>44635</v>
      </c>
      <c r="D2343">
        <v>1603.53</v>
      </c>
      <c r="E2343" s="44" t="s">
        <v>80</v>
      </c>
      <c r="F2343" s="44" t="s">
        <v>88</v>
      </c>
      <c r="G2343">
        <v>1</v>
      </c>
      <c r="H2343">
        <v>0</v>
      </c>
      <c r="I2343">
        <v>0</v>
      </c>
      <c r="J2343">
        <v>0</v>
      </c>
      <c r="K2343" s="44">
        <f>MONTH(tce_4111[[#This Row],[data_lancamento]])</f>
        <v>3</v>
      </c>
    </row>
    <row r="2344" spans="1:11" x14ac:dyDescent="0.25">
      <c r="A2344" s="44" t="s">
        <v>89</v>
      </c>
      <c r="B2344">
        <v>1</v>
      </c>
      <c r="C2344" s="3">
        <v>44635</v>
      </c>
      <c r="D2344">
        <v>1603.53</v>
      </c>
      <c r="E2344" s="44" t="s">
        <v>80</v>
      </c>
      <c r="F2344" s="44" t="s">
        <v>88</v>
      </c>
      <c r="G2344">
        <v>0</v>
      </c>
      <c r="H2344">
        <v>0</v>
      </c>
      <c r="I2344">
        <v>0</v>
      </c>
      <c r="J2344">
        <v>0</v>
      </c>
      <c r="K2344" s="44">
        <f>MONTH(tce_4111[[#This Row],[data_lancamento]])</f>
        <v>3</v>
      </c>
    </row>
    <row r="2345" spans="1:11" x14ac:dyDescent="0.25">
      <c r="A2345" s="44" t="s">
        <v>91</v>
      </c>
      <c r="B2345">
        <v>1</v>
      </c>
      <c r="C2345" s="3">
        <v>44635</v>
      </c>
      <c r="D2345">
        <v>1603.53</v>
      </c>
      <c r="E2345" s="44" t="s">
        <v>77</v>
      </c>
      <c r="F2345" s="44" t="s">
        <v>88</v>
      </c>
      <c r="G2345">
        <v>0</v>
      </c>
      <c r="H2345">
        <v>0</v>
      </c>
      <c r="I2345">
        <v>0</v>
      </c>
      <c r="J2345">
        <v>0</v>
      </c>
      <c r="K2345" s="44">
        <f>MONTH(tce_4111[[#This Row],[data_lancamento]])</f>
        <v>3</v>
      </c>
    </row>
    <row r="2346" spans="1:11" x14ac:dyDescent="0.25">
      <c r="A2346" s="44" t="s">
        <v>92</v>
      </c>
      <c r="B2346">
        <v>1</v>
      </c>
      <c r="C2346" s="3">
        <v>44635</v>
      </c>
      <c r="D2346">
        <v>1603.53</v>
      </c>
      <c r="E2346" s="44" t="s">
        <v>77</v>
      </c>
      <c r="F2346" s="44" t="s">
        <v>88</v>
      </c>
      <c r="G2346">
        <v>0</v>
      </c>
      <c r="H2346">
        <v>0</v>
      </c>
      <c r="I2346">
        <v>0</v>
      </c>
      <c r="J2346">
        <v>0</v>
      </c>
      <c r="K2346" s="44">
        <f>MONTH(tce_4111[[#This Row],[data_lancamento]])</f>
        <v>3</v>
      </c>
    </row>
    <row r="2347" spans="1:11" x14ac:dyDescent="0.25">
      <c r="A2347" s="44" t="s">
        <v>93</v>
      </c>
      <c r="B2347">
        <v>1</v>
      </c>
      <c r="C2347" s="3">
        <v>44635</v>
      </c>
      <c r="D2347">
        <v>1603.53</v>
      </c>
      <c r="E2347" s="44" t="s">
        <v>80</v>
      </c>
      <c r="F2347" s="44" t="s">
        <v>88</v>
      </c>
      <c r="G2347">
        <v>0</v>
      </c>
      <c r="H2347">
        <v>0</v>
      </c>
      <c r="I2347">
        <v>0</v>
      </c>
      <c r="J2347">
        <v>0</v>
      </c>
      <c r="K2347" s="44">
        <f>MONTH(tce_4111[[#This Row],[data_lancamento]])</f>
        <v>3</v>
      </c>
    </row>
    <row r="2348" spans="1:11" x14ac:dyDescent="0.25">
      <c r="A2348" s="44" t="s">
        <v>94</v>
      </c>
      <c r="B2348">
        <v>1</v>
      </c>
      <c r="C2348" s="3">
        <v>44635</v>
      </c>
      <c r="D2348">
        <v>1603.53</v>
      </c>
      <c r="E2348" s="44" t="s">
        <v>80</v>
      </c>
      <c r="F2348" s="44" t="s">
        <v>88</v>
      </c>
      <c r="G2348">
        <v>1</v>
      </c>
      <c r="H2348">
        <v>0</v>
      </c>
      <c r="I2348">
        <v>0</v>
      </c>
      <c r="J2348">
        <v>0</v>
      </c>
      <c r="K2348" s="44">
        <f>MONTH(tce_4111[[#This Row],[data_lancamento]])</f>
        <v>3</v>
      </c>
    </row>
    <row r="2349" spans="1:11" x14ac:dyDescent="0.25">
      <c r="A2349" s="44" t="s">
        <v>95</v>
      </c>
      <c r="B2349">
        <v>1</v>
      </c>
      <c r="C2349" s="3">
        <v>44635</v>
      </c>
      <c r="D2349">
        <v>1603.53</v>
      </c>
      <c r="E2349" s="44" t="s">
        <v>77</v>
      </c>
      <c r="F2349" s="44" t="s">
        <v>88</v>
      </c>
      <c r="G2349">
        <v>1</v>
      </c>
      <c r="H2349">
        <v>0</v>
      </c>
      <c r="I2349">
        <v>0</v>
      </c>
      <c r="J2349">
        <v>0</v>
      </c>
      <c r="K2349" s="44">
        <f>MONTH(tce_4111[[#This Row],[data_lancamento]])</f>
        <v>3</v>
      </c>
    </row>
    <row r="2350" spans="1:11" x14ac:dyDescent="0.25">
      <c r="A2350" s="44" t="s">
        <v>91</v>
      </c>
      <c r="B2350">
        <v>1</v>
      </c>
      <c r="C2350" s="3">
        <v>44635</v>
      </c>
      <c r="D2350">
        <v>1603.53</v>
      </c>
      <c r="E2350" s="44" t="s">
        <v>80</v>
      </c>
      <c r="F2350" s="44" t="s">
        <v>88</v>
      </c>
      <c r="G2350">
        <v>0</v>
      </c>
      <c r="H2350">
        <v>0</v>
      </c>
      <c r="I2350">
        <v>0</v>
      </c>
      <c r="J2350">
        <v>0</v>
      </c>
      <c r="K2350" s="44">
        <f>MONTH(tce_4111[[#This Row],[data_lancamento]])</f>
        <v>3</v>
      </c>
    </row>
    <row r="2351" spans="1:11" x14ac:dyDescent="0.25">
      <c r="A2351" s="44" t="s">
        <v>99</v>
      </c>
      <c r="B2351">
        <v>1</v>
      </c>
      <c r="C2351" s="3">
        <v>44635</v>
      </c>
      <c r="D2351">
        <v>1603.53</v>
      </c>
      <c r="E2351" s="44" t="s">
        <v>77</v>
      </c>
      <c r="F2351" s="44" t="s">
        <v>88</v>
      </c>
      <c r="G2351">
        <v>0</v>
      </c>
      <c r="H2351">
        <v>0</v>
      </c>
      <c r="I2351">
        <v>0</v>
      </c>
      <c r="J2351">
        <v>0</v>
      </c>
      <c r="K2351" s="44">
        <f>MONTH(tce_4111[[#This Row],[data_lancamento]])</f>
        <v>3</v>
      </c>
    </row>
    <row r="2352" spans="1:11" x14ac:dyDescent="0.25">
      <c r="A2352" s="44" t="s">
        <v>92</v>
      </c>
      <c r="B2352">
        <v>1</v>
      </c>
      <c r="C2352" s="3">
        <v>44635</v>
      </c>
      <c r="D2352">
        <v>1603.53</v>
      </c>
      <c r="E2352" s="44" t="s">
        <v>80</v>
      </c>
      <c r="F2352" s="44" t="s">
        <v>88</v>
      </c>
      <c r="G2352">
        <v>0</v>
      </c>
      <c r="H2352">
        <v>0</v>
      </c>
      <c r="I2352">
        <v>0</v>
      </c>
      <c r="J2352">
        <v>0</v>
      </c>
      <c r="K2352" s="44">
        <f>MONTH(tce_4111[[#This Row],[data_lancamento]])</f>
        <v>3</v>
      </c>
    </row>
    <row r="2353" spans="1:11" x14ac:dyDescent="0.25">
      <c r="A2353" s="44" t="s">
        <v>100</v>
      </c>
      <c r="B2353">
        <v>1</v>
      </c>
      <c r="C2353" s="3">
        <v>44635</v>
      </c>
      <c r="D2353">
        <v>1603.53</v>
      </c>
      <c r="E2353" s="44" t="s">
        <v>77</v>
      </c>
      <c r="F2353" s="44" t="s">
        <v>88</v>
      </c>
      <c r="G2353">
        <v>0</v>
      </c>
      <c r="H2353">
        <v>0</v>
      </c>
      <c r="I2353">
        <v>0</v>
      </c>
      <c r="J2353">
        <v>0</v>
      </c>
      <c r="K2353" s="44">
        <f>MONTH(tce_4111[[#This Row],[data_lancamento]])</f>
        <v>3</v>
      </c>
    </row>
    <row r="2354" spans="1:11" x14ac:dyDescent="0.25">
      <c r="A2354" s="44" t="s">
        <v>112</v>
      </c>
      <c r="B2354">
        <v>1</v>
      </c>
      <c r="C2354" s="3">
        <v>44635</v>
      </c>
      <c r="D2354">
        <v>1603.53</v>
      </c>
      <c r="E2354" s="44" t="s">
        <v>80</v>
      </c>
      <c r="F2354" s="44" t="s">
        <v>88</v>
      </c>
      <c r="G2354">
        <v>0</v>
      </c>
      <c r="H2354">
        <v>0</v>
      </c>
      <c r="I2354">
        <v>0</v>
      </c>
      <c r="J2354">
        <v>0</v>
      </c>
      <c r="K2354" s="44">
        <f>MONTH(tce_4111[[#This Row],[data_lancamento]])</f>
        <v>3</v>
      </c>
    </row>
    <row r="2355" spans="1:11" x14ac:dyDescent="0.25">
      <c r="A2355" s="44" t="s">
        <v>359</v>
      </c>
      <c r="B2355">
        <v>1</v>
      </c>
      <c r="C2355" s="3">
        <v>44635</v>
      </c>
      <c r="D2355">
        <v>1603.53</v>
      </c>
      <c r="E2355" s="44" t="s">
        <v>77</v>
      </c>
      <c r="F2355" s="44" t="s">
        <v>97</v>
      </c>
      <c r="G2355">
        <v>0</v>
      </c>
      <c r="H2355">
        <v>0</v>
      </c>
      <c r="I2355">
        <v>0</v>
      </c>
      <c r="J2355">
        <v>0</v>
      </c>
      <c r="K2355" s="44">
        <f>MONTH(tce_4111[[#This Row],[data_lancamento]])</f>
        <v>3</v>
      </c>
    </row>
    <row r="2356" spans="1:11" x14ac:dyDescent="0.25">
      <c r="A2356" s="44" t="s">
        <v>101</v>
      </c>
      <c r="B2356">
        <v>1</v>
      </c>
      <c r="C2356" s="3">
        <v>44635</v>
      </c>
      <c r="D2356">
        <v>1603.53</v>
      </c>
      <c r="E2356" s="44" t="s">
        <v>77</v>
      </c>
      <c r="F2356" s="44" t="s">
        <v>88</v>
      </c>
      <c r="G2356">
        <v>1</v>
      </c>
      <c r="H2356">
        <v>0</v>
      </c>
      <c r="I2356">
        <v>0</v>
      </c>
      <c r="J2356">
        <v>0</v>
      </c>
      <c r="K2356" s="44">
        <f>MONTH(tce_4111[[#This Row],[data_lancamento]])</f>
        <v>3</v>
      </c>
    </row>
    <row r="2357" spans="1:11" x14ac:dyDescent="0.25">
      <c r="A2357" s="44" t="s">
        <v>95</v>
      </c>
      <c r="B2357">
        <v>1</v>
      </c>
      <c r="C2357" s="3">
        <v>44635</v>
      </c>
      <c r="D2357">
        <v>1603.53</v>
      </c>
      <c r="E2357" s="44" t="s">
        <v>80</v>
      </c>
      <c r="F2357" s="44" t="s">
        <v>88</v>
      </c>
      <c r="G2357">
        <v>1</v>
      </c>
      <c r="H2357">
        <v>0</v>
      </c>
      <c r="I2357">
        <v>0</v>
      </c>
      <c r="J2357">
        <v>0</v>
      </c>
      <c r="K2357" s="44">
        <f>MONTH(tce_4111[[#This Row],[data_lancamento]])</f>
        <v>3</v>
      </c>
    </row>
    <row r="2358" spans="1:11" x14ac:dyDescent="0.25">
      <c r="A2358" s="44" t="s">
        <v>89</v>
      </c>
      <c r="B2358">
        <v>1</v>
      </c>
      <c r="C2358" s="3">
        <v>44635</v>
      </c>
      <c r="D2358">
        <v>1603.53</v>
      </c>
      <c r="E2358" s="44" t="s">
        <v>80</v>
      </c>
      <c r="F2358" s="44" t="s">
        <v>88</v>
      </c>
      <c r="G2358">
        <v>0</v>
      </c>
      <c r="H2358">
        <v>0</v>
      </c>
      <c r="I2358">
        <v>0</v>
      </c>
      <c r="J2358">
        <v>0</v>
      </c>
      <c r="K2358" s="44">
        <f>MONTH(tce_4111[[#This Row],[data_lancamento]])</f>
        <v>3</v>
      </c>
    </row>
    <row r="2359" spans="1:11" x14ac:dyDescent="0.25">
      <c r="A2359" s="44" t="s">
        <v>91</v>
      </c>
      <c r="B2359">
        <v>1</v>
      </c>
      <c r="C2359" s="3">
        <v>44635</v>
      </c>
      <c r="D2359">
        <v>1603.53</v>
      </c>
      <c r="E2359" s="44" t="s">
        <v>77</v>
      </c>
      <c r="F2359" s="44" t="s">
        <v>88</v>
      </c>
      <c r="G2359">
        <v>0</v>
      </c>
      <c r="H2359">
        <v>0</v>
      </c>
      <c r="I2359">
        <v>0</v>
      </c>
      <c r="J2359">
        <v>0</v>
      </c>
      <c r="K2359" s="44">
        <f>MONTH(tce_4111[[#This Row],[data_lancamento]])</f>
        <v>3</v>
      </c>
    </row>
    <row r="2360" spans="1:11" x14ac:dyDescent="0.25">
      <c r="A2360" s="44" t="s">
        <v>92</v>
      </c>
      <c r="B2360">
        <v>1</v>
      </c>
      <c r="C2360" s="3">
        <v>44635</v>
      </c>
      <c r="D2360">
        <v>1603.53</v>
      </c>
      <c r="E2360" s="44" t="s">
        <v>77</v>
      </c>
      <c r="F2360" s="44" t="s">
        <v>88</v>
      </c>
      <c r="G2360">
        <v>0</v>
      </c>
      <c r="H2360">
        <v>0</v>
      </c>
      <c r="I2360">
        <v>0</v>
      </c>
      <c r="J2360">
        <v>0</v>
      </c>
      <c r="K2360" s="44">
        <f>MONTH(tce_4111[[#This Row],[data_lancamento]])</f>
        <v>3</v>
      </c>
    </row>
    <row r="2361" spans="1:11" x14ac:dyDescent="0.25">
      <c r="A2361" s="44" t="s">
        <v>93</v>
      </c>
      <c r="B2361">
        <v>1</v>
      </c>
      <c r="C2361" s="3">
        <v>44635</v>
      </c>
      <c r="D2361">
        <v>1603.53</v>
      </c>
      <c r="E2361" s="44" t="s">
        <v>80</v>
      </c>
      <c r="F2361" s="44" t="s">
        <v>88</v>
      </c>
      <c r="G2361">
        <v>0</v>
      </c>
      <c r="H2361">
        <v>0</v>
      </c>
      <c r="I2361">
        <v>0</v>
      </c>
      <c r="J2361">
        <v>0</v>
      </c>
      <c r="K2361" s="44">
        <f>MONTH(tce_4111[[#This Row],[data_lancamento]])</f>
        <v>3</v>
      </c>
    </row>
    <row r="2362" spans="1:11" x14ac:dyDescent="0.25">
      <c r="A2362" s="44" t="s">
        <v>94</v>
      </c>
      <c r="B2362">
        <v>1</v>
      </c>
      <c r="C2362" s="3">
        <v>44635</v>
      </c>
      <c r="D2362">
        <v>1603.53</v>
      </c>
      <c r="E2362" s="44" t="s">
        <v>80</v>
      </c>
      <c r="F2362" s="44" t="s">
        <v>88</v>
      </c>
      <c r="G2362">
        <v>1</v>
      </c>
      <c r="H2362">
        <v>0</v>
      </c>
      <c r="I2362">
        <v>0</v>
      </c>
      <c r="J2362">
        <v>0</v>
      </c>
      <c r="K2362" s="44">
        <f>MONTH(tce_4111[[#This Row],[data_lancamento]])</f>
        <v>3</v>
      </c>
    </row>
    <row r="2363" spans="1:11" x14ac:dyDescent="0.25">
      <c r="A2363" s="44" t="s">
        <v>95</v>
      </c>
      <c r="B2363">
        <v>1</v>
      </c>
      <c r="C2363" s="3">
        <v>44635</v>
      </c>
      <c r="D2363">
        <v>1603.53</v>
      </c>
      <c r="E2363" s="44" t="s">
        <v>77</v>
      </c>
      <c r="F2363" s="44" t="s">
        <v>88</v>
      </c>
      <c r="G2363">
        <v>1</v>
      </c>
      <c r="H2363">
        <v>0</v>
      </c>
      <c r="I2363">
        <v>0</v>
      </c>
      <c r="J2363">
        <v>0</v>
      </c>
      <c r="K2363" s="44">
        <f>MONTH(tce_4111[[#This Row],[data_lancamento]])</f>
        <v>3</v>
      </c>
    </row>
    <row r="2364" spans="1:11" x14ac:dyDescent="0.25">
      <c r="A2364" s="44" t="s">
        <v>91</v>
      </c>
      <c r="B2364">
        <v>1</v>
      </c>
      <c r="C2364" s="3">
        <v>44635</v>
      </c>
      <c r="D2364">
        <v>1603.53</v>
      </c>
      <c r="E2364" s="44" t="s">
        <v>80</v>
      </c>
      <c r="F2364" s="44" t="s">
        <v>88</v>
      </c>
      <c r="G2364">
        <v>0</v>
      </c>
      <c r="H2364">
        <v>0</v>
      </c>
      <c r="I2364">
        <v>0</v>
      </c>
      <c r="J2364">
        <v>0</v>
      </c>
      <c r="K2364" s="44">
        <f>MONTH(tce_4111[[#This Row],[data_lancamento]])</f>
        <v>3</v>
      </c>
    </row>
    <row r="2365" spans="1:11" x14ac:dyDescent="0.25">
      <c r="A2365" s="44" t="s">
        <v>99</v>
      </c>
      <c r="B2365">
        <v>1</v>
      </c>
      <c r="C2365" s="3">
        <v>44635</v>
      </c>
      <c r="D2365">
        <v>1603.53</v>
      </c>
      <c r="E2365" s="44" t="s">
        <v>77</v>
      </c>
      <c r="F2365" s="44" t="s">
        <v>88</v>
      </c>
      <c r="G2365">
        <v>0</v>
      </c>
      <c r="H2365">
        <v>0</v>
      </c>
      <c r="I2365">
        <v>0</v>
      </c>
      <c r="J2365">
        <v>0</v>
      </c>
      <c r="K2365" s="44">
        <f>MONTH(tce_4111[[#This Row],[data_lancamento]])</f>
        <v>3</v>
      </c>
    </row>
    <row r="2366" spans="1:11" x14ac:dyDescent="0.25">
      <c r="A2366" s="44" t="s">
        <v>92</v>
      </c>
      <c r="B2366">
        <v>1</v>
      </c>
      <c r="C2366" s="3">
        <v>44635</v>
      </c>
      <c r="D2366">
        <v>1603.53</v>
      </c>
      <c r="E2366" s="44" t="s">
        <v>80</v>
      </c>
      <c r="F2366" s="44" t="s">
        <v>88</v>
      </c>
      <c r="G2366">
        <v>0</v>
      </c>
      <c r="H2366">
        <v>0</v>
      </c>
      <c r="I2366">
        <v>0</v>
      </c>
      <c r="J2366">
        <v>0</v>
      </c>
      <c r="K2366" s="44">
        <f>MONTH(tce_4111[[#This Row],[data_lancamento]])</f>
        <v>3</v>
      </c>
    </row>
    <row r="2367" spans="1:11" x14ac:dyDescent="0.25">
      <c r="A2367" s="44" t="s">
        <v>100</v>
      </c>
      <c r="B2367">
        <v>1</v>
      </c>
      <c r="C2367" s="3">
        <v>44635</v>
      </c>
      <c r="D2367">
        <v>1603.53</v>
      </c>
      <c r="E2367" s="44" t="s">
        <v>77</v>
      </c>
      <c r="F2367" s="44" t="s">
        <v>88</v>
      </c>
      <c r="G2367">
        <v>0</v>
      </c>
      <c r="H2367">
        <v>0</v>
      </c>
      <c r="I2367">
        <v>0</v>
      </c>
      <c r="J2367">
        <v>0</v>
      </c>
      <c r="K2367" s="44">
        <f>MONTH(tce_4111[[#This Row],[data_lancamento]])</f>
        <v>3</v>
      </c>
    </row>
    <row r="2368" spans="1:11" x14ac:dyDescent="0.25">
      <c r="A2368" s="44" t="s">
        <v>112</v>
      </c>
      <c r="B2368">
        <v>1</v>
      </c>
      <c r="C2368" s="3">
        <v>44635</v>
      </c>
      <c r="D2368">
        <v>1603.53</v>
      </c>
      <c r="E2368" s="44" t="s">
        <v>80</v>
      </c>
      <c r="F2368" s="44" t="s">
        <v>88</v>
      </c>
      <c r="G2368">
        <v>0</v>
      </c>
      <c r="H2368">
        <v>0</v>
      </c>
      <c r="I2368">
        <v>0</v>
      </c>
      <c r="J2368">
        <v>0</v>
      </c>
      <c r="K2368" s="44">
        <f>MONTH(tce_4111[[#This Row],[data_lancamento]])</f>
        <v>3</v>
      </c>
    </row>
    <row r="2369" spans="1:11" x14ac:dyDescent="0.25">
      <c r="A2369" s="44" t="s">
        <v>359</v>
      </c>
      <c r="B2369">
        <v>1</v>
      </c>
      <c r="C2369" s="3">
        <v>44635</v>
      </c>
      <c r="D2369">
        <v>1603.53</v>
      </c>
      <c r="E2369" s="44" t="s">
        <v>77</v>
      </c>
      <c r="F2369" s="44" t="s">
        <v>97</v>
      </c>
      <c r="G2369">
        <v>0</v>
      </c>
      <c r="H2369">
        <v>0</v>
      </c>
      <c r="I2369">
        <v>0</v>
      </c>
      <c r="J2369">
        <v>0</v>
      </c>
      <c r="K2369" s="44">
        <f>MONTH(tce_4111[[#This Row],[data_lancamento]])</f>
        <v>3</v>
      </c>
    </row>
    <row r="2370" spans="1:11" x14ac:dyDescent="0.25">
      <c r="A2370" s="44" t="s">
        <v>101</v>
      </c>
      <c r="B2370">
        <v>1</v>
      </c>
      <c r="C2370" s="3">
        <v>44635</v>
      </c>
      <c r="D2370">
        <v>1603.53</v>
      </c>
      <c r="E2370" s="44" t="s">
        <v>77</v>
      </c>
      <c r="F2370" s="44" t="s">
        <v>88</v>
      </c>
      <c r="G2370">
        <v>1</v>
      </c>
      <c r="H2370">
        <v>0</v>
      </c>
      <c r="I2370">
        <v>0</v>
      </c>
      <c r="J2370">
        <v>0</v>
      </c>
      <c r="K2370" s="44">
        <f>MONTH(tce_4111[[#This Row],[data_lancamento]])</f>
        <v>3</v>
      </c>
    </row>
    <row r="2371" spans="1:11" x14ac:dyDescent="0.25">
      <c r="A2371" s="44" t="s">
        <v>95</v>
      </c>
      <c r="B2371">
        <v>1</v>
      </c>
      <c r="C2371" s="3">
        <v>44635</v>
      </c>
      <c r="D2371">
        <v>1603.53</v>
      </c>
      <c r="E2371" s="44" t="s">
        <v>80</v>
      </c>
      <c r="F2371" s="44" t="s">
        <v>88</v>
      </c>
      <c r="G2371">
        <v>1</v>
      </c>
      <c r="H2371">
        <v>0</v>
      </c>
      <c r="I2371">
        <v>0</v>
      </c>
      <c r="J2371">
        <v>0</v>
      </c>
      <c r="K2371" s="44">
        <f>MONTH(tce_4111[[#This Row],[data_lancamento]])</f>
        <v>3</v>
      </c>
    </row>
    <row r="2372" spans="1:11" x14ac:dyDescent="0.25">
      <c r="A2372" s="44" t="s">
        <v>89</v>
      </c>
      <c r="B2372">
        <v>1</v>
      </c>
      <c r="C2372" s="3">
        <v>44635</v>
      </c>
      <c r="D2372">
        <v>1603.53</v>
      </c>
      <c r="E2372" s="44" t="s">
        <v>80</v>
      </c>
      <c r="F2372" s="44" t="s">
        <v>88</v>
      </c>
      <c r="G2372">
        <v>0</v>
      </c>
      <c r="H2372">
        <v>0</v>
      </c>
      <c r="I2372">
        <v>0</v>
      </c>
      <c r="J2372">
        <v>0</v>
      </c>
      <c r="K2372" s="44">
        <f>MONTH(tce_4111[[#This Row],[data_lancamento]])</f>
        <v>3</v>
      </c>
    </row>
    <row r="2373" spans="1:11" x14ac:dyDescent="0.25">
      <c r="A2373" s="44" t="s">
        <v>91</v>
      </c>
      <c r="B2373">
        <v>1</v>
      </c>
      <c r="C2373" s="3">
        <v>44635</v>
      </c>
      <c r="D2373">
        <v>1603.53</v>
      </c>
      <c r="E2373" s="44" t="s">
        <v>77</v>
      </c>
      <c r="F2373" s="44" t="s">
        <v>88</v>
      </c>
      <c r="G2373">
        <v>0</v>
      </c>
      <c r="H2373">
        <v>0</v>
      </c>
      <c r="I2373">
        <v>0</v>
      </c>
      <c r="J2373">
        <v>0</v>
      </c>
      <c r="K2373" s="44">
        <f>MONTH(tce_4111[[#This Row],[data_lancamento]])</f>
        <v>3</v>
      </c>
    </row>
    <row r="2374" spans="1:11" x14ac:dyDescent="0.25">
      <c r="A2374" s="44" t="s">
        <v>92</v>
      </c>
      <c r="B2374">
        <v>1</v>
      </c>
      <c r="C2374" s="3">
        <v>44635</v>
      </c>
      <c r="D2374">
        <v>1603.53</v>
      </c>
      <c r="E2374" s="44" t="s">
        <v>77</v>
      </c>
      <c r="F2374" s="44" t="s">
        <v>88</v>
      </c>
      <c r="G2374">
        <v>0</v>
      </c>
      <c r="H2374">
        <v>0</v>
      </c>
      <c r="I2374">
        <v>0</v>
      </c>
      <c r="J2374">
        <v>0</v>
      </c>
      <c r="K2374" s="44">
        <f>MONTH(tce_4111[[#This Row],[data_lancamento]])</f>
        <v>3</v>
      </c>
    </row>
    <row r="2375" spans="1:11" x14ac:dyDescent="0.25">
      <c r="A2375" s="44" t="s">
        <v>93</v>
      </c>
      <c r="B2375">
        <v>1</v>
      </c>
      <c r="C2375" s="3">
        <v>44635</v>
      </c>
      <c r="D2375">
        <v>1603.53</v>
      </c>
      <c r="E2375" s="44" t="s">
        <v>80</v>
      </c>
      <c r="F2375" s="44" t="s">
        <v>88</v>
      </c>
      <c r="G2375">
        <v>0</v>
      </c>
      <c r="H2375">
        <v>0</v>
      </c>
      <c r="I2375">
        <v>0</v>
      </c>
      <c r="J2375">
        <v>0</v>
      </c>
      <c r="K2375" s="44">
        <f>MONTH(tce_4111[[#This Row],[data_lancamento]])</f>
        <v>3</v>
      </c>
    </row>
    <row r="2376" spans="1:11" x14ac:dyDescent="0.25">
      <c r="A2376" s="44" t="s">
        <v>94</v>
      </c>
      <c r="B2376">
        <v>1</v>
      </c>
      <c r="C2376" s="3">
        <v>44635</v>
      </c>
      <c r="D2376">
        <v>1603.53</v>
      </c>
      <c r="E2376" s="44" t="s">
        <v>80</v>
      </c>
      <c r="F2376" s="44" t="s">
        <v>88</v>
      </c>
      <c r="G2376">
        <v>1</v>
      </c>
      <c r="H2376">
        <v>0</v>
      </c>
      <c r="I2376">
        <v>0</v>
      </c>
      <c r="J2376">
        <v>0</v>
      </c>
      <c r="K2376" s="44">
        <f>MONTH(tce_4111[[#This Row],[data_lancamento]])</f>
        <v>3</v>
      </c>
    </row>
    <row r="2377" spans="1:11" x14ac:dyDescent="0.25">
      <c r="A2377" s="44" t="s">
        <v>95</v>
      </c>
      <c r="B2377">
        <v>1</v>
      </c>
      <c r="C2377" s="3">
        <v>44635</v>
      </c>
      <c r="D2377">
        <v>1603.53</v>
      </c>
      <c r="E2377" s="44" t="s">
        <v>77</v>
      </c>
      <c r="F2377" s="44" t="s">
        <v>88</v>
      </c>
      <c r="G2377">
        <v>1</v>
      </c>
      <c r="H2377">
        <v>0</v>
      </c>
      <c r="I2377">
        <v>0</v>
      </c>
      <c r="J2377">
        <v>0</v>
      </c>
      <c r="K2377" s="44">
        <f>MONTH(tce_4111[[#This Row],[data_lancamento]])</f>
        <v>3</v>
      </c>
    </row>
    <row r="2378" spans="1:11" x14ac:dyDescent="0.25">
      <c r="A2378" s="44" t="s">
        <v>91</v>
      </c>
      <c r="B2378">
        <v>1</v>
      </c>
      <c r="C2378" s="3">
        <v>44635</v>
      </c>
      <c r="D2378">
        <v>1603.53</v>
      </c>
      <c r="E2378" s="44" t="s">
        <v>80</v>
      </c>
      <c r="F2378" s="44" t="s">
        <v>88</v>
      </c>
      <c r="G2378">
        <v>0</v>
      </c>
      <c r="H2378">
        <v>0</v>
      </c>
      <c r="I2378">
        <v>0</v>
      </c>
      <c r="J2378">
        <v>0</v>
      </c>
      <c r="K2378" s="44">
        <f>MONTH(tce_4111[[#This Row],[data_lancamento]])</f>
        <v>3</v>
      </c>
    </row>
    <row r="2379" spans="1:11" x14ac:dyDescent="0.25">
      <c r="A2379" s="44" t="s">
        <v>99</v>
      </c>
      <c r="B2379">
        <v>1</v>
      </c>
      <c r="C2379" s="3">
        <v>44635</v>
      </c>
      <c r="D2379">
        <v>1603.53</v>
      </c>
      <c r="E2379" s="44" t="s">
        <v>77</v>
      </c>
      <c r="F2379" s="44" t="s">
        <v>88</v>
      </c>
      <c r="G2379">
        <v>0</v>
      </c>
      <c r="H2379">
        <v>0</v>
      </c>
      <c r="I2379">
        <v>0</v>
      </c>
      <c r="J2379">
        <v>0</v>
      </c>
      <c r="K2379" s="44">
        <f>MONTH(tce_4111[[#This Row],[data_lancamento]])</f>
        <v>3</v>
      </c>
    </row>
    <row r="2380" spans="1:11" x14ac:dyDescent="0.25">
      <c r="A2380" s="44" t="s">
        <v>92</v>
      </c>
      <c r="B2380">
        <v>1</v>
      </c>
      <c r="C2380" s="3">
        <v>44635</v>
      </c>
      <c r="D2380">
        <v>1603.53</v>
      </c>
      <c r="E2380" s="44" t="s">
        <v>80</v>
      </c>
      <c r="F2380" s="44" t="s">
        <v>88</v>
      </c>
      <c r="G2380">
        <v>0</v>
      </c>
      <c r="H2380">
        <v>0</v>
      </c>
      <c r="I2380">
        <v>0</v>
      </c>
      <c r="J2380">
        <v>0</v>
      </c>
      <c r="K2380" s="44">
        <f>MONTH(tce_4111[[#This Row],[data_lancamento]])</f>
        <v>3</v>
      </c>
    </row>
    <row r="2381" spans="1:11" x14ac:dyDescent="0.25">
      <c r="A2381" s="44" t="s">
        <v>100</v>
      </c>
      <c r="B2381">
        <v>1</v>
      </c>
      <c r="C2381" s="3">
        <v>44635</v>
      </c>
      <c r="D2381">
        <v>1603.53</v>
      </c>
      <c r="E2381" s="44" t="s">
        <v>77</v>
      </c>
      <c r="F2381" s="44" t="s">
        <v>88</v>
      </c>
      <c r="G2381">
        <v>0</v>
      </c>
      <c r="H2381">
        <v>0</v>
      </c>
      <c r="I2381">
        <v>0</v>
      </c>
      <c r="J2381">
        <v>0</v>
      </c>
      <c r="K2381" s="44">
        <f>MONTH(tce_4111[[#This Row],[data_lancamento]])</f>
        <v>3</v>
      </c>
    </row>
    <row r="2382" spans="1:11" x14ac:dyDescent="0.25">
      <c r="A2382" s="44" t="s">
        <v>112</v>
      </c>
      <c r="B2382">
        <v>1</v>
      </c>
      <c r="C2382" s="3">
        <v>44635</v>
      </c>
      <c r="D2382">
        <v>1603.53</v>
      </c>
      <c r="E2382" s="44" t="s">
        <v>80</v>
      </c>
      <c r="F2382" s="44" t="s">
        <v>88</v>
      </c>
      <c r="G2382">
        <v>0</v>
      </c>
      <c r="H2382">
        <v>0</v>
      </c>
      <c r="I2382">
        <v>0</v>
      </c>
      <c r="J2382">
        <v>0</v>
      </c>
      <c r="K2382" s="44">
        <f>MONTH(tce_4111[[#This Row],[data_lancamento]])</f>
        <v>3</v>
      </c>
    </row>
    <row r="2383" spans="1:11" x14ac:dyDescent="0.25">
      <c r="A2383" s="44" t="s">
        <v>359</v>
      </c>
      <c r="B2383">
        <v>1</v>
      </c>
      <c r="C2383" s="3">
        <v>44635</v>
      </c>
      <c r="D2383">
        <v>1603.53</v>
      </c>
      <c r="E2383" s="44" t="s">
        <v>77</v>
      </c>
      <c r="F2383" s="44" t="s">
        <v>97</v>
      </c>
      <c r="G2383">
        <v>0</v>
      </c>
      <c r="H2383">
        <v>0</v>
      </c>
      <c r="I2383">
        <v>0</v>
      </c>
      <c r="J2383">
        <v>0</v>
      </c>
      <c r="K2383" s="44">
        <f>MONTH(tce_4111[[#This Row],[data_lancamento]])</f>
        <v>3</v>
      </c>
    </row>
    <row r="2384" spans="1:11" x14ac:dyDescent="0.25">
      <c r="A2384" s="44" t="s">
        <v>101</v>
      </c>
      <c r="B2384">
        <v>1</v>
      </c>
      <c r="C2384" s="3">
        <v>44635</v>
      </c>
      <c r="D2384">
        <v>1603.53</v>
      </c>
      <c r="E2384" s="44" t="s">
        <v>77</v>
      </c>
      <c r="F2384" s="44" t="s">
        <v>88</v>
      </c>
      <c r="G2384">
        <v>1</v>
      </c>
      <c r="H2384">
        <v>0</v>
      </c>
      <c r="I2384">
        <v>0</v>
      </c>
      <c r="J2384">
        <v>0</v>
      </c>
      <c r="K2384" s="44">
        <f>MONTH(tce_4111[[#This Row],[data_lancamento]])</f>
        <v>3</v>
      </c>
    </row>
    <row r="2385" spans="1:11" x14ac:dyDescent="0.25">
      <c r="A2385" s="44" t="s">
        <v>95</v>
      </c>
      <c r="B2385">
        <v>1</v>
      </c>
      <c r="C2385" s="3">
        <v>44635</v>
      </c>
      <c r="D2385">
        <v>1603.53</v>
      </c>
      <c r="E2385" s="44" t="s">
        <v>80</v>
      </c>
      <c r="F2385" s="44" t="s">
        <v>88</v>
      </c>
      <c r="G2385">
        <v>1</v>
      </c>
      <c r="H2385">
        <v>0</v>
      </c>
      <c r="I2385">
        <v>0</v>
      </c>
      <c r="J2385">
        <v>0</v>
      </c>
      <c r="K2385" s="44">
        <f>MONTH(tce_4111[[#This Row],[data_lancamento]])</f>
        <v>3</v>
      </c>
    </row>
    <row r="2386" spans="1:11" x14ac:dyDescent="0.25">
      <c r="A2386" s="44" t="s">
        <v>107</v>
      </c>
      <c r="B2386">
        <v>1</v>
      </c>
      <c r="C2386" s="3">
        <v>44637</v>
      </c>
      <c r="D2386">
        <v>10150.1</v>
      </c>
      <c r="E2386" s="44" t="s">
        <v>77</v>
      </c>
      <c r="F2386" s="44" t="s">
        <v>97</v>
      </c>
      <c r="G2386">
        <v>1</v>
      </c>
      <c r="H2386">
        <v>0</v>
      </c>
      <c r="I2386">
        <v>0</v>
      </c>
      <c r="J2386">
        <v>0</v>
      </c>
      <c r="K2386" s="44">
        <f>MONTH(tce_4111[[#This Row],[data_lancamento]])</f>
        <v>3</v>
      </c>
    </row>
    <row r="2387" spans="1:11" x14ac:dyDescent="0.25">
      <c r="A2387" s="44" t="s">
        <v>106</v>
      </c>
      <c r="B2387">
        <v>1</v>
      </c>
      <c r="C2387" s="3">
        <v>44637</v>
      </c>
      <c r="D2387">
        <v>10150.1</v>
      </c>
      <c r="E2387" s="44" t="s">
        <v>80</v>
      </c>
      <c r="F2387" s="44" t="s">
        <v>97</v>
      </c>
      <c r="G2387">
        <v>1</v>
      </c>
      <c r="H2387">
        <v>0</v>
      </c>
      <c r="I2387">
        <v>0</v>
      </c>
      <c r="J2387">
        <v>0</v>
      </c>
      <c r="K2387" s="44">
        <f>MONTH(tce_4111[[#This Row],[data_lancamento]])</f>
        <v>3</v>
      </c>
    </row>
    <row r="2388" spans="1:11" x14ac:dyDescent="0.25">
      <c r="A2388" s="44" t="s">
        <v>99</v>
      </c>
      <c r="B2388">
        <v>1</v>
      </c>
      <c r="C2388" s="3">
        <v>44637</v>
      </c>
      <c r="D2388">
        <v>1603.53</v>
      </c>
      <c r="E2388" s="44" t="s">
        <v>80</v>
      </c>
      <c r="F2388" s="44" t="s">
        <v>88</v>
      </c>
      <c r="G2388">
        <v>0</v>
      </c>
      <c r="H2388">
        <v>0</v>
      </c>
      <c r="I2388">
        <v>0</v>
      </c>
      <c r="J2388">
        <v>0</v>
      </c>
      <c r="K2388" s="44">
        <f>MONTH(tce_4111[[#This Row],[data_lancamento]])</f>
        <v>3</v>
      </c>
    </row>
    <row r="2389" spans="1:11" x14ac:dyDescent="0.25">
      <c r="A2389" s="44" t="s">
        <v>109</v>
      </c>
      <c r="B2389">
        <v>1</v>
      </c>
      <c r="C2389" s="3">
        <v>44637</v>
      </c>
      <c r="D2389">
        <v>1603.53</v>
      </c>
      <c r="E2389" s="44" t="s">
        <v>77</v>
      </c>
      <c r="F2389" s="44" t="s">
        <v>88</v>
      </c>
      <c r="G2389">
        <v>0</v>
      </c>
      <c r="H2389">
        <v>0</v>
      </c>
      <c r="I2389">
        <v>0</v>
      </c>
      <c r="J2389">
        <v>0</v>
      </c>
      <c r="K2389" s="44">
        <f>MONTH(tce_4111[[#This Row],[data_lancamento]])</f>
        <v>3</v>
      </c>
    </row>
    <row r="2390" spans="1:11" x14ac:dyDescent="0.25">
      <c r="A2390" s="44" t="s">
        <v>106</v>
      </c>
      <c r="B2390">
        <v>1</v>
      </c>
      <c r="C2390" s="3">
        <v>44637</v>
      </c>
      <c r="D2390">
        <v>1603.53</v>
      </c>
      <c r="E2390" s="44" t="s">
        <v>77</v>
      </c>
      <c r="F2390" s="44" t="s">
        <v>97</v>
      </c>
      <c r="G2390">
        <v>1</v>
      </c>
      <c r="H2390">
        <v>0</v>
      </c>
      <c r="I2390">
        <v>0</v>
      </c>
      <c r="J2390">
        <v>0</v>
      </c>
      <c r="K2390" s="44">
        <f>MONTH(tce_4111[[#This Row],[data_lancamento]])</f>
        <v>3</v>
      </c>
    </row>
    <row r="2391" spans="1:11" x14ac:dyDescent="0.25">
      <c r="A2391" s="44" t="s">
        <v>100</v>
      </c>
      <c r="B2391">
        <v>1</v>
      </c>
      <c r="C2391" s="3">
        <v>44637</v>
      </c>
      <c r="D2391">
        <v>1603.53</v>
      </c>
      <c r="E2391" s="44" t="s">
        <v>80</v>
      </c>
      <c r="F2391" s="44" t="s">
        <v>88</v>
      </c>
      <c r="G2391">
        <v>0</v>
      </c>
      <c r="H2391">
        <v>0</v>
      </c>
      <c r="I2391">
        <v>0</v>
      </c>
      <c r="J2391">
        <v>0</v>
      </c>
      <c r="K2391" s="44">
        <f>MONTH(tce_4111[[#This Row],[data_lancamento]])</f>
        <v>3</v>
      </c>
    </row>
    <row r="2392" spans="1:11" x14ac:dyDescent="0.25">
      <c r="A2392" s="44" t="s">
        <v>110</v>
      </c>
      <c r="B2392">
        <v>1</v>
      </c>
      <c r="C2392" s="3">
        <v>44637</v>
      </c>
      <c r="D2392">
        <v>1603.53</v>
      </c>
      <c r="E2392" s="44" t="s">
        <v>77</v>
      </c>
      <c r="F2392" s="44" t="s">
        <v>88</v>
      </c>
      <c r="G2392">
        <v>0</v>
      </c>
      <c r="H2392">
        <v>0</v>
      </c>
      <c r="I2392">
        <v>0</v>
      </c>
      <c r="J2392">
        <v>0</v>
      </c>
      <c r="K2392" s="44">
        <f>MONTH(tce_4111[[#This Row],[data_lancamento]])</f>
        <v>3</v>
      </c>
    </row>
    <row r="2393" spans="1:11" x14ac:dyDescent="0.25">
      <c r="A2393" s="44" t="s">
        <v>359</v>
      </c>
      <c r="B2393">
        <v>1</v>
      </c>
      <c r="C2393" s="3">
        <v>44637</v>
      </c>
      <c r="D2393">
        <v>1603.53</v>
      </c>
      <c r="E2393" s="44" t="s">
        <v>80</v>
      </c>
      <c r="F2393" s="44" t="s">
        <v>97</v>
      </c>
      <c r="G2393">
        <v>0</v>
      </c>
      <c r="H2393">
        <v>0</v>
      </c>
      <c r="I2393">
        <v>0</v>
      </c>
      <c r="J2393">
        <v>0</v>
      </c>
      <c r="K2393" s="44">
        <f>MONTH(tce_4111[[#This Row],[data_lancamento]])</f>
        <v>3</v>
      </c>
    </row>
    <row r="2394" spans="1:11" x14ac:dyDescent="0.25">
      <c r="A2394" s="44" t="s">
        <v>101</v>
      </c>
      <c r="B2394">
        <v>1</v>
      </c>
      <c r="C2394" s="3">
        <v>44637</v>
      </c>
      <c r="D2394">
        <v>1603.53</v>
      </c>
      <c r="E2394" s="44" t="s">
        <v>80</v>
      </c>
      <c r="F2394" s="44" t="s">
        <v>88</v>
      </c>
      <c r="G2394">
        <v>1</v>
      </c>
      <c r="H2394">
        <v>0</v>
      </c>
      <c r="I2394">
        <v>0</v>
      </c>
      <c r="J2394">
        <v>0</v>
      </c>
      <c r="K2394" s="44">
        <f>MONTH(tce_4111[[#This Row],[data_lancamento]])</f>
        <v>3</v>
      </c>
    </row>
    <row r="2395" spans="1:11" x14ac:dyDescent="0.25">
      <c r="A2395" s="44" t="s">
        <v>111</v>
      </c>
      <c r="B2395">
        <v>1</v>
      </c>
      <c r="C2395" s="3">
        <v>44637</v>
      </c>
      <c r="D2395">
        <v>1603.53</v>
      </c>
      <c r="E2395" s="44" t="s">
        <v>77</v>
      </c>
      <c r="F2395" s="44" t="s">
        <v>88</v>
      </c>
      <c r="G2395">
        <v>1</v>
      </c>
      <c r="H2395">
        <v>0</v>
      </c>
      <c r="I2395">
        <v>0</v>
      </c>
      <c r="J2395">
        <v>0</v>
      </c>
      <c r="K2395" s="44">
        <f>MONTH(tce_4111[[#This Row],[data_lancamento]])</f>
        <v>3</v>
      </c>
    </row>
    <row r="2396" spans="1:11" x14ac:dyDescent="0.25">
      <c r="A2396" s="44" t="s">
        <v>99</v>
      </c>
      <c r="B2396">
        <v>1</v>
      </c>
      <c r="C2396" s="3">
        <v>44637</v>
      </c>
      <c r="D2396">
        <v>1603.53</v>
      </c>
      <c r="E2396" s="44" t="s">
        <v>80</v>
      </c>
      <c r="F2396" s="44" t="s">
        <v>88</v>
      </c>
      <c r="G2396">
        <v>0</v>
      </c>
      <c r="H2396">
        <v>0</v>
      </c>
      <c r="I2396">
        <v>0</v>
      </c>
      <c r="J2396">
        <v>0</v>
      </c>
      <c r="K2396" s="44">
        <f>MONTH(tce_4111[[#This Row],[data_lancamento]])</f>
        <v>3</v>
      </c>
    </row>
    <row r="2397" spans="1:11" x14ac:dyDescent="0.25">
      <c r="A2397" s="44" t="s">
        <v>109</v>
      </c>
      <c r="B2397">
        <v>1</v>
      </c>
      <c r="C2397" s="3">
        <v>44637</v>
      </c>
      <c r="D2397">
        <v>1603.53</v>
      </c>
      <c r="E2397" s="44" t="s">
        <v>77</v>
      </c>
      <c r="F2397" s="44" t="s">
        <v>88</v>
      </c>
      <c r="G2397">
        <v>0</v>
      </c>
      <c r="H2397">
        <v>0</v>
      </c>
      <c r="I2397">
        <v>0</v>
      </c>
      <c r="J2397">
        <v>0</v>
      </c>
      <c r="K2397" s="44">
        <f>MONTH(tce_4111[[#This Row],[data_lancamento]])</f>
        <v>3</v>
      </c>
    </row>
    <row r="2398" spans="1:11" x14ac:dyDescent="0.25">
      <c r="A2398" s="44" t="s">
        <v>106</v>
      </c>
      <c r="B2398">
        <v>1</v>
      </c>
      <c r="C2398" s="3">
        <v>44637</v>
      </c>
      <c r="D2398">
        <v>1603.53</v>
      </c>
      <c r="E2398" s="44" t="s">
        <v>77</v>
      </c>
      <c r="F2398" s="44" t="s">
        <v>97</v>
      </c>
      <c r="G2398">
        <v>1</v>
      </c>
      <c r="H2398">
        <v>0</v>
      </c>
      <c r="I2398">
        <v>0</v>
      </c>
      <c r="J2398">
        <v>0</v>
      </c>
      <c r="K2398" s="44">
        <f>MONTH(tce_4111[[#This Row],[data_lancamento]])</f>
        <v>3</v>
      </c>
    </row>
    <row r="2399" spans="1:11" x14ac:dyDescent="0.25">
      <c r="A2399" s="44" t="s">
        <v>100</v>
      </c>
      <c r="B2399">
        <v>1</v>
      </c>
      <c r="C2399" s="3">
        <v>44637</v>
      </c>
      <c r="D2399">
        <v>1603.53</v>
      </c>
      <c r="E2399" s="44" t="s">
        <v>80</v>
      </c>
      <c r="F2399" s="44" t="s">
        <v>88</v>
      </c>
      <c r="G2399">
        <v>0</v>
      </c>
      <c r="H2399">
        <v>0</v>
      </c>
      <c r="I2399">
        <v>0</v>
      </c>
      <c r="J2399">
        <v>0</v>
      </c>
      <c r="K2399" s="44">
        <f>MONTH(tce_4111[[#This Row],[data_lancamento]])</f>
        <v>3</v>
      </c>
    </row>
    <row r="2400" spans="1:11" x14ac:dyDescent="0.25">
      <c r="A2400" s="44" t="s">
        <v>110</v>
      </c>
      <c r="B2400">
        <v>1</v>
      </c>
      <c r="C2400" s="3">
        <v>44637</v>
      </c>
      <c r="D2400">
        <v>1603.53</v>
      </c>
      <c r="E2400" s="44" t="s">
        <v>77</v>
      </c>
      <c r="F2400" s="44" t="s">
        <v>88</v>
      </c>
      <c r="G2400">
        <v>0</v>
      </c>
      <c r="H2400">
        <v>0</v>
      </c>
      <c r="I2400">
        <v>0</v>
      </c>
      <c r="J2400">
        <v>0</v>
      </c>
      <c r="K2400" s="44">
        <f>MONTH(tce_4111[[#This Row],[data_lancamento]])</f>
        <v>3</v>
      </c>
    </row>
    <row r="2401" spans="1:11" x14ac:dyDescent="0.25">
      <c r="A2401" s="44" t="s">
        <v>359</v>
      </c>
      <c r="B2401">
        <v>1</v>
      </c>
      <c r="C2401" s="3">
        <v>44637</v>
      </c>
      <c r="D2401">
        <v>1603.53</v>
      </c>
      <c r="E2401" s="44" t="s">
        <v>80</v>
      </c>
      <c r="F2401" s="44" t="s">
        <v>97</v>
      </c>
      <c r="G2401">
        <v>0</v>
      </c>
      <c r="H2401">
        <v>0</v>
      </c>
      <c r="I2401">
        <v>0</v>
      </c>
      <c r="J2401">
        <v>0</v>
      </c>
      <c r="K2401" s="44">
        <f>MONTH(tce_4111[[#This Row],[data_lancamento]])</f>
        <v>3</v>
      </c>
    </row>
    <row r="2402" spans="1:11" x14ac:dyDescent="0.25">
      <c r="A2402" s="44" t="s">
        <v>101</v>
      </c>
      <c r="B2402">
        <v>1</v>
      </c>
      <c r="C2402" s="3">
        <v>44637</v>
      </c>
      <c r="D2402">
        <v>1603.53</v>
      </c>
      <c r="E2402" s="44" t="s">
        <v>80</v>
      </c>
      <c r="F2402" s="44" t="s">
        <v>88</v>
      </c>
      <c r="G2402">
        <v>1</v>
      </c>
      <c r="H2402">
        <v>0</v>
      </c>
      <c r="I2402">
        <v>0</v>
      </c>
      <c r="J2402">
        <v>0</v>
      </c>
      <c r="K2402" s="44">
        <f>MONTH(tce_4111[[#This Row],[data_lancamento]])</f>
        <v>3</v>
      </c>
    </row>
    <row r="2403" spans="1:11" x14ac:dyDescent="0.25">
      <c r="A2403" s="44" t="s">
        <v>111</v>
      </c>
      <c r="B2403">
        <v>1</v>
      </c>
      <c r="C2403" s="3">
        <v>44637</v>
      </c>
      <c r="D2403">
        <v>1603.53</v>
      </c>
      <c r="E2403" s="44" t="s">
        <v>77</v>
      </c>
      <c r="F2403" s="44" t="s">
        <v>88</v>
      </c>
      <c r="G2403">
        <v>1</v>
      </c>
      <c r="H2403">
        <v>0</v>
      </c>
      <c r="I2403">
        <v>0</v>
      </c>
      <c r="J2403">
        <v>0</v>
      </c>
      <c r="K2403" s="44">
        <f>MONTH(tce_4111[[#This Row],[data_lancamento]])</f>
        <v>3</v>
      </c>
    </row>
    <row r="2404" spans="1:11" x14ac:dyDescent="0.25">
      <c r="A2404" s="44" t="s">
        <v>99</v>
      </c>
      <c r="B2404">
        <v>1</v>
      </c>
      <c r="C2404" s="3">
        <v>44637</v>
      </c>
      <c r="D2404">
        <v>1603.53</v>
      </c>
      <c r="E2404" s="44" t="s">
        <v>80</v>
      </c>
      <c r="F2404" s="44" t="s">
        <v>88</v>
      </c>
      <c r="G2404">
        <v>0</v>
      </c>
      <c r="H2404">
        <v>0</v>
      </c>
      <c r="I2404">
        <v>0</v>
      </c>
      <c r="J2404">
        <v>0</v>
      </c>
      <c r="K2404" s="44">
        <f>MONTH(tce_4111[[#This Row],[data_lancamento]])</f>
        <v>3</v>
      </c>
    </row>
    <row r="2405" spans="1:11" x14ac:dyDescent="0.25">
      <c r="A2405" s="44" t="s">
        <v>109</v>
      </c>
      <c r="B2405">
        <v>1</v>
      </c>
      <c r="C2405" s="3">
        <v>44637</v>
      </c>
      <c r="D2405">
        <v>1603.53</v>
      </c>
      <c r="E2405" s="44" t="s">
        <v>77</v>
      </c>
      <c r="F2405" s="44" t="s">
        <v>88</v>
      </c>
      <c r="G2405">
        <v>0</v>
      </c>
      <c r="H2405">
        <v>0</v>
      </c>
      <c r="I2405">
        <v>0</v>
      </c>
      <c r="J2405">
        <v>0</v>
      </c>
      <c r="K2405" s="44">
        <f>MONTH(tce_4111[[#This Row],[data_lancamento]])</f>
        <v>3</v>
      </c>
    </row>
    <row r="2406" spans="1:11" x14ac:dyDescent="0.25">
      <c r="A2406" s="44" t="s">
        <v>106</v>
      </c>
      <c r="B2406">
        <v>1</v>
      </c>
      <c r="C2406" s="3">
        <v>44637</v>
      </c>
      <c r="D2406">
        <v>1603.53</v>
      </c>
      <c r="E2406" s="44" t="s">
        <v>77</v>
      </c>
      <c r="F2406" s="44" t="s">
        <v>97</v>
      </c>
      <c r="G2406">
        <v>1</v>
      </c>
      <c r="H2406">
        <v>0</v>
      </c>
      <c r="I2406">
        <v>0</v>
      </c>
      <c r="J2406">
        <v>0</v>
      </c>
      <c r="K2406" s="44">
        <f>MONTH(tce_4111[[#This Row],[data_lancamento]])</f>
        <v>3</v>
      </c>
    </row>
    <row r="2407" spans="1:11" x14ac:dyDescent="0.25">
      <c r="A2407" s="44" t="s">
        <v>100</v>
      </c>
      <c r="B2407">
        <v>1</v>
      </c>
      <c r="C2407" s="3">
        <v>44637</v>
      </c>
      <c r="D2407">
        <v>1603.53</v>
      </c>
      <c r="E2407" s="44" t="s">
        <v>80</v>
      </c>
      <c r="F2407" s="44" t="s">
        <v>88</v>
      </c>
      <c r="G2407">
        <v>0</v>
      </c>
      <c r="H2407">
        <v>0</v>
      </c>
      <c r="I2407">
        <v>0</v>
      </c>
      <c r="J2407">
        <v>0</v>
      </c>
      <c r="K2407" s="44">
        <f>MONTH(tce_4111[[#This Row],[data_lancamento]])</f>
        <v>3</v>
      </c>
    </row>
    <row r="2408" spans="1:11" x14ac:dyDescent="0.25">
      <c r="A2408" s="44" t="s">
        <v>110</v>
      </c>
      <c r="B2408">
        <v>1</v>
      </c>
      <c r="C2408" s="3">
        <v>44637</v>
      </c>
      <c r="D2408">
        <v>1603.53</v>
      </c>
      <c r="E2408" s="44" t="s">
        <v>77</v>
      </c>
      <c r="F2408" s="44" t="s">
        <v>88</v>
      </c>
      <c r="G2408">
        <v>0</v>
      </c>
      <c r="H2408">
        <v>0</v>
      </c>
      <c r="I2408">
        <v>0</v>
      </c>
      <c r="J2408">
        <v>0</v>
      </c>
      <c r="K2408" s="44">
        <f>MONTH(tce_4111[[#This Row],[data_lancamento]])</f>
        <v>3</v>
      </c>
    </row>
    <row r="2409" spans="1:11" x14ac:dyDescent="0.25">
      <c r="A2409" s="44" t="s">
        <v>359</v>
      </c>
      <c r="B2409">
        <v>1</v>
      </c>
      <c r="C2409" s="3">
        <v>44637</v>
      </c>
      <c r="D2409">
        <v>1603.53</v>
      </c>
      <c r="E2409" s="44" t="s">
        <v>80</v>
      </c>
      <c r="F2409" s="44" t="s">
        <v>97</v>
      </c>
      <c r="G2409">
        <v>0</v>
      </c>
      <c r="H2409">
        <v>0</v>
      </c>
      <c r="I2409">
        <v>0</v>
      </c>
      <c r="J2409">
        <v>0</v>
      </c>
      <c r="K2409" s="44">
        <f>MONTH(tce_4111[[#This Row],[data_lancamento]])</f>
        <v>3</v>
      </c>
    </row>
    <row r="2410" spans="1:11" x14ac:dyDescent="0.25">
      <c r="A2410" s="44" t="s">
        <v>101</v>
      </c>
      <c r="B2410">
        <v>1</v>
      </c>
      <c r="C2410" s="3">
        <v>44637</v>
      </c>
      <c r="D2410">
        <v>1603.53</v>
      </c>
      <c r="E2410" s="44" t="s">
        <v>80</v>
      </c>
      <c r="F2410" s="44" t="s">
        <v>88</v>
      </c>
      <c r="G2410">
        <v>1</v>
      </c>
      <c r="H2410">
        <v>0</v>
      </c>
      <c r="I2410">
        <v>0</v>
      </c>
      <c r="J2410">
        <v>0</v>
      </c>
      <c r="K2410" s="44">
        <f>MONTH(tce_4111[[#This Row],[data_lancamento]])</f>
        <v>3</v>
      </c>
    </row>
    <row r="2411" spans="1:11" x14ac:dyDescent="0.25">
      <c r="A2411" s="44" t="s">
        <v>111</v>
      </c>
      <c r="B2411">
        <v>1</v>
      </c>
      <c r="C2411" s="3">
        <v>44637</v>
      </c>
      <c r="D2411">
        <v>1603.53</v>
      </c>
      <c r="E2411" s="44" t="s">
        <v>77</v>
      </c>
      <c r="F2411" s="44" t="s">
        <v>88</v>
      </c>
      <c r="G2411">
        <v>1</v>
      </c>
      <c r="H2411">
        <v>0</v>
      </c>
      <c r="I2411">
        <v>0</v>
      </c>
      <c r="J2411">
        <v>0</v>
      </c>
      <c r="K2411" s="44">
        <f>MONTH(tce_4111[[#This Row],[data_lancamento]])</f>
        <v>3</v>
      </c>
    </row>
    <row r="2412" spans="1:11" x14ac:dyDescent="0.25">
      <c r="A2412" s="44" t="s">
        <v>99</v>
      </c>
      <c r="B2412">
        <v>1</v>
      </c>
      <c r="C2412" s="3">
        <v>44637</v>
      </c>
      <c r="D2412">
        <v>1603.53</v>
      </c>
      <c r="E2412" s="44" t="s">
        <v>80</v>
      </c>
      <c r="F2412" s="44" t="s">
        <v>88</v>
      </c>
      <c r="G2412">
        <v>0</v>
      </c>
      <c r="H2412">
        <v>0</v>
      </c>
      <c r="I2412">
        <v>0</v>
      </c>
      <c r="J2412">
        <v>0</v>
      </c>
      <c r="K2412" s="44">
        <f>MONTH(tce_4111[[#This Row],[data_lancamento]])</f>
        <v>3</v>
      </c>
    </row>
    <row r="2413" spans="1:11" x14ac:dyDescent="0.25">
      <c r="A2413" s="44" t="s">
        <v>109</v>
      </c>
      <c r="B2413">
        <v>1</v>
      </c>
      <c r="C2413" s="3">
        <v>44637</v>
      </c>
      <c r="D2413">
        <v>1603.53</v>
      </c>
      <c r="E2413" s="44" t="s">
        <v>77</v>
      </c>
      <c r="F2413" s="44" t="s">
        <v>88</v>
      </c>
      <c r="G2413">
        <v>0</v>
      </c>
      <c r="H2413">
        <v>0</v>
      </c>
      <c r="I2413">
        <v>0</v>
      </c>
      <c r="J2413">
        <v>0</v>
      </c>
      <c r="K2413" s="44">
        <f>MONTH(tce_4111[[#This Row],[data_lancamento]])</f>
        <v>3</v>
      </c>
    </row>
    <row r="2414" spans="1:11" x14ac:dyDescent="0.25">
      <c r="A2414" s="44" t="s">
        <v>106</v>
      </c>
      <c r="B2414">
        <v>1</v>
      </c>
      <c r="C2414" s="3">
        <v>44637</v>
      </c>
      <c r="D2414">
        <v>1603.53</v>
      </c>
      <c r="E2414" s="44" t="s">
        <v>77</v>
      </c>
      <c r="F2414" s="44" t="s">
        <v>97</v>
      </c>
      <c r="G2414">
        <v>1</v>
      </c>
      <c r="H2414">
        <v>0</v>
      </c>
      <c r="I2414">
        <v>0</v>
      </c>
      <c r="J2414">
        <v>0</v>
      </c>
      <c r="K2414" s="44">
        <f>MONTH(tce_4111[[#This Row],[data_lancamento]])</f>
        <v>3</v>
      </c>
    </row>
    <row r="2415" spans="1:11" x14ac:dyDescent="0.25">
      <c r="A2415" s="44" t="s">
        <v>100</v>
      </c>
      <c r="B2415">
        <v>1</v>
      </c>
      <c r="C2415" s="3">
        <v>44637</v>
      </c>
      <c r="D2415">
        <v>1603.53</v>
      </c>
      <c r="E2415" s="44" t="s">
        <v>80</v>
      </c>
      <c r="F2415" s="44" t="s">
        <v>88</v>
      </c>
      <c r="G2415">
        <v>0</v>
      </c>
      <c r="H2415">
        <v>0</v>
      </c>
      <c r="I2415">
        <v>0</v>
      </c>
      <c r="J2415">
        <v>0</v>
      </c>
      <c r="K2415" s="44">
        <f>MONTH(tce_4111[[#This Row],[data_lancamento]])</f>
        <v>3</v>
      </c>
    </row>
    <row r="2416" spans="1:11" x14ac:dyDescent="0.25">
      <c r="A2416" s="44" t="s">
        <v>110</v>
      </c>
      <c r="B2416">
        <v>1</v>
      </c>
      <c r="C2416" s="3">
        <v>44637</v>
      </c>
      <c r="D2416">
        <v>1603.53</v>
      </c>
      <c r="E2416" s="44" t="s">
        <v>77</v>
      </c>
      <c r="F2416" s="44" t="s">
        <v>88</v>
      </c>
      <c r="G2416">
        <v>0</v>
      </c>
      <c r="H2416">
        <v>0</v>
      </c>
      <c r="I2416">
        <v>0</v>
      </c>
      <c r="J2416">
        <v>0</v>
      </c>
      <c r="K2416" s="44">
        <f>MONTH(tce_4111[[#This Row],[data_lancamento]])</f>
        <v>3</v>
      </c>
    </row>
    <row r="2417" spans="1:11" x14ac:dyDescent="0.25">
      <c r="A2417" s="44" t="s">
        <v>359</v>
      </c>
      <c r="B2417">
        <v>1</v>
      </c>
      <c r="C2417" s="3">
        <v>44637</v>
      </c>
      <c r="D2417">
        <v>1603.53</v>
      </c>
      <c r="E2417" s="44" t="s">
        <v>80</v>
      </c>
      <c r="F2417" s="44" t="s">
        <v>97</v>
      </c>
      <c r="G2417">
        <v>0</v>
      </c>
      <c r="H2417">
        <v>0</v>
      </c>
      <c r="I2417">
        <v>0</v>
      </c>
      <c r="J2417">
        <v>0</v>
      </c>
      <c r="K2417" s="44">
        <f>MONTH(tce_4111[[#This Row],[data_lancamento]])</f>
        <v>3</v>
      </c>
    </row>
    <row r="2418" spans="1:11" x14ac:dyDescent="0.25">
      <c r="A2418" s="44" t="s">
        <v>101</v>
      </c>
      <c r="B2418">
        <v>1</v>
      </c>
      <c r="C2418" s="3">
        <v>44637</v>
      </c>
      <c r="D2418">
        <v>1603.53</v>
      </c>
      <c r="E2418" s="44" t="s">
        <v>80</v>
      </c>
      <c r="F2418" s="44" t="s">
        <v>88</v>
      </c>
      <c r="G2418">
        <v>1</v>
      </c>
      <c r="H2418">
        <v>0</v>
      </c>
      <c r="I2418">
        <v>0</v>
      </c>
      <c r="J2418">
        <v>0</v>
      </c>
      <c r="K2418" s="44">
        <f>MONTH(tce_4111[[#This Row],[data_lancamento]])</f>
        <v>3</v>
      </c>
    </row>
    <row r="2419" spans="1:11" x14ac:dyDescent="0.25">
      <c r="A2419" s="44" t="s">
        <v>111</v>
      </c>
      <c r="B2419">
        <v>1</v>
      </c>
      <c r="C2419" s="3">
        <v>44637</v>
      </c>
      <c r="D2419">
        <v>1603.53</v>
      </c>
      <c r="E2419" s="44" t="s">
        <v>77</v>
      </c>
      <c r="F2419" s="44" t="s">
        <v>88</v>
      </c>
      <c r="G2419">
        <v>1</v>
      </c>
      <c r="H2419">
        <v>0</v>
      </c>
      <c r="I2419">
        <v>0</v>
      </c>
      <c r="J2419">
        <v>0</v>
      </c>
      <c r="K2419" s="44">
        <f>MONTH(tce_4111[[#This Row],[data_lancamento]])</f>
        <v>3</v>
      </c>
    </row>
    <row r="2420" spans="1:11" x14ac:dyDescent="0.25">
      <c r="A2420" s="44" t="s">
        <v>96</v>
      </c>
      <c r="B2420">
        <v>1</v>
      </c>
      <c r="C2420" s="3">
        <v>44637</v>
      </c>
      <c r="D2420">
        <v>1735.98</v>
      </c>
      <c r="E2420" s="44" t="s">
        <v>80</v>
      </c>
      <c r="F2420" s="44" t="s">
        <v>97</v>
      </c>
      <c r="G2420">
        <v>1</v>
      </c>
      <c r="H2420">
        <v>0</v>
      </c>
      <c r="I2420">
        <v>0</v>
      </c>
      <c r="J2420">
        <v>0</v>
      </c>
      <c r="K2420" s="44">
        <f>MONTH(tce_4111[[#This Row],[data_lancamento]])</f>
        <v>3</v>
      </c>
    </row>
    <row r="2421" spans="1:11" x14ac:dyDescent="0.25">
      <c r="A2421" s="44" t="s">
        <v>99</v>
      </c>
      <c r="B2421">
        <v>1</v>
      </c>
      <c r="C2421" s="3">
        <v>44637</v>
      </c>
      <c r="D2421">
        <v>1735.98</v>
      </c>
      <c r="E2421" s="44" t="s">
        <v>80</v>
      </c>
      <c r="F2421" s="44" t="s">
        <v>88</v>
      </c>
      <c r="G2421">
        <v>0</v>
      </c>
      <c r="H2421">
        <v>0</v>
      </c>
      <c r="I2421">
        <v>0</v>
      </c>
      <c r="J2421">
        <v>0</v>
      </c>
      <c r="K2421" s="44">
        <f>MONTH(tce_4111[[#This Row],[data_lancamento]])</f>
        <v>3</v>
      </c>
    </row>
    <row r="2422" spans="1:11" x14ac:dyDescent="0.25">
      <c r="A2422" s="44" t="s">
        <v>109</v>
      </c>
      <c r="B2422">
        <v>1</v>
      </c>
      <c r="C2422" s="3">
        <v>44637</v>
      </c>
      <c r="D2422">
        <v>1735.98</v>
      </c>
      <c r="E2422" s="44" t="s">
        <v>77</v>
      </c>
      <c r="F2422" s="44" t="s">
        <v>88</v>
      </c>
      <c r="G2422">
        <v>0</v>
      </c>
      <c r="H2422">
        <v>0</v>
      </c>
      <c r="I2422">
        <v>0</v>
      </c>
      <c r="J2422">
        <v>0</v>
      </c>
      <c r="K2422" s="44">
        <f>MONTH(tce_4111[[#This Row],[data_lancamento]])</f>
        <v>3</v>
      </c>
    </row>
    <row r="2423" spans="1:11" x14ac:dyDescent="0.25">
      <c r="A2423" s="44" t="s">
        <v>106</v>
      </c>
      <c r="B2423">
        <v>1</v>
      </c>
      <c r="C2423" s="3">
        <v>44637</v>
      </c>
      <c r="D2423">
        <v>1735.98</v>
      </c>
      <c r="E2423" s="44" t="s">
        <v>77</v>
      </c>
      <c r="F2423" s="44" t="s">
        <v>97</v>
      </c>
      <c r="G2423">
        <v>1</v>
      </c>
      <c r="H2423">
        <v>0</v>
      </c>
      <c r="I2423">
        <v>0</v>
      </c>
      <c r="J2423">
        <v>0</v>
      </c>
      <c r="K2423" s="44">
        <f>MONTH(tce_4111[[#This Row],[data_lancamento]])</f>
        <v>3</v>
      </c>
    </row>
    <row r="2424" spans="1:11" x14ac:dyDescent="0.25">
      <c r="A2424" s="44" t="s">
        <v>100</v>
      </c>
      <c r="B2424">
        <v>1</v>
      </c>
      <c r="C2424" s="3">
        <v>44637</v>
      </c>
      <c r="D2424">
        <v>1735.98</v>
      </c>
      <c r="E2424" s="44" t="s">
        <v>80</v>
      </c>
      <c r="F2424" s="44" t="s">
        <v>88</v>
      </c>
      <c r="G2424">
        <v>0</v>
      </c>
      <c r="H2424">
        <v>0</v>
      </c>
      <c r="I2424">
        <v>0</v>
      </c>
      <c r="J2424">
        <v>0</v>
      </c>
      <c r="K2424" s="44">
        <f>MONTH(tce_4111[[#This Row],[data_lancamento]])</f>
        <v>3</v>
      </c>
    </row>
    <row r="2425" spans="1:11" x14ac:dyDescent="0.25">
      <c r="A2425" s="44" t="s">
        <v>110</v>
      </c>
      <c r="B2425">
        <v>1</v>
      </c>
      <c r="C2425" s="3">
        <v>44637</v>
      </c>
      <c r="D2425">
        <v>1735.98</v>
      </c>
      <c r="E2425" s="44" t="s">
        <v>77</v>
      </c>
      <c r="F2425" s="44" t="s">
        <v>88</v>
      </c>
      <c r="G2425">
        <v>0</v>
      </c>
      <c r="H2425">
        <v>0</v>
      </c>
      <c r="I2425">
        <v>0</v>
      </c>
      <c r="J2425">
        <v>0</v>
      </c>
      <c r="K2425" s="44">
        <f>MONTH(tce_4111[[#This Row],[data_lancamento]])</f>
        <v>3</v>
      </c>
    </row>
    <row r="2426" spans="1:11" x14ac:dyDescent="0.25">
      <c r="A2426" s="44" t="s">
        <v>101</v>
      </c>
      <c r="B2426">
        <v>1</v>
      </c>
      <c r="C2426" s="3">
        <v>44637</v>
      </c>
      <c r="D2426">
        <v>1735.98</v>
      </c>
      <c r="E2426" s="44" t="s">
        <v>80</v>
      </c>
      <c r="F2426" s="44" t="s">
        <v>88</v>
      </c>
      <c r="G2426">
        <v>1</v>
      </c>
      <c r="H2426">
        <v>0</v>
      </c>
      <c r="I2426">
        <v>0</v>
      </c>
      <c r="J2426">
        <v>0</v>
      </c>
      <c r="K2426" s="44">
        <f>MONTH(tce_4111[[#This Row],[data_lancamento]])</f>
        <v>3</v>
      </c>
    </row>
    <row r="2427" spans="1:11" x14ac:dyDescent="0.25">
      <c r="A2427" s="44" t="s">
        <v>111</v>
      </c>
      <c r="B2427">
        <v>1</v>
      </c>
      <c r="C2427" s="3">
        <v>44637</v>
      </c>
      <c r="D2427">
        <v>1735.98</v>
      </c>
      <c r="E2427" s="44" t="s">
        <v>77</v>
      </c>
      <c r="F2427" s="44" t="s">
        <v>88</v>
      </c>
      <c r="G2427">
        <v>1</v>
      </c>
      <c r="H2427">
        <v>0</v>
      </c>
      <c r="I2427">
        <v>0</v>
      </c>
      <c r="J2427">
        <v>0</v>
      </c>
      <c r="K2427" s="44">
        <f>MONTH(tce_4111[[#This Row],[data_lancamento]])</f>
        <v>3</v>
      </c>
    </row>
    <row r="2428" spans="1:11" x14ac:dyDescent="0.25">
      <c r="A2428" s="44" t="s">
        <v>96</v>
      </c>
      <c r="B2428">
        <v>1</v>
      </c>
      <c r="C2428" s="3">
        <v>44637</v>
      </c>
      <c r="D2428">
        <v>2000</v>
      </c>
      <c r="E2428" s="44" t="s">
        <v>80</v>
      </c>
      <c r="F2428" s="44" t="s">
        <v>97</v>
      </c>
      <c r="G2428">
        <v>1</v>
      </c>
      <c r="H2428">
        <v>0</v>
      </c>
      <c r="I2428">
        <v>0</v>
      </c>
      <c r="J2428">
        <v>0</v>
      </c>
      <c r="K2428" s="44">
        <f>MONTH(tce_4111[[#This Row],[data_lancamento]])</f>
        <v>3</v>
      </c>
    </row>
    <row r="2429" spans="1:11" x14ac:dyDescent="0.25">
      <c r="A2429" s="44" t="s">
        <v>99</v>
      </c>
      <c r="B2429">
        <v>1</v>
      </c>
      <c r="C2429" s="3">
        <v>44637</v>
      </c>
      <c r="D2429">
        <v>2000</v>
      </c>
      <c r="E2429" s="44" t="s">
        <v>80</v>
      </c>
      <c r="F2429" s="44" t="s">
        <v>88</v>
      </c>
      <c r="G2429">
        <v>0</v>
      </c>
      <c r="H2429">
        <v>0</v>
      </c>
      <c r="I2429">
        <v>0</v>
      </c>
      <c r="J2429">
        <v>0</v>
      </c>
      <c r="K2429" s="44">
        <f>MONTH(tce_4111[[#This Row],[data_lancamento]])</f>
        <v>3</v>
      </c>
    </row>
    <row r="2430" spans="1:11" x14ac:dyDescent="0.25">
      <c r="A2430" s="44" t="s">
        <v>109</v>
      </c>
      <c r="B2430">
        <v>1</v>
      </c>
      <c r="C2430" s="3">
        <v>44637</v>
      </c>
      <c r="D2430">
        <v>2000</v>
      </c>
      <c r="E2430" s="44" t="s">
        <v>77</v>
      </c>
      <c r="F2430" s="44" t="s">
        <v>88</v>
      </c>
      <c r="G2430">
        <v>0</v>
      </c>
      <c r="H2430">
        <v>0</v>
      </c>
      <c r="I2430">
        <v>0</v>
      </c>
      <c r="J2430">
        <v>0</v>
      </c>
      <c r="K2430" s="44">
        <f>MONTH(tce_4111[[#This Row],[data_lancamento]])</f>
        <v>3</v>
      </c>
    </row>
    <row r="2431" spans="1:11" x14ac:dyDescent="0.25">
      <c r="A2431" s="44" t="s">
        <v>106</v>
      </c>
      <c r="B2431">
        <v>1</v>
      </c>
      <c r="C2431" s="3">
        <v>44637</v>
      </c>
      <c r="D2431">
        <v>2000</v>
      </c>
      <c r="E2431" s="44" t="s">
        <v>77</v>
      </c>
      <c r="F2431" s="44" t="s">
        <v>97</v>
      </c>
      <c r="G2431">
        <v>1</v>
      </c>
      <c r="H2431">
        <v>0</v>
      </c>
      <c r="I2431">
        <v>0</v>
      </c>
      <c r="J2431">
        <v>0</v>
      </c>
      <c r="K2431" s="44">
        <f>MONTH(tce_4111[[#This Row],[data_lancamento]])</f>
        <v>3</v>
      </c>
    </row>
    <row r="2432" spans="1:11" x14ac:dyDescent="0.25">
      <c r="A2432" s="44" t="s">
        <v>100</v>
      </c>
      <c r="B2432">
        <v>1</v>
      </c>
      <c r="C2432" s="3">
        <v>44637</v>
      </c>
      <c r="D2432">
        <v>2000</v>
      </c>
      <c r="E2432" s="44" t="s">
        <v>80</v>
      </c>
      <c r="F2432" s="44" t="s">
        <v>88</v>
      </c>
      <c r="G2432">
        <v>0</v>
      </c>
      <c r="H2432">
        <v>0</v>
      </c>
      <c r="I2432">
        <v>0</v>
      </c>
      <c r="J2432">
        <v>0</v>
      </c>
      <c r="K2432" s="44">
        <f>MONTH(tce_4111[[#This Row],[data_lancamento]])</f>
        <v>3</v>
      </c>
    </row>
    <row r="2433" spans="1:11" x14ac:dyDescent="0.25">
      <c r="A2433" s="44" t="s">
        <v>110</v>
      </c>
      <c r="B2433">
        <v>1</v>
      </c>
      <c r="C2433" s="3">
        <v>44637</v>
      </c>
      <c r="D2433">
        <v>2000</v>
      </c>
      <c r="E2433" s="44" t="s">
        <v>77</v>
      </c>
      <c r="F2433" s="44" t="s">
        <v>88</v>
      </c>
      <c r="G2433">
        <v>0</v>
      </c>
      <c r="H2433">
        <v>0</v>
      </c>
      <c r="I2433">
        <v>0</v>
      </c>
      <c r="J2433">
        <v>0</v>
      </c>
      <c r="K2433" s="44">
        <f>MONTH(tce_4111[[#This Row],[data_lancamento]])</f>
        <v>3</v>
      </c>
    </row>
    <row r="2434" spans="1:11" x14ac:dyDescent="0.25">
      <c r="A2434" s="44" t="s">
        <v>101</v>
      </c>
      <c r="B2434">
        <v>1</v>
      </c>
      <c r="C2434" s="3">
        <v>44637</v>
      </c>
      <c r="D2434">
        <v>2000</v>
      </c>
      <c r="E2434" s="44" t="s">
        <v>80</v>
      </c>
      <c r="F2434" s="44" t="s">
        <v>88</v>
      </c>
      <c r="G2434">
        <v>1</v>
      </c>
      <c r="H2434">
        <v>0</v>
      </c>
      <c r="I2434">
        <v>0</v>
      </c>
      <c r="J2434">
        <v>0</v>
      </c>
      <c r="K2434" s="44">
        <f>MONTH(tce_4111[[#This Row],[data_lancamento]])</f>
        <v>3</v>
      </c>
    </row>
    <row r="2435" spans="1:11" x14ac:dyDescent="0.25">
      <c r="A2435" s="44" t="s">
        <v>111</v>
      </c>
      <c r="B2435">
        <v>1</v>
      </c>
      <c r="C2435" s="3">
        <v>44637</v>
      </c>
      <c r="D2435">
        <v>2000</v>
      </c>
      <c r="E2435" s="44" t="s">
        <v>77</v>
      </c>
      <c r="F2435" s="44" t="s">
        <v>88</v>
      </c>
      <c r="G2435">
        <v>1</v>
      </c>
      <c r="H2435">
        <v>0</v>
      </c>
      <c r="I2435">
        <v>0</v>
      </c>
      <c r="J2435">
        <v>0</v>
      </c>
      <c r="K2435" s="44">
        <f>MONTH(tce_4111[[#This Row],[data_lancamento]])</f>
        <v>3</v>
      </c>
    </row>
    <row r="2436" spans="1:11" x14ac:dyDescent="0.25">
      <c r="A2436" s="44" t="s">
        <v>107</v>
      </c>
      <c r="B2436">
        <v>1</v>
      </c>
      <c r="C2436" s="3">
        <v>44638</v>
      </c>
      <c r="D2436">
        <v>1736</v>
      </c>
      <c r="E2436" s="44" t="s">
        <v>77</v>
      </c>
      <c r="F2436" s="44" t="s">
        <v>97</v>
      </c>
      <c r="G2436">
        <v>1</v>
      </c>
      <c r="H2436">
        <v>0</v>
      </c>
      <c r="I2436">
        <v>0</v>
      </c>
      <c r="J2436">
        <v>0</v>
      </c>
      <c r="K2436" s="44">
        <f>MONTH(tce_4111[[#This Row],[data_lancamento]])</f>
        <v>3</v>
      </c>
    </row>
    <row r="2437" spans="1:11" x14ac:dyDescent="0.25">
      <c r="A2437" s="44" t="s">
        <v>106</v>
      </c>
      <c r="B2437">
        <v>1</v>
      </c>
      <c r="C2437" s="3">
        <v>44638</v>
      </c>
      <c r="D2437">
        <v>1736</v>
      </c>
      <c r="E2437" s="44" t="s">
        <v>80</v>
      </c>
      <c r="F2437" s="44" t="s">
        <v>97</v>
      </c>
      <c r="G2437">
        <v>1</v>
      </c>
      <c r="H2437">
        <v>0</v>
      </c>
      <c r="I2437">
        <v>0</v>
      </c>
      <c r="J2437">
        <v>0</v>
      </c>
      <c r="K2437" s="44">
        <f>MONTH(tce_4111[[#This Row],[data_lancamento]])</f>
        <v>3</v>
      </c>
    </row>
    <row r="2438" spans="1:11" x14ac:dyDescent="0.25">
      <c r="A2438" s="44" t="s">
        <v>96</v>
      </c>
      <c r="B2438">
        <v>1</v>
      </c>
      <c r="C2438" s="3">
        <v>44638</v>
      </c>
      <c r="D2438">
        <v>1736</v>
      </c>
      <c r="E2438" s="44" t="s">
        <v>77</v>
      </c>
      <c r="F2438" s="44" t="s">
        <v>97</v>
      </c>
      <c r="G2438">
        <v>1</v>
      </c>
      <c r="H2438">
        <v>0</v>
      </c>
      <c r="I2438">
        <v>0</v>
      </c>
      <c r="J2438">
        <v>0</v>
      </c>
      <c r="K2438" s="44">
        <f>MONTH(tce_4111[[#This Row],[data_lancamento]])</f>
        <v>3</v>
      </c>
    </row>
    <row r="2439" spans="1:11" x14ac:dyDescent="0.25">
      <c r="A2439" s="44" t="s">
        <v>117</v>
      </c>
      <c r="B2439">
        <v>1</v>
      </c>
      <c r="C2439" s="3">
        <v>44638</v>
      </c>
      <c r="D2439">
        <v>1736</v>
      </c>
      <c r="E2439" s="44" t="s">
        <v>80</v>
      </c>
      <c r="F2439" s="44" t="s">
        <v>88</v>
      </c>
      <c r="G2439">
        <v>0</v>
      </c>
      <c r="H2439">
        <v>0</v>
      </c>
      <c r="I2439">
        <v>0</v>
      </c>
      <c r="J2439">
        <v>0</v>
      </c>
      <c r="K2439" s="44">
        <f>MONTH(tce_4111[[#This Row],[data_lancamento]])</f>
        <v>3</v>
      </c>
    </row>
    <row r="2440" spans="1:11" x14ac:dyDescent="0.25">
      <c r="A2440" s="44" t="s">
        <v>91</v>
      </c>
      <c r="B2440">
        <v>1</v>
      </c>
      <c r="C2440" s="3">
        <v>44638</v>
      </c>
      <c r="D2440">
        <v>1736</v>
      </c>
      <c r="E2440" s="44" t="s">
        <v>80</v>
      </c>
      <c r="F2440" s="44" t="s">
        <v>88</v>
      </c>
      <c r="G2440">
        <v>0</v>
      </c>
      <c r="H2440">
        <v>0</v>
      </c>
      <c r="I2440">
        <v>0</v>
      </c>
      <c r="J2440">
        <v>0</v>
      </c>
      <c r="K2440" s="44">
        <f>MONTH(tce_4111[[#This Row],[data_lancamento]])</f>
        <v>3</v>
      </c>
    </row>
    <row r="2441" spans="1:11" x14ac:dyDescent="0.25">
      <c r="A2441" s="44" t="s">
        <v>99</v>
      </c>
      <c r="B2441">
        <v>1</v>
      </c>
      <c r="C2441" s="3">
        <v>44638</v>
      </c>
      <c r="D2441">
        <v>1736</v>
      </c>
      <c r="E2441" s="44" t="s">
        <v>77</v>
      </c>
      <c r="F2441" s="44" t="s">
        <v>88</v>
      </c>
      <c r="G2441">
        <v>0</v>
      </c>
      <c r="H2441">
        <v>0</v>
      </c>
      <c r="I2441">
        <v>0</v>
      </c>
      <c r="J2441">
        <v>0</v>
      </c>
      <c r="K2441" s="44">
        <f>MONTH(tce_4111[[#This Row],[data_lancamento]])</f>
        <v>3</v>
      </c>
    </row>
    <row r="2442" spans="1:11" x14ac:dyDescent="0.25">
      <c r="A2442" s="44" t="s">
        <v>92</v>
      </c>
      <c r="B2442">
        <v>1</v>
      </c>
      <c r="C2442" s="3">
        <v>44638</v>
      </c>
      <c r="D2442">
        <v>1736</v>
      </c>
      <c r="E2442" s="44" t="s">
        <v>80</v>
      </c>
      <c r="F2442" s="44" t="s">
        <v>88</v>
      </c>
      <c r="G2442">
        <v>0</v>
      </c>
      <c r="H2442">
        <v>0</v>
      </c>
      <c r="I2442">
        <v>0</v>
      </c>
      <c r="J2442">
        <v>0</v>
      </c>
      <c r="K2442" s="44">
        <f>MONTH(tce_4111[[#This Row],[data_lancamento]])</f>
        <v>3</v>
      </c>
    </row>
    <row r="2443" spans="1:11" x14ac:dyDescent="0.25">
      <c r="A2443" s="44" t="s">
        <v>100</v>
      </c>
      <c r="B2443">
        <v>1</v>
      </c>
      <c r="C2443" s="3">
        <v>44638</v>
      </c>
      <c r="D2443">
        <v>1736</v>
      </c>
      <c r="E2443" s="44" t="s">
        <v>77</v>
      </c>
      <c r="F2443" s="44" t="s">
        <v>88</v>
      </c>
      <c r="G2443">
        <v>0</v>
      </c>
      <c r="H2443">
        <v>0</v>
      </c>
      <c r="I2443">
        <v>0</v>
      </c>
      <c r="J2443">
        <v>0</v>
      </c>
      <c r="K2443" s="44">
        <f>MONTH(tce_4111[[#This Row],[data_lancamento]])</f>
        <v>3</v>
      </c>
    </row>
    <row r="2444" spans="1:11" x14ac:dyDescent="0.25">
      <c r="A2444" s="44" t="s">
        <v>101</v>
      </c>
      <c r="B2444">
        <v>1</v>
      </c>
      <c r="C2444" s="3">
        <v>44638</v>
      </c>
      <c r="D2444">
        <v>1736</v>
      </c>
      <c r="E2444" s="44" t="s">
        <v>77</v>
      </c>
      <c r="F2444" s="44" t="s">
        <v>88</v>
      </c>
      <c r="G2444">
        <v>1</v>
      </c>
      <c r="H2444">
        <v>0</v>
      </c>
      <c r="I2444">
        <v>0</v>
      </c>
      <c r="J2444">
        <v>0</v>
      </c>
      <c r="K2444" s="44">
        <f>MONTH(tce_4111[[#This Row],[data_lancamento]])</f>
        <v>3</v>
      </c>
    </row>
    <row r="2445" spans="1:11" x14ac:dyDescent="0.25">
      <c r="A2445" s="44" t="s">
        <v>95</v>
      </c>
      <c r="B2445">
        <v>1</v>
      </c>
      <c r="C2445" s="3">
        <v>44638</v>
      </c>
      <c r="D2445">
        <v>1736</v>
      </c>
      <c r="E2445" s="44" t="s">
        <v>80</v>
      </c>
      <c r="F2445" s="44" t="s">
        <v>88</v>
      </c>
      <c r="G2445">
        <v>1</v>
      </c>
      <c r="H2445">
        <v>0</v>
      </c>
      <c r="I2445">
        <v>0</v>
      </c>
      <c r="J2445">
        <v>0</v>
      </c>
      <c r="K2445" s="44">
        <f>MONTH(tce_4111[[#This Row],[data_lancamento]])</f>
        <v>3</v>
      </c>
    </row>
    <row r="2446" spans="1:11" x14ac:dyDescent="0.25">
      <c r="A2446" s="44" t="s">
        <v>96</v>
      </c>
      <c r="B2446">
        <v>1</v>
      </c>
      <c r="C2446" s="3">
        <v>44638</v>
      </c>
      <c r="D2446">
        <v>1736</v>
      </c>
      <c r="E2446" s="44" t="s">
        <v>80</v>
      </c>
      <c r="F2446" s="44" t="s">
        <v>97</v>
      </c>
      <c r="G2446">
        <v>1</v>
      </c>
      <c r="H2446">
        <v>0</v>
      </c>
      <c r="I2446">
        <v>0</v>
      </c>
      <c r="J2446">
        <v>0</v>
      </c>
      <c r="K2446" s="44">
        <f>MONTH(tce_4111[[#This Row],[data_lancamento]])</f>
        <v>3</v>
      </c>
    </row>
    <row r="2447" spans="1:11" x14ac:dyDescent="0.25">
      <c r="A2447" s="44" t="s">
        <v>99</v>
      </c>
      <c r="B2447">
        <v>1</v>
      </c>
      <c r="C2447" s="3">
        <v>44638</v>
      </c>
      <c r="D2447">
        <v>1736</v>
      </c>
      <c r="E2447" s="44" t="s">
        <v>80</v>
      </c>
      <c r="F2447" s="44" t="s">
        <v>88</v>
      </c>
      <c r="G2447">
        <v>0</v>
      </c>
      <c r="H2447">
        <v>0</v>
      </c>
      <c r="I2447">
        <v>0</v>
      </c>
      <c r="J2447">
        <v>0</v>
      </c>
      <c r="K2447" s="44">
        <f>MONTH(tce_4111[[#This Row],[data_lancamento]])</f>
        <v>3</v>
      </c>
    </row>
    <row r="2448" spans="1:11" x14ac:dyDescent="0.25">
      <c r="A2448" s="44" t="s">
        <v>109</v>
      </c>
      <c r="B2448">
        <v>1</v>
      </c>
      <c r="C2448" s="3">
        <v>44638</v>
      </c>
      <c r="D2448">
        <v>1736</v>
      </c>
      <c r="E2448" s="44" t="s">
        <v>77</v>
      </c>
      <c r="F2448" s="44" t="s">
        <v>88</v>
      </c>
      <c r="G2448">
        <v>0</v>
      </c>
      <c r="H2448">
        <v>0</v>
      </c>
      <c r="I2448">
        <v>0</v>
      </c>
      <c r="J2448">
        <v>0</v>
      </c>
      <c r="K2448" s="44">
        <f>MONTH(tce_4111[[#This Row],[data_lancamento]])</f>
        <v>3</v>
      </c>
    </row>
    <row r="2449" spans="1:11" x14ac:dyDescent="0.25">
      <c r="A2449" s="44" t="s">
        <v>106</v>
      </c>
      <c r="B2449">
        <v>1</v>
      </c>
      <c r="C2449" s="3">
        <v>44638</v>
      </c>
      <c r="D2449">
        <v>1736</v>
      </c>
      <c r="E2449" s="44" t="s">
        <v>77</v>
      </c>
      <c r="F2449" s="44" t="s">
        <v>97</v>
      </c>
      <c r="G2449">
        <v>1</v>
      </c>
      <c r="H2449">
        <v>0</v>
      </c>
      <c r="I2449">
        <v>0</v>
      </c>
      <c r="J2449">
        <v>0</v>
      </c>
      <c r="K2449" s="44">
        <f>MONTH(tce_4111[[#This Row],[data_lancamento]])</f>
        <v>3</v>
      </c>
    </row>
    <row r="2450" spans="1:11" x14ac:dyDescent="0.25">
      <c r="A2450" s="44" t="s">
        <v>100</v>
      </c>
      <c r="B2450">
        <v>1</v>
      </c>
      <c r="C2450" s="3">
        <v>44638</v>
      </c>
      <c r="D2450">
        <v>1736</v>
      </c>
      <c r="E2450" s="44" t="s">
        <v>80</v>
      </c>
      <c r="F2450" s="44" t="s">
        <v>88</v>
      </c>
      <c r="G2450">
        <v>0</v>
      </c>
      <c r="H2450">
        <v>0</v>
      </c>
      <c r="I2450">
        <v>0</v>
      </c>
      <c r="J2450">
        <v>0</v>
      </c>
      <c r="K2450" s="44">
        <f>MONTH(tce_4111[[#This Row],[data_lancamento]])</f>
        <v>3</v>
      </c>
    </row>
    <row r="2451" spans="1:11" x14ac:dyDescent="0.25">
      <c r="A2451" s="44" t="s">
        <v>110</v>
      </c>
      <c r="B2451">
        <v>1</v>
      </c>
      <c r="C2451" s="3">
        <v>44638</v>
      </c>
      <c r="D2451">
        <v>1736</v>
      </c>
      <c r="E2451" s="44" t="s">
        <v>77</v>
      </c>
      <c r="F2451" s="44" t="s">
        <v>88</v>
      </c>
      <c r="G2451">
        <v>0</v>
      </c>
      <c r="H2451">
        <v>0</v>
      </c>
      <c r="I2451">
        <v>0</v>
      </c>
      <c r="J2451">
        <v>0</v>
      </c>
      <c r="K2451" s="44">
        <f>MONTH(tce_4111[[#This Row],[data_lancamento]])</f>
        <v>3</v>
      </c>
    </row>
    <row r="2452" spans="1:11" x14ac:dyDescent="0.25">
      <c r="A2452" s="44" t="s">
        <v>101</v>
      </c>
      <c r="B2452">
        <v>1</v>
      </c>
      <c r="C2452" s="3">
        <v>44638</v>
      </c>
      <c r="D2452">
        <v>1736</v>
      </c>
      <c r="E2452" s="44" t="s">
        <v>80</v>
      </c>
      <c r="F2452" s="44" t="s">
        <v>88</v>
      </c>
      <c r="G2452">
        <v>1</v>
      </c>
      <c r="H2452">
        <v>0</v>
      </c>
      <c r="I2452">
        <v>0</v>
      </c>
      <c r="J2452">
        <v>0</v>
      </c>
      <c r="K2452" s="44">
        <f>MONTH(tce_4111[[#This Row],[data_lancamento]])</f>
        <v>3</v>
      </c>
    </row>
    <row r="2453" spans="1:11" x14ac:dyDescent="0.25">
      <c r="A2453" s="44" t="s">
        <v>111</v>
      </c>
      <c r="B2453">
        <v>1</v>
      </c>
      <c r="C2453" s="3">
        <v>44638</v>
      </c>
      <c r="D2453">
        <v>1736</v>
      </c>
      <c r="E2453" s="44" t="s">
        <v>77</v>
      </c>
      <c r="F2453" s="44" t="s">
        <v>88</v>
      </c>
      <c r="G2453">
        <v>1</v>
      </c>
      <c r="H2453">
        <v>0</v>
      </c>
      <c r="I2453">
        <v>0</v>
      </c>
      <c r="J2453">
        <v>0</v>
      </c>
      <c r="K2453" s="44">
        <f>MONTH(tce_4111[[#This Row],[data_lancamento]])</f>
        <v>3</v>
      </c>
    </row>
    <row r="2454" spans="1:11" x14ac:dyDescent="0.25">
      <c r="A2454" s="44" t="s">
        <v>89</v>
      </c>
      <c r="B2454">
        <v>1</v>
      </c>
      <c r="C2454" s="3">
        <v>44641</v>
      </c>
      <c r="D2454">
        <v>20000</v>
      </c>
      <c r="E2454" s="44" t="s">
        <v>77</v>
      </c>
      <c r="F2454" s="44" t="s">
        <v>88</v>
      </c>
      <c r="G2454">
        <v>0</v>
      </c>
      <c r="H2454">
        <v>0</v>
      </c>
      <c r="I2454">
        <v>0</v>
      </c>
      <c r="J2454">
        <v>0</v>
      </c>
      <c r="K2454" s="44">
        <f>MONTH(tce_4111[[#This Row],[data_lancamento]])</f>
        <v>3</v>
      </c>
    </row>
    <row r="2455" spans="1:11" x14ac:dyDescent="0.25">
      <c r="A2455" s="44" t="s">
        <v>155</v>
      </c>
      <c r="B2455">
        <v>1</v>
      </c>
      <c r="C2455" s="3">
        <v>44641</v>
      </c>
      <c r="D2455">
        <v>20000</v>
      </c>
      <c r="E2455" s="44" t="s">
        <v>80</v>
      </c>
      <c r="F2455" s="44" t="s">
        <v>88</v>
      </c>
      <c r="G2455">
        <v>0</v>
      </c>
      <c r="H2455">
        <v>0</v>
      </c>
      <c r="I2455">
        <v>0</v>
      </c>
      <c r="J2455">
        <v>0</v>
      </c>
      <c r="K2455" s="44">
        <f>MONTH(tce_4111[[#This Row],[data_lancamento]])</f>
        <v>3</v>
      </c>
    </row>
    <row r="2456" spans="1:11" x14ac:dyDescent="0.25">
      <c r="A2456" s="44" t="s">
        <v>156</v>
      </c>
      <c r="B2456">
        <v>1</v>
      </c>
      <c r="C2456" s="3">
        <v>44641</v>
      </c>
      <c r="D2456">
        <v>20000</v>
      </c>
      <c r="E2456" s="44" t="s">
        <v>80</v>
      </c>
      <c r="F2456" s="44" t="s">
        <v>88</v>
      </c>
      <c r="G2456">
        <v>0</v>
      </c>
      <c r="H2456">
        <v>0</v>
      </c>
      <c r="I2456">
        <v>0</v>
      </c>
      <c r="J2456">
        <v>0</v>
      </c>
      <c r="K2456" s="44">
        <f>MONTH(tce_4111[[#This Row],[data_lancamento]])</f>
        <v>3</v>
      </c>
    </row>
    <row r="2457" spans="1:11" x14ac:dyDescent="0.25">
      <c r="A2457" s="44" t="s">
        <v>157</v>
      </c>
      <c r="B2457">
        <v>1</v>
      </c>
      <c r="C2457" s="3">
        <v>44641</v>
      </c>
      <c r="D2457">
        <v>20000</v>
      </c>
      <c r="E2457" s="44" t="s">
        <v>77</v>
      </c>
      <c r="F2457" s="44" t="s">
        <v>88</v>
      </c>
      <c r="G2457">
        <v>0</v>
      </c>
      <c r="H2457">
        <v>0</v>
      </c>
      <c r="I2457">
        <v>0</v>
      </c>
      <c r="J2457">
        <v>0</v>
      </c>
      <c r="K2457" s="44">
        <f>MONTH(tce_4111[[#This Row],[data_lancamento]])</f>
        <v>3</v>
      </c>
    </row>
    <row r="2458" spans="1:11" x14ac:dyDescent="0.25">
      <c r="A2458" s="44" t="s">
        <v>89</v>
      </c>
      <c r="B2458">
        <v>1</v>
      </c>
      <c r="C2458" s="3">
        <v>44641</v>
      </c>
      <c r="D2458">
        <v>10000</v>
      </c>
      <c r="E2458" s="44" t="s">
        <v>80</v>
      </c>
      <c r="F2458" s="44" t="s">
        <v>88</v>
      </c>
      <c r="G2458">
        <v>0</v>
      </c>
      <c r="H2458">
        <v>0</v>
      </c>
      <c r="I2458">
        <v>0</v>
      </c>
      <c r="J2458">
        <v>0</v>
      </c>
      <c r="K2458" s="44">
        <f>MONTH(tce_4111[[#This Row],[data_lancamento]])</f>
        <v>3</v>
      </c>
    </row>
    <row r="2459" spans="1:11" x14ac:dyDescent="0.25">
      <c r="A2459" s="44" t="s">
        <v>158</v>
      </c>
      <c r="B2459">
        <v>1</v>
      </c>
      <c r="C2459" s="3">
        <v>44641</v>
      </c>
      <c r="D2459">
        <v>10000</v>
      </c>
      <c r="E2459" s="44" t="s">
        <v>77</v>
      </c>
      <c r="F2459" s="44" t="s">
        <v>88</v>
      </c>
      <c r="G2459">
        <v>0</v>
      </c>
      <c r="H2459">
        <v>0</v>
      </c>
      <c r="I2459">
        <v>0</v>
      </c>
      <c r="J2459">
        <v>0</v>
      </c>
      <c r="K2459" s="44">
        <f>MONTH(tce_4111[[#This Row],[data_lancamento]])</f>
        <v>3</v>
      </c>
    </row>
    <row r="2460" spans="1:11" x14ac:dyDescent="0.25">
      <c r="A2460" s="44" t="s">
        <v>89</v>
      </c>
      <c r="B2460">
        <v>1</v>
      </c>
      <c r="C2460" s="3">
        <v>44641</v>
      </c>
      <c r="D2460">
        <v>10000</v>
      </c>
      <c r="E2460" s="44" t="s">
        <v>80</v>
      </c>
      <c r="F2460" s="44" t="s">
        <v>88</v>
      </c>
      <c r="G2460">
        <v>0</v>
      </c>
      <c r="H2460">
        <v>0</v>
      </c>
      <c r="I2460">
        <v>0</v>
      </c>
      <c r="J2460">
        <v>0</v>
      </c>
      <c r="K2460" s="44">
        <f>MONTH(tce_4111[[#This Row],[data_lancamento]])</f>
        <v>3</v>
      </c>
    </row>
    <row r="2461" spans="1:11" x14ac:dyDescent="0.25">
      <c r="A2461" s="44" t="s">
        <v>158</v>
      </c>
      <c r="B2461">
        <v>1</v>
      </c>
      <c r="C2461" s="3">
        <v>44641</v>
      </c>
      <c r="D2461">
        <v>10000</v>
      </c>
      <c r="E2461" s="44" t="s">
        <v>77</v>
      </c>
      <c r="F2461" s="44" t="s">
        <v>88</v>
      </c>
      <c r="G2461">
        <v>0</v>
      </c>
      <c r="H2461">
        <v>0</v>
      </c>
      <c r="I2461">
        <v>0</v>
      </c>
      <c r="J2461">
        <v>0</v>
      </c>
      <c r="K2461" s="44">
        <f>MONTH(tce_4111[[#This Row],[data_lancamento]])</f>
        <v>3</v>
      </c>
    </row>
    <row r="2462" spans="1:11" x14ac:dyDescent="0.25">
      <c r="A2462" s="44" t="s">
        <v>103</v>
      </c>
      <c r="B2462">
        <v>1</v>
      </c>
      <c r="C2462" s="3">
        <v>44641</v>
      </c>
      <c r="D2462">
        <v>20000</v>
      </c>
      <c r="E2462" s="44" t="s">
        <v>80</v>
      </c>
      <c r="F2462" s="44" t="s">
        <v>88</v>
      </c>
      <c r="G2462">
        <v>0</v>
      </c>
      <c r="H2462">
        <v>0</v>
      </c>
      <c r="I2462">
        <v>0</v>
      </c>
      <c r="J2462">
        <v>0</v>
      </c>
      <c r="K2462" s="44">
        <f>MONTH(tce_4111[[#This Row],[data_lancamento]])</f>
        <v>3</v>
      </c>
    </row>
    <row r="2463" spans="1:11" x14ac:dyDescent="0.25">
      <c r="A2463" s="44" t="s">
        <v>159</v>
      </c>
      <c r="B2463">
        <v>1</v>
      </c>
      <c r="C2463" s="3">
        <v>44641</v>
      </c>
      <c r="D2463">
        <v>20000</v>
      </c>
      <c r="E2463" s="44" t="s">
        <v>77</v>
      </c>
      <c r="F2463" s="44" t="s">
        <v>88</v>
      </c>
      <c r="G2463">
        <v>0</v>
      </c>
      <c r="H2463">
        <v>0</v>
      </c>
      <c r="I2463">
        <v>0</v>
      </c>
      <c r="J2463">
        <v>0</v>
      </c>
      <c r="K2463" s="44">
        <f>MONTH(tce_4111[[#This Row],[data_lancamento]])</f>
        <v>3</v>
      </c>
    </row>
    <row r="2464" spans="1:11" x14ac:dyDescent="0.25">
      <c r="A2464" s="44" t="s">
        <v>89</v>
      </c>
      <c r="B2464">
        <v>1</v>
      </c>
      <c r="C2464" s="3">
        <v>44642</v>
      </c>
      <c r="D2464">
        <v>115</v>
      </c>
      <c r="E2464" s="44" t="s">
        <v>80</v>
      </c>
      <c r="F2464" s="44" t="s">
        <v>88</v>
      </c>
      <c r="G2464">
        <v>0</v>
      </c>
      <c r="H2464">
        <v>0</v>
      </c>
      <c r="I2464">
        <v>0</v>
      </c>
      <c r="J2464">
        <v>0</v>
      </c>
      <c r="K2464" s="44">
        <f>MONTH(tce_4111[[#This Row],[data_lancamento]])</f>
        <v>3</v>
      </c>
    </row>
    <row r="2465" spans="1:11" x14ac:dyDescent="0.25">
      <c r="A2465" s="44" t="s">
        <v>91</v>
      </c>
      <c r="B2465">
        <v>1</v>
      </c>
      <c r="C2465" s="3">
        <v>44642</v>
      </c>
      <c r="D2465">
        <v>115</v>
      </c>
      <c r="E2465" s="44" t="s">
        <v>77</v>
      </c>
      <c r="F2465" s="44" t="s">
        <v>88</v>
      </c>
      <c r="G2465">
        <v>0</v>
      </c>
      <c r="H2465">
        <v>0</v>
      </c>
      <c r="I2465">
        <v>0</v>
      </c>
      <c r="J2465">
        <v>0</v>
      </c>
      <c r="K2465" s="44">
        <f>MONTH(tce_4111[[#This Row],[data_lancamento]])</f>
        <v>3</v>
      </c>
    </row>
    <row r="2466" spans="1:11" x14ac:dyDescent="0.25">
      <c r="A2466" s="44" t="s">
        <v>92</v>
      </c>
      <c r="B2466">
        <v>1</v>
      </c>
      <c r="C2466" s="3">
        <v>44642</v>
      </c>
      <c r="D2466">
        <v>115</v>
      </c>
      <c r="E2466" s="44" t="s">
        <v>77</v>
      </c>
      <c r="F2466" s="44" t="s">
        <v>88</v>
      </c>
      <c r="G2466">
        <v>0</v>
      </c>
      <c r="H2466">
        <v>0</v>
      </c>
      <c r="I2466">
        <v>0</v>
      </c>
      <c r="J2466">
        <v>0</v>
      </c>
      <c r="K2466" s="44">
        <f>MONTH(tce_4111[[#This Row],[data_lancamento]])</f>
        <v>3</v>
      </c>
    </row>
    <row r="2467" spans="1:11" x14ac:dyDescent="0.25">
      <c r="A2467" s="44" t="s">
        <v>93</v>
      </c>
      <c r="B2467">
        <v>1</v>
      </c>
      <c r="C2467" s="3">
        <v>44642</v>
      </c>
      <c r="D2467">
        <v>115</v>
      </c>
      <c r="E2467" s="44" t="s">
        <v>80</v>
      </c>
      <c r="F2467" s="44" t="s">
        <v>88</v>
      </c>
      <c r="G2467">
        <v>0</v>
      </c>
      <c r="H2467">
        <v>0</v>
      </c>
      <c r="I2467">
        <v>0</v>
      </c>
      <c r="J2467">
        <v>0</v>
      </c>
      <c r="K2467" s="44">
        <f>MONTH(tce_4111[[#This Row],[data_lancamento]])</f>
        <v>3</v>
      </c>
    </row>
    <row r="2468" spans="1:11" x14ac:dyDescent="0.25">
      <c r="A2468" s="44" t="s">
        <v>94</v>
      </c>
      <c r="B2468">
        <v>1</v>
      </c>
      <c r="C2468" s="3">
        <v>44642</v>
      </c>
      <c r="D2468">
        <v>115</v>
      </c>
      <c r="E2468" s="44" t="s">
        <v>80</v>
      </c>
      <c r="F2468" s="44" t="s">
        <v>88</v>
      </c>
      <c r="G2468">
        <v>1</v>
      </c>
      <c r="H2468">
        <v>0</v>
      </c>
      <c r="I2468">
        <v>0</v>
      </c>
      <c r="J2468">
        <v>0</v>
      </c>
      <c r="K2468" s="44">
        <f>MONTH(tce_4111[[#This Row],[data_lancamento]])</f>
        <v>3</v>
      </c>
    </row>
    <row r="2469" spans="1:11" x14ac:dyDescent="0.25">
      <c r="A2469" s="44" t="s">
        <v>95</v>
      </c>
      <c r="B2469">
        <v>1</v>
      </c>
      <c r="C2469" s="3">
        <v>44642</v>
      </c>
      <c r="D2469">
        <v>115</v>
      </c>
      <c r="E2469" s="44" t="s">
        <v>77</v>
      </c>
      <c r="F2469" s="44" t="s">
        <v>88</v>
      </c>
      <c r="G2469">
        <v>1</v>
      </c>
      <c r="H2469">
        <v>0</v>
      </c>
      <c r="I2469">
        <v>0</v>
      </c>
      <c r="J2469">
        <v>0</v>
      </c>
      <c r="K2469" s="44">
        <f>MONTH(tce_4111[[#This Row],[data_lancamento]])</f>
        <v>3</v>
      </c>
    </row>
    <row r="2470" spans="1:11" x14ac:dyDescent="0.25">
      <c r="A2470" s="44" t="s">
        <v>89</v>
      </c>
      <c r="B2470">
        <v>1</v>
      </c>
      <c r="C2470" s="3">
        <v>44642</v>
      </c>
      <c r="D2470">
        <v>2559.2399999999998</v>
      </c>
      <c r="E2470" s="44" t="s">
        <v>80</v>
      </c>
      <c r="F2470" s="44" t="s">
        <v>88</v>
      </c>
      <c r="G2470">
        <v>0</v>
      </c>
      <c r="H2470">
        <v>0</v>
      </c>
      <c r="I2470">
        <v>0</v>
      </c>
      <c r="J2470">
        <v>0</v>
      </c>
      <c r="K2470" s="44">
        <f>MONTH(tce_4111[[#This Row],[data_lancamento]])</f>
        <v>3</v>
      </c>
    </row>
    <row r="2471" spans="1:11" x14ac:dyDescent="0.25">
      <c r="A2471" s="44" t="s">
        <v>91</v>
      </c>
      <c r="B2471">
        <v>1</v>
      </c>
      <c r="C2471" s="3">
        <v>44642</v>
      </c>
      <c r="D2471">
        <v>2559.2399999999998</v>
      </c>
      <c r="E2471" s="44" t="s">
        <v>77</v>
      </c>
      <c r="F2471" s="44" t="s">
        <v>88</v>
      </c>
      <c r="G2471">
        <v>0</v>
      </c>
      <c r="H2471">
        <v>0</v>
      </c>
      <c r="I2471">
        <v>0</v>
      </c>
      <c r="J2471">
        <v>0</v>
      </c>
      <c r="K2471" s="44">
        <f>MONTH(tce_4111[[#This Row],[data_lancamento]])</f>
        <v>3</v>
      </c>
    </row>
    <row r="2472" spans="1:11" x14ac:dyDescent="0.25">
      <c r="A2472" s="44" t="s">
        <v>92</v>
      </c>
      <c r="B2472">
        <v>1</v>
      </c>
      <c r="C2472" s="3">
        <v>44642</v>
      </c>
      <c r="D2472">
        <v>2559.2399999999998</v>
      </c>
      <c r="E2472" s="44" t="s">
        <v>77</v>
      </c>
      <c r="F2472" s="44" t="s">
        <v>88</v>
      </c>
      <c r="G2472">
        <v>0</v>
      </c>
      <c r="H2472">
        <v>0</v>
      </c>
      <c r="I2472">
        <v>0</v>
      </c>
      <c r="J2472">
        <v>0</v>
      </c>
      <c r="K2472" s="44">
        <f>MONTH(tce_4111[[#This Row],[data_lancamento]])</f>
        <v>3</v>
      </c>
    </row>
    <row r="2473" spans="1:11" x14ac:dyDescent="0.25">
      <c r="A2473" s="44" t="s">
        <v>93</v>
      </c>
      <c r="B2473">
        <v>1</v>
      </c>
      <c r="C2473" s="3">
        <v>44642</v>
      </c>
      <c r="D2473">
        <v>2559.2399999999998</v>
      </c>
      <c r="E2473" s="44" t="s">
        <v>80</v>
      </c>
      <c r="F2473" s="44" t="s">
        <v>88</v>
      </c>
      <c r="G2473">
        <v>0</v>
      </c>
      <c r="H2473">
        <v>0</v>
      </c>
      <c r="I2473">
        <v>0</v>
      </c>
      <c r="J2473">
        <v>0</v>
      </c>
      <c r="K2473" s="44">
        <f>MONTH(tce_4111[[#This Row],[data_lancamento]])</f>
        <v>3</v>
      </c>
    </row>
    <row r="2474" spans="1:11" x14ac:dyDescent="0.25">
      <c r="A2474" s="44" t="s">
        <v>94</v>
      </c>
      <c r="B2474">
        <v>1</v>
      </c>
      <c r="C2474" s="3">
        <v>44642</v>
      </c>
      <c r="D2474">
        <v>2559.2399999999998</v>
      </c>
      <c r="E2474" s="44" t="s">
        <v>80</v>
      </c>
      <c r="F2474" s="44" t="s">
        <v>88</v>
      </c>
      <c r="G2474">
        <v>1</v>
      </c>
      <c r="H2474">
        <v>0</v>
      </c>
      <c r="I2474">
        <v>0</v>
      </c>
      <c r="J2474">
        <v>0</v>
      </c>
      <c r="K2474" s="44">
        <f>MONTH(tce_4111[[#This Row],[data_lancamento]])</f>
        <v>3</v>
      </c>
    </row>
    <row r="2475" spans="1:11" x14ac:dyDescent="0.25">
      <c r="A2475" s="44" t="s">
        <v>95</v>
      </c>
      <c r="B2475">
        <v>1</v>
      </c>
      <c r="C2475" s="3">
        <v>44642</v>
      </c>
      <c r="D2475">
        <v>2559.2399999999998</v>
      </c>
      <c r="E2475" s="44" t="s">
        <v>77</v>
      </c>
      <c r="F2475" s="44" t="s">
        <v>88</v>
      </c>
      <c r="G2475">
        <v>1</v>
      </c>
      <c r="H2475">
        <v>0</v>
      </c>
      <c r="I2475">
        <v>0</v>
      </c>
      <c r="J2475">
        <v>0</v>
      </c>
      <c r="K2475" s="44">
        <f>MONTH(tce_4111[[#This Row],[data_lancamento]])</f>
        <v>3</v>
      </c>
    </row>
    <row r="2476" spans="1:11" x14ac:dyDescent="0.25">
      <c r="A2476" s="44" t="s">
        <v>89</v>
      </c>
      <c r="B2476">
        <v>1</v>
      </c>
      <c r="C2476" s="3">
        <v>44642</v>
      </c>
      <c r="D2476">
        <v>1386.27</v>
      </c>
      <c r="E2476" s="44" t="s">
        <v>80</v>
      </c>
      <c r="F2476" s="44" t="s">
        <v>88</v>
      </c>
      <c r="G2476">
        <v>0</v>
      </c>
      <c r="H2476">
        <v>0</v>
      </c>
      <c r="I2476">
        <v>0</v>
      </c>
      <c r="J2476">
        <v>0</v>
      </c>
      <c r="K2476" s="44">
        <f>MONTH(tce_4111[[#This Row],[data_lancamento]])</f>
        <v>3</v>
      </c>
    </row>
    <row r="2477" spans="1:11" x14ac:dyDescent="0.25">
      <c r="A2477" s="44" t="s">
        <v>91</v>
      </c>
      <c r="B2477">
        <v>1</v>
      </c>
      <c r="C2477" s="3">
        <v>44642</v>
      </c>
      <c r="D2477">
        <v>1386.27</v>
      </c>
      <c r="E2477" s="44" t="s">
        <v>77</v>
      </c>
      <c r="F2477" s="44" t="s">
        <v>88</v>
      </c>
      <c r="G2477">
        <v>0</v>
      </c>
      <c r="H2477">
        <v>0</v>
      </c>
      <c r="I2477">
        <v>0</v>
      </c>
      <c r="J2477">
        <v>0</v>
      </c>
      <c r="K2477" s="44">
        <f>MONTH(tce_4111[[#This Row],[data_lancamento]])</f>
        <v>3</v>
      </c>
    </row>
    <row r="2478" spans="1:11" x14ac:dyDescent="0.25">
      <c r="A2478" s="44" t="s">
        <v>92</v>
      </c>
      <c r="B2478">
        <v>1</v>
      </c>
      <c r="C2478" s="3">
        <v>44642</v>
      </c>
      <c r="D2478">
        <v>1386.27</v>
      </c>
      <c r="E2478" s="44" t="s">
        <v>77</v>
      </c>
      <c r="F2478" s="44" t="s">
        <v>88</v>
      </c>
      <c r="G2478">
        <v>0</v>
      </c>
      <c r="H2478">
        <v>0</v>
      </c>
      <c r="I2478">
        <v>0</v>
      </c>
      <c r="J2478">
        <v>0</v>
      </c>
      <c r="K2478" s="44">
        <f>MONTH(tce_4111[[#This Row],[data_lancamento]])</f>
        <v>3</v>
      </c>
    </row>
    <row r="2479" spans="1:11" x14ac:dyDescent="0.25">
      <c r="A2479" s="44" t="s">
        <v>93</v>
      </c>
      <c r="B2479">
        <v>1</v>
      </c>
      <c r="C2479" s="3">
        <v>44642</v>
      </c>
      <c r="D2479">
        <v>1386.27</v>
      </c>
      <c r="E2479" s="44" t="s">
        <v>80</v>
      </c>
      <c r="F2479" s="44" t="s">
        <v>88</v>
      </c>
      <c r="G2479">
        <v>0</v>
      </c>
      <c r="H2479">
        <v>0</v>
      </c>
      <c r="I2479">
        <v>0</v>
      </c>
      <c r="J2479">
        <v>0</v>
      </c>
      <c r="K2479" s="44">
        <f>MONTH(tce_4111[[#This Row],[data_lancamento]])</f>
        <v>3</v>
      </c>
    </row>
    <row r="2480" spans="1:11" x14ac:dyDescent="0.25">
      <c r="A2480" s="44" t="s">
        <v>94</v>
      </c>
      <c r="B2480">
        <v>1</v>
      </c>
      <c r="C2480" s="3">
        <v>44642</v>
      </c>
      <c r="D2480">
        <v>1386.27</v>
      </c>
      <c r="E2480" s="44" t="s">
        <v>80</v>
      </c>
      <c r="F2480" s="44" t="s">
        <v>88</v>
      </c>
      <c r="G2480">
        <v>1</v>
      </c>
      <c r="H2480">
        <v>0</v>
      </c>
      <c r="I2480">
        <v>0</v>
      </c>
      <c r="J2480">
        <v>0</v>
      </c>
      <c r="K2480" s="44">
        <f>MONTH(tce_4111[[#This Row],[data_lancamento]])</f>
        <v>3</v>
      </c>
    </row>
    <row r="2481" spans="1:11" x14ac:dyDescent="0.25">
      <c r="A2481" s="44" t="s">
        <v>95</v>
      </c>
      <c r="B2481">
        <v>1</v>
      </c>
      <c r="C2481" s="3">
        <v>44642</v>
      </c>
      <c r="D2481">
        <v>1386.27</v>
      </c>
      <c r="E2481" s="44" t="s">
        <v>77</v>
      </c>
      <c r="F2481" s="44" t="s">
        <v>88</v>
      </c>
      <c r="G2481">
        <v>1</v>
      </c>
      <c r="H2481">
        <v>0</v>
      </c>
      <c r="I2481">
        <v>0</v>
      </c>
      <c r="J2481">
        <v>0</v>
      </c>
      <c r="K2481" s="44">
        <f>MONTH(tce_4111[[#This Row],[data_lancamento]])</f>
        <v>3</v>
      </c>
    </row>
    <row r="2482" spans="1:11" x14ac:dyDescent="0.25">
      <c r="A2482" s="44" t="s">
        <v>89</v>
      </c>
      <c r="B2482">
        <v>1</v>
      </c>
      <c r="C2482" s="3">
        <v>44648</v>
      </c>
      <c r="D2482">
        <v>5511.04</v>
      </c>
      <c r="E2482" s="44" t="s">
        <v>80</v>
      </c>
      <c r="F2482" s="44" t="s">
        <v>88</v>
      </c>
      <c r="G2482">
        <v>0</v>
      </c>
      <c r="H2482">
        <v>0</v>
      </c>
      <c r="I2482">
        <v>0</v>
      </c>
      <c r="J2482">
        <v>0</v>
      </c>
      <c r="K2482" s="44">
        <f>MONTH(tce_4111[[#This Row],[data_lancamento]])</f>
        <v>3</v>
      </c>
    </row>
    <row r="2483" spans="1:11" x14ac:dyDescent="0.25">
      <c r="A2483" s="44" t="s">
        <v>91</v>
      </c>
      <c r="B2483">
        <v>1</v>
      </c>
      <c r="C2483" s="3">
        <v>44648</v>
      </c>
      <c r="D2483">
        <v>5511.04</v>
      </c>
      <c r="E2483" s="44" t="s">
        <v>77</v>
      </c>
      <c r="F2483" s="44" t="s">
        <v>88</v>
      </c>
      <c r="G2483">
        <v>0</v>
      </c>
      <c r="H2483">
        <v>0</v>
      </c>
      <c r="I2483">
        <v>0</v>
      </c>
      <c r="J2483">
        <v>0</v>
      </c>
      <c r="K2483" s="44">
        <f>MONTH(tce_4111[[#This Row],[data_lancamento]])</f>
        <v>3</v>
      </c>
    </row>
    <row r="2484" spans="1:11" x14ac:dyDescent="0.25">
      <c r="A2484" s="44" t="s">
        <v>92</v>
      </c>
      <c r="B2484">
        <v>1</v>
      </c>
      <c r="C2484" s="3">
        <v>44648</v>
      </c>
      <c r="D2484">
        <v>5511.04</v>
      </c>
      <c r="E2484" s="44" t="s">
        <v>77</v>
      </c>
      <c r="F2484" s="44" t="s">
        <v>88</v>
      </c>
      <c r="G2484">
        <v>0</v>
      </c>
      <c r="H2484">
        <v>0</v>
      </c>
      <c r="I2484">
        <v>0</v>
      </c>
      <c r="J2484">
        <v>0</v>
      </c>
      <c r="K2484" s="44">
        <f>MONTH(tce_4111[[#This Row],[data_lancamento]])</f>
        <v>3</v>
      </c>
    </row>
    <row r="2485" spans="1:11" x14ac:dyDescent="0.25">
      <c r="A2485" s="44" t="s">
        <v>93</v>
      </c>
      <c r="B2485">
        <v>1</v>
      </c>
      <c r="C2485" s="3">
        <v>44648</v>
      </c>
      <c r="D2485">
        <v>5511.04</v>
      </c>
      <c r="E2485" s="44" t="s">
        <v>80</v>
      </c>
      <c r="F2485" s="44" t="s">
        <v>88</v>
      </c>
      <c r="G2485">
        <v>0</v>
      </c>
      <c r="H2485">
        <v>0</v>
      </c>
      <c r="I2485">
        <v>0</v>
      </c>
      <c r="J2485">
        <v>0</v>
      </c>
      <c r="K2485" s="44">
        <f>MONTH(tce_4111[[#This Row],[data_lancamento]])</f>
        <v>3</v>
      </c>
    </row>
    <row r="2486" spans="1:11" x14ac:dyDescent="0.25">
      <c r="A2486" s="44" t="s">
        <v>94</v>
      </c>
      <c r="B2486">
        <v>1</v>
      </c>
      <c r="C2486" s="3">
        <v>44648</v>
      </c>
      <c r="D2486">
        <v>5511.04</v>
      </c>
      <c r="E2486" s="44" t="s">
        <v>80</v>
      </c>
      <c r="F2486" s="44" t="s">
        <v>88</v>
      </c>
      <c r="G2486">
        <v>1</v>
      </c>
      <c r="H2486">
        <v>0</v>
      </c>
      <c r="I2486">
        <v>0</v>
      </c>
      <c r="J2486">
        <v>0</v>
      </c>
      <c r="K2486" s="44">
        <f>MONTH(tce_4111[[#This Row],[data_lancamento]])</f>
        <v>3</v>
      </c>
    </row>
    <row r="2487" spans="1:11" x14ac:dyDescent="0.25">
      <c r="A2487" s="44" t="s">
        <v>95</v>
      </c>
      <c r="B2487">
        <v>1</v>
      </c>
      <c r="C2487" s="3">
        <v>44648</v>
      </c>
      <c r="D2487">
        <v>5511.04</v>
      </c>
      <c r="E2487" s="44" t="s">
        <v>77</v>
      </c>
      <c r="F2487" s="44" t="s">
        <v>88</v>
      </c>
      <c r="G2487">
        <v>1</v>
      </c>
      <c r="H2487">
        <v>0</v>
      </c>
      <c r="I2487">
        <v>0</v>
      </c>
      <c r="J2487">
        <v>0</v>
      </c>
      <c r="K2487" s="44">
        <f>MONTH(tce_4111[[#This Row],[data_lancamento]])</f>
        <v>3</v>
      </c>
    </row>
    <row r="2488" spans="1:11" x14ac:dyDescent="0.25">
      <c r="A2488" s="44" t="s">
        <v>96</v>
      </c>
      <c r="B2488">
        <v>1</v>
      </c>
      <c r="C2488" s="3">
        <v>44648</v>
      </c>
      <c r="D2488">
        <v>5511.04</v>
      </c>
      <c r="E2488" s="44" t="s">
        <v>77</v>
      </c>
      <c r="F2488" s="44" t="s">
        <v>97</v>
      </c>
      <c r="G2488">
        <v>1</v>
      </c>
      <c r="H2488">
        <v>0</v>
      </c>
      <c r="I2488">
        <v>0</v>
      </c>
      <c r="J2488">
        <v>0</v>
      </c>
      <c r="K2488" s="44">
        <f>MONTH(tce_4111[[#This Row],[data_lancamento]])</f>
        <v>3</v>
      </c>
    </row>
    <row r="2489" spans="1:11" x14ac:dyDescent="0.25">
      <c r="A2489" s="44" t="s">
        <v>91</v>
      </c>
      <c r="B2489">
        <v>1</v>
      </c>
      <c r="C2489" s="3">
        <v>44648</v>
      </c>
      <c r="D2489">
        <v>5511.04</v>
      </c>
      <c r="E2489" s="44" t="s">
        <v>80</v>
      </c>
      <c r="F2489" s="44" t="s">
        <v>88</v>
      </c>
      <c r="G2489">
        <v>0</v>
      </c>
      <c r="H2489">
        <v>0</v>
      </c>
      <c r="I2489">
        <v>0</v>
      </c>
      <c r="J2489">
        <v>0</v>
      </c>
      <c r="K2489" s="44">
        <f>MONTH(tce_4111[[#This Row],[data_lancamento]])</f>
        <v>3</v>
      </c>
    </row>
    <row r="2490" spans="1:11" x14ac:dyDescent="0.25">
      <c r="A2490" s="44" t="s">
        <v>99</v>
      </c>
      <c r="B2490">
        <v>1</v>
      </c>
      <c r="C2490" s="3">
        <v>44648</v>
      </c>
      <c r="D2490">
        <v>5511.04</v>
      </c>
      <c r="E2490" s="44" t="s">
        <v>77</v>
      </c>
      <c r="F2490" s="44" t="s">
        <v>88</v>
      </c>
      <c r="G2490">
        <v>0</v>
      </c>
      <c r="H2490">
        <v>0</v>
      </c>
      <c r="I2490">
        <v>0</v>
      </c>
      <c r="J2490">
        <v>0</v>
      </c>
      <c r="K2490" s="44">
        <f>MONTH(tce_4111[[#This Row],[data_lancamento]])</f>
        <v>3</v>
      </c>
    </row>
    <row r="2491" spans="1:11" x14ac:dyDescent="0.25">
      <c r="A2491" s="44" t="s">
        <v>92</v>
      </c>
      <c r="B2491">
        <v>1</v>
      </c>
      <c r="C2491" s="3">
        <v>44648</v>
      </c>
      <c r="D2491">
        <v>5511.04</v>
      </c>
      <c r="E2491" s="44" t="s">
        <v>80</v>
      </c>
      <c r="F2491" s="44" t="s">
        <v>88</v>
      </c>
      <c r="G2491">
        <v>0</v>
      </c>
      <c r="H2491">
        <v>0</v>
      </c>
      <c r="I2491">
        <v>0</v>
      </c>
      <c r="J2491">
        <v>0</v>
      </c>
      <c r="K2491" s="44">
        <f>MONTH(tce_4111[[#This Row],[data_lancamento]])</f>
        <v>3</v>
      </c>
    </row>
    <row r="2492" spans="1:11" x14ac:dyDescent="0.25">
      <c r="A2492" s="44" t="s">
        <v>100</v>
      </c>
      <c r="B2492">
        <v>1</v>
      </c>
      <c r="C2492" s="3">
        <v>44648</v>
      </c>
      <c r="D2492">
        <v>5511.04</v>
      </c>
      <c r="E2492" s="44" t="s">
        <v>77</v>
      </c>
      <c r="F2492" s="44" t="s">
        <v>88</v>
      </c>
      <c r="G2492">
        <v>0</v>
      </c>
      <c r="H2492">
        <v>0</v>
      </c>
      <c r="I2492">
        <v>0</v>
      </c>
      <c r="J2492">
        <v>0</v>
      </c>
      <c r="K2492" s="44">
        <f>MONTH(tce_4111[[#This Row],[data_lancamento]])</f>
        <v>3</v>
      </c>
    </row>
    <row r="2493" spans="1:11" x14ac:dyDescent="0.25">
      <c r="A2493" s="44" t="s">
        <v>123</v>
      </c>
      <c r="B2493">
        <v>1</v>
      </c>
      <c r="C2493" s="3">
        <v>44648</v>
      </c>
      <c r="D2493">
        <v>5511.04</v>
      </c>
      <c r="E2493" s="44" t="s">
        <v>80</v>
      </c>
      <c r="F2493" s="44" t="s">
        <v>88</v>
      </c>
      <c r="G2493">
        <v>0</v>
      </c>
      <c r="H2493">
        <v>0</v>
      </c>
      <c r="I2493">
        <v>0</v>
      </c>
      <c r="J2493">
        <v>0</v>
      </c>
      <c r="K2493" s="44">
        <f>MONTH(tce_4111[[#This Row],[data_lancamento]])</f>
        <v>3</v>
      </c>
    </row>
    <row r="2494" spans="1:11" x14ac:dyDescent="0.25">
      <c r="A2494" s="44" t="s">
        <v>101</v>
      </c>
      <c r="B2494">
        <v>1</v>
      </c>
      <c r="C2494" s="3">
        <v>44648</v>
      </c>
      <c r="D2494">
        <v>5511.04</v>
      </c>
      <c r="E2494" s="44" t="s">
        <v>77</v>
      </c>
      <c r="F2494" s="44" t="s">
        <v>88</v>
      </c>
      <c r="G2494">
        <v>1</v>
      </c>
      <c r="H2494">
        <v>0</v>
      </c>
      <c r="I2494">
        <v>0</v>
      </c>
      <c r="J2494">
        <v>0</v>
      </c>
      <c r="K2494" s="44">
        <f>MONTH(tce_4111[[#This Row],[data_lancamento]])</f>
        <v>3</v>
      </c>
    </row>
    <row r="2495" spans="1:11" x14ac:dyDescent="0.25">
      <c r="A2495" s="44" t="s">
        <v>95</v>
      </c>
      <c r="B2495">
        <v>1</v>
      </c>
      <c r="C2495" s="3">
        <v>44648</v>
      </c>
      <c r="D2495">
        <v>5511.04</v>
      </c>
      <c r="E2495" s="44" t="s">
        <v>80</v>
      </c>
      <c r="F2495" s="44" t="s">
        <v>88</v>
      </c>
      <c r="G2495">
        <v>1</v>
      </c>
      <c r="H2495">
        <v>0</v>
      </c>
      <c r="I2495">
        <v>0</v>
      </c>
      <c r="J2495">
        <v>0</v>
      </c>
      <c r="K2495" s="44">
        <f>MONTH(tce_4111[[#This Row],[data_lancamento]])</f>
        <v>3</v>
      </c>
    </row>
    <row r="2496" spans="1:11" x14ac:dyDescent="0.25">
      <c r="A2496" s="44" t="s">
        <v>89</v>
      </c>
      <c r="B2496">
        <v>1</v>
      </c>
      <c r="C2496" s="3">
        <v>44648</v>
      </c>
      <c r="D2496">
        <v>530.30999999999995</v>
      </c>
      <c r="E2496" s="44" t="s">
        <v>80</v>
      </c>
      <c r="F2496" s="44" t="s">
        <v>88</v>
      </c>
      <c r="G2496">
        <v>0</v>
      </c>
      <c r="H2496">
        <v>0</v>
      </c>
      <c r="I2496">
        <v>0</v>
      </c>
      <c r="J2496">
        <v>0</v>
      </c>
      <c r="K2496" s="44">
        <f>MONTH(tce_4111[[#This Row],[data_lancamento]])</f>
        <v>3</v>
      </c>
    </row>
    <row r="2497" spans="1:11" x14ac:dyDescent="0.25">
      <c r="A2497" s="44" t="s">
        <v>91</v>
      </c>
      <c r="B2497">
        <v>1</v>
      </c>
      <c r="C2497" s="3">
        <v>44648</v>
      </c>
      <c r="D2497">
        <v>530.30999999999995</v>
      </c>
      <c r="E2497" s="44" t="s">
        <v>77</v>
      </c>
      <c r="F2497" s="44" t="s">
        <v>88</v>
      </c>
      <c r="G2497">
        <v>0</v>
      </c>
      <c r="H2497">
        <v>0</v>
      </c>
      <c r="I2497">
        <v>0</v>
      </c>
      <c r="J2497">
        <v>0</v>
      </c>
      <c r="K2497" s="44">
        <f>MONTH(tce_4111[[#This Row],[data_lancamento]])</f>
        <v>3</v>
      </c>
    </row>
    <row r="2498" spans="1:11" x14ac:dyDescent="0.25">
      <c r="A2498" s="44" t="s">
        <v>92</v>
      </c>
      <c r="B2498">
        <v>1</v>
      </c>
      <c r="C2498" s="3">
        <v>44648</v>
      </c>
      <c r="D2498">
        <v>530.30999999999995</v>
      </c>
      <c r="E2498" s="44" t="s">
        <v>77</v>
      </c>
      <c r="F2498" s="44" t="s">
        <v>88</v>
      </c>
      <c r="G2498">
        <v>0</v>
      </c>
      <c r="H2498">
        <v>0</v>
      </c>
      <c r="I2498">
        <v>0</v>
      </c>
      <c r="J2498">
        <v>0</v>
      </c>
      <c r="K2498" s="44">
        <f>MONTH(tce_4111[[#This Row],[data_lancamento]])</f>
        <v>3</v>
      </c>
    </row>
    <row r="2499" spans="1:11" x14ac:dyDescent="0.25">
      <c r="A2499" s="44" t="s">
        <v>93</v>
      </c>
      <c r="B2499">
        <v>1</v>
      </c>
      <c r="C2499" s="3">
        <v>44648</v>
      </c>
      <c r="D2499">
        <v>530.30999999999995</v>
      </c>
      <c r="E2499" s="44" t="s">
        <v>80</v>
      </c>
      <c r="F2499" s="44" t="s">
        <v>88</v>
      </c>
      <c r="G2499">
        <v>0</v>
      </c>
      <c r="H2499">
        <v>0</v>
      </c>
      <c r="I2499">
        <v>0</v>
      </c>
      <c r="J2499">
        <v>0</v>
      </c>
      <c r="K2499" s="44">
        <f>MONTH(tce_4111[[#This Row],[data_lancamento]])</f>
        <v>3</v>
      </c>
    </row>
    <row r="2500" spans="1:11" x14ac:dyDescent="0.25">
      <c r="A2500" s="44" t="s">
        <v>94</v>
      </c>
      <c r="B2500">
        <v>1</v>
      </c>
      <c r="C2500" s="3">
        <v>44648</v>
      </c>
      <c r="D2500">
        <v>530.30999999999995</v>
      </c>
      <c r="E2500" s="44" t="s">
        <v>80</v>
      </c>
      <c r="F2500" s="44" t="s">
        <v>88</v>
      </c>
      <c r="G2500">
        <v>1</v>
      </c>
      <c r="H2500">
        <v>0</v>
      </c>
      <c r="I2500">
        <v>0</v>
      </c>
      <c r="J2500">
        <v>0</v>
      </c>
      <c r="K2500" s="44">
        <f>MONTH(tce_4111[[#This Row],[data_lancamento]])</f>
        <v>3</v>
      </c>
    </row>
    <row r="2501" spans="1:11" x14ac:dyDescent="0.25">
      <c r="A2501" s="44" t="s">
        <v>95</v>
      </c>
      <c r="B2501">
        <v>1</v>
      </c>
      <c r="C2501" s="3">
        <v>44648</v>
      </c>
      <c r="D2501">
        <v>530.30999999999995</v>
      </c>
      <c r="E2501" s="44" t="s">
        <v>77</v>
      </c>
      <c r="F2501" s="44" t="s">
        <v>88</v>
      </c>
      <c r="G2501">
        <v>1</v>
      </c>
      <c r="H2501">
        <v>0</v>
      </c>
      <c r="I2501">
        <v>0</v>
      </c>
      <c r="J2501">
        <v>0</v>
      </c>
      <c r="K2501" s="44">
        <f>MONTH(tce_4111[[#This Row],[data_lancamento]])</f>
        <v>3</v>
      </c>
    </row>
    <row r="2502" spans="1:11" x14ac:dyDescent="0.25">
      <c r="A2502" s="44" t="s">
        <v>96</v>
      </c>
      <c r="B2502">
        <v>1</v>
      </c>
      <c r="C2502" s="3">
        <v>44648</v>
      </c>
      <c r="D2502">
        <v>530.30999999999995</v>
      </c>
      <c r="E2502" s="44" t="s">
        <v>77</v>
      </c>
      <c r="F2502" s="44" t="s">
        <v>97</v>
      </c>
      <c r="G2502">
        <v>1</v>
      </c>
      <c r="H2502">
        <v>0</v>
      </c>
      <c r="I2502">
        <v>0</v>
      </c>
      <c r="J2502">
        <v>0</v>
      </c>
      <c r="K2502" s="44">
        <f>MONTH(tce_4111[[#This Row],[data_lancamento]])</f>
        <v>3</v>
      </c>
    </row>
    <row r="2503" spans="1:11" x14ac:dyDescent="0.25">
      <c r="A2503" s="44" t="s">
        <v>91</v>
      </c>
      <c r="B2503">
        <v>1</v>
      </c>
      <c r="C2503" s="3">
        <v>44648</v>
      </c>
      <c r="D2503">
        <v>530.30999999999995</v>
      </c>
      <c r="E2503" s="44" t="s">
        <v>80</v>
      </c>
      <c r="F2503" s="44" t="s">
        <v>88</v>
      </c>
      <c r="G2503">
        <v>0</v>
      </c>
      <c r="H2503">
        <v>0</v>
      </c>
      <c r="I2503">
        <v>0</v>
      </c>
      <c r="J2503">
        <v>0</v>
      </c>
      <c r="K2503" s="44">
        <f>MONTH(tce_4111[[#This Row],[data_lancamento]])</f>
        <v>3</v>
      </c>
    </row>
    <row r="2504" spans="1:11" x14ac:dyDescent="0.25">
      <c r="A2504" s="44" t="s">
        <v>99</v>
      </c>
      <c r="B2504">
        <v>1</v>
      </c>
      <c r="C2504" s="3">
        <v>44648</v>
      </c>
      <c r="D2504">
        <v>530.30999999999995</v>
      </c>
      <c r="E2504" s="44" t="s">
        <v>77</v>
      </c>
      <c r="F2504" s="44" t="s">
        <v>88</v>
      </c>
      <c r="G2504">
        <v>0</v>
      </c>
      <c r="H2504">
        <v>0</v>
      </c>
      <c r="I2504">
        <v>0</v>
      </c>
      <c r="J2504">
        <v>0</v>
      </c>
      <c r="K2504" s="44">
        <f>MONTH(tce_4111[[#This Row],[data_lancamento]])</f>
        <v>3</v>
      </c>
    </row>
    <row r="2505" spans="1:11" x14ac:dyDescent="0.25">
      <c r="A2505" s="44" t="s">
        <v>126</v>
      </c>
      <c r="B2505">
        <v>1</v>
      </c>
      <c r="C2505" s="3">
        <v>44648</v>
      </c>
      <c r="D2505">
        <v>530.30999999999995</v>
      </c>
      <c r="E2505" s="44" t="s">
        <v>80</v>
      </c>
      <c r="F2505" s="44" t="s">
        <v>88</v>
      </c>
      <c r="G2505">
        <v>0</v>
      </c>
      <c r="H2505">
        <v>0</v>
      </c>
      <c r="I2505">
        <v>0</v>
      </c>
      <c r="J2505">
        <v>0</v>
      </c>
      <c r="K2505" s="44">
        <f>MONTH(tce_4111[[#This Row],[data_lancamento]])</f>
        <v>3</v>
      </c>
    </row>
    <row r="2506" spans="1:11" x14ac:dyDescent="0.25">
      <c r="A2506" s="44" t="s">
        <v>92</v>
      </c>
      <c r="B2506">
        <v>1</v>
      </c>
      <c r="C2506" s="3">
        <v>44648</v>
      </c>
      <c r="D2506">
        <v>530.30999999999995</v>
      </c>
      <c r="E2506" s="44" t="s">
        <v>80</v>
      </c>
      <c r="F2506" s="44" t="s">
        <v>88</v>
      </c>
      <c r="G2506">
        <v>0</v>
      </c>
      <c r="H2506">
        <v>0</v>
      </c>
      <c r="I2506">
        <v>0</v>
      </c>
      <c r="J2506">
        <v>0</v>
      </c>
      <c r="K2506" s="44">
        <f>MONTH(tce_4111[[#This Row],[data_lancamento]])</f>
        <v>3</v>
      </c>
    </row>
    <row r="2507" spans="1:11" x14ac:dyDescent="0.25">
      <c r="A2507" s="44" t="s">
        <v>100</v>
      </c>
      <c r="B2507">
        <v>1</v>
      </c>
      <c r="C2507" s="3">
        <v>44648</v>
      </c>
      <c r="D2507">
        <v>530.30999999999995</v>
      </c>
      <c r="E2507" s="44" t="s">
        <v>77</v>
      </c>
      <c r="F2507" s="44" t="s">
        <v>88</v>
      </c>
      <c r="G2507">
        <v>0</v>
      </c>
      <c r="H2507">
        <v>0</v>
      </c>
      <c r="I2507">
        <v>0</v>
      </c>
      <c r="J2507">
        <v>0</v>
      </c>
      <c r="K2507" s="44">
        <f>MONTH(tce_4111[[#This Row],[data_lancamento]])</f>
        <v>3</v>
      </c>
    </row>
    <row r="2508" spans="1:11" x14ac:dyDescent="0.25">
      <c r="A2508" s="44" t="s">
        <v>101</v>
      </c>
      <c r="B2508">
        <v>1</v>
      </c>
      <c r="C2508" s="3">
        <v>44648</v>
      </c>
      <c r="D2508">
        <v>530.30999999999995</v>
      </c>
      <c r="E2508" s="44" t="s">
        <v>77</v>
      </c>
      <c r="F2508" s="44" t="s">
        <v>88</v>
      </c>
      <c r="G2508">
        <v>1</v>
      </c>
      <c r="H2508">
        <v>0</v>
      </c>
      <c r="I2508">
        <v>0</v>
      </c>
      <c r="J2508">
        <v>0</v>
      </c>
      <c r="K2508" s="44">
        <f>MONTH(tce_4111[[#This Row],[data_lancamento]])</f>
        <v>3</v>
      </c>
    </row>
    <row r="2509" spans="1:11" x14ac:dyDescent="0.25">
      <c r="A2509" s="44" t="s">
        <v>95</v>
      </c>
      <c r="B2509">
        <v>1</v>
      </c>
      <c r="C2509" s="3">
        <v>44648</v>
      </c>
      <c r="D2509">
        <v>530.30999999999995</v>
      </c>
      <c r="E2509" s="44" t="s">
        <v>80</v>
      </c>
      <c r="F2509" s="44" t="s">
        <v>88</v>
      </c>
      <c r="G2509">
        <v>1</v>
      </c>
      <c r="H2509">
        <v>0</v>
      </c>
      <c r="I2509">
        <v>0</v>
      </c>
      <c r="J2509">
        <v>0</v>
      </c>
      <c r="K2509" s="44">
        <f>MONTH(tce_4111[[#This Row],[data_lancamento]])</f>
        <v>3</v>
      </c>
    </row>
    <row r="2510" spans="1:11" x14ac:dyDescent="0.25">
      <c r="A2510" s="44" t="s">
        <v>89</v>
      </c>
      <c r="B2510">
        <v>1</v>
      </c>
      <c r="C2510" s="3">
        <v>44648</v>
      </c>
      <c r="D2510">
        <v>100.33</v>
      </c>
      <c r="E2510" s="44" t="s">
        <v>80</v>
      </c>
      <c r="F2510" s="44" t="s">
        <v>88</v>
      </c>
      <c r="G2510">
        <v>0</v>
      </c>
      <c r="H2510">
        <v>0</v>
      </c>
      <c r="I2510">
        <v>0</v>
      </c>
      <c r="J2510">
        <v>0</v>
      </c>
      <c r="K2510" s="44">
        <f>MONTH(tce_4111[[#This Row],[data_lancamento]])</f>
        <v>3</v>
      </c>
    </row>
    <row r="2511" spans="1:11" x14ac:dyDescent="0.25">
      <c r="A2511" s="44" t="s">
        <v>91</v>
      </c>
      <c r="B2511">
        <v>1</v>
      </c>
      <c r="C2511" s="3">
        <v>44648</v>
      </c>
      <c r="D2511">
        <v>100.33</v>
      </c>
      <c r="E2511" s="44" t="s">
        <v>77</v>
      </c>
      <c r="F2511" s="44" t="s">
        <v>88</v>
      </c>
      <c r="G2511">
        <v>0</v>
      </c>
      <c r="H2511">
        <v>0</v>
      </c>
      <c r="I2511">
        <v>0</v>
      </c>
      <c r="J2511">
        <v>0</v>
      </c>
      <c r="K2511" s="44">
        <f>MONTH(tce_4111[[#This Row],[data_lancamento]])</f>
        <v>3</v>
      </c>
    </row>
    <row r="2512" spans="1:11" x14ac:dyDescent="0.25">
      <c r="A2512" s="44" t="s">
        <v>92</v>
      </c>
      <c r="B2512">
        <v>1</v>
      </c>
      <c r="C2512" s="3">
        <v>44648</v>
      </c>
      <c r="D2512">
        <v>100.33</v>
      </c>
      <c r="E2512" s="44" t="s">
        <v>77</v>
      </c>
      <c r="F2512" s="44" t="s">
        <v>88</v>
      </c>
      <c r="G2512">
        <v>0</v>
      </c>
      <c r="H2512">
        <v>0</v>
      </c>
      <c r="I2512">
        <v>0</v>
      </c>
      <c r="J2512">
        <v>0</v>
      </c>
      <c r="K2512" s="44">
        <f>MONTH(tce_4111[[#This Row],[data_lancamento]])</f>
        <v>3</v>
      </c>
    </row>
    <row r="2513" spans="1:11" x14ac:dyDescent="0.25">
      <c r="A2513" s="44" t="s">
        <v>93</v>
      </c>
      <c r="B2513">
        <v>1</v>
      </c>
      <c r="C2513" s="3">
        <v>44648</v>
      </c>
      <c r="D2513">
        <v>100.33</v>
      </c>
      <c r="E2513" s="44" t="s">
        <v>80</v>
      </c>
      <c r="F2513" s="44" t="s">
        <v>88</v>
      </c>
      <c r="G2513">
        <v>0</v>
      </c>
      <c r="H2513">
        <v>0</v>
      </c>
      <c r="I2513">
        <v>0</v>
      </c>
      <c r="J2513">
        <v>0</v>
      </c>
      <c r="K2513" s="44">
        <f>MONTH(tce_4111[[#This Row],[data_lancamento]])</f>
        <v>3</v>
      </c>
    </row>
    <row r="2514" spans="1:11" x14ac:dyDescent="0.25">
      <c r="A2514" s="44" t="s">
        <v>94</v>
      </c>
      <c r="B2514">
        <v>1</v>
      </c>
      <c r="C2514" s="3">
        <v>44648</v>
      </c>
      <c r="D2514">
        <v>100.33</v>
      </c>
      <c r="E2514" s="44" t="s">
        <v>80</v>
      </c>
      <c r="F2514" s="44" t="s">
        <v>88</v>
      </c>
      <c r="G2514">
        <v>1</v>
      </c>
      <c r="H2514">
        <v>0</v>
      </c>
      <c r="I2514">
        <v>0</v>
      </c>
      <c r="J2514">
        <v>0</v>
      </c>
      <c r="K2514" s="44">
        <f>MONTH(tce_4111[[#This Row],[data_lancamento]])</f>
        <v>3</v>
      </c>
    </row>
    <row r="2515" spans="1:11" x14ac:dyDescent="0.25">
      <c r="A2515" s="44" t="s">
        <v>95</v>
      </c>
      <c r="B2515">
        <v>1</v>
      </c>
      <c r="C2515" s="3">
        <v>44648</v>
      </c>
      <c r="D2515">
        <v>100.33</v>
      </c>
      <c r="E2515" s="44" t="s">
        <v>77</v>
      </c>
      <c r="F2515" s="44" t="s">
        <v>88</v>
      </c>
      <c r="G2515">
        <v>1</v>
      </c>
      <c r="H2515">
        <v>0</v>
      </c>
      <c r="I2515">
        <v>0</v>
      </c>
      <c r="J2515">
        <v>0</v>
      </c>
      <c r="K2515" s="44">
        <f>MONTH(tce_4111[[#This Row],[data_lancamento]])</f>
        <v>3</v>
      </c>
    </row>
    <row r="2516" spans="1:11" x14ac:dyDescent="0.25">
      <c r="A2516" s="44" t="s">
        <v>96</v>
      </c>
      <c r="B2516">
        <v>1</v>
      </c>
      <c r="C2516" s="3">
        <v>44648</v>
      </c>
      <c r="D2516">
        <v>100.33</v>
      </c>
      <c r="E2516" s="44" t="s">
        <v>77</v>
      </c>
      <c r="F2516" s="44" t="s">
        <v>97</v>
      </c>
      <c r="G2516">
        <v>1</v>
      </c>
      <c r="H2516">
        <v>0</v>
      </c>
      <c r="I2516">
        <v>0</v>
      </c>
      <c r="J2516">
        <v>0</v>
      </c>
      <c r="K2516" s="44">
        <f>MONTH(tce_4111[[#This Row],[data_lancamento]])</f>
        <v>3</v>
      </c>
    </row>
    <row r="2517" spans="1:11" x14ac:dyDescent="0.25">
      <c r="A2517" s="44" t="s">
        <v>91</v>
      </c>
      <c r="B2517">
        <v>1</v>
      </c>
      <c r="C2517" s="3">
        <v>44648</v>
      </c>
      <c r="D2517">
        <v>100.33</v>
      </c>
      <c r="E2517" s="44" t="s">
        <v>80</v>
      </c>
      <c r="F2517" s="44" t="s">
        <v>88</v>
      </c>
      <c r="G2517">
        <v>0</v>
      </c>
      <c r="H2517">
        <v>0</v>
      </c>
      <c r="I2517">
        <v>0</v>
      </c>
      <c r="J2517">
        <v>0</v>
      </c>
      <c r="K2517" s="44">
        <f>MONTH(tce_4111[[#This Row],[data_lancamento]])</f>
        <v>3</v>
      </c>
    </row>
    <row r="2518" spans="1:11" x14ac:dyDescent="0.25">
      <c r="A2518" s="44" t="s">
        <v>99</v>
      </c>
      <c r="B2518">
        <v>1</v>
      </c>
      <c r="C2518" s="3">
        <v>44648</v>
      </c>
      <c r="D2518">
        <v>100.33</v>
      </c>
      <c r="E2518" s="44" t="s">
        <v>77</v>
      </c>
      <c r="F2518" s="44" t="s">
        <v>88</v>
      </c>
      <c r="G2518">
        <v>0</v>
      </c>
      <c r="H2518">
        <v>0</v>
      </c>
      <c r="I2518">
        <v>0</v>
      </c>
      <c r="J2518">
        <v>0</v>
      </c>
      <c r="K2518" s="44">
        <f>MONTH(tce_4111[[#This Row],[data_lancamento]])</f>
        <v>3</v>
      </c>
    </row>
    <row r="2519" spans="1:11" x14ac:dyDescent="0.25">
      <c r="A2519" s="44" t="s">
        <v>92</v>
      </c>
      <c r="B2519">
        <v>1</v>
      </c>
      <c r="C2519" s="3">
        <v>44648</v>
      </c>
      <c r="D2519">
        <v>100.33</v>
      </c>
      <c r="E2519" s="44" t="s">
        <v>80</v>
      </c>
      <c r="F2519" s="44" t="s">
        <v>88</v>
      </c>
      <c r="G2519">
        <v>0</v>
      </c>
      <c r="H2519">
        <v>0</v>
      </c>
      <c r="I2519">
        <v>0</v>
      </c>
      <c r="J2519">
        <v>0</v>
      </c>
      <c r="K2519" s="44">
        <f>MONTH(tce_4111[[#This Row],[data_lancamento]])</f>
        <v>3</v>
      </c>
    </row>
    <row r="2520" spans="1:11" x14ac:dyDescent="0.25">
      <c r="A2520" s="44" t="s">
        <v>100</v>
      </c>
      <c r="B2520">
        <v>1</v>
      </c>
      <c r="C2520" s="3">
        <v>44648</v>
      </c>
      <c r="D2520">
        <v>100.33</v>
      </c>
      <c r="E2520" s="44" t="s">
        <v>77</v>
      </c>
      <c r="F2520" s="44" t="s">
        <v>88</v>
      </c>
      <c r="G2520">
        <v>0</v>
      </c>
      <c r="H2520">
        <v>0</v>
      </c>
      <c r="I2520">
        <v>0</v>
      </c>
      <c r="J2520">
        <v>0</v>
      </c>
      <c r="K2520" s="44">
        <f>MONTH(tce_4111[[#This Row],[data_lancamento]])</f>
        <v>3</v>
      </c>
    </row>
    <row r="2521" spans="1:11" x14ac:dyDescent="0.25">
      <c r="A2521" s="44" t="s">
        <v>360</v>
      </c>
      <c r="B2521">
        <v>1</v>
      </c>
      <c r="C2521" s="3">
        <v>44648</v>
      </c>
      <c r="D2521">
        <v>100.33</v>
      </c>
      <c r="E2521" s="44" t="s">
        <v>80</v>
      </c>
      <c r="F2521" s="44" t="s">
        <v>88</v>
      </c>
      <c r="G2521">
        <v>0</v>
      </c>
      <c r="H2521">
        <v>0</v>
      </c>
      <c r="I2521">
        <v>0</v>
      </c>
      <c r="J2521">
        <v>0</v>
      </c>
      <c r="K2521" s="44">
        <f>MONTH(tce_4111[[#This Row],[data_lancamento]])</f>
        <v>3</v>
      </c>
    </row>
    <row r="2522" spans="1:11" x14ac:dyDescent="0.25">
      <c r="A2522" s="44" t="s">
        <v>101</v>
      </c>
      <c r="B2522">
        <v>1</v>
      </c>
      <c r="C2522" s="3">
        <v>44648</v>
      </c>
      <c r="D2522">
        <v>100.33</v>
      </c>
      <c r="E2522" s="44" t="s">
        <v>77</v>
      </c>
      <c r="F2522" s="44" t="s">
        <v>88</v>
      </c>
      <c r="G2522">
        <v>1</v>
      </c>
      <c r="H2522">
        <v>0</v>
      </c>
      <c r="I2522">
        <v>0</v>
      </c>
      <c r="J2522">
        <v>0</v>
      </c>
      <c r="K2522" s="44">
        <f>MONTH(tce_4111[[#This Row],[data_lancamento]])</f>
        <v>3</v>
      </c>
    </row>
    <row r="2523" spans="1:11" x14ac:dyDescent="0.25">
      <c r="A2523" s="44" t="s">
        <v>95</v>
      </c>
      <c r="B2523">
        <v>1</v>
      </c>
      <c r="C2523" s="3">
        <v>44648</v>
      </c>
      <c r="D2523">
        <v>100.33</v>
      </c>
      <c r="E2523" s="44" t="s">
        <v>80</v>
      </c>
      <c r="F2523" s="44" t="s">
        <v>88</v>
      </c>
      <c r="G2523">
        <v>1</v>
      </c>
      <c r="H2523">
        <v>0</v>
      </c>
      <c r="I2523">
        <v>0</v>
      </c>
      <c r="J2523">
        <v>0</v>
      </c>
      <c r="K2523" s="44">
        <f>MONTH(tce_4111[[#This Row],[data_lancamento]])</f>
        <v>3</v>
      </c>
    </row>
    <row r="2524" spans="1:11" x14ac:dyDescent="0.25">
      <c r="A2524" s="44" t="s">
        <v>89</v>
      </c>
      <c r="B2524">
        <v>1</v>
      </c>
      <c r="C2524" s="3">
        <v>44648</v>
      </c>
      <c r="D2524">
        <v>730.99</v>
      </c>
      <c r="E2524" s="44" t="s">
        <v>80</v>
      </c>
      <c r="F2524" s="44" t="s">
        <v>88</v>
      </c>
      <c r="G2524">
        <v>0</v>
      </c>
      <c r="H2524">
        <v>0</v>
      </c>
      <c r="I2524">
        <v>0</v>
      </c>
      <c r="J2524">
        <v>0</v>
      </c>
      <c r="K2524" s="44">
        <f>MONTH(tce_4111[[#This Row],[data_lancamento]])</f>
        <v>3</v>
      </c>
    </row>
    <row r="2525" spans="1:11" x14ac:dyDescent="0.25">
      <c r="A2525" s="44" t="s">
        <v>91</v>
      </c>
      <c r="B2525">
        <v>1</v>
      </c>
      <c r="C2525" s="3">
        <v>44648</v>
      </c>
      <c r="D2525">
        <v>730.99</v>
      </c>
      <c r="E2525" s="44" t="s">
        <v>77</v>
      </c>
      <c r="F2525" s="44" t="s">
        <v>88</v>
      </c>
      <c r="G2525">
        <v>0</v>
      </c>
      <c r="H2525">
        <v>0</v>
      </c>
      <c r="I2525">
        <v>0</v>
      </c>
      <c r="J2525">
        <v>0</v>
      </c>
      <c r="K2525" s="44">
        <f>MONTH(tce_4111[[#This Row],[data_lancamento]])</f>
        <v>3</v>
      </c>
    </row>
    <row r="2526" spans="1:11" x14ac:dyDescent="0.25">
      <c r="A2526" s="44" t="s">
        <v>92</v>
      </c>
      <c r="B2526">
        <v>1</v>
      </c>
      <c r="C2526" s="3">
        <v>44648</v>
      </c>
      <c r="D2526">
        <v>730.99</v>
      </c>
      <c r="E2526" s="44" t="s">
        <v>77</v>
      </c>
      <c r="F2526" s="44" t="s">
        <v>88</v>
      </c>
      <c r="G2526">
        <v>0</v>
      </c>
      <c r="H2526">
        <v>0</v>
      </c>
      <c r="I2526">
        <v>0</v>
      </c>
      <c r="J2526">
        <v>0</v>
      </c>
      <c r="K2526" s="44">
        <f>MONTH(tce_4111[[#This Row],[data_lancamento]])</f>
        <v>3</v>
      </c>
    </row>
    <row r="2527" spans="1:11" x14ac:dyDescent="0.25">
      <c r="A2527" s="44" t="s">
        <v>93</v>
      </c>
      <c r="B2527">
        <v>1</v>
      </c>
      <c r="C2527" s="3">
        <v>44648</v>
      </c>
      <c r="D2527">
        <v>730.99</v>
      </c>
      <c r="E2527" s="44" t="s">
        <v>80</v>
      </c>
      <c r="F2527" s="44" t="s">
        <v>88</v>
      </c>
      <c r="G2527">
        <v>0</v>
      </c>
      <c r="H2527">
        <v>0</v>
      </c>
      <c r="I2527">
        <v>0</v>
      </c>
      <c r="J2527">
        <v>0</v>
      </c>
      <c r="K2527" s="44">
        <f>MONTH(tce_4111[[#This Row],[data_lancamento]])</f>
        <v>3</v>
      </c>
    </row>
    <row r="2528" spans="1:11" x14ac:dyDescent="0.25">
      <c r="A2528" s="44" t="s">
        <v>94</v>
      </c>
      <c r="B2528">
        <v>1</v>
      </c>
      <c r="C2528" s="3">
        <v>44648</v>
      </c>
      <c r="D2528">
        <v>730.99</v>
      </c>
      <c r="E2528" s="44" t="s">
        <v>80</v>
      </c>
      <c r="F2528" s="44" t="s">
        <v>88</v>
      </c>
      <c r="G2528">
        <v>1</v>
      </c>
      <c r="H2528">
        <v>0</v>
      </c>
      <c r="I2528">
        <v>0</v>
      </c>
      <c r="J2528">
        <v>0</v>
      </c>
      <c r="K2528" s="44">
        <f>MONTH(tce_4111[[#This Row],[data_lancamento]])</f>
        <v>3</v>
      </c>
    </row>
    <row r="2529" spans="1:11" x14ac:dyDescent="0.25">
      <c r="A2529" s="44" t="s">
        <v>95</v>
      </c>
      <c r="B2529">
        <v>1</v>
      </c>
      <c r="C2529" s="3">
        <v>44648</v>
      </c>
      <c r="D2529">
        <v>730.99</v>
      </c>
      <c r="E2529" s="44" t="s">
        <v>77</v>
      </c>
      <c r="F2529" s="44" t="s">
        <v>88</v>
      </c>
      <c r="G2529">
        <v>1</v>
      </c>
      <c r="H2529">
        <v>0</v>
      </c>
      <c r="I2529">
        <v>0</v>
      </c>
      <c r="J2529">
        <v>0</v>
      </c>
      <c r="K2529" s="44">
        <f>MONTH(tce_4111[[#This Row],[data_lancamento]])</f>
        <v>3</v>
      </c>
    </row>
    <row r="2530" spans="1:11" x14ac:dyDescent="0.25">
      <c r="A2530" s="44" t="s">
        <v>96</v>
      </c>
      <c r="B2530">
        <v>1</v>
      </c>
      <c r="C2530" s="3">
        <v>44648</v>
      </c>
      <c r="D2530">
        <v>730.99</v>
      </c>
      <c r="E2530" s="44" t="s">
        <v>77</v>
      </c>
      <c r="F2530" s="44" t="s">
        <v>97</v>
      </c>
      <c r="G2530">
        <v>1</v>
      </c>
      <c r="H2530">
        <v>0</v>
      </c>
      <c r="I2530">
        <v>0</v>
      </c>
      <c r="J2530">
        <v>0</v>
      </c>
      <c r="K2530" s="44">
        <f>MONTH(tce_4111[[#This Row],[data_lancamento]])</f>
        <v>3</v>
      </c>
    </row>
    <row r="2531" spans="1:11" x14ac:dyDescent="0.25">
      <c r="A2531" s="44" t="s">
        <v>91</v>
      </c>
      <c r="B2531">
        <v>1</v>
      </c>
      <c r="C2531" s="3">
        <v>44648</v>
      </c>
      <c r="D2531">
        <v>730.99</v>
      </c>
      <c r="E2531" s="44" t="s">
        <v>80</v>
      </c>
      <c r="F2531" s="44" t="s">
        <v>88</v>
      </c>
      <c r="G2531">
        <v>0</v>
      </c>
      <c r="H2531">
        <v>0</v>
      </c>
      <c r="I2531">
        <v>0</v>
      </c>
      <c r="J2531">
        <v>0</v>
      </c>
      <c r="K2531" s="44">
        <f>MONTH(tce_4111[[#This Row],[data_lancamento]])</f>
        <v>3</v>
      </c>
    </row>
    <row r="2532" spans="1:11" x14ac:dyDescent="0.25">
      <c r="A2532" s="44" t="s">
        <v>99</v>
      </c>
      <c r="B2532">
        <v>1</v>
      </c>
      <c r="C2532" s="3">
        <v>44648</v>
      </c>
      <c r="D2532">
        <v>730.99</v>
      </c>
      <c r="E2532" s="44" t="s">
        <v>77</v>
      </c>
      <c r="F2532" s="44" t="s">
        <v>88</v>
      </c>
      <c r="G2532">
        <v>0</v>
      </c>
      <c r="H2532">
        <v>0</v>
      </c>
      <c r="I2532">
        <v>0</v>
      </c>
      <c r="J2532">
        <v>0</v>
      </c>
      <c r="K2532" s="44">
        <f>MONTH(tce_4111[[#This Row],[data_lancamento]])</f>
        <v>3</v>
      </c>
    </row>
    <row r="2533" spans="1:11" x14ac:dyDescent="0.25">
      <c r="A2533" s="44" t="s">
        <v>92</v>
      </c>
      <c r="B2533">
        <v>1</v>
      </c>
      <c r="C2533" s="3">
        <v>44648</v>
      </c>
      <c r="D2533">
        <v>730.99</v>
      </c>
      <c r="E2533" s="44" t="s">
        <v>80</v>
      </c>
      <c r="F2533" s="44" t="s">
        <v>88</v>
      </c>
      <c r="G2533">
        <v>0</v>
      </c>
      <c r="H2533">
        <v>0</v>
      </c>
      <c r="I2533">
        <v>0</v>
      </c>
      <c r="J2533">
        <v>0</v>
      </c>
      <c r="K2533" s="44">
        <f>MONTH(tce_4111[[#This Row],[data_lancamento]])</f>
        <v>3</v>
      </c>
    </row>
    <row r="2534" spans="1:11" x14ac:dyDescent="0.25">
      <c r="A2534" s="44" t="s">
        <v>100</v>
      </c>
      <c r="B2534">
        <v>1</v>
      </c>
      <c r="C2534" s="3">
        <v>44648</v>
      </c>
      <c r="D2534">
        <v>730.99</v>
      </c>
      <c r="E2534" s="44" t="s">
        <v>77</v>
      </c>
      <c r="F2534" s="44" t="s">
        <v>88</v>
      </c>
      <c r="G2534">
        <v>0</v>
      </c>
      <c r="H2534">
        <v>0</v>
      </c>
      <c r="I2534">
        <v>0</v>
      </c>
      <c r="J2534">
        <v>0</v>
      </c>
      <c r="K2534" s="44">
        <f>MONTH(tce_4111[[#This Row],[data_lancamento]])</f>
        <v>3</v>
      </c>
    </row>
    <row r="2535" spans="1:11" x14ac:dyDescent="0.25">
      <c r="A2535" s="44" t="s">
        <v>128</v>
      </c>
      <c r="B2535">
        <v>1</v>
      </c>
      <c r="C2535" s="3">
        <v>44648</v>
      </c>
      <c r="D2535">
        <v>730.99</v>
      </c>
      <c r="E2535" s="44" t="s">
        <v>80</v>
      </c>
      <c r="F2535" s="44" t="s">
        <v>88</v>
      </c>
      <c r="G2535">
        <v>0</v>
      </c>
      <c r="H2535">
        <v>0</v>
      </c>
      <c r="I2535">
        <v>0</v>
      </c>
      <c r="J2535">
        <v>0</v>
      </c>
      <c r="K2535" s="44">
        <f>MONTH(tce_4111[[#This Row],[data_lancamento]])</f>
        <v>3</v>
      </c>
    </row>
    <row r="2536" spans="1:11" x14ac:dyDescent="0.25">
      <c r="A2536" s="44" t="s">
        <v>101</v>
      </c>
      <c r="B2536">
        <v>1</v>
      </c>
      <c r="C2536" s="3">
        <v>44648</v>
      </c>
      <c r="D2536">
        <v>730.99</v>
      </c>
      <c r="E2536" s="44" t="s">
        <v>77</v>
      </c>
      <c r="F2536" s="44" t="s">
        <v>88</v>
      </c>
      <c r="G2536">
        <v>1</v>
      </c>
      <c r="H2536">
        <v>0</v>
      </c>
      <c r="I2536">
        <v>0</v>
      </c>
      <c r="J2536">
        <v>0</v>
      </c>
      <c r="K2536" s="44">
        <f>MONTH(tce_4111[[#This Row],[data_lancamento]])</f>
        <v>3</v>
      </c>
    </row>
    <row r="2537" spans="1:11" x14ac:dyDescent="0.25">
      <c r="A2537" s="44" t="s">
        <v>95</v>
      </c>
      <c r="B2537">
        <v>1</v>
      </c>
      <c r="C2537" s="3">
        <v>44648</v>
      </c>
      <c r="D2537">
        <v>730.99</v>
      </c>
      <c r="E2537" s="44" t="s">
        <v>80</v>
      </c>
      <c r="F2537" s="44" t="s">
        <v>88</v>
      </c>
      <c r="G2537">
        <v>1</v>
      </c>
      <c r="H2537">
        <v>0</v>
      </c>
      <c r="I2537">
        <v>0</v>
      </c>
      <c r="J2537">
        <v>0</v>
      </c>
      <c r="K2537" s="44">
        <f>MONTH(tce_4111[[#This Row],[data_lancamento]])</f>
        <v>3</v>
      </c>
    </row>
    <row r="2538" spans="1:11" x14ac:dyDescent="0.25">
      <c r="A2538" s="44" t="s">
        <v>89</v>
      </c>
      <c r="B2538">
        <v>1</v>
      </c>
      <c r="C2538" s="3">
        <v>44648</v>
      </c>
      <c r="D2538">
        <v>1325.4</v>
      </c>
      <c r="E2538" s="44" t="s">
        <v>80</v>
      </c>
      <c r="F2538" s="44" t="s">
        <v>88</v>
      </c>
      <c r="G2538">
        <v>0</v>
      </c>
      <c r="H2538">
        <v>0</v>
      </c>
      <c r="I2538">
        <v>0</v>
      </c>
      <c r="J2538">
        <v>0</v>
      </c>
      <c r="K2538" s="44">
        <f>MONTH(tce_4111[[#This Row],[data_lancamento]])</f>
        <v>3</v>
      </c>
    </row>
    <row r="2539" spans="1:11" x14ac:dyDescent="0.25">
      <c r="A2539" s="44" t="s">
        <v>91</v>
      </c>
      <c r="B2539">
        <v>1</v>
      </c>
      <c r="C2539" s="3">
        <v>44648</v>
      </c>
      <c r="D2539">
        <v>1325.4</v>
      </c>
      <c r="E2539" s="44" t="s">
        <v>77</v>
      </c>
      <c r="F2539" s="44" t="s">
        <v>88</v>
      </c>
      <c r="G2539">
        <v>0</v>
      </c>
      <c r="H2539">
        <v>0</v>
      </c>
      <c r="I2539">
        <v>0</v>
      </c>
      <c r="J2539">
        <v>0</v>
      </c>
      <c r="K2539" s="44">
        <f>MONTH(tce_4111[[#This Row],[data_lancamento]])</f>
        <v>3</v>
      </c>
    </row>
    <row r="2540" spans="1:11" x14ac:dyDescent="0.25">
      <c r="A2540" s="44" t="s">
        <v>92</v>
      </c>
      <c r="B2540">
        <v>1</v>
      </c>
      <c r="C2540" s="3">
        <v>44648</v>
      </c>
      <c r="D2540">
        <v>1325.4</v>
      </c>
      <c r="E2540" s="44" t="s">
        <v>77</v>
      </c>
      <c r="F2540" s="44" t="s">
        <v>88</v>
      </c>
      <c r="G2540">
        <v>0</v>
      </c>
      <c r="H2540">
        <v>0</v>
      </c>
      <c r="I2540">
        <v>0</v>
      </c>
      <c r="J2540">
        <v>0</v>
      </c>
      <c r="K2540" s="44">
        <f>MONTH(tce_4111[[#This Row],[data_lancamento]])</f>
        <v>3</v>
      </c>
    </row>
    <row r="2541" spans="1:11" x14ac:dyDescent="0.25">
      <c r="A2541" s="44" t="s">
        <v>93</v>
      </c>
      <c r="B2541">
        <v>1</v>
      </c>
      <c r="C2541" s="3">
        <v>44648</v>
      </c>
      <c r="D2541">
        <v>1325.4</v>
      </c>
      <c r="E2541" s="44" t="s">
        <v>80</v>
      </c>
      <c r="F2541" s="44" t="s">
        <v>88</v>
      </c>
      <c r="G2541">
        <v>0</v>
      </c>
      <c r="H2541">
        <v>0</v>
      </c>
      <c r="I2541">
        <v>0</v>
      </c>
      <c r="J2541">
        <v>0</v>
      </c>
      <c r="K2541" s="44">
        <f>MONTH(tce_4111[[#This Row],[data_lancamento]])</f>
        <v>3</v>
      </c>
    </row>
    <row r="2542" spans="1:11" x14ac:dyDescent="0.25">
      <c r="A2542" s="44" t="s">
        <v>94</v>
      </c>
      <c r="B2542">
        <v>1</v>
      </c>
      <c r="C2542" s="3">
        <v>44648</v>
      </c>
      <c r="D2542">
        <v>1325.4</v>
      </c>
      <c r="E2542" s="44" t="s">
        <v>80</v>
      </c>
      <c r="F2542" s="44" t="s">
        <v>88</v>
      </c>
      <c r="G2542">
        <v>1</v>
      </c>
      <c r="H2542">
        <v>0</v>
      </c>
      <c r="I2542">
        <v>0</v>
      </c>
      <c r="J2542">
        <v>0</v>
      </c>
      <c r="K2542" s="44">
        <f>MONTH(tce_4111[[#This Row],[data_lancamento]])</f>
        <v>3</v>
      </c>
    </row>
    <row r="2543" spans="1:11" x14ac:dyDescent="0.25">
      <c r="A2543" s="44" t="s">
        <v>95</v>
      </c>
      <c r="B2543">
        <v>1</v>
      </c>
      <c r="C2543" s="3">
        <v>44648</v>
      </c>
      <c r="D2543">
        <v>1325.4</v>
      </c>
      <c r="E2543" s="44" t="s">
        <v>77</v>
      </c>
      <c r="F2543" s="44" t="s">
        <v>88</v>
      </c>
      <c r="G2543">
        <v>1</v>
      </c>
      <c r="H2543">
        <v>0</v>
      </c>
      <c r="I2543">
        <v>0</v>
      </c>
      <c r="J2543">
        <v>0</v>
      </c>
      <c r="K2543" s="44">
        <f>MONTH(tce_4111[[#This Row],[data_lancamento]])</f>
        <v>3</v>
      </c>
    </row>
    <row r="2544" spans="1:11" x14ac:dyDescent="0.25">
      <c r="A2544" s="44" t="s">
        <v>96</v>
      </c>
      <c r="B2544">
        <v>1</v>
      </c>
      <c r="C2544" s="3">
        <v>44648</v>
      </c>
      <c r="D2544">
        <v>1325.4</v>
      </c>
      <c r="E2544" s="44" t="s">
        <v>77</v>
      </c>
      <c r="F2544" s="44" t="s">
        <v>97</v>
      </c>
      <c r="G2544">
        <v>1</v>
      </c>
      <c r="H2544">
        <v>0</v>
      </c>
      <c r="I2544">
        <v>0</v>
      </c>
      <c r="J2544">
        <v>0</v>
      </c>
      <c r="K2544" s="44">
        <f>MONTH(tce_4111[[#This Row],[data_lancamento]])</f>
        <v>3</v>
      </c>
    </row>
    <row r="2545" spans="1:11" x14ac:dyDescent="0.25">
      <c r="A2545" s="44" t="s">
        <v>91</v>
      </c>
      <c r="B2545">
        <v>1</v>
      </c>
      <c r="C2545" s="3">
        <v>44648</v>
      </c>
      <c r="D2545">
        <v>1325.4</v>
      </c>
      <c r="E2545" s="44" t="s">
        <v>80</v>
      </c>
      <c r="F2545" s="44" t="s">
        <v>88</v>
      </c>
      <c r="G2545">
        <v>0</v>
      </c>
      <c r="H2545">
        <v>0</v>
      </c>
      <c r="I2545">
        <v>0</v>
      </c>
      <c r="J2545">
        <v>0</v>
      </c>
      <c r="K2545" s="44">
        <f>MONTH(tce_4111[[#This Row],[data_lancamento]])</f>
        <v>3</v>
      </c>
    </row>
    <row r="2546" spans="1:11" x14ac:dyDescent="0.25">
      <c r="A2546" s="44" t="s">
        <v>99</v>
      </c>
      <c r="B2546">
        <v>1</v>
      </c>
      <c r="C2546" s="3">
        <v>44648</v>
      </c>
      <c r="D2546">
        <v>1325.4</v>
      </c>
      <c r="E2546" s="44" t="s">
        <v>77</v>
      </c>
      <c r="F2546" s="44" t="s">
        <v>88</v>
      </c>
      <c r="G2546">
        <v>0</v>
      </c>
      <c r="H2546">
        <v>0</v>
      </c>
      <c r="I2546">
        <v>0</v>
      </c>
      <c r="J2546">
        <v>0</v>
      </c>
      <c r="K2546" s="44">
        <f>MONTH(tce_4111[[#This Row],[data_lancamento]])</f>
        <v>3</v>
      </c>
    </row>
    <row r="2547" spans="1:11" x14ac:dyDescent="0.25">
      <c r="A2547" s="44" t="s">
        <v>92</v>
      </c>
      <c r="B2547">
        <v>1</v>
      </c>
      <c r="C2547" s="3">
        <v>44648</v>
      </c>
      <c r="D2547">
        <v>1325.4</v>
      </c>
      <c r="E2547" s="44" t="s">
        <v>80</v>
      </c>
      <c r="F2547" s="44" t="s">
        <v>88</v>
      </c>
      <c r="G2547">
        <v>0</v>
      </c>
      <c r="H2547">
        <v>0</v>
      </c>
      <c r="I2547">
        <v>0</v>
      </c>
      <c r="J2547">
        <v>0</v>
      </c>
      <c r="K2547" s="44">
        <f>MONTH(tce_4111[[#This Row],[data_lancamento]])</f>
        <v>3</v>
      </c>
    </row>
    <row r="2548" spans="1:11" x14ac:dyDescent="0.25">
      <c r="A2548" s="44" t="s">
        <v>100</v>
      </c>
      <c r="B2548">
        <v>1</v>
      </c>
      <c r="C2548" s="3">
        <v>44648</v>
      </c>
      <c r="D2548">
        <v>1325.4</v>
      </c>
      <c r="E2548" s="44" t="s">
        <v>77</v>
      </c>
      <c r="F2548" s="44" t="s">
        <v>88</v>
      </c>
      <c r="G2548">
        <v>0</v>
      </c>
      <c r="H2548">
        <v>0</v>
      </c>
      <c r="I2548">
        <v>0</v>
      </c>
      <c r="J2548">
        <v>0</v>
      </c>
      <c r="K2548" s="44">
        <f>MONTH(tce_4111[[#This Row],[data_lancamento]])</f>
        <v>3</v>
      </c>
    </row>
    <row r="2549" spans="1:11" x14ac:dyDescent="0.25">
      <c r="A2549" s="44" t="s">
        <v>165</v>
      </c>
      <c r="B2549">
        <v>1</v>
      </c>
      <c r="C2549" s="3">
        <v>44648</v>
      </c>
      <c r="D2549">
        <v>1325.4</v>
      </c>
      <c r="E2549" s="44" t="s">
        <v>80</v>
      </c>
      <c r="F2549" s="44" t="s">
        <v>88</v>
      </c>
      <c r="G2549">
        <v>0</v>
      </c>
      <c r="H2549">
        <v>0</v>
      </c>
      <c r="I2549">
        <v>0</v>
      </c>
      <c r="J2549">
        <v>0</v>
      </c>
      <c r="K2549" s="44">
        <f>MONTH(tce_4111[[#This Row],[data_lancamento]])</f>
        <v>3</v>
      </c>
    </row>
    <row r="2550" spans="1:11" x14ac:dyDescent="0.25">
      <c r="A2550" s="44" t="s">
        <v>101</v>
      </c>
      <c r="B2550">
        <v>1</v>
      </c>
      <c r="C2550" s="3">
        <v>44648</v>
      </c>
      <c r="D2550">
        <v>1325.4</v>
      </c>
      <c r="E2550" s="44" t="s">
        <v>77</v>
      </c>
      <c r="F2550" s="44" t="s">
        <v>88</v>
      </c>
      <c r="G2550">
        <v>1</v>
      </c>
      <c r="H2550">
        <v>0</v>
      </c>
      <c r="I2550">
        <v>0</v>
      </c>
      <c r="J2550">
        <v>0</v>
      </c>
      <c r="K2550" s="44">
        <f>MONTH(tce_4111[[#This Row],[data_lancamento]])</f>
        <v>3</v>
      </c>
    </row>
    <row r="2551" spans="1:11" x14ac:dyDescent="0.25">
      <c r="A2551" s="44" t="s">
        <v>95</v>
      </c>
      <c r="B2551">
        <v>1</v>
      </c>
      <c r="C2551" s="3">
        <v>44648</v>
      </c>
      <c r="D2551">
        <v>1325.4</v>
      </c>
      <c r="E2551" s="44" t="s">
        <v>80</v>
      </c>
      <c r="F2551" s="44" t="s">
        <v>88</v>
      </c>
      <c r="G2551">
        <v>1</v>
      </c>
      <c r="H2551">
        <v>0</v>
      </c>
      <c r="I2551">
        <v>0</v>
      </c>
      <c r="J2551">
        <v>0</v>
      </c>
      <c r="K2551" s="44">
        <f>MONTH(tce_4111[[#This Row],[data_lancamento]])</f>
        <v>3</v>
      </c>
    </row>
    <row r="2552" spans="1:11" x14ac:dyDescent="0.25">
      <c r="A2552" s="44" t="s">
        <v>89</v>
      </c>
      <c r="B2552">
        <v>1</v>
      </c>
      <c r="C2552" s="3">
        <v>44648</v>
      </c>
      <c r="D2552">
        <v>39762</v>
      </c>
      <c r="E2552" s="44" t="s">
        <v>80</v>
      </c>
      <c r="F2552" s="44" t="s">
        <v>88</v>
      </c>
      <c r="G2552">
        <v>0</v>
      </c>
      <c r="H2552">
        <v>0</v>
      </c>
      <c r="I2552">
        <v>0</v>
      </c>
      <c r="J2552">
        <v>0</v>
      </c>
      <c r="K2552" s="44">
        <f>MONTH(tce_4111[[#This Row],[data_lancamento]])</f>
        <v>3</v>
      </c>
    </row>
    <row r="2553" spans="1:11" x14ac:dyDescent="0.25">
      <c r="A2553" s="44" t="s">
        <v>91</v>
      </c>
      <c r="B2553">
        <v>1</v>
      </c>
      <c r="C2553" s="3">
        <v>44648</v>
      </c>
      <c r="D2553">
        <v>39762</v>
      </c>
      <c r="E2553" s="44" t="s">
        <v>77</v>
      </c>
      <c r="F2553" s="44" t="s">
        <v>88</v>
      </c>
      <c r="G2553">
        <v>0</v>
      </c>
      <c r="H2553">
        <v>0</v>
      </c>
      <c r="I2553">
        <v>0</v>
      </c>
      <c r="J2553">
        <v>0</v>
      </c>
      <c r="K2553" s="44">
        <f>MONTH(tce_4111[[#This Row],[data_lancamento]])</f>
        <v>3</v>
      </c>
    </row>
    <row r="2554" spans="1:11" x14ac:dyDescent="0.25">
      <c r="A2554" s="44" t="s">
        <v>92</v>
      </c>
      <c r="B2554">
        <v>1</v>
      </c>
      <c r="C2554" s="3">
        <v>44648</v>
      </c>
      <c r="D2554">
        <v>39762</v>
      </c>
      <c r="E2554" s="44" t="s">
        <v>77</v>
      </c>
      <c r="F2554" s="44" t="s">
        <v>88</v>
      </c>
      <c r="G2554">
        <v>0</v>
      </c>
      <c r="H2554">
        <v>0</v>
      </c>
      <c r="I2554">
        <v>0</v>
      </c>
      <c r="J2554">
        <v>0</v>
      </c>
      <c r="K2554" s="44">
        <f>MONTH(tce_4111[[#This Row],[data_lancamento]])</f>
        <v>3</v>
      </c>
    </row>
    <row r="2555" spans="1:11" x14ac:dyDescent="0.25">
      <c r="A2555" s="44" t="s">
        <v>93</v>
      </c>
      <c r="B2555">
        <v>1</v>
      </c>
      <c r="C2555" s="3">
        <v>44648</v>
      </c>
      <c r="D2555">
        <v>39762</v>
      </c>
      <c r="E2555" s="44" t="s">
        <v>80</v>
      </c>
      <c r="F2555" s="44" t="s">
        <v>88</v>
      </c>
      <c r="G2555">
        <v>0</v>
      </c>
      <c r="H2555">
        <v>0</v>
      </c>
      <c r="I2555">
        <v>0</v>
      </c>
      <c r="J2555">
        <v>0</v>
      </c>
      <c r="K2555" s="44">
        <f>MONTH(tce_4111[[#This Row],[data_lancamento]])</f>
        <v>3</v>
      </c>
    </row>
    <row r="2556" spans="1:11" x14ac:dyDescent="0.25">
      <c r="A2556" s="44" t="s">
        <v>94</v>
      </c>
      <c r="B2556">
        <v>1</v>
      </c>
      <c r="C2556" s="3">
        <v>44648</v>
      </c>
      <c r="D2556">
        <v>39762</v>
      </c>
      <c r="E2556" s="44" t="s">
        <v>80</v>
      </c>
      <c r="F2556" s="44" t="s">
        <v>88</v>
      </c>
      <c r="G2556">
        <v>1</v>
      </c>
      <c r="H2556">
        <v>0</v>
      </c>
      <c r="I2556">
        <v>0</v>
      </c>
      <c r="J2556">
        <v>0</v>
      </c>
      <c r="K2556" s="44">
        <f>MONTH(tce_4111[[#This Row],[data_lancamento]])</f>
        <v>3</v>
      </c>
    </row>
    <row r="2557" spans="1:11" x14ac:dyDescent="0.25">
      <c r="A2557" s="44" t="s">
        <v>95</v>
      </c>
      <c r="B2557">
        <v>1</v>
      </c>
      <c r="C2557" s="3">
        <v>44648</v>
      </c>
      <c r="D2557">
        <v>39762</v>
      </c>
      <c r="E2557" s="44" t="s">
        <v>77</v>
      </c>
      <c r="F2557" s="44" t="s">
        <v>88</v>
      </c>
      <c r="G2557">
        <v>1</v>
      </c>
      <c r="H2557">
        <v>0</v>
      </c>
      <c r="I2557">
        <v>0</v>
      </c>
      <c r="J2557">
        <v>0</v>
      </c>
      <c r="K2557" s="44">
        <f>MONTH(tce_4111[[#This Row],[data_lancamento]])</f>
        <v>3</v>
      </c>
    </row>
    <row r="2558" spans="1:11" x14ac:dyDescent="0.25">
      <c r="A2558" s="44" t="s">
        <v>96</v>
      </c>
      <c r="B2558">
        <v>1</v>
      </c>
      <c r="C2558" s="3">
        <v>44648</v>
      </c>
      <c r="D2558">
        <v>39762</v>
      </c>
      <c r="E2558" s="44" t="s">
        <v>77</v>
      </c>
      <c r="F2558" s="44" t="s">
        <v>97</v>
      </c>
      <c r="G2558">
        <v>1</v>
      </c>
      <c r="H2558">
        <v>0</v>
      </c>
      <c r="I2558">
        <v>0</v>
      </c>
      <c r="J2558">
        <v>0</v>
      </c>
      <c r="K2558" s="44">
        <f>MONTH(tce_4111[[#This Row],[data_lancamento]])</f>
        <v>3</v>
      </c>
    </row>
    <row r="2559" spans="1:11" x14ac:dyDescent="0.25">
      <c r="A2559" s="44" t="s">
        <v>91</v>
      </c>
      <c r="B2559">
        <v>1</v>
      </c>
      <c r="C2559" s="3">
        <v>44648</v>
      </c>
      <c r="D2559">
        <v>39762</v>
      </c>
      <c r="E2559" s="44" t="s">
        <v>80</v>
      </c>
      <c r="F2559" s="44" t="s">
        <v>88</v>
      </c>
      <c r="G2559">
        <v>0</v>
      </c>
      <c r="H2559">
        <v>0</v>
      </c>
      <c r="I2559">
        <v>0</v>
      </c>
      <c r="J2559">
        <v>0</v>
      </c>
      <c r="K2559" s="44">
        <f>MONTH(tce_4111[[#This Row],[data_lancamento]])</f>
        <v>3</v>
      </c>
    </row>
    <row r="2560" spans="1:11" x14ac:dyDescent="0.25">
      <c r="A2560" s="44" t="s">
        <v>99</v>
      </c>
      <c r="B2560">
        <v>1</v>
      </c>
      <c r="C2560" s="3">
        <v>44648</v>
      </c>
      <c r="D2560">
        <v>39762</v>
      </c>
      <c r="E2560" s="44" t="s">
        <v>77</v>
      </c>
      <c r="F2560" s="44" t="s">
        <v>88</v>
      </c>
      <c r="G2560">
        <v>0</v>
      </c>
      <c r="H2560">
        <v>0</v>
      </c>
      <c r="I2560">
        <v>0</v>
      </c>
      <c r="J2560">
        <v>0</v>
      </c>
      <c r="K2560" s="44">
        <f>MONTH(tce_4111[[#This Row],[data_lancamento]])</f>
        <v>3</v>
      </c>
    </row>
    <row r="2561" spans="1:11" x14ac:dyDescent="0.25">
      <c r="A2561" s="44" t="s">
        <v>92</v>
      </c>
      <c r="B2561">
        <v>1</v>
      </c>
      <c r="C2561" s="3">
        <v>44648</v>
      </c>
      <c r="D2561">
        <v>39762</v>
      </c>
      <c r="E2561" s="44" t="s">
        <v>80</v>
      </c>
      <c r="F2561" s="44" t="s">
        <v>88</v>
      </c>
      <c r="G2561">
        <v>0</v>
      </c>
      <c r="H2561">
        <v>0</v>
      </c>
      <c r="I2561">
        <v>0</v>
      </c>
      <c r="J2561">
        <v>0</v>
      </c>
      <c r="K2561" s="44">
        <f>MONTH(tce_4111[[#This Row],[data_lancamento]])</f>
        <v>3</v>
      </c>
    </row>
    <row r="2562" spans="1:11" x14ac:dyDescent="0.25">
      <c r="A2562" s="44" t="s">
        <v>100</v>
      </c>
      <c r="B2562">
        <v>1</v>
      </c>
      <c r="C2562" s="3">
        <v>44648</v>
      </c>
      <c r="D2562">
        <v>39762</v>
      </c>
      <c r="E2562" s="44" t="s">
        <v>77</v>
      </c>
      <c r="F2562" s="44" t="s">
        <v>88</v>
      </c>
      <c r="G2562">
        <v>0</v>
      </c>
      <c r="H2562">
        <v>0</v>
      </c>
      <c r="I2562">
        <v>0</v>
      </c>
      <c r="J2562">
        <v>0</v>
      </c>
      <c r="K2562" s="44">
        <f>MONTH(tce_4111[[#This Row],[data_lancamento]])</f>
        <v>3</v>
      </c>
    </row>
    <row r="2563" spans="1:11" x14ac:dyDescent="0.25">
      <c r="A2563" s="44" t="s">
        <v>124</v>
      </c>
      <c r="B2563">
        <v>1</v>
      </c>
      <c r="C2563" s="3">
        <v>44648</v>
      </c>
      <c r="D2563">
        <v>39762</v>
      </c>
      <c r="E2563" s="44" t="s">
        <v>80</v>
      </c>
      <c r="F2563" s="44" t="s">
        <v>88</v>
      </c>
      <c r="G2563">
        <v>0</v>
      </c>
      <c r="H2563">
        <v>0</v>
      </c>
      <c r="I2563">
        <v>0</v>
      </c>
      <c r="J2563">
        <v>0</v>
      </c>
      <c r="K2563" s="44">
        <f>MONTH(tce_4111[[#This Row],[data_lancamento]])</f>
        <v>3</v>
      </c>
    </row>
    <row r="2564" spans="1:11" x14ac:dyDescent="0.25">
      <c r="A2564" s="44" t="s">
        <v>101</v>
      </c>
      <c r="B2564">
        <v>1</v>
      </c>
      <c r="C2564" s="3">
        <v>44648</v>
      </c>
      <c r="D2564">
        <v>39762</v>
      </c>
      <c r="E2564" s="44" t="s">
        <v>77</v>
      </c>
      <c r="F2564" s="44" t="s">
        <v>88</v>
      </c>
      <c r="G2564">
        <v>1</v>
      </c>
      <c r="H2564">
        <v>0</v>
      </c>
      <c r="I2564">
        <v>0</v>
      </c>
      <c r="J2564">
        <v>0</v>
      </c>
      <c r="K2564" s="44">
        <f>MONTH(tce_4111[[#This Row],[data_lancamento]])</f>
        <v>3</v>
      </c>
    </row>
    <row r="2565" spans="1:11" x14ac:dyDescent="0.25">
      <c r="A2565" s="44" t="s">
        <v>95</v>
      </c>
      <c r="B2565">
        <v>1</v>
      </c>
      <c r="C2565" s="3">
        <v>44648</v>
      </c>
      <c r="D2565">
        <v>39762</v>
      </c>
      <c r="E2565" s="44" t="s">
        <v>80</v>
      </c>
      <c r="F2565" s="44" t="s">
        <v>88</v>
      </c>
      <c r="G2565">
        <v>1</v>
      </c>
      <c r="H2565">
        <v>0</v>
      </c>
      <c r="I2565">
        <v>0</v>
      </c>
      <c r="J2565">
        <v>0</v>
      </c>
      <c r="K2565" s="44">
        <f>MONTH(tce_4111[[#This Row],[data_lancamento]])</f>
        <v>3</v>
      </c>
    </row>
    <row r="2566" spans="1:11" x14ac:dyDescent="0.25">
      <c r="A2566" s="44" t="s">
        <v>89</v>
      </c>
      <c r="B2566">
        <v>1</v>
      </c>
      <c r="C2566" s="3">
        <v>44648</v>
      </c>
      <c r="D2566">
        <v>8058.61</v>
      </c>
      <c r="E2566" s="44" t="s">
        <v>80</v>
      </c>
      <c r="F2566" s="44" t="s">
        <v>88</v>
      </c>
      <c r="G2566">
        <v>0</v>
      </c>
      <c r="H2566">
        <v>0</v>
      </c>
      <c r="I2566">
        <v>0</v>
      </c>
      <c r="J2566">
        <v>0</v>
      </c>
      <c r="K2566" s="44">
        <f>MONTH(tce_4111[[#This Row],[data_lancamento]])</f>
        <v>3</v>
      </c>
    </row>
    <row r="2567" spans="1:11" x14ac:dyDescent="0.25">
      <c r="A2567" s="44" t="s">
        <v>91</v>
      </c>
      <c r="B2567">
        <v>1</v>
      </c>
      <c r="C2567" s="3">
        <v>44648</v>
      </c>
      <c r="D2567">
        <v>8058.61</v>
      </c>
      <c r="E2567" s="44" t="s">
        <v>77</v>
      </c>
      <c r="F2567" s="44" t="s">
        <v>88</v>
      </c>
      <c r="G2567">
        <v>0</v>
      </c>
      <c r="H2567">
        <v>0</v>
      </c>
      <c r="I2567">
        <v>0</v>
      </c>
      <c r="J2567">
        <v>0</v>
      </c>
      <c r="K2567" s="44">
        <f>MONTH(tce_4111[[#This Row],[data_lancamento]])</f>
        <v>3</v>
      </c>
    </row>
    <row r="2568" spans="1:11" x14ac:dyDescent="0.25">
      <c r="A2568" s="44" t="s">
        <v>92</v>
      </c>
      <c r="B2568">
        <v>1</v>
      </c>
      <c r="C2568" s="3">
        <v>44648</v>
      </c>
      <c r="D2568">
        <v>8058.61</v>
      </c>
      <c r="E2568" s="44" t="s">
        <v>77</v>
      </c>
      <c r="F2568" s="44" t="s">
        <v>88</v>
      </c>
      <c r="G2568">
        <v>0</v>
      </c>
      <c r="H2568">
        <v>0</v>
      </c>
      <c r="I2568">
        <v>0</v>
      </c>
      <c r="J2568">
        <v>0</v>
      </c>
      <c r="K2568" s="44">
        <f>MONTH(tce_4111[[#This Row],[data_lancamento]])</f>
        <v>3</v>
      </c>
    </row>
    <row r="2569" spans="1:11" x14ac:dyDescent="0.25">
      <c r="A2569" s="44" t="s">
        <v>93</v>
      </c>
      <c r="B2569">
        <v>1</v>
      </c>
      <c r="C2569" s="3">
        <v>44648</v>
      </c>
      <c r="D2569">
        <v>8058.61</v>
      </c>
      <c r="E2569" s="44" t="s">
        <v>80</v>
      </c>
      <c r="F2569" s="44" t="s">
        <v>88</v>
      </c>
      <c r="G2569">
        <v>0</v>
      </c>
      <c r="H2569">
        <v>0</v>
      </c>
      <c r="I2569">
        <v>0</v>
      </c>
      <c r="J2569">
        <v>0</v>
      </c>
      <c r="K2569" s="44">
        <f>MONTH(tce_4111[[#This Row],[data_lancamento]])</f>
        <v>3</v>
      </c>
    </row>
    <row r="2570" spans="1:11" x14ac:dyDescent="0.25">
      <c r="A2570" s="44" t="s">
        <v>94</v>
      </c>
      <c r="B2570">
        <v>1</v>
      </c>
      <c r="C2570" s="3">
        <v>44648</v>
      </c>
      <c r="D2570">
        <v>8058.61</v>
      </c>
      <c r="E2570" s="44" t="s">
        <v>80</v>
      </c>
      <c r="F2570" s="44" t="s">
        <v>88</v>
      </c>
      <c r="G2570">
        <v>1</v>
      </c>
      <c r="H2570">
        <v>0</v>
      </c>
      <c r="I2570">
        <v>0</v>
      </c>
      <c r="J2570">
        <v>0</v>
      </c>
      <c r="K2570" s="44">
        <f>MONTH(tce_4111[[#This Row],[data_lancamento]])</f>
        <v>3</v>
      </c>
    </row>
    <row r="2571" spans="1:11" x14ac:dyDescent="0.25">
      <c r="A2571" s="44" t="s">
        <v>95</v>
      </c>
      <c r="B2571">
        <v>1</v>
      </c>
      <c r="C2571" s="3">
        <v>44648</v>
      </c>
      <c r="D2571">
        <v>8058.61</v>
      </c>
      <c r="E2571" s="44" t="s">
        <v>77</v>
      </c>
      <c r="F2571" s="44" t="s">
        <v>88</v>
      </c>
      <c r="G2571">
        <v>1</v>
      </c>
      <c r="H2571">
        <v>0</v>
      </c>
      <c r="I2571">
        <v>0</v>
      </c>
      <c r="J2571">
        <v>0</v>
      </c>
      <c r="K2571" s="44">
        <f>MONTH(tce_4111[[#This Row],[data_lancamento]])</f>
        <v>3</v>
      </c>
    </row>
    <row r="2572" spans="1:11" x14ac:dyDescent="0.25">
      <c r="A2572" s="44" t="s">
        <v>96</v>
      </c>
      <c r="B2572">
        <v>1</v>
      </c>
      <c r="C2572" s="3">
        <v>44648</v>
      </c>
      <c r="D2572">
        <v>8058.61</v>
      </c>
      <c r="E2572" s="44" t="s">
        <v>77</v>
      </c>
      <c r="F2572" s="44" t="s">
        <v>97</v>
      </c>
      <c r="G2572">
        <v>1</v>
      </c>
      <c r="H2572">
        <v>0</v>
      </c>
      <c r="I2572">
        <v>0</v>
      </c>
      <c r="J2572">
        <v>0</v>
      </c>
      <c r="K2572" s="44">
        <f>MONTH(tce_4111[[#This Row],[data_lancamento]])</f>
        <v>3</v>
      </c>
    </row>
    <row r="2573" spans="1:11" x14ac:dyDescent="0.25">
      <c r="A2573" s="44" t="s">
        <v>91</v>
      </c>
      <c r="B2573">
        <v>1</v>
      </c>
      <c r="C2573" s="3">
        <v>44648</v>
      </c>
      <c r="D2573">
        <v>8058.61</v>
      </c>
      <c r="E2573" s="44" t="s">
        <v>80</v>
      </c>
      <c r="F2573" s="44" t="s">
        <v>88</v>
      </c>
      <c r="G2573">
        <v>0</v>
      </c>
      <c r="H2573">
        <v>0</v>
      </c>
      <c r="I2573">
        <v>0</v>
      </c>
      <c r="J2573">
        <v>0</v>
      </c>
      <c r="K2573" s="44">
        <f>MONTH(tce_4111[[#This Row],[data_lancamento]])</f>
        <v>3</v>
      </c>
    </row>
    <row r="2574" spans="1:11" x14ac:dyDescent="0.25">
      <c r="A2574" s="44" t="s">
        <v>99</v>
      </c>
      <c r="B2574">
        <v>1</v>
      </c>
      <c r="C2574" s="3">
        <v>44648</v>
      </c>
      <c r="D2574">
        <v>8058.61</v>
      </c>
      <c r="E2574" s="44" t="s">
        <v>77</v>
      </c>
      <c r="F2574" s="44" t="s">
        <v>88</v>
      </c>
      <c r="G2574">
        <v>0</v>
      </c>
      <c r="H2574">
        <v>0</v>
      </c>
      <c r="I2574">
        <v>0</v>
      </c>
      <c r="J2574">
        <v>0</v>
      </c>
      <c r="K2574" s="44">
        <f>MONTH(tce_4111[[#This Row],[data_lancamento]])</f>
        <v>3</v>
      </c>
    </row>
    <row r="2575" spans="1:11" x14ac:dyDescent="0.25">
      <c r="A2575" s="44" t="s">
        <v>129</v>
      </c>
      <c r="B2575">
        <v>1</v>
      </c>
      <c r="C2575" s="3">
        <v>44648</v>
      </c>
      <c r="D2575">
        <v>8058.61</v>
      </c>
      <c r="E2575" s="44" t="s">
        <v>80</v>
      </c>
      <c r="F2575" s="44" t="s">
        <v>88</v>
      </c>
      <c r="G2575">
        <v>0</v>
      </c>
      <c r="H2575">
        <v>0</v>
      </c>
      <c r="I2575">
        <v>0</v>
      </c>
      <c r="J2575">
        <v>0</v>
      </c>
      <c r="K2575" s="44">
        <f>MONTH(tce_4111[[#This Row],[data_lancamento]])</f>
        <v>3</v>
      </c>
    </row>
    <row r="2576" spans="1:11" x14ac:dyDescent="0.25">
      <c r="A2576" s="44" t="s">
        <v>92</v>
      </c>
      <c r="B2576">
        <v>1</v>
      </c>
      <c r="C2576" s="3">
        <v>44648</v>
      </c>
      <c r="D2576">
        <v>8058.61</v>
      </c>
      <c r="E2576" s="44" t="s">
        <v>80</v>
      </c>
      <c r="F2576" s="44" t="s">
        <v>88</v>
      </c>
      <c r="G2576">
        <v>0</v>
      </c>
      <c r="H2576">
        <v>0</v>
      </c>
      <c r="I2576">
        <v>0</v>
      </c>
      <c r="J2576">
        <v>0</v>
      </c>
      <c r="K2576" s="44">
        <f>MONTH(tce_4111[[#This Row],[data_lancamento]])</f>
        <v>3</v>
      </c>
    </row>
    <row r="2577" spans="1:11" x14ac:dyDescent="0.25">
      <c r="A2577" s="44" t="s">
        <v>100</v>
      </c>
      <c r="B2577">
        <v>1</v>
      </c>
      <c r="C2577" s="3">
        <v>44648</v>
      </c>
      <c r="D2577">
        <v>8058.61</v>
      </c>
      <c r="E2577" s="44" t="s">
        <v>77</v>
      </c>
      <c r="F2577" s="44" t="s">
        <v>88</v>
      </c>
      <c r="G2577">
        <v>0</v>
      </c>
      <c r="H2577">
        <v>0</v>
      </c>
      <c r="I2577">
        <v>0</v>
      </c>
      <c r="J2577">
        <v>0</v>
      </c>
      <c r="K2577" s="44">
        <f>MONTH(tce_4111[[#This Row],[data_lancamento]])</f>
        <v>3</v>
      </c>
    </row>
    <row r="2578" spans="1:11" x14ac:dyDescent="0.25">
      <c r="A2578" s="44" t="s">
        <v>101</v>
      </c>
      <c r="B2578">
        <v>1</v>
      </c>
      <c r="C2578" s="3">
        <v>44648</v>
      </c>
      <c r="D2578">
        <v>8058.61</v>
      </c>
      <c r="E2578" s="44" t="s">
        <v>77</v>
      </c>
      <c r="F2578" s="44" t="s">
        <v>88</v>
      </c>
      <c r="G2578">
        <v>1</v>
      </c>
      <c r="H2578">
        <v>0</v>
      </c>
      <c r="I2578">
        <v>0</v>
      </c>
      <c r="J2578">
        <v>0</v>
      </c>
      <c r="K2578" s="44">
        <f>MONTH(tce_4111[[#This Row],[data_lancamento]])</f>
        <v>3</v>
      </c>
    </row>
    <row r="2579" spans="1:11" x14ac:dyDescent="0.25">
      <c r="A2579" s="44" t="s">
        <v>95</v>
      </c>
      <c r="B2579">
        <v>1</v>
      </c>
      <c r="C2579" s="3">
        <v>44648</v>
      </c>
      <c r="D2579">
        <v>8058.61</v>
      </c>
      <c r="E2579" s="44" t="s">
        <v>80</v>
      </c>
      <c r="F2579" s="44" t="s">
        <v>88</v>
      </c>
      <c r="G2579">
        <v>1</v>
      </c>
      <c r="H2579">
        <v>0</v>
      </c>
      <c r="I2579">
        <v>0</v>
      </c>
      <c r="J2579">
        <v>0</v>
      </c>
      <c r="K2579" s="44">
        <f>MONTH(tce_4111[[#This Row],[data_lancamento]])</f>
        <v>3</v>
      </c>
    </row>
    <row r="2580" spans="1:11" x14ac:dyDescent="0.25">
      <c r="A2580" s="44" t="s">
        <v>96</v>
      </c>
      <c r="B2580">
        <v>1</v>
      </c>
      <c r="C2580" s="3">
        <v>44649</v>
      </c>
      <c r="D2580">
        <v>1386.27</v>
      </c>
      <c r="E2580" s="44" t="s">
        <v>77</v>
      </c>
      <c r="F2580" s="44" t="s">
        <v>97</v>
      </c>
      <c r="G2580">
        <v>1</v>
      </c>
      <c r="H2580">
        <v>0</v>
      </c>
      <c r="I2580">
        <v>0</v>
      </c>
      <c r="J2580">
        <v>0</v>
      </c>
      <c r="K2580" s="44">
        <f>MONTH(tce_4111[[#This Row],[data_lancamento]])</f>
        <v>3</v>
      </c>
    </row>
    <row r="2581" spans="1:11" x14ac:dyDescent="0.25">
      <c r="A2581" s="44" t="s">
        <v>361</v>
      </c>
      <c r="B2581">
        <v>1</v>
      </c>
      <c r="C2581" s="3">
        <v>44649</v>
      </c>
      <c r="D2581">
        <v>1386.27</v>
      </c>
      <c r="E2581" s="44" t="s">
        <v>80</v>
      </c>
      <c r="F2581" s="44" t="s">
        <v>88</v>
      </c>
      <c r="G2581">
        <v>0</v>
      </c>
      <c r="H2581">
        <v>0</v>
      </c>
      <c r="I2581">
        <v>0</v>
      </c>
      <c r="J2581">
        <v>0</v>
      </c>
      <c r="K2581" s="44">
        <f>MONTH(tce_4111[[#This Row],[data_lancamento]])</f>
        <v>3</v>
      </c>
    </row>
    <row r="2582" spans="1:11" x14ac:dyDescent="0.25">
      <c r="A2582" s="44" t="s">
        <v>91</v>
      </c>
      <c r="B2582">
        <v>1</v>
      </c>
      <c r="C2582" s="3">
        <v>44649</v>
      </c>
      <c r="D2582">
        <v>1386.27</v>
      </c>
      <c r="E2582" s="44" t="s">
        <v>80</v>
      </c>
      <c r="F2582" s="44" t="s">
        <v>88</v>
      </c>
      <c r="G2582">
        <v>0</v>
      </c>
      <c r="H2582">
        <v>0</v>
      </c>
      <c r="I2582">
        <v>0</v>
      </c>
      <c r="J2582">
        <v>0</v>
      </c>
      <c r="K2582" s="44">
        <f>MONTH(tce_4111[[#This Row],[data_lancamento]])</f>
        <v>3</v>
      </c>
    </row>
    <row r="2583" spans="1:11" x14ac:dyDescent="0.25">
      <c r="A2583" s="44" t="s">
        <v>99</v>
      </c>
      <c r="B2583">
        <v>1</v>
      </c>
      <c r="C2583" s="3">
        <v>44649</v>
      </c>
      <c r="D2583">
        <v>1386.27</v>
      </c>
      <c r="E2583" s="44" t="s">
        <v>77</v>
      </c>
      <c r="F2583" s="44" t="s">
        <v>88</v>
      </c>
      <c r="G2583">
        <v>0</v>
      </c>
      <c r="H2583">
        <v>0</v>
      </c>
      <c r="I2583">
        <v>0</v>
      </c>
      <c r="J2583">
        <v>0</v>
      </c>
      <c r="K2583" s="44">
        <f>MONTH(tce_4111[[#This Row],[data_lancamento]])</f>
        <v>3</v>
      </c>
    </row>
    <row r="2584" spans="1:11" x14ac:dyDescent="0.25">
      <c r="A2584" s="44" t="s">
        <v>92</v>
      </c>
      <c r="B2584">
        <v>1</v>
      </c>
      <c r="C2584" s="3">
        <v>44649</v>
      </c>
      <c r="D2584">
        <v>1386.27</v>
      </c>
      <c r="E2584" s="44" t="s">
        <v>80</v>
      </c>
      <c r="F2584" s="44" t="s">
        <v>88</v>
      </c>
      <c r="G2584">
        <v>0</v>
      </c>
      <c r="H2584">
        <v>0</v>
      </c>
      <c r="I2584">
        <v>0</v>
      </c>
      <c r="J2584">
        <v>0</v>
      </c>
      <c r="K2584" s="44">
        <f>MONTH(tce_4111[[#This Row],[data_lancamento]])</f>
        <v>3</v>
      </c>
    </row>
    <row r="2585" spans="1:11" x14ac:dyDescent="0.25">
      <c r="A2585" s="44" t="s">
        <v>100</v>
      </c>
      <c r="B2585">
        <v>1</v>
      </c>
      <c r="C2585" s="3">
        <v>44649</v>
      </c>
      <c r="D2585">
        <v>1386.27</v>
      </c>
      <c r="E2585" s="44" t="s">
        <v>77</v>
      </c>
      <c r="F2585" s="44" t="s">
        <v>88</v>
      </c>
      <c r="G2585">
        <v>0</v>
      </c>
      <c r="H2585">
        <v>0</v>
      </c>
      <c r="I2585">
        <v>0</v>
      </c>
      <c r="J2585">
        <v>0</v>
      </c>
      <c r="K2585" s="44">
        <f>MONTH(tce_4111[[#This Row],[data_lancamento]])</f>
        <v>3</v>
      </c>
    </row>
    <row r="2586" spans="1:11" x14ac:dyDescent="0.25">
      <c r="A2586" s="44" t="s">
        <v>101</v>
      </c>
      <c r="B2586">
        <v>1</v>
      </c>
      <c r="C2586" s="3">
        <v>44649</v>
      </c>
      <c r="D2586">
        <v>1386.27</v>
      </c>
      <c r="E2586" s="44" t="s">
        <v>77</v>
      </c>
      <c r="F2586" s="44" t="s">
        <v>88</v>
      </c>
      <c r="G2586">
        <v>1</v>
      </c>
      <c r="H2586">
        <v>0</v>
      </c>
      <c r="I2586">
        <v>0</v>
      </c>
      <c r="J2586">
        <v>0</v>
      </c>
      <c r="K2586" s="44">
        <f>MONTH(tce_4111[[#This Row],[data_lancamento]])</f>
        <v>3</v>
      </c>
    </row>
    <row r="2587" spans="1:11" x14ac:dyDescent="0.25">
      <c r="A2587" s="44" t="s">
        <v>95</v>
      </c>
      <c r="B2587">
        <v>1</v>
      </c>
      <c r="C2587" s="3">
        <v>44649</v>
      </c>
      <c r="D2587">
        <v>1386.27</v>
      </c>
      <c r="E2587" s="44" t="s">
        <v>80</v>
      </c>
      <c r="F2587" s="44" t="s">
        <v>88</v>
      </c>
      <c r="G2587">
        <v>1</v>
      </c>
      <c r="H2587">
        <v>0</v>
      </c>
      <c r="I2587">
        <v>0</v>
      </c>
      <c r="J2587">
        <v>0</v>
      </c>
      <c r="K2587" s="44">
        <f>MONTH(tce_4111[[#This Row],[data_lancamento]])</f>
        <v>3</v>
      </c>
    </row>
    <row r="2588" spans="1:11" x14ac:dyDescent="0.25">
      <c r="A2588" s="44" t="s">
        <v>96</v>
      </c>
      <c r="B2588">
        <v>1</v>
      </c>
      <c r="C2588" s="3">
        <v>44649</v>
      </c>
      <c r="D2588">
        <v>2559.2399999999998</v>
      </c>
      <c r="E2588" s="44" t="s">
        <v>77</v>
      </c>
      <c r="F2588" s="44" t="s">
        <v>97</v>
      </c>
      <c r="G2588">
        <v>1</v>
      </c>
      <c r="H2588">
        <v>0</v>
      </c>
      <c r="I2588">
        <v>0</v>
      </c>
      <c r="J2588">
        <v>0</v>
      </c>
      <c r="K2588" s="44">
        <f>MONTH(tce_4111[[#This Row],[data_lancamento]])</f>
        <v>3</v>
      </c>
    </row>
    <row r="2589" spans="1:11" x14ac:dyDescent="0.25">
      <c r="A2589" s="44" t="s">
        <v>362</v>
      </c>
      <c r="B2589">
        <v>1</v>
      </c>
      <c r="C2589" s="3">
        <v>44649</v>
      </c>
      <c r="D2589">
        <v>2559.2399999999998</v>
      </c>
      <c r="E2589" s="44" t="s">
        <v>80</v>
      </c>
      <c r="F2589" s="44" t="s">
        <v>88</v>
      </c>
      <c r="G2589">
        <v>0</v>
      </c>
      <c r="H2589">
        <v>0</v>
      </c>
      <c r="I2589">
        <v>0</v>
      </c>
      <c r="J2589">
        <v>0</v>
      </c>
      <c r="K2589" s="44">
        <f>MONTH(tce_4111[[#This Row],[data_lancamento]])</f>
        <v>3</v>
      </c>
    </row>
    <row r="2590" spans="1:11" x14ac:dyDescent="0.25">
      <c r="A2590" s="44" t="s">
        <v>91</v>
      </c>
      <c r="B2590">
        <v>1</v>
      </c>
      <c r="C2590" s="3">
        <v>44649</v>
      </c>
      <c r="D2590">
        <v>2559.2399999999998</v>
      </c>
      <c r="E2590" s="44" t="s">
        <v>80</v>
      </c>
      <c r="F2590" s="44" t="s">
        <v>88</v>
      </c>
      <c r="G2590">
        <v>0</v>
      </c>
      <c r="H2590">
        <v>0</v>
      </c>
      <c r="I2590">
        <v>0</v>
      </c>
      <c r="J2590">
        <v>0</v>
      </c>
      <c r="K2590" s="44">
        <f>MONTH(tce_4111[[#This Row],[data_lancamento]])</f>
        <v>3</v>
      </c>
    </row>
    <row r="2591" spans="1:11" x14ac:dyDescent="0.25">
      <c r="A2591" s="44" t="s">
        <v>99</v>
      </c>
      <c r="B2591">
        <v>1</v>
      </c>
      <c r="C2591" s="3">
        <v>44649</v>
      </c>
      <c r="D2591">
        <v>2559.2399999999998</v>
      </c>
      <c r="E2591" s="44" t="s">
        <v>77</v>
      </c>
      <c r="F2591" s="44" t="s">
        <v>88</v>
      </c>
      <c r="G2591">
        <v>0</v>
      </c>
      <c r="H2591">
        <v>0</v>
      </c>
      <c r="I2591">
        <v>0</v>
      </c>
      <c r="J2591">
        <v>0</v>
      </c>
      <c r="K2591" s="44">
        <f>MONTH(tce_4111[[#This Row],[data_lancamento]])</f>
        <v>3</v>
      </c>
    </row>
    <row r="2592" spans="1:11" x14ac:dyDescent="0.25">
      <c r="A2592" s="44" t="s">
        <v>92</v>
      </c>
      <c r="B2592">
        <v>1</v>
      </c>
      <c r="C2592" s="3">
        <v>44649</v>
      </c>
      <c r="D2592">
        <v>2559.2399999999998</v>
      </c>
      <c r="E2592" s="44" t="s">
        <v>80</v>
      </c>
      <c r="F2592" s="44" t="s">
        <v>88</v>
      </c>
      <c r="G2592">
        <v>0</v>
      </c>
      <c r="H2592">
        <v>0</v>
      </c>
      <c r="I2592">
        <v>0</v>
      </c>
      <c r="J2592">
        <v>0</v>
      </c>
      <c r="K2592" s="44">
        <f>MONTH(tce_4111[[#This Row],[data_lancamento]])</f>
        <v>3</v>
      </c>
    </row>
    <row r="2593" spans="1:11" x14ac:dyDescent="0.25">
      <c r="A2593" s="44" t="s">
        <v>100</v>
      </c>
      <c r="B2593">
        <v>1</v>
      </c>
      <c r="C2593" s="3">
        <v>44649</v>
      </c>
      <c r="D2593">
        <v>2559.2399999999998</v>
      </c>
      <c r="E2593" s="44" t="s">
        <v>77</v>
      </c>
      <c r="F2593" s="44" t="s">
        <v>88</v>
      </c>
      <c r="G2593">
        <v>0</v>
      </c>
      <c r="H2593">
        <v>0</v>
      </c>
      <c r="I2593">
        <v>0</v>
      </c>
      <c r="J2593">
        <v>0</v>
      </c>
      <c r="K2593" s="44">
        <f>MONTH(tce_4111[[#This Row],[data_lancamento]])</f>
        <v>3</v>
      </c>
    </row>
    <row r="2594" spans="1:11" x14ac:dyDescent="0.25">
      <c r="A2594" s="44" t="s">
        <v>101</v>
      </c>
      <c r="B2594">
        <v>1</v>
      </c>
      <c r="C2594" s="3">
        <v>44649</v>
      </c>
      <c r="D2594">
        <v>2559.2399999999998</v>
      </c>
      <c r="E2594" s="44" t="s">
        <v>77</v>
      </c>
      <c r="F2594" s="44" t="s">
        <v>88</v>
      </c>
      <c r="G2594">
        <v>1</v>
      </c>
      <c r="H2594">
        <v>0</v>
      </c>
      <c r="I2594">
        <v>0</v>
      </c>
      <c r="J2594">
        <v>0</v>
      </c>
      <c r="K2594" s="44">
        <f>MONTH(tce_4111[[#This Row],[data_lancamento]])</f>
        <v>3</v>
      </c>
    </row>
    <row r="2595" spans="1:11" x14ac:dyDescent="0.25">
      <c r="A2595" s="44" t="s">
        <v>95</v>
      </c>
      <c r="B2595">
        <v>1</v>
      </c>
      <c r="C2595" s="3">
        <v>44649</v>
      </c>
      <c r="D2595">
        <v>2559.2399999999998</v>
      </c>
      <c r="E2595" s="44" t="s">
        <v>80</v>
      </c>
      <c r="F2595" s="44" t="s">
        <v>88</v>
      </c>
      <c r="G2595">
        <v>1</v>
      </c>
      <c r="H2595">
        <v>0</v>
      </c>
      <c r="I2595">
        <v>0</v>
      </c>
      <c r="J2595">
        <v>0</v>
      </c>
      <c r="K2595" s="44">
        <f>MONTH(tce_4111[[#This Row],[data_lancamento]])</f>
        <v>3</v>
      </c>
    </row>
    <row r="2596" spans="1:11" x14ac:dyDescent="0.25">
      <c r="A2596" s="44" t="s">
        <v>107</v>
      </c>
      <c r="B2596">
        <v>1</v>
      </c>
      <c r="C2596" s="3">
        <v>44650</v>
      </c>
      <c r="D2596">
        <v>56018.68</v>
      </c>
      <c r="E2596" s="44" t="s">
        <v>77</v>
      </c>
      <c r="F2596" s="44" t="s">
        <v>97</v>
      </c>
      <c r="G2596">
        <v>1</v>
      </c>
      <c r="H2596">
        <v>0</v>
      </c>
      <c r="I2596">
        <v>0</v>
      </c>
      <c r="J2596">
        <v>0</v>
      </c>
      <c r="K2596" s="44">
        <f>MONTH(tce_4111[[#This Row],[data_lancamento]])</f>
        <v>3</v>
      </c>
    </row>
    <row r="2597" spans="1:11" x14ac:dyDescent="0.25">
      <c r="A2597" s="44" t="s">
        <v>106</v>
      </c>
      <c r="B2597">
        <v>1</v>
      </c>
      <c r="C2597" s="3">
        <v>44650</v>
      </c>
      <c r="D2597">
        <v>56018.68</v>
      </c>
      <c r="E2597" s="44" t="s">
        <v>80</v>
      </c>
      <c r="F2597" s="44" t="s">
        <v>97</v>
      </c>
      <c r="G2597">
        <v>1</v>
      </c>
      <c r="H2597">
        <v>0</v>
      </c>
      <c r="I2597">
        <v>0</v>
      </c>
      <c r="J2597">
        <v>0</v>
      </c>
      <c r="K2597" s="44">
        <f>MONTH(tce_4111[[#This Row],[data_lancamento]])</f>
        <v>3</v>
      </c>
    </row>
    <row r="2598" spans="1:11" x14ac:dyDescent="0.25">
      <c r="A2598" s="44" t="s">
        <v>96</v>
      </c>
      <c r="B2598">
        <v>1</v>
      </c>
      <c r="C2598" s="3">
        <v>44650</v>
      </c>
      <c r="D2598">
        <v>5511.04</v>
      </c>
      <c r="E2598" s="44" t="s">
        <v>80</v>
      </c>
      <c r="F2598" s="44" t="s">
        <v>97</v>
      </c>
      <c r="G2598">
        <v>1</v>
      </c>
      <c r="H2598">
        <v>0</v>
      </c>
      <c r="I2598">
        <v>0</v>
      </c>
      <c r="J2598">
        <v>0</v>
      </c>
      <c r="K2598" s="44">
        <f>MONTH(tce_4111[[#This Row],[data_lancamento]])</f>
        <v>3</v>
      </c>
    </row>
    <row r="2599" spans="1:11" x14ac:dyDescent="0.25">
      <c r="A2599" s="44" t="s">
        <v>99</v>
      </c>
      <c r="B2599">
        <v>1</v>
      </c>
      <c r="C2599" s="3">
        <v>44650</v>
      </c>
      <c r="D2599">
        <v>5511.04</v>
      </c>
      <c r="E2599" s="44" t="s">
        <v>80</v>
      </c>
      <c r="F2599" s="44" t="s">
        <v>88</v>
      </c>
      <c r="G2599">
        <v>0</v>
      </c>
      <c r="H2599">
        <v>0</v>
      </c>
      <c r="I2599">
        <v>0</v>
      </c>
      <c r="J2599">
        <v>0</v>
      </c>
      <c r="K2599" s="44">
        <f>MONTH(tce_4111[[#This Row],[data_lancamento]])</f>
        <v>3</v>
      </c>
    </row>
    <row r="2600" spans="1:11" x14ac:dyDescent="0.25">
      <c r="A2600" s="44" t="s">
        <v>109</v>
      </c>
      <c r="B2600">
        <v>1</v>
      </c>
      <c r="C2600" s="3">
        <v>44650</v>
      </c>
      <c r="D2600">
        <v>5511.04</v>
      </c>
      <c r="E2600" s="44" t="s">
        <v>77</v>
      </c>
      <c r="F2600" s="44" t="s">
        <v>88</v>
      </c>
      <c r="G2600">
        <v>0</v>
      </c>
      <c r="H2600">
        <v>0</v>
      </c>
      <c r="I2600">
        <v>0</v>
      </c>
      <c r="J2600">
        <v>0</v>
      </c>
      <c r="K2600" s="44">
        <f>MONTH(tce_4111[[#This Row],[data_lancamento]])</f>
        <v>3</v>
      </c>
    </row>
    <row r="2601" spans="1:11" x14ac:dyDescent="0.25">
      <c r="A2601" s="44" t="s">
        <v>106</v>
      </c>
      <c r="B2601">
        <v>1</v>
      </c>
      <c r="C2601" s="3">
        <v>44650</v>
      </c>
      <c r="D2601">
        <v>5511.04</v>
      </c>
      <c r="E2601" s="44" t="s">
        <v>77</v>
      </c>
      <c r="F2601" s="44" t="s">
        <v>97</v>
      </c>
      <c r="G2601">
        <v>1</v>
      </c>
      <c r="H2601">
        <v>0</v>
      </c>
      <c r="I2601">
        <v>0</v>
      </c>
      <c r="J2601">
        <v>0</v>
      </c>
      <c r="K2601" s="44">
        <f>MONTH(tce_4111[[#This Row],[data_lancamento]])</f>
        <v>3</v>
      </c>
    </row>
    <row r="2602" spans="1:11" x14ac:dyDescent="0.25">
      <c r="A2602" s="44" t="s">
        <v>100</v>
      </c>
      <c r="B2602">
        <v>1</v>
      </c>
      <c r="C2602" s="3">
        <v>44650</v>
      </c>
      <c r="D2602">
        <v>5511.04</v>
      </c>
      <c r="E2602" s="44" t="s">
        <v>80</v>
      </c>
      <c r="F2602" s="44" t="s">
        <v>88</v>
      </c>
      <c r="G2602">
        <v>0</v>
      </c>
      <c r="H2602">
        <v>0</v>
      </c>
      <c r="I2602">
        <v>0</v>
      </c>
      <c r="J2602">
        <v>0</v>
      </c>
      <c r="K2602" s="44">
        <f>MONTH(tce_4111[[#This Row],[data_lancamento]])</f>
        <v>3</v>
      </c>
    </row>
    <row r="2603" spans="1:11" x14ac:dyDescent="0.25">
      <c r="A2603" s="44" t="s">
        <v>110</v>
      </c>
      <c r="B2603">
        <v>1</v>
      </c>
      <c r="C2603" s="3">
        <v>44650</v>
      </c>
      <c r="D2603">
        <v>5511.04</v>
      </c>
      <c r="E2603" s="44" t="s">
        <v>77</v>
      </c>
      <c r="F2603" s="44" t="s">
        <v>88</v>
      </c>
      <c r="G2603">
        <v>0</v>
      </c>
      <c r="H2603">
        <v>0</v>
      </c>
      <c r="I2603">
        <v>0</v>
      </c>
      <c r="J2603">
        <v>0</v>
      </c>
      <c r="K2603" s="44">
        <f>MONTH(tce_4111[[#This Row],[data_lancamento]])</f>
        <v>3</v>
      </c>
    </row>
    <row r="2604" spans="1:11" x14ac:dyDescent="0.25">
      <c r="A2604" s="44" t="s">
        <v>101</v>
      </c>
      <c r="B2604">
        <v>1</v>
      </c>
      <c r="C2604" s="3">
        <v>44650</v>
      </c>
      <c r="D2604">
        <v>5511.04</v>
      </c>
      <c r="E2604" s="44" t="s">
        <v>80</v>
      </c>
      <c r="F2604" s="44" t="s">
        <v>88</v>
      </c>
      <c r="G2604">
        <v>1</v>
      </c>
      <c r="H2604">
        <v>0</v>
      </c>
      <c r="I2604">
        <v>0</v>
      </c>
      <c r="J2604">
        <v>0</v>
      </c>
      <c r="K2604" s="44">
        <f>MONTH(tce_4111[[#This Row],[data_lancamento]])</f>
        <v>3</v>
      </c>
    </row>
    <row r="2605" spans="1:11" x14ac:dyDescent="0.25">
      <c r="A2605" s="44" t="s">
        <v>111</v>
      </c>
      <c r="B2605">
        <v>1</v>
      </c>
      <c r="C2605" s="3">
        <v>44650</v>
      </c>
      <c r="D2605">
        <v>5511.04</v>
      </c>
      <c r="E2605" s="44" t="s">
        <v>77</v>
      </c>
      <c r="F2605" s="44" t="s">
        <v>88</v>
      </c>
      <c r="G2605">
        <v>1</v>
      </c>
      <c r="H2605">
        <v>0</v>
      </c>
      <c r="I2605">
        <v>0</v>
      </c>
      <c r="J2605">
        <v>0</v>
      </c>
      <c r="K2605" s="44">
        <f>MONTH(tce_4111[[#This Row],[data_lancamento]])</f>
        <v>3</v>
      </c>
    </row>
    <row r="2606" spans="1:11" x14ac:dyDescent="0.25">
      <c r="A2606" s="44" t="s">
        <v>96</v>
      </c>
      <c r="B2606">
        <v>1</v>
      </c>
      <c r="C2606" s="3">
        <v>44650</v>
      </c>
      <c r="D2606">
        <v>530.30999999999995</v>
      </c>
      <c r="E2606" s="44" t="s">
        <v>80</v>
      </c>
      <c r="F2606" s="44" t="s">
        <v>97</v>
      </c>
      <c r="G2606">
        <v>1</v>
      </c>
      <c r="H2606">
        <v>0</v>
      </c>
      <c r="I2606">
        <v>0</v>
      </c>
      <c r="J2606">
        <v>0</v>
      </c>
      <c r="K2606" s="44">
        <f>MONTH(tce_4111[[#This Row],[data_lancamento]])</f>
        <v>3</v>
      </c>
    </row>
    <row r="2607" spans="1:11" x14ac:dyDescent="0.25">
      <c r="A2607" s="44" t="s">
        <v>99</v>
      </c>
      <c r="B2607">
        <v>1</v>
      </c>
      <c r="C2607" s="3">
        <v>44650</v>
      </c>
      <c r="D2607">
        <v>530.30999999999995</v>
      </c>
      <c r="E2607" s="44" t="s">
        <v>80</v>
      </c>
      <c r="F2607" s="44" t="s">
        <v>88</v>
      </c>
      <c r="G2607">
        <v>0</v>
      </c>
      <c r="H2607">
        <v>0</v>
      </c>
      <c r="I2607">
        <v>0</v>
      </c>
      <c r="J2607">
        <v>0</v>
      </c>
      <c r="K2607" s="44">
        <f>MONTH(tce_4111[[#This Row],[data_lancamento]])</f>
        <v>3</v>
      </c>
    </row>
    <row r="2608" spans="1:11" x14ac:dyDescent="0.25">
      <c r="A2608" s="44" t="s">
        <v>109</v>
      </c>
      <c r="B2608">
        <v>1</v>
      </c>
      <c r="C2608" s="3">
        <v>44650</v>
      </c>
      <c r="D2608">
        <v>530.30999999999995</v>
      </c>
      <c r="E2608" s="44" t="s">
        <v>77</v>
      </c>
      <c r="F2608" s="44" t="s">
        <v>88</v>
      </c>
      <c r="G2608">
        <v>0</v>
      </c>
      <c r="H2608">
        <v>0</v>
      </c>
      <c r="I2608">
        <v>0</v>
      </c>
      <c r="J2608">
        <v>0</v>
      </c>
      <c r="K2608" s="44">
        <f>MONTH(tce_4111[[#This Row],[data_lancamento]])</f>
        <v>3</v>
      </c>
    </row>
    <row r="2609" spans="1:11" x14ac:dyDescent="0.25">
      <c r="A2609" s="44" t="s">
        <v>106</v>
      </c>
      <c r="B2609">
        <v>1</v>
      </c>
      <c r="C2609" s="3">
        <v>44650</v>
      </c>
      <c r="D2609">
        <v>530.30999999999995</v>
      </c>
      <c r="E2609" s="44" t="s">
        <v>77</v>
      </c>
      <c r="F2609" s="44" t="s">
        <v>97</v>
      </c>
      <c r="G2609">
        <v>1</v>
      </c>
      <c r="H2609">
        <v>0</v>
      </c>
      <c r="I2609">
        <v>0</v>
      </c>
      <c r="J2609">
        <v>0</v>
      </c>
      <c r="K2609" s="44">
        <f>MONTH(tce_4111[[#This Row],[data_lancamento]])</f>
        <v>3</v>
      </c>
    </row>
    <row r="2610" spans="1:11" x14ac:dyDescent="0.25">
      <c r="A2610" s="44" t="s">
        <v>100</v>
      </c>
      <c r="B2610">
        <v>1</v>
      </c>
      <c r="C2610" s="3">
        <v>44650</v>
      </c>
      <c r="D2610">
        <v>530.30999999999995</v>
      </c>
      <c r="E2610" s="44" t="s">
        <v>80</v>
      </c>
      <c r="F2610" s="44" t="s">
        <v>88</v>
      </c>
      <c r="G2610">
        <v>0</v>
      </c>
      <c r="H2610">
        <v>0</v>
      </c>
      <c r="I2610">
        <v>0</v>
      </c>
      <c r="J2610">
        <v>0</v>
      </c>
      <c r="K2610" s="44">
        <f>MONTH(tce_4111[[#This Row],[data_lancamento]])</f>
        <v>3</v>
      </c>
    </row>
    <row r="2611" spans="1:11" x14ac:dyDescent="0.25">
      <c r="A2611" s="44" t="s">
        <v>110</v>
      </c>
      <c r="B2611">
        <v>1</v>
      </c>
      <c r="C2611" s="3">
        <v>44650</v>
      </c>
      <c r="D2611">
        <v>530.30999999999995</v>
      </c>
      <c r="E2611" s="44" t="s">
        <v>77</v>
      </c>
      <c r="F2611" s="44" t="s">
        <v>88</v>
      </c>
      <c r="G2611">
        <v>0</v>
      </c>
      <c r="H2611">
        <v>0</v>
      </c>
      <c r="I2611">
        <v>0</v>
      </c>
      <c r="J2611">
        <v>0</v>
      </c>
      <c r="K2611" s="44">
        <f>MONTH(tce_4111[[#This Row],[data_lancamento]])</f>
        <v>3</v>
      </c>
    </row>
    <row r="2612" spans="1:11" x14ac:dyDescent="0.25">
      <c r="A2612" s="44" t="s">
        <v>101</v>
      </c>
      <c r="B2612">
        <v>1</v>
      </c>
      <c r="C2612" s="3">
        <v>44650</v>
      </c>
      <c r="D2612">
        <v>530.30999999999995</v>
      </c>
      <c r="E2612" s="44" t="s">
        <v>80</v>
      </c>
      <c r="F2612" s="44" t="s">
        <v>88</v>
      </c>
      <c r="G2612">
        <v>1</v>
      </c>
      <c r="H2612">
        <v>0</v>
      </c>
      <c r="I2612">
        <v>0</v>
      </c>
      <c r="J2612">
        <v>0</v>
      </c>
      <c r="K2612" s="44">
        <f>MONTH(tce_4111[[#This Row],[data_lancamento]])</f>
        <v>3</v>
      </c>
    </row>
    <row r="2613" spans="1:11" x14ac:dyDescent="0.25">
      <c r="A2613" s="44" t="s">
        <v>111</v>
      </c>
      <c r="B2613">
        <v>1</v>
      </c>
      <c r="C2613" s="3">
        <v>44650</v>
      </c>
      <c r="D2613">
        <v>530.30999999999995</v>
      </c>
      <c r="E2613" s="44" t="s">
        <v>77</v>
      </c>
      <c r="F2613" s="44" t="s">
        <v>88</v>
      </c>
      <c r="G2613">
        <v>1</v>
      </c>
      <c r="H2613">
        <v>0</v>
      </c>
      <c r="I2613">
        <v>0</v>
      </c>
      <c r="J2613">
        <v>0</v>
      </c>
      <c r="K2613" s="44">
        <f>MONTH(tce_4111[[#This Row],[data_lancamento]])</f>
        <v>3</v>
      </c>
    </row>
    <row r="2614" spans="1:11" x14ac:dyDescent="0.25">
      <c r="A2614" s="44" t="s">
        <v>96</v>
      </c>
      <c r="B2614">
        <v>1</v>
      </c>
      <c r="C2614" s="3">
        <v>44650</v>
      </c>
      <c r="D2614">
        <v>100.33</v>
      </c>
      <c r="E2614" s="44" t="s">
        <v>80</v>
      </c>
      <c r="F2614" s="44" t="s">
        <v>97</v>
      </c>
      <c r="G2614">
        <v>1</v>
      </c>
      <c r="H2614">
        <v>0</v>
      </c>
      <c r="I2614">
        <v>0</v>
      </c>
      <c r="J2614">
        <v>0</v>
      </c>
      <c r="K2614" s="44">
        <f>MONTH(tce_4111[[#This Row],[data_lancamento]])</f>
        <v>3</v>
      </c>
    </row>
    <row r="2615" spans="1:11" x14ac:dyDescent="0.25">
      <c r="A2615" s="44" t="s">
        <v>99</v>
      </c>
      <c r="B2615">
        <v>1</v>
      </c>
      <c r="C2615" s="3">
        <v>44650</v>
      </c>
      <c r="D2615">
        <v>100.33</v>
      </c>
      <c r="E2615" s="44" t="s">
        <v>80</v>
      </c>
      <c r="F2615" s="44" t="s">
        <v>88</v>
      </c>
      <c r="G2615">
        <v>0</v>
      </c>
      <c r="H2615">
        <v>0</v>
      </c>
      <c r="I2615">
        <v>0</v>
      </c>
      <c r="J2615">
        <v>0</v>
      </c>
      <c r="K2615" s="44">
        <f>MONTH(tce_4111[[#This Row],[data_lancamento]])</f>
        <v>3</v>
      </c>
    </row>
    <row r="2616" spans="1:11" x14ac:dyDescent="0.25">
      <c r="A2616" s="44" t="s">
        <v>109</v>
      </c>
      <c r="B2616">
        <v>1</v>
      </c>
      <c r="C2616" s="3">
        <v>44650</v>
      </c>
      <c r="D2616">
        <v>100.33</v>
      </c>
      <c r="E2616" s="44" t="s">
        <v>77</v>
      </c>
      <c r="F2616" s="44" t="s">
        <v>88</v>
      </c>
      <c r="G2616">
        <v>0</v>
      </c>
      <c r="H2616">
        <v>0</v>
      </c>
      <c r="I2616">
        <v>0</v>
      </c>
      <c r="J2616">
        <v>0</v>
      </c>
      <c r="K2616" s="44">
        <f>MONTH(tce_4111[[#This Row],[data_lancamento]])</f>
        <v>3</v>
      </c>
    </row>
    <row r="2617" spans="1:11" x14ac:dyDescent="0.25">
      <c r="A2617" s="44" t="s">
        <v>106</v>
      </c>
      <c r="B2617">
        <v>1</v>
      </c>
      <c r="C2617" s="3">
        <v>44650</v>
      </c>
      <c r="D2617">
        <v>100.33</v>
      </c>
      <c r="E2617" s="44" t="s">
        <v>77</v>
      </c>
      <c r="F2617" s="44" t="s">
        <v>97</v>
      </c>
      <c r="G2617">
        <v>1</v>
      </c>
      <c r="H2617">
        <v>0</v>
      </c>
      <c r="I2617">
        <v>0</v>
      </c>
      <c r="J2617">
        <v>0</v>
      </c>
      <c r="K2617" s="44">
        <f>MONTH(tce_4111[[#This Row],[data_lancamento]])</f>
        <v>3</v>
      </c>
    </row>
    <row r="2618" spans="1:11" x14ac:dyDescent="0.25">
      <c r="A2618" s="44" t="s">
        <v>100</v>
      </c>
      <c r="B2618">
        <v>1</v>
      </c>
      <c r="C2618" s="3">
        <v>44650</v>
      </c>
      <c r="D2618">
        <v>100.33</v>
      </c>
      <c r="E2618" s="44" t="s">
        <v>80</v>
      </c>
      <c r="F2618" s="44" t="s">
        <v>88</v>
      </c>
      <c r="G2618">
        <v>0</v>
      </c>
      <c r="H2618">
        <v>0</v>
      </c>
      <c r="I2618">
        <v>0</v>
      </c>
      <c r="J2618">
        <v>0</v>
      </c>
      <c r="K2618" s="44">
        <f>MONTH(tce_4111[[#This Row],[data_lancamento]])</f>
        <v>3</v>
      </c>
    </row>
    <row r="2619" spans="1:11" x14ac:dyDescent="0.25">
      <c r="A2619" s="44" t="s">
        <v>110</v>
      </c>
      <c r="B2619">
        <v>1</v>
      </c>
      <c r="C2619" s="3">
        <v>44650</v>
      </c>
      <c r="D2619">
        <v>100.33</v>
      </c>
      <c r="E2619" s="44" t="s">
        <v>77</v>
      </c>
      <c r="F2619" s="44" t="s">
        <v>88</v>
      </c>
      <c r="G2619">
        <v>0</v>
      </c>
      <c r="H2619">
        <v>0</v>
      </c>
      <c r="I2619">
        <v>0</v>
      </c>
      <c r="J2619">
        <v>0</v>
      </c>
      <c r="K2619" s="44">
        <f>MONTH(tce_4111[[#This Row],[data_lancamento]])</f>
        <v>3</v>
      </c>
    </row>
    <row r="2620" spans="1:11" x14ac:dyDescent="0.25">
      <c r="A2620" s="44" t="s">
        <v>101</v>
      </c>
      <c r="B2620">
        <v>1</v>
      </c>
      <c r="C2620" s="3">
        <v>44650</v>
      </c>
      <c r="D2620">
        <v>100.33</v>
      </c>
      <c r="E2620" s="44" t="s">
        <v>80</v>
      </c>
      <c r="F2620" s="44" t="s">
        <v>88</v>
      </c>
      <c r="G2620">
        <v>1</v>
      </c>
      <c r="H2620">
        <v>0</v>
      </c>
      <c r="I2620">
        <v>0</v>
      </c>
      <c r="J2620">
        <v>0</v>
      </c>
      <c r="K2620" s="44">
        <f>MONTH(tce_4111[[#This Row],[data_lancamento]])</f>
        <v>3</v>
      </c>
    </row>
    <row r="2621" spans="1:11" x14ac:dyDescent="0.25">
      <c r="A2621" s="44" t="s">
        <v>111</v>
      </c>
      <c r="B2621">
        <v>1</v>
      </c>
      <c r="C2621" s="3">
        <v>44650</v>
      </c>
      <c r="D2621">
        <v>100.33</v>
      </c>
      <c r="E2621" s="44" t="s">
        <v>77</v>
      </c>
      <c r="F2621" s="44" t="s">
        <v>88</v>
      </c>
      <c r="G2621">
        <v>1</v>
      </c>
      <c r="H2621">
        <v>0</v>
      </c>
      <c r="I2621">
        <v>0</v>
      </c>
      <c r="J2621">
        <v>0</v>
      </c>
      <c r="K2621" s="44">
        <f>MONTH(tce_4111[[#This Row],[data_lancamento]])</f>
        <v>3</v>
      </c>
    </row>
    <row r="2622" spans="1:11" x14ac:dyDescent="0.25">
      <c r="A2622" s="44" t="s">
        <v>96</v>
      </c>
      <c r="B2622">
        <v>1</v>
      </c>
      <c r="C2622" s="3">
        <v>44650</v>
      </c>
      <c r="D2622">
        <v>730.99</v>
      </c>
      <c r="E2622" s="44" t="s">
        <v>80</v>
      </c>
      <c r="F2622" s="44" t="s">
        <v>97</v>
      </c>
      <c r="G2622">
        <v>1</v>
      </c>
      <c r="H2622">
        <v>0</v>
      </c>
      <c r="I2622">
        <v>0</v>
      </c>
      <c r="J2622">
        <v>0</v>
      </c>
      <c r="K2622" s="44">
        <f>MONTH(tce_4111[[#This Row],[data_lancamento]])</f>
        <v>3</v>
      </c>
    </row>
    <row r="2623" spans="1:11" x14ac:dyDescent="0.25">
      <c r="A2623" s="44" t="s">
        <v>99</v>
      </c>
      <c r="B2623">
        <v>1</v>
      </c>
      <c r="C2623" s="3">
        <v>44650</v>
      </c>
      <c r="D2623">
        <v>730.99</v>
      </c>
      <c r="E2623" s="44" t="s">
        <v>80</v>
      </c>
      <c r="F2623" s="44" t="s">
        <v>88</v>
      </c>
      <c r="G2623">
        <v>0</v>
      </c>
      <c r="H2623">
        <v>0</v>
      </c>
      <c r="I2623">
        <v>0</v>
      </c>
      <c r="J2623">
        <v>0</v>
      </c>
      <c r="K2623" s="44">
        <f>MONTH(tce_4111[[#This Row],[data_lancamento]])</f>
        <v>3</v>
      </c>
    </row>
    <row r="2624" spans="1:11" x14ac:dyDescent="0.25">
      <c r="A2624" s="44" t="s">
        <v>109</v>
      </c>
      <c r="B2624">
        <v>1</v>
      </c>
      <c r="C2624" s="3">
        <v>44650</v>
      </c>
      <c r="D2624">
        <v>730.99</v>
      </c>
      <c r="E2624" s="44" t="s">
        <v>77</v>
      </c>
      <c r="F2624" s="44" t="s">
        <v>88</v>
      </c>
      <c r="G2624">
        <v>0</v>
      </c>
      <c r="H2624">
        <v>0</v>
      </c>
      <c r="I2624">
        <v>0</v>
      </c>
      <c r="J2624">
        <v>0</v>
      </c>
      <c r="K2624" s="44">
        <f>MONTH(tce_4111[[#This Row],[data_lancamento]])</f>
        <v>3</v>
      </c>
    </row>
    <row r="2625" spans="1:11" x14ac:dyDescent="0.25">
      <c r="A2625" s="44" t="s">
        <v>106</v>
      </c>
      <c r="B2625">
        <v>1</v>
      </c>
      <c r="C2625" s="3">
        <v>44650</v>
      </c>
      <c r="D2625">
        <v>730.99</v>
      </c>
      <c r="E2625" s="44" t="s">
        <v>77</v>
      </c>
      <c r="F2625" s="44" t="s">
        <v>97</v>
      </c>
      <c r="G2625">
        <v>1</v>
      </c>
      <c r="H2625">
        <v>0</v>
      </c>
      <c r="I2625">
        <v>0</v>
      </c>
      <c r="J2625">
        <v>0</v>
      </c>
      <c r="K2625" s="44">
        <f>MONTH(tce_4111[[#This Row],[data_lancamento]])</f>
        <v>3</v>
      </c>
    </row>
    <row r="2626" spans="1:11" x14ac:dyDescent="0.25">
      <c r="A2626" s="44" t="s">
        <v>100</v>
      </c>
      <c r="B2626">
        <v>1</v>
      </c>
      <c r="C2626" s="3">
        <v>44650</v>
      </c>
      <c r="D2626">
        <v>730.99</v>
      </c>
      <c r="E2626" s="44" t="s">
        <v>80</v>
      </c>
      <c r="F2626" s="44" t="s">
        <v>88</v>
      </c>
      <c r="G2626">
        <v>0</v>
      </c>
      <c r="H2626">
        <v>0</v>
      </c>
      <c r="I2626">
        <v>0</v>
      </c>
      <c r="J2626">
        <v>0</v>
      </c>
      <c r="K2626" s="44">
        <f>MONTH(tce_4111[[#This Row],[data_lancamento]])</f>
        <v>3</v>
      </c>
    </row>
    <row r="2627" spans="1:11" x14ac:dyDescent="0.25">
      <c r="A2627" s="44" t="s">
        <v>110</v>
      </c>
      <c r="B2627">
        <v>1</v>
      </c>
      <c r="C2627" s="3">
        <v>44650</v>
      </c>
      <c r="D2627">
        <v>730.99</v>
      </c>
      <c r="E2627" s="44" t="s">
        <v>77</v>
      </c>
      <c r="F2627" s="44" t="s">
        <v>88</v>
      </c>
      <c r="G2627">
        <v>0</v>
      </c>
      <c r="H2627">
        <v>0</v>
      </c>
      <c r="I2627">
        <v>0</v>
      </c>
      <c r="J2627">
        <v>0</v>
      </c>
      <c r="K2627" s="44">
        <f>MONTH(tce_4111[[#This Row],[data_lancamento]])</f>
        <v>3</v>
      </c>
    </row>
    <row r="2628" spans="1:11" x14ac:dyDescent="0.25">
      <c r="A2628" s="44" t="s">
        <v>101</v>
      </c>
      <c r="B2628">
        <v>1</v>
      </c>
      <c r="C2628" s="3">
        <v>44650</v>
      </c>
      <c r="D2628">
        <v>730.99</v>
      </c>
      <c r="E2628" s="44" t="s">
        <v>80</v>
      </c>
      <c r="F2628" s="44" t="s">
        <v>88</v>
      </c>
      <c r="G2628">
        <v>1</v>
      </c>
      <c r="H2628">
        <v>0</v>
      </c>
      <c r="I2628">
        <v>0</v>
      </c>
      <c r="J2628">
        <v>0</v>
      </c>
      <c r="K2628" s="44">
        <f>MONTH(tce_4111[[#This Row],[data_lancamento]])</f>
        <v>3</v>
      </c>
    </row>
    <row r="2629" spans="1:11" x14ac:dyDescent="0.25">
      <c r="A2629" s="44" t="s">
        <v>111</v>
      </c>
      <c r="B2629">
        <v>1</v>
      </c>
      <c r="C2629" s="3">
        <v>44650</v>
      </c>
      <c r="D2629">
        <v>730.99</v>
      </c>
      <c r="E2629" s="44" t="s">
        <v>77</v>
      </c>
      <c r="F2629" s="44" t="s">
        <v>88</v>
      </c>
      <c r="G2629">
        <v>1</v>
      </c>
      <c r="H2629">
        <v>0</v>
      </c>
      <c r="I2629">
        <v>0</v>
      </c>
      <c r="J2629">
        <v>0</v>
      </c>
      <c r="K2629" s="44">
        <f>MONTH(tce_4111[[#This Row],[data_lancamento]])</f>
        <v>3</v>
      </c>
    </row>
    <row r="2630" spans="1:11" x14ac:dyDescent="0.25">
      <c r="A2630" s="44" t="s">
        <v>96</v>
      </c>
      <c r="B2630">
        <v>1</v>
      </c>
      <c r="C2630" s="3">
        <v>44650</v>
      </c>
      <c r="D2630">
        <v>1325.4</v>
      </c>
      <c r="E2630" s="44" t="s">
        <v>80</v>
      </c>
      <c r="F2630" s="44" t="s">
        <v>97</v>
      </c>
      <c r="G2630">
        <v>1</v>
      </c>
      <c r="H2630">
        <v>0</v>
      </c>
      <c r="I2630">
        <v>0</v>
      </c>
      <c r="J2630">
        <v>0</v>
      </c>
      <c r="K2630" s="44">
        <f>MONTH(tce_4111[[#This Row],[data_lancamento]])</f>
        <v>3</v>
      </c>
    </row>
    <row r="2631" spans="1:11" x14ac:dyDescent="0.25">
      <c r="A2631" s="44" t="s">
        <v>99</v>
      </c>
      <c r="B2631">
        <v>1</v>
      </c>
      <c r="C2631" s="3">
        <v>44650</v>
      </c>
      <c r="D2631">
        <v>1325.4</v>
      </c>
      <c r="E2631" s="44" t="s">
        <v>80</v>
      </c>
      <c r="F2631" s="44" t="s">
        <v>88</v>
      </c>
      <c r="G2631">
        <v>0</v>
      </c>
      <c r="H2631">
        <v>0</v>
      </c>
      <c r="I2631">
        <v>0</v>
      </c>
      <c r="J2631">
        <v>0</v>
      </c>
      <c r="K2631" s="44">
        <f>MONTH(tce_4111[[#This Row],[data_lancamento]])</f>
        <v>3</v>
      </c>
    </row>
    <row r="2632" spans="1:11" x14ac:dyDescent="0.25">
      <c r="A2632" s="44" t="s">
        <v>109</v>
      </c>
      <c r="B2632">
        <v>1</v>
      </c>
      <c r="C2632" s="3">
        <v>44650</v>
      </c>
      <c r="D2632">
        <v>1325.4</v>
      </c>
      <c r="E2632" s="44" t="s">
        <v>77</v>
      </c>
      <c r="F2632" s="44" t="s">
        <v>88</v>
      </c>
      <c r="G2632">
        <v>0</v>
      </c>
      <c r="H2632">
        <v>0</v>
      </c>
      <c r="I2632">
        <v>0</v>
      </c>
      <c r="J2632">
        <v>0</v>
      </c>
      <c r="K2632" s="44">
        <f>MONTH(tce_4111[[#This Row],[data_lancamento]])</f>
        <v>3</v>
      </c>
    </row>
    <row r="2633" spans="1:11" x14ac:dyDescent="0.25">
      <c r="A2633" s="44" t="s">
        <v>106</v>
      </c>
      <c r="B2633">
        <v>1</v>
      </c>
      <c r="C2633" s="3">
        <v>44650</v>
      </c>
      <c r="D2633">
        <v>1325.4</v>
      </c>
      <c r="E2633" s="44" t="s">
        <v>77</v>
      </c>
      <c r="F2633" s="44" t="s">
        <v>97</v>
      </c>
      <c r="G2633">
        <v>1</v>
      </c>
      <c r="H2633">
        <v>0</v>
      </c>
      <c r="I2633">
        <v>0</v>
      </c>
      <c r="J2633">
        <v>0</v>
      </c>
      <c r="K2633" s="44">
        <f>MONTH(tce_4111[[#This Row],[data_lancamento]])</f>
        <v>3</v>
      </c>
    </row>
    <row r="2634" spans="1:11" x14ac:dyDescent="0.25">
      <c r="A2634" s="44" t="s">
        <v>100</v>
      </c>
      <c r="B2634">
        <v>1</v>
      </c>
      <c r="C2634" s="3">
        <v>44650</v>
      </c>
      <c r="D2634">
        <v>1325.4</v>
      </c>
      <c r="E2634" s="44" t="s">
        <v>80</v>
      </c>
      <c r="F2634" s="44" t="s">
        <v>88</v>
      </c>
      <c r="G2634">
        <v>0</v>
      </c>
      <c r="H2634">
        <v>0</v>
      </c>
      <c r="I2634">
        <v>0</v>
      </c>
      <c r="J2634">
        <v>0</v>
      </c>
      <c r="K2634" s="44">
        <f>MONTH(tce_4111[[#This Row],[data_lancamento]])</f>
        <v>3</v>
      </c>
    </row>
    <row r="2635" spans="1:11" x14ac:dyDescent="0.25">
      <c r="A2635" s="44" t="s">
        <v>110</v>
      </c>
      <c r="B2635">
        <v>1</v>
      </c>
      <c r="C2635" s="3">
        <v>44650</v>
      </c>
      <c r="D2635">
        <v>1325.4</v>
      </c>
      <c r="E2635" s="44" t="s">
        <v>77</v>
      </c>
      <c r="F2635" s="44" t="s">
        <v>88</v>
      </c>
      <c r="G2635">
        <v>0</v>
      </c>
      <c r="H2635">
        <v>0</v>
      </c>
      <c r="I2635">
        <v>0</v>
      </c>
      <c r="J2635">
        <v>0</v>
      </c>
      <c r="K2635" s="44">
        <f>MONTH(tce_4111[[#This Row],[data_lancamento]])</f>
        <v>3</v>
      </c>
    </row>
    <row r="2636" spans="1:11" x14ac:dyDescent="0.25">
      <c r="A2636" s="44" t="s">
        <v>101</v>
      </c>
      <c r="B2636">
        <v>1</v>
      </c>
      <c r="C2636" s="3">
        <v>44650</v>
      </c>
      <c r="D2636">
        <v>1325.4</v>
      </c>
      <c r="E2636" s="44" t="s">
        <v>80</v>
      </c>
      <c r="F2636" s="44" t="s">
        <v>88</v>
      </c>
      <c r="G2636">
        <v>1</v>
      </c>
      <c r="H2636">
        <v>0</v>
      </c>
      <c r="I2636">
        <v>0</v>
      </c>
      <c r="J2636">
        <v>0</v>
      </c>
      <c r="K2636" s="44">
        <f>MONTH(tce_4111[[#This Row],[data_lancamento]])</f>
        <v>3</v>
      </c>
    </row>
    <row r="2637" spans="1:11" x14ac:dyDescent="0.25">
      <c r="A2637" s="44" t="s">
        <v>111</v>
      </c>
      <c r="B2637">
        <v>1</v>
      </c>
      <c r="C2637" s="3">
        <v>44650</v>
      </c>
      <c r="D2637">
        <v>1325.4</v>
      </c>
      <c r="E2637" s="44" t="s">
        <v>77</v>
      </c>
      <c r="F2637" s="44" t="s">
        <v>88</v>
      </c>
      <c r="G2637">
        <v>1</v>
      </c>
      <c r="H2637">
        <v>0</v>
      </c>
      <c r="I2637">
        <v>0</v>
      </c>
      <c r="J2637">
        <v>0</v>
      </c>
      <c r="K2637" s="44">
        <f>MONTH(tce_4111[[#This Row],[data_lancamento]])</f>
        <v>3</v>
      </c>
    </row>
    <row r="2638" spans="1:11" x14ac:dyDescent="0.25">
      <c r="A2638" s="44" t="s">
        <v>96</v>
      </c>
      <c r="B2638">
        <v>1</v>
      </c>
      <c r="C2638" s="3">
        <v>44650</v>
      </c>
      <c r="D2638">
        <v>39762</v>
      </c>
      <c r="E2638" s="44" t="s">
        <v>80</v>
      </c>
      <c r="F2638" s="44" t="s">
        <v>97</v>
      </c>
      <c r="G2638">
        <v>1</v>
      </c>
      <c r="H2638">
        <v>0</v>
      </c>
      <c r="I2638">
        <v>0</v>
      </c>
      <c r="J2638">
        <v>0</v>
      </c>
      <c r="K2638" s="44">
        <f>MONTH(tce_4111[[#This Row],[data_lancamento]])</f>
        <v>3</v>
      </c>
    </row>
    <row r="2639" spans="1:11" x14ac:dyDescent="0.25">
      <c r="A2639" s="44" t="s">
        <v>99</v>
      </c>
      <c r="B2639">
        <v>1</v>
      </c>
      <c r="C2639" s="3">
        <v>44650</v>
      </c>
      <c r="D2639">
        <v>39762</v>
      </c>
      <c r="E2639" s="44" t="s">
        <v>80</v>
      </c>
      <c r="F2639" s="44" t="s">
        <v>88</v>
      </c>
      <c r="G2639">
        <v>0</v>
      </c>
      <c r="H2639">
        <v>0</v>
      </c>
      <c r="I2639">
        <v>0</v>
      </c>
      <c r="J2639">
        <v>0</v>
      </c>
      <c r="K2639" s="44">
        <f>MONTH(tce_4111[[#This Row],[data_lancamento]])</f>
        <v>3</v>
      </c>
    </row>
    <row r="2640" spans="1:11" x14ac:dyDescent="0.25">
      <c r="A2640" s="44" t="s">
        <v>109</v>
      </c>
      <c r="B2640">
        <v>1</v>
      </c>
      <c r="C2640" s="3">
        <v>44650</v>
      </c>
      <c r="D2640">
        <v>39762</v>
      </c>
      <c r="E2640" s="44" t="s">
        <v>77</v>
      </c>
      <c r="F2640" s="44" t="s">
        <v>88</v>
      </c>
      <c r="G2640">
        <v>0</v>
      </c>
      <c r="H2640">
        <v>0</v>
      </c>
      <c r="I2640">
        <v>0</v>
      </c>
      <c r="J2640">
        <v>0</v>
      </c>
      <c r="K2640" s="44">
        <f>MONTH(tce_4111[[#This Row],[data_lancamento]])</f>
        <v>3</v>
      </c>
    </row>
    <row r="2641" spans="1:11" x14ac:dyDescent="0.25">
      <c r="A2641" s="44" t="s">
        <v>106</v>
      </c>
      <c r="B2641">
        <v>1</v>
      </c>
      <c r="C2641" s="3">
        <v>44650</v>
      </c>
      <c r="D2641">
        <v>39762</v>
      </c>
      <c r="E2641" s="44" t="s">
        <v>77</v>
      </c>
      <c r="F2641" s="44" t="s">
        <v>97</v>
      </c>
      <c r="G2641">
        <v>1</v>
      </c>
      <c r="H2641">
        <v>0</v>
      </c>
      <c r="I2641">
        <v>0</v>
      </c>
      <c r="J2641">
        <v>0</v>
      </c>
      <c r="K2641" s="44">
        <f>MONTH(tce_4111[[#This Row],[data_lancamento]])</f>
        <v>3</v>
      </c>
    </row>
    <row r="2642" spans="1:11" x14ac:dyDescent="0.25">
      <c r="A2642" s="44" t="s">
        <v>100</v>
      </c>
      <c r="B2642">
        <v>1</v>
      </c>
      <c r="C2642" s="3">
        <v>44650</v>
      </c>
      <c r="D2642">
        <v>39762</v>
      </c>
      <c r="E2642" s="44" t="s">
        <v>80</v>
      </c>
      <c r="F2642" s="44" t="s">
        <v>88</v>
      </c>
      <c r="G2642">
        <v>0</v>
      </c>
      <c r="H2642">
        <v>0</v>
      </c>
      <c r="I2642">
        <v>0</v>
      </c>
      <c r="J2642">
        <v>0</v>
      </c>
      <c r="K2642" s="44">
        <f>MONTH(tce_4111[[#This Row],[data_lancamento]])</f>
        <v>3</v>
      </c>
    </row>
    <row r="2643" spans="1:11" x14ac:dyDescent="0.25">
      <c r="A2643" s="44" t="s">
        <v>110</v>
      </c>
      <c r="B2643">
        <v>1</v>
      </c>
      <c r="C2643" s="3">
        <v>44650</v>
      </c>
      <c r="D2643">
        <v>39762</v>
      </c>
      <c r="E2643" s="44" t="s">
        <v>77</v>
      </c>
      <c r="F2643" s="44" t="s">
        <v>88</v>
      </c>
      <c r="G2643">
        <v>0</v>
      </c>
      <c r="H2643">
        <v>0</v>
      </c>
      <c r="I2643">
        <v>0</v>
      </c>
      <c r="J2643">
        <v>0</v>
      </c>
      <c r="K2643" s="44">
        <f>MONTH(tce_4111[[#This Row],[data_lancamento]])</f>
        <v>3</v>
      </c>
    </row>
    <row r="2644" spans="1:11" x14ac:dyDescent="0.25">
      <c r="A2644" s="44" t="s">
        <v>101</v>
      </c>
      <c r="B2644">
        <v>1</v>
      </c>
      <c r="C2644" s="3">
        <v>44650</v>
      </c>
      <c r="D2644">
        <v>39762</v>
      </c>
      <c r="E2644" s="44" t="s">
        <v>80</v>
      </c>
      <c r="F2644" s="44" t="s">
        <v>88</v>
      </c>
      <c r="G2644">
        <v>1</v>
      </c>
      <c r="H2644">
        <v>0</v>
      </c>
      <c r="I2644">
        <v>0</v>
      </c>
      <c r="J2644">
        <v>0</v>
      </c>
      <c r="K2644" s="44">
        <f>MONTH(tce_4111[[#This Row],[data_lancamento]])</f>
        <v>3</v>
      </c>
    </row>
    <row r="2645" spans="1:11" x14ac:dyDescent="0.25">
      <c r="A2645" s="44" t="s">
        <v>111</v>
      </c>
      <c r="B2645">
        <v>1</v>
      </c>
      <c r="C2645" s="3">
        <v>44650</v>
      </c>
      <c r="D2645">
        <v>39762</v>
      </c>
      <c r="E2645" s="44" t="s">
        <v>77</v>
      </c>
      <c r="F2645" s="44" t="s">
        <v>88</v>
      </c>
      <c r="G2645">
        <v>1</v>
      </c>
      <c r="H2645">
        <v>0</v>
      </c>
      <c r="I2645">
        <v>0</v>
      </c>
      <c r="J2645">
        <v>0</v>
      </c>
      <c r="K2645" s="44">
        <f>MONTH(tce_4111[[#This Row],[data_lancamento]])</f>
        <v>3</v>
      </c>
    </row>
    <row r="2646" spans="1:11" x14ac:dyDescent="0.25">
      <c r="A2646" s="44" t="s">
        <v>96</v>
      </c>
      <c r="B2646">
        <v>1</v>
      </c>
      <c r="C2646" s="3">
        <v>44650</v>
      </c>
      <c r="D2646">
        <v>8058.61</v>
      </c>
      <c r="E2646" s="44" t="s">
        <v>80</v>
      </c>
      <c r="F2646" s="44" t="s">
        <v>97</v>
      </c>
      <c r="G2646">
        <v>1</v>
      </c>
      <c r="H2646">
        <v>0</v>
      </c>
      <c r="I2646">
        <v>0</v>
      </c>
      <c r="J2646">
        <v>0</v>
      </c>
      <c r="K2646" s="44">
        <f>MONTH(tce_4111[[#This Row],[data_lancamento]])</f>
        <v>3</v>
      </c>
    </row>
    <row r="2647" spans="1:11" x14ac:dyDescent="0.25">
      <c r="A2647" s="44" t="s">
        <v>99</v>
      </c>
      <c r="B2647">
        <v>1</v>
      </c>
      <c r="C2647" s="3">
        <v>44650</v>
      </c>
      <c r="D2647">
        <v>8058.61</v>
      </c>
      <c r="E2647" s="44" t="s">
        <v>80</v>
      </c>
      <c r="F2647" s="44" t="s">
        <v>88</v>
      </c>
      <c r="G2647">
        <v>0</v>
      </c>
      <c r="H2647">
        <v>0</v>
      </c>
      <c r="I2647">
        <v>0</v>
      </c>
      <c r="J2647">
        <v>0</v>
      </c>
      <c r="K2647" s="44">
        <f>MONTH(tce_4111[[#This Row],[data_lancamento]])</f>
        <v>3</v>
      </c>
    </row>
    <row r="2648" spans="1:11" x14ac:dyDescent="0.25">
      <c r="A2648" s="44" t="s">
        <v>109</v>
      </c>
      <c r="B2648">
        <v>1</v>
      </c>
      <c r="C2648" s="3">
        <v>44650</v>
      </c>
      <c r="D2648">
        <v>8058.61</v>
      </c>
      <c r="E2648" s="44" t="s">
        <v>77</v>
      </c>
      <c r="F2648" s="44" t="s">
        <v>88</v>
      </c>
      <c r="G2648">
        <v>0</v>
      </c>
      <c r="H2648">
        <v>0</v>
      </c>
      <c r="I2648">
        <v>0</v>
      </c>
      <c r="J2648">
        <v>0</v>
      </c>
      <c r="K2648" s="44">
        <f>MONTH(tce_4111[[#This Row],[data_lancamento]])</f>
        <v>3</v>
      </c>
    </row>
    <row r="2649" spans="1:11" x14ac:dyDescent="0.25">
      <c r="A2649" s="44" t="s">
        <v>106</v>
      </c>
      <c r="B2649">
        <v>1</v>
      </c>
      <c r="C2649" s="3">
        <v>44650</v>
      </c>
      <c r="D2649">
        <v>8058.61</v>
      </c>
      <c r="E2649" s="44" t="s">
        <v>77</v>
      </c>
      <c r="F2649" s="44" t="s">
        <v>97</v>
      </c>
      <c r="G2649">
        <v>1</v>
      </c>
      <c r="H2649">
        <v>0</v>
      </c>
      <c r="I2649">
        <v>0</v>
      </c>
      <c r="J2649">
        <v>0</v>
      </c>
      <c r="K2649" s="44">
        <f>MONTH(tce_4111[[#This Row],[data_lancamento]])</f>
        <v>3</v>
      </c>
    </row>
    <row r="2650" spans="1:11" x14ac:dyDescent="0.25">
      <c r="A2650" s="44" t="s">
        <v>100</v>
      </c>
      <c r="B2650">
        <v>1</v>
      </c>
      <c r="C2650" s="3">
        <v>44650</v>
      </c>
      <c r="D2650">
        <v>8058.61</v>
      </c>
      <c r="E2650" s="44" t="s">
        <v>80</v>
      </c>
      <c r="F2650" s="44" t="s">
        <v>88</v>
      </c>
      <c r="G2650">
        <v>0</v>
      </c>
      <c r="H2650">
        <v>0</v>
      </c>
      <c r="I2650">
        <v>0</v>
      </c>
      <c r="J2650">
        <v>0</v>
      </c>
      <c r="K2650" s="44">
        <f>MONTH(tce_4111[[#This Row],[data_lancamento]])</f>
        <v>3</v>
      </c>
    </row>
    <row r="2651" spans="1:11" x14ac:dyDescent="0.25">
      <c r="A2651" s="44" t="s">
        <v>110</v>
      </c>
      <c r="B2651">
        <v>1</v>
      </c>
      <c r="C2651" s="3">
        <v>44650</v>
      </c>
      <c r="D2651">
        <v>8058.61</v>
      </c>
      <c r="E2651" s="44" t="s">
        <v>77</v>
      </c>
      <c r="F2651" s="44" t="s">
        <v>88</v>
      </c>
      <c r="G2651">
        <v>0</v>
      </c>
      <c r="H2651">
        <v>0</v>
      </c>
      <c r="I2651">
        <v>0</v>
      </c>
      <c r="J2651">
        <v>0</v>
      </c>
      <c r="K2651" s="44">
        <f>MONTH(tce_4111[[#This Row],[data_lancamento]])</f>
        <v>3</v>
      </c>
    </row>
    <row r="2652" spans="1:11" x14ac:dyDescent="0.25">
      <c r="A2652" s="44" t="s">
        <v>101</v>
      </c>
      <c r="B2652">
        <v>1</v>
      </c>
      <c r="C2652" s="3">
        <v>44650</v>
      </c>
      <c r="D2652">
        <v>8058.61</v>
      </c>
      <c r="E2652" s="44" t="s">
        <v>80</v>
      </c>
      <c r="F2652" s="44" t="s">
        <v>88</v>
      </c>
      <c r="G2652">
        <v>1</v>
      </c>
      <c r="H2652">
        <v>0</v>
      </c>
      <c r="I2652">
        <v>0</v>
      </c>
      <c r="J2652">
        <v>0</v>
      </c>
      <c r="K2652" s="44">
        <f>MONTH(tce_4111[[#This Row],[data_lancamento]])</f>
        <v>3</v>
      </c>
    </row>
    <row r="2653" spans="1:11" x14ac:dyDescent="0.25">
      <c r="A2653" s="44" t="s">
        <v>111</v>
      </c>
      <c r="B2653">
        <v>1</v>
      </c>
      <c r="C2653" s="3">
        <v>44650</v>
      </c>
      <c r="D2653">
        <v>8058.61</v>
      </c>
      <c r="E2653" s="44" t="s">
        <v>77</v>
      </c>
      <c r="F2653" s="44" t="s">
        <v>88</v>
      </c>
      <c r="G2653">
        <v>1</v>
      </c>
      <c r="H2653">
        <v>0</v>
      </c>
      <c r="I2653">
        <v>0</v>
      </c>
      <c r="J2653">
        <v>0</v>
      </c>
      <c r="K2653" s="44">
        <f>MONTH(tce_4111[[#This Row],[data_lancamento]])</f>
        <v>3</v>
      </c>
    </row>
    <row r="2654" spans="1:11" x14ac:dyDescent="0.25">
      <c r="A2654" s="44" t="s">
        <v>89</v>
      </c>
      <c r="B2654">
        <v>1</v>
      </c>
      <c r="C2654" s="3">
        <v>44650</v>
      </c>
      <c r="D2654">
        <v>8628.35</v>
      </c>
      <c r="E2654" s="44" t="s">
        <v>80</v>
      </c>
      <c r="F2654" s="44" t="s">
        <v>88</v>
      </c>
      <c r="G2654">
        <v>0</v>
      </c>
      <c r="H2654">
        <v>0</v>
      </c>
      <c r="I2654">
        <v>0</v>
      </c>
      <c r="J2654">
        <v>0</v>
      </c>
      <c r="K2654" s="44">
        <f>MONTH(tce_4111[[#This Row],[data_lancamento]])</f>
        <v>3</v>
      </c>
    </row>
    <row r="2655" spans="1:11" x14ac:dyDescent="0.25">
      <c r="A2655" s="44" t="s">
        <v>91</v>
      </c>
      <c r="B2655">
        <v>1</v>
      </c>
      <c r="C2655" s="3">
        <v>44650</v>
      </c>
      <c r="D2655">
        <v>8628.35</v>
      </c>
      <c r="E2655" s="44" t="s">
        <v>77</v>
      </c>
      <c r="F2655" s="44" t="s">
        <v>88</v>
      </c>
      <c r="G2655">
        <v>0</v>
      </c>
      <c r="H2655">
        <v>0</v>
      </c>
      <c r="I2655">
        <v>0</v>
      </c>
      <c r="J2655">
        <v>0</v>
      </c>
      <c r="K2655" s="44">
        <f>MONTH(tce_4111[[#This Row],[data_lancamento]])</f>
        <v>3</v>
      </c>
    </row>
    <row r="2656" spans="1:11" x14ac:dyDescent="0.25">
      <c r="A2656" s="44" t="s">
        <v>92</v>
      </c>
      <c r="B2656">
        <v>1</v>
      </c>
      <c r="C2656" s="3">
        <v>44650</v>
      </c>
      <c r="D2656">
        <v>8628.35</v>
      </c>
      <c r="E2656" s="44" t="s">
        <v>77</v>
      </c>
      <c r="F2656" s="44" t="s">
        <v>88</v>
      </c>
      <c r="G2656">
        <v>0</v>
      </c>
      <c r="H2656">
        <v>0</v>
      </c>
      <c r="I2656">
        <v>0</v>
      </c>
      <c r="J2656">
        <v>0</v>
      </c>
      <c r="K2656" s="44">
        <f>MONTH(tce_4111[[#This Row],[data_lancamento]])</f>
        <v>3</v>
      </c>
    </row>
    <row r="2657" spans="1:11" x14ac:dyDescent="0.25">
      <c r="A2657" s="44" t="s">
        <v>93</v>
      </c>
      <c r="B2657">
        <v>1</v>
      </c>
      <c r="C2657" s="3">
        <v>44650</v>
      </c>
      <c r="D2657">
        <v>8628.35</v>
      </c>
      <c r="E2657" s="44" t="s">
        <v>80</v>
      </c>
      <c r="F2657" s="44" t="s">
        <v>88</v>
      </c>
      <c r="G2657">
        <v>0</v>
      </c>
      <c r="H2657">
        <v>0</v>
      </c>
      <c r="I2657">
        <v>0</v>
      </c>
      <c r="J2657">
        <v>0</v>
      </c>
      <c r="K2657" s="44">
        <f>MONTH(tce_4111[[#This Row],[data_lancamento]])</f>
        <v>3</v>
      </c>
    </row>
    <row r="2658" spans="1:11" x14ac:dyDescent="0.25">
      <c r="A2658" s="44" t="s">
        <v>94</v>
      </c>
      <c r="B2658">
        <v>1</v>
      </c>
      <c r="C2658" s="3">
        <v>44650</v>
      </c>
      <c r="D2658">
        <v>8628.35</v>
      </c>
      <c r="E2658" s="44" t="s">
        <v>80</v>
      </c>
      <c r="F2658" s="44" t="s">
        <v>88</v>
      </c>
      <c r="G2658">
        <v>1</v>
      </c>
      <c r="H2658">
        <v>0</v>
      </c>
      <c r="I2658">
        <v>0</v>
      </c>
      <c r="J2658">
        <v>0</v>
      </c>
      <c r="K2658" s="44">
        <f>MONTH(tce_4111[[#This Row],[data_lancamento]])</f>
        <v>3</v>
      </c>
    </row>
    <row r="2659" spans="1:11" x14ac:dyDescent="0.25">
      <c r="A2659" s="44" t="s">
        <v>95</v>
      </c>
      <c r="B2659">
        <v>1</v>
      </c>
      <c r="C2659" s="3">
        <v>44650</v>
      </c>
      <c r="D2659">
        <v>8628.35</v>
      </c>
      <c r="E2659" s="44" t="s">
        <v>77</v>
      </c>
      <c r="F2659" s="44" t="s">
        <v>88</v>
      </c>
      <c r="G2659">
        <v>1</v>
      </c>
      <c r="H2659">
        <v>0</v>
      </c>
      <c r="I2659">
        <v>0</v>
      </c>
      <c r="J2659">
        <v>0</v>
      </c>
      <c r="K2659" s="44">
        <f>MONTH(tce_4111[[#This Row],[data_lancamento]])</f>
        <v>3</v>
      </c>
    </row>
    <row r="2660" spans="1:11" x14ac:dyDescent="0.25">
      <c r="A2660" s="44" t="s">
        <v>89</v>
      </c>
      <c r="B2660">
        <v>1</v>
      </c>
      <c r="C2660" s="3">
        <v>44650</v>
      </c>
      <c r="D2660">
        <v>1692.31</v>
      </c>
      <c r="E2660" s="44" t="s">
        <v>80</v>
      </c>
      <c r="F2660" s="44" t="s">
        <v>88</v>
      </c>
      <c r="G2660">
        <v>0</v>
      </c>
      <c r="H2660">
        <v>0</v>
      </c>
      <c r="I2660">
        <v>0</v>
      </c>
      <c r="J2660">
        <v>0</v>
      </c>
      <c r="K2660" s="44">
        <f>MONTH(tce_4111[[#This Row],[data_lancamento]])</f>
        <v>3</v>
      </c>
    </row>
    <row r="2661" spans="1:11" x14ac:dyDescent="0.25">
      <c r="A2661" s="44" t="s">
        <v>91</v>
      </c>
      <c r="B2661">
        <v>1</v>
      </c>
      <c r="C2661" s="3">
        <v>44650</v>
      </c>
      <c r="D2661">
        <v>1692.31</v>
      </c>
      <c r="E2661" s="44" t="s">
        <v>77</v>
      </c>
      <c r="F2661" s="44" t="s">
        <v>88</v>
      </c>
      <c r="G2661">
        <v>0</v>
      </c>
      <c r="H2661">
        <v>0</v>
      </c>
      <c r="I2661">
        <v>0</v>
      </c>
      <c r="J2661">
        <v>0</v>
      </c>
      <c r="K2661" s="44">
        <f>MONTH(tce_4111[[#This Row],[data_lancamento]])</f>
        <v>3</v>
      </c>
    </row>
    <row r="2662" spans="1:11" x14ac:dyDescent="0.25">
      <c r="A2662" s="44" t="s">
        <v>92</v>
      </c>
      <c r="B2662">
        <v>1</v>
      </c>
      <c r="C2662" s="3">
        <v>44650</v>
      </c>
      <c r="D2662">
        <v>1692.31</v>
      </c>
      <c r="E2662" s="44" t="s">
        <v>77</v>
      </c>
      <c r="F2662" s="44" t="s">
        <v>88</v>
      </c>
      <c r="G2662">
        <v>0</v>
      </c>
      <c r="H2662">
        <v>0</v>
      </c>
      <c r="I2662">
        <v>0</v>
      </c>
      <c r="J2662">
        <v>0</v>
      </c>
      <c r="K2662" s="44">
        <f>MONTH(tce_4111[[#This Row],[data_lancamento]])</f>
        <v>3</v>
      </c>
    </row>
    <row r="2663" spans="1:11" x14ac:dyDescent="0.25">
      <c r="A2663" s="44" t="s">
        <v>93</v>
      </c>
      <c r="B2663">
        <v>1</v>
      </c>
      <c r="C2663" s="3">
        <v>44650</v>
      </c>
      <c r="D2663">
        <v>1692.31</v>
      </c>
      <c r="E2663" s="44" t="s">
        <v>80</v>
      </c>
      <c r="F2663" s="44" t="s">
        <v>88</v>
      </c>
      <c r="G2663">
        <v>0</v>
      </c>
      <c r="H2663">
        <v>0</v>
      </c>
      <c r="I2663">
        <v>0</v>
      </c>
      <c r="J2663">
        <v>0</v>
      </c>
      <c r="K2663" s="44">
        <f>MONTH(tce_4111[[#This Row],[data_lancamento]])</f>
        <v>3</v>
      </c>
    </row>
    <row r="2664" spans="1:11" x14ac:dyDescent="0.25">
      <c r="A2664" s="44" t="s">
        <v>94</v>
      </c>
      <c r="B2664">
        <v>1</v>
      </c>
      <c r="C2664" s="3">
        <v>44650</v>
      </c>
      <c r="D2664">
        <v>1692.31</v>
      </c>
      <c r="E2664" s="44" t="s">
        <v>80</v>
      </c>
      <c r="F2664" s="44" t="s">
        <v>88</v>
      </c>
      <c r="G2664">
        <v>1</v>
      </c>
      <c r="H2664">
        <v>0</v>
      </c>
      <c r="I2664">
        <v>0</v>
      </c>
      <c r="J2664">
        <v>0</v>
      </c>
      <c r="K2664" s="44">
        <f>MONTH(tce_4111[[#This Row],[data_lancamento]])</f>
        <v>3</v>
      </c>
    </row>
    <row r="2665" spans="1:11" x14ac:dyDescent="0.25">
      <c r="A2665" s="44" t="s">
        <v>95</v>
      </c>
      <c r="B2665">
        <v>1</v>
      </c>
      <c r="C2665" s="3">
        <v>44650</v>
      </c>
      <c r="D2665">
        <v>1692.31</v>
      </c>
      <c r="E2665" s="44" t="s">
        <v>77</v>
      </c>
      <c r="F2665" s="44" t="s">
        <v>88</v>
      </c>
      <c r="G2665">
        <v>1</v>
      </c>
      <c r="H2665">
        <v>0</v>
      </c>
      <c r="I2665">
        <v>0</v>
      </c>
      <c r="J2665">
        <v>0</v>
      </c>
      <c r="K2665" s="44">
        <f>MONTH(tce_4111[[#This Row],[data_lancamento]])</f>
        <v>3</v>
      </c>
    </row>
    <row r="2666" spans="1:11" x14ac:dyDescent="0.25">
      <c r="A2666" s="44" t="s">
        <v>363</v>
      </c>
      <c r="B2666">
        <v>1</v>
      </c>
      <c r="C2666" s="3">
        <v>44650</v>
      </c>
      <c r="D2666">
        <v>8628.35</v>
      </c>
      <c r="E2666" s="44" t="s">
        <v>77</v>
      </c>
      <c r="F2666" s="44" t="s">
        <v>97</v>
      </c>
      <c r="G2666">
        <v>0</v>
      </c>
      <c r="H2666">
        <v>0</v>
      </c>
      <c r="I2666">
        <v>0</v>
      </c>
      <c r="J2666">
        <v>0</v>
      </c>
      <c r="K2666" s="44">
        <f>MONTH(tce_4111[[#This Row],[data_lancamento]])</f>
        <v>3</v>
      </c>
    </row>
    <row r="2667" spans="1:11" x14ac:dyDescent="0.25">
      <c r="A2667" s="44" t="s">
        <v>91</v>
      </c>
      <c r="B2667">
        <v>1</v>
      </c>
      <c r="C2667" s="3">
        <v>44650</v>
      </c>
      <c r="D2667">
        <v>8628.35</v>
      </c>
      <c r="E2667" s="44" t="s">
        <v>80</v>
      </c>
      <c r="F2667" s="44" t="s">
        <v>88</v>
      </c>
      <c r="G2667">
        <v>0</v>
      </c>
      <c r="H2667">
        <v>0</v>
      </c>
      <c r="I2667">
        <v>0</v>
      </c>
      <c r="J2667">
        <v>0</v>
      </c>
      <c r="K2667" s="44">
        <f>MONTH(tce_4111[[#This Row],[data_lancamento]])</f>
        <v>3</v>
      </c>
    </row>
    <row r="2668" spans="1:11" x14ac:dyDescent="0.25">
      <c r="A2668" s="44" t="s">
        <v>99</v>
      </c>
      <c r="B2668">
        <v>1</v>
      </c>
      <c r="C2668" s="3">
        <v>44650</v>
      </c>
      <c r="D2668">
        <v>8628.35</v>
      </c>
      <c r="E2668" s="44" t="s">
        <v>77</v>
      </c>
      <c r="F2668" s="44" t="s">
        <v>88</v>
      </c>
      <c r="G2668">
        <v>0</v>
      </c>
      <c r="H2668">
        <v>0</v>
      </c>
      <c r="I2668">
        <v>0</v>
      </c>
      <c r="J2668">
        <v>0</v>
      </c>
      <c r="K2668" s="44">
        <f>MONTH(tce_4111[[#This Row],[data_lancamento]])</f>
        <v>3</v>
      </c>
    </row>
    <row r="2669" spans="1:11" x14ac:dyDescent="0.25">
      <c r="A2669" s="44" t="s">
        <v>130</v>
      </c>
      <c r="B2669">
        <v>1</v>
      </c>
      <c r="C2669" s="3">
        <v>44650</v>
      </c>
      <c r="D2669">
        <v>8628.35</v>
      </c>
      <c r="E2669" s="44" t="s">
        <v>80</v>
      </c>
      <c r="F2669" s="44" t="s">
        <v>88</v>
      </c>
      <c r="G2669">
        <v>0</v>
      </c>
      <c r="H2669">
        <v>0</v>
      </c>
      <c r="I2669">
        <v>0</v>
      </c>
      <c r="J2669">
        <v>0</v>
      </c>
      <c r="K2669" s="44">
        <f>MONTH(tce_4111[[#This Row],[data_lancamento]])</f>
        <v>3</v>
      </c>
    </row>
    <row r="2670" spans="1:11" x14ac:dyDescent="0.25">
      <c r="A2670" s="44" t="s">
        <v>92</v>
      </c>
      <c r="B2670">
        <v>1</v>
      </c>
      <c r="C2670" s="3">
        <v>44650</v>
      </c>
      <c r="D2670">
        <v>8628.35</v>
      </c>
      <c r="E2670" s="44" t="s">
        <v>80</v>
      </c>
      <c r="F2670" s="44" t="s">
        <v>88</v>
      </c>
      <c r="G2670">
        <v>0</v>
      </c>
      <c r="H2670">
        <v>0</v>
      </c>
      <c r="I2670">
        <v>0</v>
      </c>
      <c r="J2670">
        <v>0</v>
      </c>
      <c r="K2670" s="44">
        <f>MONTH(tce_4111[[#This Row],[data_lancamento]])</f>
        <v>3</v>
      </c>
    </row>
    <row r="2671" spans="1:11" x14ac:dyDescent="0.25">
      <c r="A2671" s="44" t="s">
        <v>100</v>
      </c>
      <c r="B2671">
        <v>1</v>
      </c>
      <c r="C2671" s="3">
        <v>44650</v>
      </c>
      <c r="D2671">
        <v>8628.35</v>
      </c>
      <c r="E2671" s="44" t="s">
        <v>77</v>
      </c>
      <c r="F2671" s="44" t="s">
        <v>88</v>
      </c>
      <c r="G2671">
        <v>0</v>
      </c>
      <c r="H2671">
        <v>0</v>
      </c>
      <c r="I2671">
        <v>0</v>
      </c>
      <c r="J2671">
        <v>0</v>
      </c>
      <c r="K2671" s="44">
        <f>MONTH(tce_4111[[#This Row],[data_lancamento]])</f>
        <v>3</v>
      </c>
    </row>
    <row r="2672" spans="1:11" x14ac:dyDescent="0.25">
      <c r="A2672" s="44" t="s">
        <v>101</v>
      </c>
      <c r="B2672">
        <v>1</v>
      </c>
      <c r="C2672" s="3">
        <v>44650</v>
      </c>
      <c r="D2672">
        <v>8628.35</v>
      </c>
      <c r="E2672" s="44" t="s">
        <v>77</v>
      </c>
      <c r="F2672" s="44" t="s">
        <v>88</v>
      </c>
      <c r="G2672">
        <v>1</v>
      </c>
      <c r="H2672">
        <v>0</v>
      </c>
      <c r="I2672">
        <v>0</v>
      </c>
      <c r="J2672">
        <v>0</v>
      </c>
      <c r="K2672" s="44">
        <f>MONTH(tce_4111[[#This Row],[data_lancamento]])</f>
        <v>3</v>
      </c>
    </row>
    <row r="2673" spans="1:11" x14ac:dyDescent="0.25">
      <c r="A2673" s="44" t="s">
        <v>95</v>
      </c>
      <c r="B2673">
        <v>1</v>
      </c>
      <c r="C2673" s="3">
        <v>44650</v>
      </c>
      <c r="D2673">
        <v>8628.35</v>
      </c>
      <c r="E2673" s="44" t="s">
        <v>80</v>
      </c>
      <c r="F2673" s="44" t="s">
        <v>88</v>
      </c>
      <c r="G2673">
        <v>1</v>
      </c>
      <c r="H2673">
        <v>0</v>
      </c>
      <c r="I2673">
        <v>0</v>
      </c>
      <c r="J2673">
        <v>0</v>
      </c>
      <c r="K2673" s="44">
        <f>MONTH(tce_4111[[#This Row],[data_lancamento]])</f>
        <v>3</v>
      </c>
    </row>
    <row r="2674" spans="1:11" x14ac:dyDescent="0.25">
      <c r="A2674" s="44" t="s">
        <v>363</v>
      </c>
      <c r="B2674">
        <v>1</v>
      </c>
      <c r="C2674" s="3">
        <v>44650</v>
      </c>
      <c r="D2674">
        <v>1692.31</v>
      </c>
      <c r="E2674" s="44" t="s">
        <v>77</v>
      </c>
      <c r="F2674" s="44" t="s">
        <v>97</v>
      </c>
      <c r="G2674">
        <v>0</v>
      </c>
      <c r="H2674">
        <v>0</v>
      </c>
      <c r="I2674">
        <v>0</v>
      </c>
      <c r="J2674">
        <v>0</v>
      </c>
      <c r="K2674" s="44">
        <f>MONTH(tce_4111[[#This Row],[data_lancamento]])</f>
        <v>3</v>
      </c>
    </row>
    <row r="2675" spans="1:11" x14ac:dyDescent="0.25">
      <c r="A2675" s="44" t="s">
        <v>91</v>
      </c>
      <c r="B2675">
        <v>1</v>
      </c>
      <c r="C2675" s="3">
        <v>44650</v>
      </c>
      <c r="D2675">
        <v>1692.31</v>
      </c>
      <c r="E2675" s="44" t="s">
        <v>80</v>
      </c>
      <c r="F2675" s="44" t="s">
        <v>88</v>
      </c>
      <c r="G2675">
        <v>0</v>
      </c>
      <c r="H2675">
        <v>0</v>
      </c>
      <c r="I2675">
        <v>0</v>
      </c>
      <c r="J2675">
        <v>0</v>
      </c>
      <c r="K2675" s="44">
        <f>MONTH(tce_4111[[#This Row],[data_lancamento]])</f>
        <v>3</v>
      </c>
    </row>
    <row r="2676" spans="1:11" x14ac:dyDescent="0.25">
      <c r="A2676" s="44" t="s">
        <v>99</v>
      </c>
      <c r="B2676">
        <v>1</v>
      </c>
      <c r="C2676" s="3">
        <v>44650</v>
      </c>
      <c r="D2676">
        <v>1692.31</v>
      </c>
      <c r="E2676" s="44" t="s">
        <v>77</v>
      </c>
      <c r="F2676" s="44" t="s">
        <v>88</v>
      </c>
      <c r="G2676">
        <v>0</v>
      </c>
      <c r="H2676">
        <v>0</v>
      </c>
      <c r="I2676">
        <v>0</v>
      </c>
      <c r="J2676">
        <v>0</v>
      </c>
      <c r="K2676" s="44">
        <f>MONTH(tce_4111[[#This Row],[data_lancamento]])</f>
        <v>3</v>
      </c>
    </row>
    <row r="2677" spans="1:11" x14ac:dyDescent="0.25">
      <c r="A2677" s="44" t="s">
        <v>130</v>
      </c>
      <c r="B2677">
        <v>1</v>
      </c>
      <c r="C2677" s="3">
        <v>44650</v>
      </c>
      <c r="D2677">
        <v>1692.31</v>
      </c>
      <c r="E2677" s="44" t="s">
        <v>80</v>
      </c>
      <c r="F2677" s="44" t="s">
        <v>88</v>
      </c>
      <c r="G2677">
        <v>0</v>
      </c>
      <c r="H2677">
        <v>0</v>
      </c>
      <c r="I2677">
        <v>0</v>
      </c>
      <c r="J2677">
        <v>0</v>
      </c>
      <c r="K2677" s="44">
        <f>MONTH(tce_4111[[#This Row],[data_lancamento]])</f>
        <v>3</v>
      </c>
    </row>
    <row r="2678" spans="1:11" x14ac:dyDescent="0.25">
      <c r="A2678" s="44" t="s">
        <v>92</v>
      </c>
      <c r="B2678">
        <v>1</v>
      </c>
      <c r="C2678" s="3">
        <v>44650</v>
      </c>
      <c r="D2678">
        <v>1692.31</v>
      </c>
      <c r="E2678" s="44" t="s">
        <v>80</v>
      </c>
      <c r="F2678" s="44" t="s">
        <v>88</v>
      </c>
      <c r="G2678">
        <v>0</v>
      </c>
      <c r="H2678">
        <v>0</v>
      </c>
      <c r="I2678">
        <v>0</v>
      </c>
      <c r="J2678">
        <v>0</v>
      </c>
      <c r="K2678" s="44">
        <f>MONTH(tce_4111[[#This Row],[data_lancamento]])</f>
        <v>3</v>
      </c>
    </row>
    <row r="2679" spans="1:11" x14ac:dyDescent="0.25">
      <c r="A2679" s="44" t="s">
        <v>100</v>
      </c>
      <c r="B2679">
        <v>1</v>
      </c>
      <c r="C2679" s="3">
        <v>44650</v>
      </c>
      <c r="D2679">
        <v>1692.31</v>
      </c>
      <c r="E2679" s="44" t="s">
        <v>77</v>
      </c>
      <c r="F2679" s="44" t="s">
        <v>88</v>
      </c>
      <c r="G2679">
        <v>0</v>
      </c>
      <c r="H2679">
        <v>0</v>
      </c>
      <c r="I2679">
        <v>0</v>
      </c>
      <c r="J2679">
        <v>0</v>
      </c>
      <c r="K2679" s="44">
        <f>MONTH(tce_4111[[#This Row],[data_lancamento]])</f>
        <v>3</v>
      </c>
    </row>
    <row r="2680" spans="1:11" x14ac:dyDescent="0.25">
      <c r="A2680" s="44" t="s">
        <v>101</v>
      </c>
      <c r="B2680">
        <v>1</v>
      </c>
      <c r="C2680" s="3">
        <v>44650</v>
      </c>
      <c r="D2680">
        <v>1692.31</v>
      </c>
      <c r="E2680" s="44" t="s">
        <v>77</v>
      </c>
      <c r="F2680" s="44" t="s">
        <v>88</v>
      </c>
      <c r="G2680">
        <v>1</v>
      </c>
      <c r="H2680">
        <v>0</v>
      </c>
      <c r="I2680">
        <v>0</v>
      </c>
      <c r="J2680">
        <v>0</v>
      </c>
      <c r="K2680" s="44">
        <f>MONTH(tce_4111[[#This Row],[data_lancamento]])</f>
        <v>3</v>
      </c>
    </row>
    <row r="2681" spans="1:11" x14ac:dyDescent="0.25">
      <c r="A2681" s="44" t="s">
        <v>95</v>
      </c>
      <c r="B2681">
        <v>1</v>
      </c>
      <c r="C2681" s="3">
        <v>44650</v>
      </c>
      <c r="D2681">
        <v>1692.31</v>
      </c>
      <c r="E2681" s="44" t="s">
        <v>80</v>
      </c>
      <c r="F2681" s="44" t="s">
        <v>88</v>
      </c>
      <c r="G2681">
        <v>1</v>
      </c>
      <c r="H2681">
        <v>0</v>
      </c>
      <c r="I2681">
        <v>0</v>
      </c>
      <c r="J2681">
        <v>0</v>
      </c>
      <c r="K2681" s="44">
        <f>MONTH(tce_4111[[#This Row],[data_lancamento]])</f>
        <v>3</v>
      </c>
    </row>
    <row r="2682" spans="1:11" x14ac:dyDescent="0.25">
      <c r="A2682" s="44" t="s">
        <v>89</v>
      </c>
      <c r="B2682">
        <v>1</v>
      </c>
      <c r="C2682" s="3">
        <v>44650</v>
      </c>
      <c r="D2682">
        <v>998.72</v>
      </c>
      <c r="E2682" s="44" t="s">
        <v>80</v>
      </c>
      <c r="F2682" s="44" t="s">
        <v>88</v>
      </c>
      <c r="G2682">
        <v>0</v>
      </c>
      <c r="H2682">
        <v>0</v>
      </c>
      <c r="I2682">
        <v>0</v>
      </c>
      <c r="J2682">
        <v>0</v>
      </c>
      <c r="K2682" s="44">
        <f>MONTH(tce_4111[[#This Row],[data_lancamento]])</f>
        <v>3</v>
      </c>
    </row>
    <row r="2683" spans="1:11" x14ac:dyDescent="0.25">
      <c r="A2683" s="44" t="s">
        <v>91</v>
      </c>
      <c r="B2683">
        <v>1</v>
      </c>
      <c r="C2683" s="3">
        <v>44650</v>
      </c>
      <c r="D2683">
        <v>998.72</v>
      </c>
      <c r="E2683" s="44" t="s">
        <v>77</v>
      </c>
      <c r="F2683" s="44" t="s">
        <v>88</v>
      </c>
      <c r="G2683">
        <v>0</v>
      </c>
      <c r="H2683">
        <v>0</v>
      </c>
      <c r="I2683">
        <v>0</v>
      </c>
      <c r="J2683">
        <v>0</v>
      </c>
      <c r="K2683" s="44">
        <f>MONTH(tce_4111[[#This Row],[data_lancamento]])</f>
        <v>3</v>
      </c>
    </row>
    <row r="2684" spans="1:11" x14ac:dyDescent="0.25">
      <c r="A2684" s="44" t="s">
        <v>92</v>
      </c>
      <c r="B2684">
        <v>1</v>
      </c>
      <c r="C2684" s="3">
        <v>44650</v>
      </c>
      <c r="D2684">
        <v>998.72</v>
      </c>
      <c r="E2684" s="44" t="s">
        <v>77</v>
      </c>
      <c r="F2684" s="44" t="s">
        <v>88</v>
      </c>
      <c r="G2684">
        <v>0</v>
      </c>
      <c r="H2684">
        <v>0</v>
      </c>
      <c r="I2684">
        <v>0</v>
      </c>
      <c r="J2684">
        <v>0</v>
      </c>
      <c r="K2684" s="44">
        <f>MONTH(tce_4111[[#This Row],[data_lancamento]])</f>
        <v>3</v>
      </c>
    </row>
    <row r="2685" spans="1:11" x14ac:dyDescent="0.25">
      <c r="A2685" s="44" t="s">
        <v>93</v>
      </c>
      <c r="B2685">
        <v>1</v>
      </c>
      <c r="C2685" s="3">
        <v>44650</v>
      </c>
      <c r="D2685">
        <v>998.72</v>
      </c>
      <c r="E2685" s="44" t="s">
        <v>80</v>
      </c>
      <c r="F2685" s="44" t="s">
        <v>88</v>
      </c>
      <c r="G2685">
        <v>0</v>
      </c>
      <c r="H2685">
        <v>0</v>
      </c>
      <c r="I2685">
        <v>0</v>
      </c>
      <c r="J2685">
        <v>0</v>
      </c>
      <c r="K2685" s="44">
        <f>MONTH(tce_4111[[#This Row],[data_lancamento]])</f>
        <v>3</v>
      </c>
    </row>
    <row r="2686" spans="1:11" x14ac:dyDescent="0.25">
      <c r="A2686" s="44" t="s">
        <v>94</v>
      </c>
      <c r="B2686">
        <v>1</v>
      </c>
      <c r="C2686" s="3">
        <v>44650</v>
      </c>
      <c r="D2686">
        <v>998.72</v>
      </c>
      <c r="E2686" s="44" t="s">
        <v>80</v>
      </c>
      <c r="F2686" s="44" t="s">
        <v>88</v>
      </c>
      <c r="G2686">
        <v>1</v>
      </c>
      <c r="H2686">
        <v>0</v>
      </c>
      <c r="I2686">
        <v>0</v>
      </c>
      <c r="J2686">
        <v>0</v>
      </c>
      <c r="K2686" s="44">
        <f>MONTH(tce_4111[[#This Row],[data_lancamento]])</f>
        <v>3</v>
      </c>
    </row>
    <row r="2687" spans="1:11" x14ac:dyDescent="0.25">
      <c r="A2687" s="44" t="s">
        <v>95</v>
      </c>
      <c r="B2687">
        <v>1</v>
      </c>
      <c r="C2687" s="3">
        <v>44650</v>
      </c>
      <c r="D2687">
        <v>998.72</v>
      </c>
      <c r="E2687" s="44" t="s">
        <v>77</v>
      </c>
      <c r="F2687" s="44" t="s">
        <v>88</v>
      </c>
      <c r="G2687">
        <v>1</v>
      </c>
      <c r="H2687">
        <v>0</v>
      </c>
      <c r="I2687">
        <v>0</v>
      </c>
      <c r="J2687">
        <v>0</v>
      </c>
      <c r="K2687" s="44">
        <f>MONTH(tce_4111[[#This Row],[data_lancamento]])</f>
        <v>3</v>
      </c>
    </row>
    <row r="2688" spans="1:11" x14ac:dyDescent="0.25">
      <c r="A2688" s="44" t="s">
        <v>154</v>
      </c>
      <c r="B2688">
        <v>1</v>
      </c>
      <c r="C2688" s="3">
        <v>44650</v>
      </c>
      <c r="D2688">
        <v>998.72</v>
      </c>
      <c r="E2688" s="44" t="s">
        <v>77</v>
      </c>
      <c r="F2688" s="44" t="s">
        <v>97</v>
      </c>
      <c r="G2688">
        <v>0</v>
      </c>
      <c r="H2688">
        <v>0</v>
      </c>
      <c r="I2688">
        <v>0</v>
      </c>
      <c r="J2688">
        <v>0</v>
      </c>
      <c r="K2688" s="44">
        <f>MONTH(tce_4111[[#This Row],[data_lancamento]])</f>
        <v>3</v>
      </c>
    </row>
    <row r="2689" spans="1:11" x14ac:dyDescent="0.25">
      <c r="A2689" s="44" t="s">
        <v>131</v>
      </c>
      <c r="B2689">
        <v>1</v>
      </c>
      <c r="C2689" s="3">
        <v>44650</v>
      </c>
      <c r="D2689">
        <v>998.72</v>
      </c>
      <c r="E2689" s="44" t="s">
        <v>80</v>
      </c>
      <c r="F2689" s="44" t="s">
        <v>88</v>
      </c>
      <c r="G2689">
        <v>0</v>
      </c>
      <c r="H2689">
        <v>0</v>
      </c>
      <c r="I2689">
        <v>0</v>
      </c>
      <c r="J2689">
        <v>0</v>
      </c>
      <c r="K2689" s="44">
        <f>MONTH(tce_4111[[#This Row],[data_lancamento]])</f>
        <v>3</v>
      </c>
    </row>
    <row r="2690" spans="1:11" x14ac:dyDescent="0.25">
      <c r="A2690" s="44" t="s">
        <v>91</v>
      </c>
      <c r="B2690">
        <v>1</v>
      </c>
      <c r="C2690" s="3">
        <v>44650</v>
      </c>
      <c r="D2690">
        <v>998.72</v>
      </c>
      <c r="E2690" s="44" t="s">
        <v>80</v>
      </c>
      <c r="F2690" s="44" t="s">
        <v>88</v>
      </c>
      <c r="G2690">
        <v>0</v>
      </c>
      <c r="H2690">
        <v>0</v>
      </c>
      <c r="I2690">
        <v>0</v>
      </c>
      <c r="J2690">
        <v>0</v>
      </c>
      <c r="K2690" s="44">
        <f>MONTH(tce_4111[[#This Row],[data_lancamento]])</f>
        <v>3</v>
      </c>
    </row>
    <row r="2691" spans="1:11" x14ac:dyDescent="0.25">
      <c r="A2691" s="44" t="s">
        <v>99</v>
      </c>
      <c r="B2691">
        <v>1</v>
      </c>
      <c r="C2691" s="3">
        <v>44650</v>
      </c>
      <c r="D2691">
        <v>998.72</v>
      </c>
      <c r="E2691" s="44" t="s">
        <v>77</v>
      </c>
      <c r="F2691" s="44" t="s">
        <v>88</v>
      </c>
      <c r="G2691">
        <v>0</v>
      </c>
      <c r="H2691">
        <v>0</v>
      </c>
      <c r="I2691">
        <v>0</v>
      </c>
      <c r="J2691">
        <v>0</v>
      </c>
      <c r="K2691" s="44">
        <f>MONTH(tce_4111[[#This Row],[data_lancamento]])</f>
        <v>3</v>
      </c>
    </row>
    <row r="2692" spans="1:11" x14ac:dyDescent="0.25">
      <c r="A2692" s="44" t="s">
        <v>92</v>
      </c>
      <c r="B2692">
        <v>1</v>
      </c>
      <c r="C2692" s="3">
        <v>44650</v>
      </c>
      <c r="D2692">
        <v>998.72</v>
      </c>
      <c r="E2692" s="44" t="s">
        <v>80</v>
      </c>
      <c r="F2692" s="44" t="s">
        <v>88</v>
      </c>
      <c r="G2692">
        <v>0</v>
      </c>
      <c r="H2692">
        <v>0</v>
      </c>
      <c r="I2692">
        <v>0</v>
      </c>
      <c r="J2692">
        <v>0</v>
      </c>
      <c r="K2692" s="44">
        <f>MONTH(tce_4111[[#This Row],[data_lancamento]])</f>
        <v>3</v>
      </c>
    </row>
    <row r="2693" spans="1:11" x14ac:dyDescent="0.25">
      <c r="A2693" s="44" t="s">
        <v>100</v>
      </c>
      <c r="B2693">
        <v>1</v>
      </c>
      <c r="C2693" s="3">
        <v>44650</v>
      </c>
      <c r="D2693">
        <v>998.72</v>
      </c>
      <c r="E2693" s="44" t="s">
        <v>77</v>
      </c>
      <c r="F2693" s="44" t="s">
        <v>88</v>
      </c>
      <c r="G2693">
        <v>0</v>
      </c>
      <c r="H2693">
        <v>0</v>
      </c>
      <c r="I2693">
        <v>0</v>
      </c>
      <c r="J2693">
        <v>0</v>
      </c>
      <c r="K2693" s="44">
        <f>MONTH(tce_4111[[#This Row],[data_lancamento]])</f>
        <v>3</v>
      </c>
    </row>
    <row r="2694" spans="1:11" x14ac:dyDescent="0.25">
      <c r="A2694" s="44" t="s">
        <v>101</v>
      </c>
      <c r="B2694">
        <v>1</v>
      </c>
      <c r="C2694" s="3">
        <v>44650</v>
      </c>
      <c r="D2694">
        <v>998.72</v>
      </c>
      <c r="E2694" s="44" t="s">
        <v>77</v>
      </c>
      <c r="F2694" s="44" t="s">
        <v>88</v>
      </c>
      <c r="G2694">
        <v>1</v>
      </c>
      <c r="H2694">
        <v>0</v>
      </c>
      <c r="I2694">
        <v>0</v>
      </c>
      <c r="J2694">
        <v>0</v>
      </c>
      <c r="K2694" s="44">
        <f>MONTH(tce_4111[[#This Row],[data_lancamento]])</f>
        <v>3</v>
      </c>
    </row>
    <row r="2695" spans="1:11" x14ac:dyDescent="0.25">
      <c r="A2695" s="44" t="s">
        <v>95</v>
      </c>
      <c r="B2695">
        <v>1</v>
      </c>
      <c r="C2695" s="3">
        <v>44650</v>
      </c>
      <c r="D2695">
        <v>998.72</v>
      </c>
      <c r="E2695" s="44" t="s">
        <v>80</v>
      </c>
      <c r="F2695" s="44" t="s">
        <v>88</v>
      </c>
      <c r="G2695">
        <v>1</v>
      </c>
      <c r="H2695">
        <v>0</v>
      </c>
      <c r="I2695">
        <v>0</v>
      </c>
      <c r="J2695">
        <v>0</v>
      </c>
      <c r="K2695" s="44">
        <f>MONTH(tce_4111[[#This Row],[data_lancamento]])</f>
        <v>3</v>
      </c>
    </row>
    <row r="2696" spans="1:11" x14ac:dyDescent="0.25">
      <c r="A2696" s="44" t="s">
        <v>148</v>
      </c>
      <c r="B2696">
        <v>1</v>
      </c>
      <c r="C2696" s="3">
        <v>44651</v>
      </c>
      <c r="D2696">
        <v>16.64</v>
      </c>
      <c r="E2696" s="44" t="s">
        <v>80</v>
      </c>
      <c r="F2696" s="44" t="s">
        <v>97</v>
      </c>
      <c r="G2696">
        <v>8001</v>
      </c>
      <c r="H2696">
        <v>0</v>
      </c>
      <c r="I2696">
        <v>0</v>
      </c>
      <c r="J2696">
        <v>0</v>
      </c>
      <c r="K2696" s="44">
        <f>MONTH(tce_4111[[#This Row],[data_lancamento]])</f>
        <v>3</v>
      </c>
    </row>
    <row r="2697" spans="1:11" x14ac:dyDescent="0.25">
      <c r="A2697" s="44" t="s">
        <v>149</v>
      </c>
      <c r="B2697">
        <v>1</v>
      </c>
      <c r="C2697" s="3">
        <v>44651</v>
      </c>
      <c r="D2697">
        <v>16.64</v>
      </c>
      <c r="E2697" s="44" t="s">
        <v>77</v>
      </c>
      <c r="F2697" s="44" t="s">
        <v>97</v>
      </c>
      <c r="G2697">
        <v>8001</v>
      </c>
      <c r="H2697">
        <v>0</v>
      </c>
      <c r="I2697">
        <v>0</v>
      </c>
      <c r="J2697">
        <v>0</v>
      </c>
      <c r="K2697" s="44">
        <f>MONTH(tce_4111[[#This Row],[data_lancamento]])</f>
        <v>3</v>
      </c>
    </row>
    <row r="2698" spans="1:11" x14ac:dyDescent="0.25">
      <c r="A2698" s="44" t="s">
        <v>150</v>
      </c>
      <c r="B2698">
        <v>1</v>
      </c>
      <c r="C2698" s="3">
        <v>44651</v>
      </c>
      <c r="D2698">
        <v>16.64</v>
      </c>
      <c r="E2698" s="44" t="s">
        <v>80</v>
      </c>
      <c r="F2698" s="44" t="s">
        <v>88</v>
      </c>
      <c r="G2698">
        <v>8001</v>
      </c>
      <c r="H2698">
        <v>0</v>
      </c>
      <c r="I2698">
        <v>0</v>
      </c>
      <c r="J2698">
        <v>0</v>
      </c>
      <c r="K2698" s="44">
        <f>MONTH(tce_4111[[#This Row],[data_lancamento]])</f>
        <v>3</v>
      </c>
    </row>
    <row r="2699" spans="1:11" x14ac:dyDescent="0.25">
      <c r="A2699" s="44" t="s">
        <v>151</v>
      </c>
      <c r="B2699">
        <v>1</v>
      </c>
      <c r="C2699" s="3">
        <v>44651</v>
      </c>
      <c r="D2699">
        <v>16.64</v>
      </c>
      <c r="E2699" s="44" t="s">
        <v>77</v>
      </c>
      <c r="F2699" s="44" t="s">
        <v>88</v>
      </c>
      <c r="G2699">
        <v>8001</v>
      </c>
      <c r="H2699">
        <v>0</v>
      </c>
      <c r="I2699">
        <v>0</v>
      </c>
      <c r="J2699">
        <v>0</v>
      </c>
      <c r="K2699" s="44">
        <f>MONTH(tce_4111[[#This Row],[data_lancamento]])</f>
        <v>3</v>
      </c>
    </row>
    <row r="2700" spans="1:11" x14ac:dyDescent="0.25">
      <c r="A2700" s="44" t="s">
        <v>148</v>
      </c>
      <c r="B2700">
        <v>1</v>
      </c>
      <c r="C2700" s="3">
        <v>44651</v>
      </c>
      <c r="D2700">
        <v>30.71</v>
      </c>
      <c r="E2700" s="44" t="s">
        <v>80</v>
      </c>
      <c r="F2700" s="44" t="s">
        <v>97</v>
      </c>
      <c r="G2700">
        <v>8001</v>
      </c>
      <c r="H2700">
        <v>0</v>
      </c>
      <c r="I2700">
        <v>0</v>
      </c>
      <c r="J2700">
        <v>0</v>
      </c>
      <c r="K2700" s="44">
        <f>MONTH(tce_4111[[#This Row],[data_lancamento]])</f>
        <v>3</v>
      </c>
    </row>
    <row r="2701" spans="1:11" x14ac:dyDescent="0.25">
      <c r="A2701" s="44" t="s">
        <v>149</v>
      </c>
      <c r="B2701">
        <v>1</v>
      </c>
      <c r="C2701" s="3">
        <v>44651</v>
      </c>
      <c r="D2701">
        <v>30.71</v>
      </c>
      <c r="E2701" s="44" t="s">
        <v>77</v>
      </c>
      <c r="F2701" s="44" t="s">
        <v>97</v>
      </c>
      <c r="G2701">
        <v>8001</v>
      </c>
      <c r="H2701">
        <v>0</v>
      </c>
      <c r="I2701">
        <v>0</v>
      </c>
      <c r="J2701">
        <v>0</v>
      </c>
      <c r="K2701" s="44">
        <f>MONTH(tce_4111[[#This Row],[data_lancamento]])</f>
        <v>3</v>
      </c>
    </row>
    <row r="2702" spans="1:11" x14ac:dyDescent="0.25">
      <c r="A2702" s="44" t="s">
        <v>150</v>
      </c>
      <c r="B2702">
        <v>1</v>
      </c>
      <c r="C2702" s="3">
        <v>44651</v>
      </c>
      <c r="D2702">
        <v>30.71</v>
      </c>
      <c r="E2702" s="44" t="s">
        <v>80</v>
      </c>
      <c r="F2702" s="44" t="s">
        <v>88</v>
      </c>
      <c r="G2702">
        <v>8001</v>
      </c>
      <c r="H2702">
        <v>0</v>
      </c>
      <c r="I2702">
        <v>0</v>
      </c>
      <c r="J2702">
        <v>0</v>
      </c>
      <c r="K2702" s="44">
        <f>MONTH(tce_4111[[#This Row],[data_lancamento]])</f>
        <v>3</v>
      </c>
    </row>
    <row r="2703" spans="1:11" x14ac:dyDescent="0.25">
      <c r="A2703" s="44" t="s">
        <v>151</v>
      </c>
      <c r="B2703">
        <v>1</v>
      </c>
      <c r="C2703" s="3">
        <v>44651</v>
      </c>
      <c r="D2703">
        <v>30.71</v>
      </c>
      <c r="E2703" s="44" t="s">
        <v>77</v>
      </c>
      <c r="F2703" s="44" t="s">
        <v>88</v>
      </c>
      <c r="G2703">
        <v>8001</v>
      </c>
      <c r="H2703">
        <v>0</v>
      </c>
      <c r="I2703">
        <v>0</v>
      </c>
      <c r="J2703">
        <v>0</v>
      </c>
      <c r="K2703" s="44">
        <f>MONTH(tce_4111[[#This Row],[data_lancamento]])</f>
        <v>3</v>
      </c>
    </row>
    <row r="2704" spans="1:11" x14ac:dyDescent="0.25">
      <c r="A2704" s="44" t="s">
        <v>107</v>
      </c>
      <c r="B2704">
        <v>1</v>
      </c>
      <c r="C2704" s="3">
        <v>44651</v>
      </c>
      <c r="D2704">
        <v>4185.76</v>
      </c>
      <c r="E2704" s="44" t="s">
        <v>77</v>
      </c>
      <c r="F2704" s="44" t="s">
        <v>97</v>
      </c>
      <c r="G2704">
        <v>1</v>
      </c>
      <c r="H2704">
        <v>0</v>
      </c>
      <c r="I2704">
        <v>0</v>
      </c>
      <c r="J2704">
        <v>0</v>
      </c>
      <c r="K2704" s="44">
        <f>MONTH(tce_4111[[#This Row],[data_lancamento]])</f>
        <v>3</v>
      </c>
    </row>
    <row r="2705" spans="1:11" x14ac:dyDescent="0.25">
      <c r="A2705" s="44" t="s">
        <v>106</v>
      </c>
      <c r="B2705">
        <v>1</v>
      </c>
      <c r="C2705" s="3">
        <v>44651</v>
      </c>
      <c r="D2705">
        <v>4185.76</v>
      </c>
      <c r="E2705" s="44" t="s">
        <v>80</v>
      </c>
      <c r="F2705" s="44" t="s">
        <v>97</v>
      </c>
      <c r="G2705">
        <v>1</v>
      </c>
      <c r="H2705">
        <v>0</v>
      </c>
      <c r="I2705">
        <v>0</v>
      </c>
      <c r="J2705">
        <v>0</v>
      </c>
      <c r="K2705" s="44">
        <f>MONTH(tce_4111[[#This Row],[data_lancamento]])</f>
        <v>3</v>
      </c>
    </row>
    <row r="2706" spans="1:11" x14ac:dyDescent="0.25">
      <c r="A2706" s="44" t="s">
        <v>106</v>
      </c>
      <c r="B2706">
        <v>1</v>
      </c>
      <c r="C2706" s="3">
        <v>44651</v>
      </c>
      <c r="D2706">
        <v>47.35</v>
      </c>
      <c r="E2706" s="44" t="s">
        <v>77</v>
      </c>
      <c r="F2706" s="44" t="s">
        <v>97</v>
      </c>
      <c r="G2706">
        <v>1</v>
      </c>
      <c r="H2706">
        <v>0</v>
      </c>
      <c r="I2706">
        <v>0</v>
      </c>
      <c r="J2706">
        <v>0</v>
      </c>
      <c r="K2706" s="44">
        <f>MONTH(tce_4111[[#This Row],[data_lancamento]])</f>
        <v>3</v>
      </c>
    </row>
    <row r="2707" spans="1:11" x14ac:dyDescent="0.25">
      <c r="A2707" s="44" t="s">
        <v>149</v>
      </c>
      <c r="B2707">
        <v>1</v>
      </c>
      <c r="C2707" s="3">
        <v>44651</v>
      </c>
      <c r="D2707">
        <v>47.35</v>
      </c>
      <c r="E2707" s="44" t="s">
        <v>80</v>
      </c>
      <c r="F2707" s="44" t="s">
        <v>97</v>
      </c>
      <c r="G2707">
        <v>8001</v>
      </c>
      <c r="H2707">
        <v>0</v>
      </c>
      <c r="I2707">
        <v>0</v>
      </c>
      <c r="J2707">
        <v>0</v>
      </c>
      <c r="K2707" s="44">
        <f>MONTH(tce_4111[[#This Row],[data_lancamento]])</f>
        <v>3</v>
      </c>
    </row>
    <row r="2708" spans="1:11" x14ac:dyDescent="0.25">
      <c r="A2708" s="44" t="s">
        <v>107</v>
      </c>
      <c r="B2708">
        <v>1</v>
      </c>
      <c r="C2708" s="3">
        <v>44651</v>
      </c>
      <c r="D2708">
        <v>1018.1</v>
      </c>
      <c r="E2708" s="44" t="s">
        <v>80</v>
      </c>
      <c r="F2708" s="44" t="s">
        <v>97</v>
      </c>
      <c r="G2708">
        <v>1</v>
      </c>
      <c r="H2708">
        <v>0</v>
      </c>
      <c r="I2708">
        <v>0</v>
      </c>
      <c r="J2708">
        <v>0</v>
      </c>
      <c r="K2708" s="44">
        <f>MONTH(tce_4111[[#This Row],[data_lancamento]])</f>
        <v>3</v>
      </c>
    </row>
    <row r="2709" spans="1:11" x14ac:dyDescent="0.25">
      <c r="A2709" s="44" t="s">
        <v>135</v>
      </c>
      <c r="B2709">
        <v>1</v>
      </c>
      <c r="C2709" s="3">
        <v>44651</v>
      </c>
      <c r="D2709">
        <v>1018.1</v>
      </c>
      <c r="E2709" s="44" t="s">
        <v>77</v>
      </c>
      <c r="F2709" s="44" t="s">
        <v>97</v>
      </c>
      <c r="G2709">
        <v>0</v>
      </c>
      <c r="H2709">
        <v>0</v>
      </c>
      <c r="I2709">
        <v>0</v>
      </c>
      <c r="J2709">
        <v>0</v>
      </c>
      <c r="K2709" s="44">
        <f>MONTH(tce_4111[[#This Row],[data_lancamento]])</f>
        <v>3</v>
      </c>
    </row>
    <row r="2710" spans="1:11" x14ac:dyDescent="0.25">
      <c r="A2710" s="44" t="s">
        <v>135</v>
      </c>
      <c r="B2710">
        <v>1</v>
      </c>
      <c r="C2710" s="3">
        <v>44651</v>
      </c>
      <c r="D2710">
        <v>1018.1</v>
      </c>
      <c r="E2710" s="44" t="s">
        <v>80</v>
      </c>
      <c r="F2710" s="44" t="s">
        <v>97</v>
      </c>
      <c r="G2710">
        <v>0</v>
      </c>
      <c r="H2710">
        <v>0</v>
      </c>
      <c r="I2710">
        <v>0</v>
      </c>
      <c r="J2710">
        <v>0</v>
      </c>
      <c r="K2710" s="44">
        <f>MONTH(tce_4111[[#This Row],[data_lancamento]])</f>
        <v>3</v>
      </c>
    </row>
    <row r="2711" spans="1:11" x14ac:dyDescent="0.25">
      <c r="A2711" s="44" t="s">
        <v>105</v>
      </c>
      <c r="B2711">
        <v>1</v>
      </c>
      <c r="C2711" s="3">
        <v>44651</v>
      </c>
      <c r="D2711">
        <v>1018.1</v>
      </c>
      <c r="E2711" s="44" t="s">
        <v>77</v>
      </c>
      <c r="F2711" s="44" t="s">
        <v>88</v>
      </c>
      <c r="G2711">
        <v>0</v>
      </c>
      <c r="H2711">
        <v>0</v>
      </c>
      <c r="I2711">
        <v>0</v>
      </c>
      <c r="J2711">
        <v>0</v>
      </c>
      <c r="K2711" s="44">
        <f>MONTH(tce_4111[[#This Row],[data_lancamento]])</f>
        <v>3</v>
      </c>
    </row>
    <row r="2712" spans="1:11" x14ac:dyDescent="0.25">
      <c r="A2712" s="44" t="s">
        <v>136</v>
      </c>
      <c r="B2712">
        <v>1</v>
      </c>
      <c r="C2712" s="3">
        <v>44651</v>
      </c>
      <c r="D2712">
        <v>126018.1</v>
      </c>
      <c r="E2712" s="44" t="s">
        <v>80</v>
      </c>
      <c r="F2712" s="44" t="s">
        <v>88</v>
      </c>
      <c r="G2712">
        <v>0</v>
      </c>
      <c r="H2712">
        <v>0</v>
      </c>
      <c r="I2712">
        <v>0</v>
      </c>
      <c r="J2712">
        <v>0</v>
      </c>
      <c r="K2712" s="44">
        <f>MONTH(tce_4111[[#This Row],[data_lancamento]])</f>
        <v>3</v>
      </c>
    </row>
    <row r="2713" spans="1:11" x14ac:dyDescent="0.25">
      <c r="A2713" s="44" t="s">
        <v>86</v>
      </c>
      <c r="B2713">
        <v>1</v>
      </c>
      <c r="C2713" s="3">
        <v>44651</v>
      </c>
      <c r="D2713">
        <v>126018.1</v>
      </c>
      <c r="E2713" s="44" t="s">
        <v>77</v>
      </c>
      <c r="F2713" s="44" t="s">
        <v>78</v>
      </c>
      <c r="G2713">
        <v>0</v>
      </c>
      <c r="H2713">
        <v>0</v>
      </c>
      <c r="I2713">
        <v>0</v>
      </c>
      <c r="J2713">
        <v>0</v>
      </c>
      <c r="K2713" s="44">
        <f>MONTH(tce_4111[[#This Row],[data_lancamento]])</f>
        <v>3</v>
      </c>
    </row>
    <row r="2714" spans="1:11" x14ac:dyDescent="0.25">
      <c r="A2714" s="44" t="s">
        <v>137</v>
      </c>
      <c r="B2714">
        <v>1</v>
      </c>
      <c r="C2714" s="3">
        <v>44651</v>
      </c>
      <c r="D2714">
        <v>616.91999999999996</v>
      </c>
      <c r="E2714" s="44" t="s">
        <v>80</v>
      </c>
      <c r="F2714" s="44" t="s">
        <v>88</v>
      </c>
      <c r="G2714">
        <v>0</v>
      </c>
      <c r="H2714">
        <v>0</v>
      </c>
      <c r="I2714">
        <v>0</v>
      </c>
      <c r="J2714">
        <v>0</v>
      </c>
      <c r="K2714" s="44">
        <f>MONTH(tce_4111[[#This Row],[data_lancamento]])</f>
        <v>3</v>
      </c>
    </row>
    <row r="2715" spans="1:11" x14ac:dyDescent="0.25">
      <c r="A2715" s="44" t="s">
        <v>138</v>
      </c>
      <c r="B2715">
        <v>1</v>
      </c>
      <c r="C2715" s="3">
        <v>44651</v>
      </c>
      <c r="D2715">
        <v>616.91999999999996</v>
      </c>
      <c r="E2715" s="44" t="s">
        <v>77</v>
      </c>
      <c r="F2715" s="44" t="s">
        <v>78</v>
      </c>
      <c r="G2715">
        <v>0</v>
      </c>
      <c r="H2715">
        <v>0</v>
      </c>
      <c r="I2715">
        <v>0</v>
      </c>
      <c r="J2715">
        <v>0</v>
      </c>
      <c r="K2715" s="44">
        <f>MONTH(tce_4111[[#This Row],[data_lancamento]])</f>
        <v>3</v>
      </c>
    </row>
    <row r="2716" spans="1:11" x14ac:dyDescent="0.25">
      <c r="A2716" s="44" t="s">
        <v>139</v>
      </c>
      <c r="B2716">
        <v>1</v>
      </c>
      <c r="C2716" s="3">
        <v>44651</v>
      </c>
      <c r="D2716">
        <v>3423.98</v>
      </c>
      <c r="E2716" s="44" t="s">
        <v>80</v>
      </c>
      <c r="F2716" s="44" t="s">
        <v>88</v>
      </c>
      <c r="G2716">
        <v>0</v>
      </c>
      <c r="H2716">
        <v>0</v>
      </c>
      <c r="I2716">
        <v>0</v>
      </c>
      <c r="J2716">
        <v>0</v>
      </c>
      <c r="K2716" s="44">
        <f>MONTH(tce_4111[[#This Row],[data_lancamento]])</f>
        <v>3</v>
      </c>
    </row>
    <row r="2717" spans="1:11" x14ac:dyDescent="0.25">
      <c r="A2717" s="44" t="s">
        <v>138</v>
      </c>
      <c r="B2717">
        <v>1</v>
      </c>
      <c r="C2717" s="3">
        <v>44651</v>
      </c>
      <c r="D2717">
        <v>3423.98</v>
      </c>
      <c r="E2717" s="44" t="s">
        <v>77</v>
      </c>
      <c r="F2717" s="44" t="s">
        <v>78</v>
      </c>
      <c r="G2717">
        <v>0</v>
      </c>
      <c r="H2717">
        <v>0</v>
      </c>
      <c r="I2717">
        <v>0</v>
      </c>
      <c r="J2717">
        <v>0</v>
      </c>
      <c r="K2717" s="44">
        <f>MONTH(tce_4111[[#This Row],[data_lancamento]])</f>
        <v>3</v>
      </c>
    </row>
    <row r="2718" spans="1:11" x14ac:dyDescent="0.25">
      <c r="A2718" s="44" t="s">
        <v>139</v>
      </c>
      <c r="B2718">
        <v>1</v>
      </c>
      <c r="C2718" s="3">
        <v>44651</v>
      </c>
      <c r="D2718">
        <v>671.55</v>
      </c>
      <c r="E2718" s="44" t="s">
        <v>80</v>
      </c>
      <c r="F2718" s="44" t="s">
        <v>88</v>
      </c>
      <c r="G2718">
        <v>0</v>
      </c>
      <c r="H2718">
        <v>0</v>
      </c>
      <c r="I2718">
        <v>0</v>
      </c>
      <c r="J2718">
        <v>0</v>
      </c>
      <c r="K2718" s="44">
        <f>MONTH(tce_4111[[#This Row],[data_lancamento]])</f>
        <v>3</v>
      </c>
    </row>
    <row r="2719" spans="1:11" x14ac:dyDescent="0.25">
      <c r="A2719" s="44" t="s">
        <v>138</v>
      </c>
      <c r="B2719">
        <v>1</v>
      </c>
      <c r="C2719" s="3">
        <v>44651</v>
      </c>
      <c r="D2719">
        <v>671.55</v>
      </c>
      <c r="E2719" s="44" t="s">
        <v>77</v>
      </c>
      <c r="F2719" s="44" t="s">
        <v>78</v>
      </c>
      <c r="G2719">
        <v>0</v>
      </c>
      <c r="H2719">
        <v>0</v>
      </c>
      <c r="I2719">
        <v>0</v>
      </c>
      <c r="J2719">
        <v>0</v>
      </c>
      <c r="K2719" s="44">
        <f>MONTH(tce_4111[[#This Row],[data_lancamento]])</f>
        <v>3</v>
      </c>
    </row>
    <row r="2720" spans="1:11" x14ac:dyDescent="0.25">
      <c r="A2720" s="44" t="s">
        <v>108</v>
      </c>
      <c r="B2720">
        <v>1</v>
      </c>
      <c r="C2720" s="3">
        <v>44651</v>
      </c>
      <c r="D2720">
        <v>1018.1</v>
      </c>
      <c r="E2720" s="44" t="s">
        <v>80</v>
      </c>
      <c r="F2720" s="44" t="s">
        <v>88</v>
      </c>
      <c r="G2720">
        <v>1</v>
      </c>
      <c r="H2720">
        <v>0</v>
      </c>
      <c r="I2720">
        <v>0</v>
      </c>
      <c r="J2720">
        <v>0</v>
      </c>
      <c r="K2720" s="44">
        <f>MONTH(tce_4111[[#This Row],[data_lancamento]])</f>
        <v>3</v>
      </c>
    </row>
    <row r="2721" spans="1:11" x14ac:dyDescent="0.25">
      <c r="A2721" s="44" t="s">
        <v>94</v>
      </c>
      <c r="B2721">
        <v>1</v>
      </c>
      <c r="C2721" s="3">
        <v>44651</v>
      </c>
      <c r="D2721">
        <v>1018.1</v>
      </c>
      <c r="E2721" s="44" t="s">
        <v>77</v>
      </c>
      <c r="F2721" s="44" t="s">
        <v>88</v>
      </c>
      <c r="G2721">
        <v>1</v>
      </c>
      <c r="H2721">
        <v>0</v>
      </c>
      <c r="I2721">
        <v>0</v>
      </c>
      <c r="J2721">
        <v>0</v>
      </c>
      <c r="K2721" s="44">
        <f>MONTH(tce_4111[[#This Row],[data_lancamento]])</f>
        <v>3</v>
      </c>
    </row>
    <row r="2722" spans="1:11" x14ac:dyDescent="0.25">
      <c r="A2722" s="44" t="s">
        <v>141</v>
      </c>
      <c r="B2722">
        <v>1</v>
      </c>
      <c r="C2722" s="3">
        <v>44651</v>
      </c>
      <c r="D2722">
        <v>166.22</v>
      </c>
      <c r="E2722" s="44" t="s">
        <v>80</v>
      </c>
      <c r="F2722" s="44" t="s">
        <v>88</v>
      </c>
      <c r="G2722">
        <v>0</v>
      </c>
      <c r="H2722">
        <v>0</v>
      </c>
      <c r="I2722">
        <v>0</v>
      </c>
      <c r="J2722">
        <v>0</v>
      </c>
      <c r="K2722" s="44">
        <f>MONTH(tce_4111[[#This Row],[data_lancamento]])</f>
        <v>3</v>
      </c>
    </row>
    <row r="2723" spans="1:11" x14ac:dyDescent="0.25">
      <c r="A2723" s="44" t="s">
        <v>141</v>
      </c>
      <c r="B2723">
        <v>1</v>
      </c>
      <c r="C2723" s="3">
        <v>44651</v>
      </c>
      <c r="D2723">
        <v>232.33</v>
      </c>
      <c r="E2723" s="44" t="s">
        <v>80</v>
      </c>
      <c r="F2723" s="44" t="s">
        <v>88</v>
      </c>
      <c r="G2723">
        <v>0</v>
      </c>
      <c r="H2723">
        <v>0</v>
      </c>
      <c r="I2723">
        <v>0</v>
      </c>
      <c r="J2723">
        <v>0</v>
      </c>
      <c r="K2723" s="44">
        <f>MONTH(tce_4111[[#This Row],[data_lancamento]])</f>
        <v>3</v>
      </c>
    </row>
    <row r="2724" spans="1:11" x14ac:dyDescent="0.25">
      <c r="A2724" s="44" t="s">
        <v>141</v>
      </c>
      <c r="B2724">
        <v>1</v>
      </c>
      <c r="C2724" s="3">
        <v>44651</v>
      </c>
      <c r="D2724">
        <v>104.61</v>
      </c>
      <c r="E2724" s="44" t="s">
        <v>80</v>
      </c>
      <c r="F2724" s="44" t="s">
        <v>88</v>
      </c>
      <c r="G2724">
        <v>0</v>
      </c>
      <c r="H2724">
        <v>0</v>
      </c>
      <c r="I2724">
        <v>0</v>
      </c>
      <c r="J2724">
        <v>0</v>
      </c>
      <c r="K2724" s="44">
        <f>MONTH(tce_4111[[#This Row],[data_lancamento]])</f>
        <v>3</v>
      </c>
    </row>
    <row r="2725" spans="1:11" x14ac:dyDescent="0.25">
      <c r="A2725" s="44" t="s">
        <v>141</v>
      </c>
      <c r="B2725">
        <v>1</v>
      </c>
      <c r="C2725" s="3">
        <v>44651</v>
      </c>
      <c r="D2725">
        <v>162.26</v>
      </c>
      <c r="E2725" s="44" t="s">
        <v>80</v>
      </c>
      <c r="F2725" s="44" t="s">
        <v>88</v>
      </c>
      <c r="G2725">
        <v>0</v>
      </c>
      <c r="H2725">
        <v>0</v>
      </c>
      <c r="I2725">
        <v>0</v>
      </c>
      <c r="J2725">
        <v>0</v>
      </c>
      <c r="K2725" s="44">
        <f>MONTH(tce_4111[[#This Row],[data_lancamento]])</f>
        <v>3</v>
      </c>
    </row>
    <row r="2726" spans="1:11" x14ac:dyDescent="0.25">
      <c r="A2726" s="44" t="s">
        <v>142</v>
      </c>
      <c r="B2726">
        <v>1</v>
      </c>
      <c r="C2726" s="3">
        <v>44651</v>
      </c>
      <c r="D2726">
        <v>166.22</v>
      </c>
      <c r="E2726" s="44" t="s">
        <v>77</v>
      </c>
      <c r="F2726" s="44" t="s">
        <v>78</v>
      </c>
      <c r="G2726">
        <v>0</v>
      </c>
      <c r="H2726">
        <v>0</v>
      </c>
      <c r="I2726">
        <v>0</v>
      </c>
      <c r="J2726">
        <v>0</v>
      </c>
      <c r="K2726" s="44">
        <f>MONTH(tce_4111[[#This Row],[data_lancamento]])</f>
        <v>3</v>
      </c>
    </row>
    <row r="2727" spans="1:11" x14ac:dyDescent="0.25">
      <c r="A2727" s="44" t="s">
        <v>143</v>
      </c>
      <c r="B2727">
        <v>1</v>
      </c>
      <c r="C2727" s="3">
        <v>44651</v>
      </c>
      <c r="D2727">
        <v>232.33</v>
      </c>
      <c r="E2727" s="44" t="s">
        <v>77</v>
      </c>
      <c r="F2727" s="44" t="s">
        <v>78</v>
      </c>
      <c r="G2727">
        <v>0</v>
      </c>
      <c r="H2727">
        <v>0</v>
      </c>
      <c r="I2727">
        <v>0</v>
      </c>
      <c r="J2727">
        <v>0</v>
      </c>
      <c r="K2727" s="44">
        <f>MONTH(tce_4111[[#This Row],[data_lancamento]])</f>
        <v>3</v>
      </c>
    </row>
    <row r="2728" spans="1:11" x14ac:dyDescent="0.25">
      <c r="A2728" s="44" t="s">
        <v>144</v>
      </c>
      <c r="B2728">
        <v>1</v>
      </c>
      <c r="C2728" s="3">
        <v>44651</v>
      </c>
      <c r="D2728">
        <v>104.61</v>
      </c>
      <c r="E2728" s="44" t="s">
        <v>77</v>
      </c>
      <c r="F2728" s="44" t="s">
        <v>78</v>
      </c>
      <c r="G2728">
        <v>0</v>
      </c>
      <c r="H2728">
        <v>0</v>
      </c>
      <c r="I2728">
        <v>0</v>
      </c>
      <c r="J2728">
        <v>0</v>
      </c>
      <c r="K2728" s="44">
        <f>MONTH(tce_4111[[#This Row],[data_lancamento]])</f>
        <v>3</v>
      </c>
    </row>
    <row r="2729" spans="1:11" x14ac:dyDescent="0.25">
      <c r="A2729" s="44" t="s">
        <v>145</v>
      </c>
      <c r="B2729">
        <v>1</v>
      </c>
      <c r="C2729" s="3">
        <v>44651</v>
      </c>
      <c r="D2729">
        <v>162.26</v>
      </c>
      <c r="E2729" s="44" t="s">
        <v>77</v>
      </c>
      <c r="F2729" s="44" t="s">
        <v>78</v>
      </c>
      <c r="G2729">
        <v>0</v>
      </c>
      <c r="H2729">
        <v>0</v>
      </c>
      <c r="I2729">
        <v>0</v>
      </c>
      <c r="J2729">
        <v>0</v>
      </c>
      <c r="K2729" s="44">
        <f>MONTH(tce_4111[[#This Row],[data_lancamento]])</f>
        <v>3</v>
      </c>
    </row>
    <row r="2730" spans="1:11" x14ac:dyDescent="0.25">
      <c r="A2730" s="44" t="s">
        <v>96</v>
      </c>
      <c r="B2730">
        <v>1</v>
      </c>
      <c r="C2730" s="3">
        <v>44651</v>
      </c>
      <c r="D2730">
        <v>2559.2399999999998</v>
      </c>
      <c r="E2730" s="44" t="s">
        <v>80</v>
      </c>
      <c r="F2730" s="44" t="s">
        <v>97</v>
      </c>
      <c r="G2730">
        <v>1</v>
      </c>
      <c r="H2730">
        <v>0</v>
      </c>
      <c r="I2730">
        <v>0</v>
      </c>
      <c r="J2730">
        <v>0</v>
      </c>
      <c r="K2730" s="44">
        <f>MONTH(tce_4111[[#This Row],[data_lancamento]])</f>
        <v>3</v>
      </c>
    </row>
    <row r="2731" spans="1:11" x14ac:dyDescent="0.25">
      <c r="A2731" s="44" t="s">
        <v>99</v>
      </c>
      <c r="B2731">
        <v>1</v>
      </c>
      <c r="C2731" s="3">
        <v>44651</v>
      </c>
      <c r="D2731">
        <v>2559.2399999999998</v>
      </c>
      <c r="E2731" s="44" t="s">
        <v>80</v>
      </c>
      <c r="F2731" s="44" t="s">
        <v>88</v>
      </c>
      <c r="G2731">
        <v>0</v>
      </c>
      <c r="H2731">
        <v>0</v>
      </c>
      <c r="I2731">
        <v>0</v>
      </c>
      <c r="J2731">
        <v>0</v>
      </c>
      <c r="K2731" s="44">
        <f>MONTH(tce_4111[[#This Row],[data_lancamento]])</f>
        <v>3</v>
      </c>
    </row>
    <row r="2732" spans="1:11" x14ac:dyDescent="0.25">
      <c r="A2732" s="44" t="s">
        <v>109</v>
      </c>
      <c r="B2732">
        <v>1</v>
      </c>
      <c r="C2732" s="3">
        <v>44651</v>
      </c>
      <c r="D2732">
        <v>2559.2399999999998</v>
      </c>
      <c r="E2732" s="44" t="s">
        <v>77</v>
      </c>
      <c r="F2732" s="44" t="s">
        <v>88</v>
      </c>
      <c r="G2732">
        <v>0</v>
      </c>
      <c r="H2732">
        <v>0</v>
      </c>
      <c r="I2732">
        <v>0</v>
      </c>
      <c r="J2732">
        <v>0</v>
      </c>
      <c r="K2732" s="44">
        <f>MONTH(tce_4111[[#This Row],[data_lancamento]])</f>
        <v>3</v>
      </c>
    </row>
    <row r="2733" spans="1:11" x14ac:dyDescent="0.25">
      <c r="A2733" s="44" t="s">
        <v>106</v>
      </c>
      <c r="B2733">
        <v>1</v>
      </c>
      <c r="C2733" s="3">
        <v>44651</v>
      </c>
      <c r="D2733">
        <v>2528.5300000000002</v>
      </c>
      <c r="E2733" s="44" t="s">
        <v>77</v>
      </c>
      <c r="F2733" s="44" t="s">
        <v>97</v>
      </c>
      <c r="G2733">
        <v>1</v>
      </c>
      <c r="H2733">
        <v>0</v>
      </c>
      <c r="I2733">
        <v>0</v>
      </c>
      <c r="J2733">
        <v>0</v>
      </c>
      <c r="K2733" s="44">
        <f>MONTH(tce_4111[[#This Row],[data_lancamento]])</f>
        <v>3</v>
      </c>
    </row>
    <row r="2734" spans="1:11" x14ac:dyDescent="0.25">
      <c r="A2734" s="44" t="s">
        <v>100</v>
      </c>
      <c r="B2734">
        <v>1</v>
      </c>
      <c r="C2734" s="3">
        <v>44651</v>
      </c>
      <c r="D2734">
        <v>2559.2399999999998</v>
      </c>
      <c r="E2734" s="44" t="s">
        <v>80</v>
      </c>
      <c r="F2734" s="44" t="s">
        <v>88</v>
      </c>
      <c r="G2734">
        <v>0</v>
      </c>
      <c r="H2734">
        <v>0</v>
      </c>
      <c r="I2734">
        <v>0</v>
      </c>
      <c r="J2734">
        <v>0</v>
      </c>
      <c r="K2734" s="44">
        <f>MONTH(tce_4111[[#This Row],[data_lancamento]])</f>
        <v>3</v>
      </c>
    </row>
    <row r="2735" spans="1:11" x14ac:dyDescent="0.25">
      <c r="A2735" s="44" t="s">
        <v>110</v>
      </c>
      <c r="B2735">
        <v>1</v>
      </c>
      <c r="C2735" s="3">
        <v>44651</v>
      </c>
      <c r="D2735">
        <v>2559.2399999999998</v>
      </c>
      <c r="E2735" s="44" t="s">
        <v>77</v>
      </c>
      <c r="F2735" s="44" t="s">
        <v>88</v>
      </c>
      <c r="G2735">
        <v>0</v>
      </c>
      <c r="H2735">
        <v>0</v>
      </c>
      <c r="I2735">
        <v>0</v>
      </c>
      <c r="J2735">
        <v>0</v>
      </c>
      <c r="K2735" s="44">
        <f>MONTH(tce_4111[[#This Row],[data_lancamento]])</f>
        <v>3</v>
      </c>
    </row>
    <row r="2736" spans="1:11" x14ac:dyDescent="0.25">
      <c r="A2736" s="44" t="s">
        <v>148</v>
      </c>
      <c r="B2736">
        <v>1</v>
      </c>
      <c r="C2736" s="3">
        <v>44651</v>
      </c>
      <c r="D2736">
        <v>30.71</v>
      </c>
      <c r="E2736" s="44" t="s">
        <v>77</v>
      </c>
      <c r="F2736" s="44" t="s">
        <v>97</v>
      </c>
      <c r="G2736">
        <v>8001</v>
      </c>
      <c r="H2736">
        <v>0</v>
      </c>
      <c r="I2736">
        <v>0</v>
      </c>
      <c r="J2736">
        <v>0</v>
      </c>
      <c r="K2736" s="44">
        <f>MONTH(tce_4111[[#This Row],[data_lancamento]])</f>
        <v>3</v>
      </c>
    </row>
    <row r="2737" spans="1:11" x14ac:dyDescent="0.25">
      <c r="A2737" s="44" t="s">
        <v>101</v>
      </c>
      <c r="B2737">
        <v>1</v>
      </c>
      <c r="C2737" s="3">
        <v>44651</v>
      </c>
      <c r="D2737">
        <v>30.71</v>
      </c>
      <c r="E2737" s="44" t="s">
        <v>80</v>
      </c>
      <c r="F2737" s="44" t="s">
        <v>88</v>
      </c>
      <c r="G2737">
        <v>1</v>
      </c>
      <c r="H2737">
        <v>0</v>
      </c>
      <c r="I2737">
        <v>0</v>
      </c>
      <c r="J2737">
        <v>0</v>
      </c>
      <c r="K2737" s="44">
        <f>MONTH(tce_4111[[#This Row],[data_lancamento]])</f>
        <v>3</v>
      </c>
    </row>
    <row r="2738" spans="1:11" x14ac:dyDescent="0.25">
      <c r="A2738" s="44" t="s">
        <v>101</v>
      </c>
      <c r="B2738">
        <v>1</v>
      </c>
      <c r="C2738" s="3">
        <v>44651</v>
      </c>
      <c r="D2738">
        <v>2528.5300000000002</v>
      </c>
      <c r="E2738" s="44" t="s">
        <v>80</v>
      </c>
      <c r="F2738" s="44" t="s">
        <v>88</v>
      </c>
      <c r="G2738">
        <v>1</v>
      </c>
      <c r="H2738">
        <v>0</v>
      </c>
      <c r="I2738">
        <v>0</v>
      </c>
      <c r="J2738">
        <v>0</v>
      </c>
      <c r="K2738" s="44">
        <f>MONTH(tce_4111[[#This Row],[data_lancamento]])</f>
        <v>3</v>
      </c>
    </row>
    <row r="2739" spans="1:11" x14ac:dyDescent="0.25">
      <c r="A2739" s="44" t="s">
        <v>111</v>
      </c>
      <c r="B2739">
        <v>1</v>
      </c>
      <c r="C2739" s="3">
        <v>44651</v>
      </c>
      <c r="D2739">
        <v>30.71</v>
      </c>
      <c r="E2739" s="44" t="s">
        <v>77</v>
      </c>
      <c r="F2739" s="44" t="s">
        <v>88</v>
      </c>
      <c r="G2739">
        <v>1</v>
      </c>
      <c r="H2739">
        <v>0</v>
      </c>
      <c r="I2739">
        <v>0</v>
      </c>
      <c r="J2739">
        <v>0</v>
      </c>
      <c r="K2739" s="44">
        <f>MONTH(tce_4111[[#This Row],[data_lancamento]])</f>
        <v>3</v>
      </c>
    </row>
    <row r="2740" spans="1:11" x14ac:dyDescent="0.25">
      <c r="A2740" s="44" t="s">
        <v>111</v>
      </c>
      <c r="B2740">
        <v>1</v>
      </c>
      <c r="C2740" s="3">
        <v>44651</v>
      </c>
      <c r="D2740">
        <v>2528.5300000000002</v>
      </c>
      <c r="E2740" s="44" t="s">
        <v>77</v>
      </c>
      <c r="F2740" s="44" t="s">
        <v>88</v>
      </c>
      <c r="G2740">
        <v>1</v>
      </c>
      <c r="H2740">
        <v>0</v>
      </c>
      <c r="I2740">
        <v>0</v>
      </c>
      <c r="J2740">
        <v>0</v>
      </c>
      <c r="K2740" s="44">
        <f>MONTH(tce_4111[[#This Row],[data_lancamento]])</f>
        <v>3</v>
      </c>
    </row>
    <row r="2741" spans="1:11" x14ac:dyDescent="0.25">
      <c r="A2741" s="44" t="s">
        <v>152</v>
      </c>
      <c r="B2741">
        <v>1</v>
      </c>
      <c r="C2741" s="3">
        <v>44651</v>
      </c>
      <c r="D2741">
        <v>30.71</v>
      </c>
      <c r="E2741" s="44" t="s">
        <v>80</v>
      </c>
      <c r="F2741" s="44" t="s">
        <v>88</v>
      </c>
      <c r="G2741">
        <v>8001</v>
      </c>
      <c r="H2741">
        <v>0</v>
      </c>
      <c r="I2741">
        <v>0</v>
      </c>
      <c r="J2741">
        <v>0</v>
      </c>
      <c r="K2741" s="44">
        <f>MONTH(tce_4111[[#This Row],[data_lancamento]])</f>
        <v>3</v>
      </c>
    </row>
    <row r="2742" spans="1:11" x14ac:dyDescent="0.25">
      <c r="A2742" s="44" t="s">
        <v>150</v>
      </c>
      <c r="B2742">
        <v>1</v>
      </c>
      <c r="C2742" s="3">
        <v>44651</v>
      </c>
      <c r="D2742">
        <v>30.71</v>
      </c>
      <c r="E2742" s="44" t="s">
        <v>77</v>
      </c>
      <c r="F2742" s="44" t="s">
        <v>88</v>
      </c>
      <c r="G2742">
        <v>8001</v>
      </c>
      <c r="H2742">
        <v>0</v>
      </c>
      <c r="I2742">
        <v>0</v>
      </c>
      <c r="J2742">
        <v>0</v>
      </c>
      <c r="K2742" s="44">
        <f>MONTH(tce_4111[[#This Row],[data_lancamento]])</f>
        <v>3</v>
      </c>
    </row>
    <row r="2743" spans="1:11" x14ac:dyDescent="0.25">
      <c r="A2743" s="44" t="s">
        <v>96</v>
      </c>
      <c r="B2743">
        <v>1</v>
      </c>
      <c r="C2743" s="3">
        <v>44651</v>
      </c>
      <c r="D2743">
        <v>1386.27</v>
      </c>
      <c r="E2743" s="44" t="s">
        <v>80</v>
      </c>
      <c r="F2743" s="44" t="s">
        <v>97</v>
      </c>
      <c r="G2743">
        <v>1</v>
      </c>
      <c r="H2743">
        <v>0</v>
      </c>
      <c r="I2743">
        <v>0</v>
      </c>
      <c r="J2743">
        <v>0</v>
      </c>
      <c r="K2743" s="44">
        <f>MONTH(tce_4111[[#This Row],[data_lancamento]])</f>
        <v>3</v>
      </c>
    </row>
    <row r="2744" spans="1:11" x14ac:dyDescent="0.25">
      <c r="A2744" s="44" t="s">
        <v>99</v>
      </c>
      <c r="B2744">
        <v>1</v>
      </c>
      <c r="C2744" s="3">
        <v>44651</v>
      </c>
      <c r="D2744">
        <v>1386.27</v>
      </c>
      <c r="E2744" s="44" t="s">
        <v>80</v>
      </c>
      <c r="F2744" s="44" t="s">
        <v>88</v>
      </c>
      <c r="G2744">
        <v>0</v>
      </c>
      <c r="H2744">
        <v>0</v>
      </c>
      <c r="I2744">
        <v>0</v>
      </c>
      <c r="J2744">
        <v>0</v>
      </c>
      <c r="K2744" s="44">
        <f>MONTH(tce_4111[[#This Row],[data_lancamento]])</f>
        <v>3</v>
      </c>
    </row>
    <row r="2745" spans="1:11" x14ac:dyDescent="0.25">
      <c r="A2745" s="44" t="s">
        <v>109</v>
      </c>
      <c r="B2745">
        <v>1</v>
      </c>
      <c r="C2745" s="3">
        <v>44651</v>
      </c>
      <c r="D2745">
        <v>1386.27</v>
      </c>
      <c r="E2745" s="44" t="s">
        <v>77</v>
      </c>
      <c r="F2745" s="44" t="s">
        <v>88</v>
      </c>
      <c r="G2745">
        <v>0</v>
      </c>
      <c r="H2745">
        <v>0</v>
      </c>
      <c r="I2745">
        <v>0</v>
      </c>
      <c r="J2745">
        <v>0</v>
      </c>
      <c r="K2745" s="44">
        <f>MONTH(tce_4111[[#This Row],[data_lancamento]])</f>
        <v>3</v>
      </c>
    </row>
    <row r="2746" spans="1:11" x14ac:dyDescent="0.25">
      <c r="A2746" s="44" t="s">
        <v>106</v>
      </c>
      <c r="B2746">
        <v>1</v>
      </c>
      <c r="C2746" s="3">
        <v>44651</v>
      </c>
      <c r="D2746">
        <v>1369.63</v>
      </c>
      <c r="E2746" s="44" t="s">
        <v>77</v>
      </c>
      <c r="F2746" s="44" t="s">
        <v>97</v>
      </c>
      <c r="G2746">
        <v>1</v>
      </c>
      <c r="H2746">
        <v>0</v>
      </c>
      <c r="I2746">
        <v>0</v>
      </c>
      <c r="J2746">
        <v>0</v>
      </c>
      <c r="K2746" s="44">
        <f>MONTH(tce_4111[[#This Row],[data_lancamento]])</f>
        <v>3</v>
      </c>
    </row>
    <row r="2747" spans="1:11" x14ac:dyDescent="0.25">
      <c r="A2747" s="44" t="s">
        <v>100</v>
      </c>
      <c r="B2747">
        <v>1</v>
      </c>
      <c r="C2747" s="3">
        <v>44651</v>
      </c>
      <c r="D2747">
        <v>1386.27</v>
      </c>
      <c r="E2747" s="44" t="s">
        <v>80</v>
      </c>
      <c r="F2747" s="44" t="s">
        <v>88</v>
      </c>
      <c r="G2747">
        <v>0</v>
      </c>
      <c r="H2747">
        <v>0</v>
      </c>
      <c r="I2747">
        <v>0</v>
      </c>
      <c r="J2747">
        <v>0</v>
      </c>
      <c r="K2747" s="44">
        <f>MONTH(tce_4111[[#This Row],[data_lancamento]])</f>
        <v>3</v>
      </c>
    </row>
    <row r="2748" spans="1:11" x14ac:dyDescent="0.25">
      <c r="A2748" s="44" t="s">
        <v>110</v>
      </c>
      <c r="B2748">
        <v>1</v>
      </c>
      <c r="C2748" s="3">
        <v>44651</v>
      </c>
      <c r="D2748">
        <v>1386.27</v>
      </c>
      <c r="E2748" s="44" t="s">
        <v>77</v>
      </c>
      <c r="F2748" s="44" t="s">
        <v>88</v>
      </c>
      <c r="G2748">
        <v>0</v>
      </c>
      <c r="H2748">
        <v>0</v>
      </c>
      <c r="I2748">
        <v>0</v>
      </c>
      <c r="J2748">
        <v>0</v>
      </c>
      <c r="K2748" s="44">
        <f>MONTH(tce_4111[[#This Row],[data_lancamento]])</f>
        <v>3</v>
      </c>
    </row>
    <row r="2749" spans="1:11" x14ac:dyDescent="0.25">
      <c r="A2749" s="44" t="s">
        <v>148</v>
      </c>
      <c r="B2749">
        <v>1</v>
      </c>
      <c r="C2749" s="3">
        <v>44651</v>
      </c>
      <c r="D2749">
        <v>16.64</v>
      </c>
      <c r="E2749" s="44" t="s">
        <v>77</v>
      </c>
      <c r="F2749" s="44" t="s">
        <v>97</v>
      </c>
      <c r="G2749">
        <v>8001</v>
      </c>
      <c r="H2749">
        <v>0</v>
      </c>
      <c r="I2749">
        <v>0</v>
      </c>
      <c r="J2749">
        <v>0</v>
      </c>
      <c r="K2749" s="44">
        <f>MONTH(tce_4111[[#This Row],[data_lancamento]])</f>
        <v>3</v>
      </c>
    </row>
    <row r="2750" spans="1:11" x14ac:dyDescent="0.25">
      <c r="A2750" s="44" t="s">
        <v>101</v>
      </c>
      <c r="B2750">
        <v>1</v>
      </c>
      <c r="C2750" s="3">
        <v>44651</v>
      </c>
      <c r="D2750">
        <v>16.64</v>
      </c>
      <c r="E2750" s="44" t="s">
        <v>80</v>
      </c>
      <c r="F2750" s="44" t="s">
        <v>88</v>
      </c>
      <c r="G2750">
        <v>1</v>
      </c>
      <c r="H2750">
        <v>0</v>
      </c>
      <c r="I2750">
        <v>0</v>
      </c>
      <c r="J2750">
        <v>0</v>
      </c>
      <c r="K2750" s="44">
        <f>MONTH(tce_4111[[#This Row],[data_lancamento]])</f>
        <v>3</v>
      </c>
    </row>
    <row r="2751" spans="1:11" x14ac:dyDescent="0.25">
      <c r="A2751" s="44" t="s">
        <v>101</v>
      </c>
      <c r="B2751">
        <v>1</v>
      </c>
      <c r="C2751" s="3">
        <v>44651</v>
      </c>
      <c r="D2751">
        <v>1369.63</v>
      </c>
      <c r="E2751" s="44" t="s">
        <v>80</v>
      </c>
      <c r="F2751" s="44" t="s">
        <v>88</v>
      </c>
      <c r="G2751">
        <v>1</v>
      </c>
      <c r="H2751">
        <v>0</v>
      </c>
      <c r="I2751">
        <v>0</v>
      </c>
      <c r="J2751">
        <v>0</v>
      </c>
      <c r="K2751" s="44">
        <f>MONTH(tce_4111[[#This Row],[data_lancamento]])</f>
        <v>3</v>
      </c>
    </row>
    <row r="2752" spans="1:11" x14ac:dyDescent="0.25">
      <c r="A2752" s="44" t="s">
        <v>111</v>
      </c>
      <c r="B2752">
        <v>1</v>
      </c>
      <c r="C2752" s="3">
        <v>44651</v>
      </c>
      <c r="D2752">
        <v>16.64</v>
      </c>
      <c r="E2752" s="44" t="s">
        <v>77</v>
      </c>
      <c r="F2752" s="44" t="s">
        <v>88</v>
      </c>
      <c r="G2752">
        <v>1</v>
      </c>
      <c r="H2752">
        <v>0</v>
      </c>
      <c r="I2752">
        <v>0</v>
      </c>
      <c r="J2752">
        <v>0</v>
      </c>
      <c r="K2752" s="44">
        <f>MONTH(tce_4111[[#This Row],[data_lancamento]])</f>
        <v>3</v>
      </c>
    </row>
    <row r="2753" spans="1:11" x14ac:dyDescent="0.25">
      <c r="A2753" s="44" t="s">
        <v>111</v>
      </c>
      <c r="B2753">
        <v>1</v>
      </c>
      <c r="C2753" s="3">
        <v>44651</v>
      </c>
      <c r="D2753">
        <v>1369.63</v>
      </c>
      <c r="E2753" s="44" t="s">
        <v>77</v>
      </c>
      <c r="F2753" s="44" t="s">
        <v>88</v>
      </c>
      <c r="G2753">
        <v>1</v>
      </c>
      <c r="H2753">
        <v>0</v>
      </c>
      <c r="I2753">
        <v>0</v>
      </c>
      <c r="J2753">
        <v>0</v>
      </c>
      <c r="K2753" s="44">
        <f>MONTH(tce_4111[[#This Row],[data_lancamento]])</f>
        <v>3</v>
      </c>
    </row>
    <row r="2754" spans="1:11" x14ac:dyDescent="0.25">
      <c r="A2754" s="44" t="s">
        <v>152</v>
      </c>
      <c r="B2754">
        <v>1</v>
      </c>
      <c r="C2754" s="3">
        <v>44651</v>
      </c>
      <c r="D2754">
        <v>16.64</v>
      </c>
      <c r="E2754" s="44" t="s">
        <v>80</v>
      </c>
      <c r="F2754" s="44" t="s">
        <v>88</v>
      </c>
      <c r="G2754">
        <v>8001</v>
      </c>
      <c r="H2754">
        <v>0</v>
      </c>
      <c r="I2754">
        <v>0</v>
      </c>
      <c r="J2754">
        <v>0</v>
      </c>
      <c r="K2754" s="44">
        <f>MONTH(tce_4111[[#This Row],[data_lancamento]])</f>
        <v>3</v>
      </c>
    </row>
    <row r="2755" spans="1:11" x14ac:dyDescent="0.25">
      <c r="A2755" s="44" t="s">
        <v>150</v>
      </c>
      <c r="B2755">
        <v>1</v>
      </c>
      <c r="C2755" s="3">
        <v>44651</v>
      </c>
      <c r="D2755">
        <v>16.64</v>
      </c>
      <c r="E2755" s="44" t="s">
        <v>77</v>
      </c>
      <c r="F2755" s="44" t="s">
        <v>88</v>
      </c>
      <c r="G2755">
        <v>8001</v>
      </c>
      <c r="H2755">
        <v>0</v>
      </c>
      <c r="I2755">
        <v>0</v>
      </c>
      <c r="J2755">
        <v>0</v>
      </c>
      <c r="K2755" s="44">
        <f>MONTH(tce_4111[[#This Row],[data_lancamento]])</f>
        <v>3</v>
      </c>
    </row>
    <row r="2756" spans="1:11" x14ac:dyDescent="0.25">
      <c r="A2756" s="44" t="s">
        <v>96</v>
      </c>
      <c r="B2756">
        <v>1</v>
      </c>
      <c r="C2756" s="3">
        <v>44651</v>
      </c>
      <c r="D2756">
        <v>240.25</v>
      </c>
      <c r="E2756" s="44" t="s">
        <v>77</v>
      </c>
      <c r="F2756" s="44" t="s">
        <v>97</v>
      </c>
      <c r="G2756">
        <v>1</v>
      </c>
      <c r="H2756">
        <v>0</v>
      </c>
      <c r="I2756">
        <v>0</v>
      </c>
      <c r="J2756">
        <v>0</v>
      </c>
      <c r="K2756" s="44">
        <f>MONTH(tce_4111[[#This Row],[data_lancamento]])</f>
        <v>3</v>
      </c>
    </row>
    <row r="2757" spans="1:11" x14ac:dyDescent="0.25">
      <c r="A2757" s="44" t="s">
        <v>98</v>
      </c>
      <c r="B2757">
        <v>1</v>
      </c>
      <c r="C2757" s="3">
        <v>44651</v>
      </c>
      <c r="D2757">
        <v>240.25</v>
      </c>
      <c r="E2757" s="44" t="s">
        <v>80</v>
      </c>
      <c r="F2757" s="44" t="s">
        <v>88</v>
      </c>
      <c r="G2757">
        <v>0</v>
      </c>
      <c r="H2757">
        <v>0</v>
      </c>
      <c r="I2757">
        <v>0</v>
      </c>
      <c r="J2757">
        <v>0</v>
      </c>
      <c r="K2757" s="44">
        <f>MONTH(tce_4111[[#This Row],[data_lancamento]])</f>
        <v>3</v>
      </c>
    </row>
    <row r="2758" spans="1:11" x14ac:dyDescent="0.25">
      <c r="A2758" s="44" t="s">
        <v>91</v>
      </c>
      <c r="B2758">
        <v>1</v>
      </c>
      <c r="C2758" s="3">
        <v>44651</v>
      </c>
      <c r="D2758">
        <v>240.25</v>
      </c>
      <c r="E2758" s="44" t="s">
        <v>80</v>
      </c>
      <c r="F2758" s="44" t="s">
        <v>88</v>
      </c>
      <c r="G2758">
        <v>0</v>
      </c>
      <c r="H2758">
        <v>0</v>
      </c>
      <c r="I2758">
        <v>0</v>
      </c>
      <c r="J2758">
        <v>0</v>
      </c>
      <c r="K2758" s="44">
        <f>MONTH(tce_4111[[#This Row],[data_lancamento]])</f>
        <v>3</v>
      </c>
    </row>
    <row r="2759" spans="1:11" x14ac:dyDescent="0.25">
      <c r="A2759" s="44" t="s">
        <v>99</v>
      </c>
      <c r="B2759">
        <v>1</v>
      </c>
      <c r="C2759" s="3">
        <v>44651</v>
      </c>
      <c r="D2759">
        <v>240.25</v>
      </c>
      <c r="E2759" s="44" t="s">
        <v>77</v>
      </c>
      <c r="F2759" s="44" t="s">
        <v>88</v>
      </c>
      <c r="G2759">
        <v>0</v>
      </c>
      <c r="H2759">
        <v>0</v>
      </c>
      <c r="I2759">
        <v>0</v>
      </c>
      <c r="J2759">
        <v>0</v>
      </c>
      <c r="K2759" s="44">
        <f>MONTH(tce_4111[[#This Row],[data_lancamento]])</f>
        <v>3</v>
      </c>
    </row>
    <row r="2760" spans="1:11" x14ac:dyDescent="0.25">
      <c r="A2760" s="44" t="s">
        <v>92</v>
      </c>
      <c r="B2760">
        <v>1</v>
      </c>
      <c r="C2760" s="3">
        <v>44651</v>
      </c>
      <c r="D2760">
        <v>240.25</v>
      </c>
      <c r="E2760" s="44" t="s">
        <v>80</v>
      </c>
      <c r="F2760" s="44" t="s">
        <v>88</v>
      </c>
      <c r="G2760">
        <v>0</v>
      </c>
      <c r="H2760">
        <v>0</v>
      </c>
      <c r="I2760">
        <v>0</v>
      </c>
      <c r="J2760">
        <v>0</v>
      </c>
      <c r="K2760" s="44">
        <f>MONTH(tce_4111[[#This Row],[data_lancamento]])</f>
        <v>3</v>
      </c>
    </row>
    <row r="2761" spans="1:11" x14ac:dyDescent="0.25">
      <c r="A2761" s="44" t="s">
        <v>100</v>
      </c>
      <c r="B2761">
        <v>1</v>
      </c>
      <c r="C2761" s="3">
        <v>44651</v>
      </c>
      <c r="D2761">
        <v>240.25</v>
      </c>
      <c r="E2761" s="44" t="s">
        <v>77</v>
      </c>
      <c r="F2761" s="44" t="s">
        <v>88</v>
      </c>
      <c r="G2761">
        <v>0</v>
      </c>
      <c r="H2761">
        <v>0</v>
      </c>
      <c r="I2761">
        <v>0</v>
      </c>
      <c r="J2761">
        <v>0</v>
      </c>
      <c r="K2761" s="44">
        <f>MONTH(tce_4111[[#This Row],[data_lancamento]])</f>
        <v>3</v>
      </c>
    </row>
    <row r="2762" spans="1:11" x14ac:dyDescent="0.25">
      <c r="A2762" s="44" t="s">
        <v>101</v>
      </c>
      <c r="B2762">
        <v>1</v>
      </c>
      <c r="C2762" s="3">
        <v>44651</v>
      </c>
      <c r="D2762">
        <v>240.25</v>
      </c>
      <c r="E2762" s="44" t="s">
        <v>77</v>
      </c>
      <c r="F2762" s="44" t="s">
        <v>88</v>
      </c>
      <c r="G2762">
        <v>1</v>
      </c>
      <c r="H2762">
        <v>0</v>
      </c>
      <c r="I2762">
        <v>0</v>
      </c>
      <c r="J2762">
        <v>0</v>
      </c>
      <c r="K2762" s="44">
        <f>MONTH(tce_4111[[#This Row],[data_lancamento]])</f>
        <v>3</v>
      </c>
    </row>
    <row r="2763" spans="1:11" x14ac:dyDescent="0.25">
      <c r="A2763" s="44" t="s">
        <v>95</v>
      </c>
      <c r="B2763">
        <v>1</v>
      </c>
      <c r="C2763" s="3">
        <v>44651</v>
      </c>
      <c r="D2763">
        <v>240.25</v>
      </c>
      <c r="E2763" s="44" t="s">
        <v>80</v>
      </c>
      <c r="F2763" s="44" t="s">
        <v>88</v>
      </c>
      <c r="G2763">
        <v>1</v>
      </c>
      <c r="H2763">
        <v>0</v>
      </c>
      <c r="I2763">
        <v>0</v>
      </c>
      <c r="J2763">
        <v>0</v>
      </c>
      <c r="K2763" s="44">
        <f>MONTH(tce_4111[[#This Row],[data_lancamento]])</f>
        <v>3</v>
      </c>
    </row>
    <row r="2764" spans="1:11" x14ac:dyDescent="0.25">
      <c r="A2764" s="44" t="s">
        <v>96</v>
      </c>
      <c r="B2764">
        <v>1</v>
      </c>
      <c r="C2764" s="3">
        <v>44651</v>
      </c>
      <c r="D2764">
        <v>240.25</v>
      </c>
      <c r="E2764" s="44" t="s">
        <v>80</v>
      </c>
      <c r="F2764" s="44" t="s">
        <v>97</v>
      </c>
      <c r="G2764">
        <v>1</v>
      </c>
      <c r="H2764">
        <v>0</v>
      </c>
      <c r="I2764">
        <v>0</v>
      </c>
      <c r="J2764">
        <v>0</v>
      </c>
      <c r="K2764" s="44">
        <f>MONTH(tce_4111[[#This Row],[data_lancamento]])</f>
        <v>3</v>
      </c>
    </row>
    <row r="2765" spans="1:11" x14ac:dyDescent="0.25">
      <c r="A2765" s="44" t="s">
        <v>99</v>
      </c>
      <c r="B2765">
        <v>1</v>
      </c>
      <c r="C2765" s="3">
        <v>44651</v>
      </c>
      <c r="D2765">
        <v>240.25</v>
      </c>
      <c r="E2765" s="44" t="s">
        <v>80</v>
      </c>
      <c r="F2765" s="44" t="s">
        <v>88</v>
      </c>
      <c r="G2765">
        <v>0</v>
      </c>
      <c r="H2765">
        <v>0</v>
      </c>
      <c r="I2765">
        <v>0</v>
      </c>
      <c r="J2765">
        <v>0</v>
      </c>
      <c r="K2765" s="44">
        <f>MONTH(tce_4111[[#This Row],[data_lancamento]])</f>
        <v>3</v>
      </c>
    </row>
    <row r="2766" spans="1:11" x14ac:dyDescent="0.25">
      <c r="A2766" s="44" t="s">
        <v>109</v>
      </c>
      <c r="B2766">
        <v>1</v>
      </c>
      <c r="C2766" s="3">
        <v>44651</v>
      </c>
      <c r="D2766">
        <v>240.25</v>
      </c>
      <c r="E2766" s="44" t="s">
        <v>77</v>
      </c>
      <c r="F2766" s="44" t="s">
        <v>88</v>
      </c>
      <c r="G2766">
        <v>0</v>
      </c>
      <c r="H2766">
        <v>0</v>
      </c>
      <c r="I2766">
        <v>0</v>
      </c>
      <c r="J2766">
        <v>0</v>
      </c>
      <c r="K2766" s="44">
        <f>MONTH(tce_4111[[#This Row],[data_lancamento]])</f>
        <v>3</v>
      </c>
    </row>
    <row r="2767" spans="1:11" x14ac:dyDescent="0.25">
      <c r="A2767" s="44" t="s">
        <v>106</v>
      </c>
      <c r="B2767">
        <v>1</v>
      </c>
      <c r="C2767" s="3">
        <v>44651</v>
      </c>
      <c r="D2767">
        <v>240.25</v>
      </c>
      <c r="E2767" s="44" t="s">
        <v>77</v>
      </c>
      <c r="F2767" s="44" t="s">
        <v>97</v>
      </c>
      <c r="G2767">
        <v>1</v>
      </c>
      <c r="H2767">
        <v>0</v>
      </c>
      <c r="I2767">
        <v>0</v>
      </c>
      <c r="J2767">
        <v>0</v>
      </c>
      <c r="K2767" s="44">
        <f>MONTH(tce_4111[[#This Row],[data_lancamento]])</f>
        <v>3</v>
      </c>
    </row>
    <row r="2768" spans="1:11" x14ac:dyDescent="0.25">
      <c r="A2768" s="44" t="s">
        <v>100</v>
      </c>
      <c r="B2768">
        <v>1</v>
      </c>
      <c r="C2768" s="3">
        <v>44651</v>
      </c>
      <c r="D2768">
        <v>240.25</v>
      </c>
      <c r="E2768" s="44" t="s">
        <v>80</v>
      </c>
      <c r="F2768" s="44" t="s">
        <v>88</v>
      </c>
      <c r="G2768">
        <v>0</v>
      </c>
      <c r="H2768">
        <v>0</v>
      </c>
      <c r="I2768">
        <v>0</v>
      </c>
      <c r="J2768">
        <v>0</v>
      </c>
      <c r="K2768" s="44">
        <f>MONTH(tce_4111[[#This Row],[data_lancamento]])</f>
        <v>3</v>
      </c>
    </row>
    <row r="2769" spans="1:11" x14ac:dyDescent="0.25">
      <c r="A2769" s="44" t="s">
        <v>110</v>
      </c>
      <c r="B2769">
        <v>1</v>
      </c>
      <c r="C2769" s="3">
        <v>44651</v>
      </c>
      <c r="D2769">
        <v>240.25</v>
      </c>
      <c r="E2769" s="44" t="s">
        <v>77</v>
      </c>
      <c r="F2769" s="44" t="s">
        <v>88</v>
      </c>
      <c r="G2769">
        <v>0</v>
      </c>
      <c r="H2769">
        <v>0</v>
      </c>
      <c r="I2769">
        <v>0</v>
      </c>
      <c r="J2769">
        <v>0</v>
      </c>
      <c r="K2769" s="44">
        <f>MONTH(tce_4111[[#This Row],[data_lancamento]])</f>
        <v>3</v>
      </c>
    </row>
    <row r="2770" spans="1:11" x14ac:dyDescent="0.25">
      <c r="A2770" s="44" t="s">
        <v>101</v>
      </c>
      <c r="B2770">
        <v>1</v>
      </c>
      <c r="C2770" s="3">
        <v>44651</v>
      </c>
      <c r="D2770">
        <v>240.25</v>
      </c>
      <c r="E2770" s="44" t="s">
        <v>80</v>
      </c>
      <c r="F2770" s="44" t="s">
        <v>88</v>
      </c>
      <c r="G2770">
        <v>1</v>
      </c>
      <c r="H2770">
        <v>0</v>
      </c>
      <c r="I2770">
        <v>0</v>
      </c>
      <c r="J2770">
        <v>0</v>
      </c>
      <c r="K2770" s="44">
        <f>MONTH(tce_4111[[#This Row],[data_lancamento]])</f>
        <v>3</v>
      </c>
    </row>
    <row r="2771" spans="1:11" x14ac:dyDescent="0.25">
      <c r="A2771" s="44" t="s">
        <v>111</v>
      </c>
      <c r="B2771">
        <v>1</v>
      </c>
      <c r="C2771" s="3">
        <v>44651</v>
      </c>
      <c r="D2771">
        <v>240.25</v>
      </c>
      <c r="E2771" s="44" t="s">
        <v>77</v>
      </c>
      <c r="F2771" s="44" t="s">
        <v>88</v>
      </c>
      <c r="G2771">
        <v>1</v>
      </c>
      <c r="H2771">
        <v>0</v>
      </c>
      <c r="I2771">
        <v>0</v>
      </c>
      <c r="J2771">
        <v>0</v>
      </c>
      <c r="K2771" s="44">
        <f>MONTH(tce_4111[[#This Row],[data_lancamento]])</f>
        <v>3</v>
      </c>
    </row>
    <row r="2772" spans="1:11" x14ac:dyDescent="0.25">
      <c r="A2772" s="44" t="s">
        <v>89</v>
      </c>
      <c r="B2772">
        <v>1</v>
      </c>
      <c r="C2772" s="3">
        <v>44651</v>
      </c>
      <c r="D2772">
        <v>2120.25</v>
      </c>
      <c r="E2772" s="44" t="s">
        <v>80</v>
      </c>
      <c r="F2772" s="44" t="s">
        <v>88</v>
      </c>
      <c r="G2772">
        <v>0</v>
      </c>
      <c r="H2772">
        <v>0</v>
      </c>
      <c r="I2772">
        <v>0</v>
      </c>
      <c r="J2772">
        <v>0</v>
      </c>
      <c r="K2772" s="44">
        <f>MONTH(tce_4111[[#This Row],[data_lancamento]])</f>
        <v>3</v>
      </c>
    </row>
    <row r="2773" spans="1:11" x14ac:dyDescent="0.25">
      <c r="A2773" s="44" t="s">
        <v>91</v>
      </c>
      <c r="B2773">
        <v>1</v>
      </c>
      <c r="C2773" s="3">
        <v>44651</v>
      </c>
      <c r="D2773">
        <v>2120.25</v>
      </c>
      <c r="E2773" s="44" t="s">
        <v>77</v>
      </c>
      <c r="F2773" s="44" t="s">
        <v>88</v>
      </c>
      <c r="G2773">
        <v>0</v>
      </c>
      <c r="H2773">
        <v>0</v>
      </c>
      <c r="I2773">
        <v>0</v>
      </c>
      <c r="J2773">
        <v>0</v>
      </c>
      <c r="K2773" s="44">
        <f>MONTH(tce_4111[[#This Row],[data_lancamento]])</f>
        <v>3</v>
      </c>
    </row>
    <row r="2774" spans="1:11" x14ac:dyDescent="0.25">
      <c r="A2774" s="44" t="s">
        <v>92</v>
      </c>
      <c r="B2774">
        <v>1</v>
      </c>
      <c r="C2774" s="3">
        <v>44651</v>
      </c>
      <c r="D2774">
        <v>2120.25</v>
      </c>
      <c r="E2774" s="44" t="s">
        <v>77</v>
      </c>
      <c r="F2774" s="44" t="s">
        <v>88</v>
      </c>
      <c r="G2774">
        <v>0</v>
      </c>
      <c r="H2774">
        <v>0</v>
      </c>
      <c r="I2774">
        <v>0</v>
      </c>
      <c r="J2774">
        <v>0</v>
      </c>
      <c r="K2774" s="44">
        <f>MONTH(tce_4111[[#This Row],[data_lancamento]])</f>
        <v>3</v>
      </c>
    </row>
    <row r="2775" spans="1:11" x14ac:dyDescent="0.25">
      <c r="A2775" s="44" t="s">
        <v>93</v>
      </c>
      <c r="B2775">
        <v>1</v>
      </c>
      <c r="C2775" s="3">
        <v>44651</v>
      </c>
      <c r="D2775">
        <v>2120.25</v>
      </c>
      <c r="E2775" s="44" t="s">
        <v>80</v>
      </c>
      <c r="F2775" s="44" t="s">
        <v>88</v>
      </c>
      <c r="G2775">
        <v>0</v>
      </c>
      <c r="H2775">
        <v>0</v>
      </c>
      <c r="I2775">
        <v>0</v>
      </c>
      <c r="J2775">
        <v>0</v>
      </c>
      <c r="K2775" s="44">
        <f>MONTH(tce_4111[[#This Row],[data_lancamento]])</f>
        <v>3</v>
      </c>
    </row>
    <row r="2776" spans="1:11" x14ac:dyDescent="0.25">
      <c r="A2776" s="44" t="s">
        <v>94</v>
      </c>
      <c r="B2776">
        <v>1</v>
      </c>
      <c r="C2776" s="3">
        <v>44651</v>
      </c>
      <c r="D2776">
        <v>2120.25</v>
      </c>
      <c r="E2776" s="44" t="s">
        <v>80</v>
      </c>
      <c r="F2776" s="44" t="s">
        <v>88</v>
      </c>
      <c r="G2776">
        <v>1</v>
      </c>
      <c r="H2776">
        <v>0</v>
      </c>
      <c r="I2776">
        <v>0</v>
      </c>
      <c r="J2776">
        <v>0</v>
      </c>
      <c r="K2776" s="44">
        <f>MONTH(tce_4111[[#This Row],[data_lancamento]])</f>
        <v>3</v>
      </c>
    </row>
    <row r="2777" spans="1:11" x14ac:dyDescent="0.25">
      <c r="A2777" s="44" t="s">
        <v>95</v>
      </c>
      <c r="B2777">
        <v>1</v>
      </c>
      <c r="C2777" s="3">
        <v>44651</v>
      </c>
      <c r="D2777">
        <v>2120.25</v>
      </c>
      <c r="E2777" s="44" t="s">
        <v>77</v>
      </c>
      <c r="F2777" s="44" t="s">
        <v>88</v>
      </c>
      <c r="G2777">
        <v>1</v>
      </c>
      <c r="H2777">
        <v>0</v>
      </c>
      <c r="I2777">
        <v>0</v>
      </c>
      <c r="J2777">
        <v>0</v>
      </c>
      <c r="K2777" s="44">
        <f>MONTH(tce_4111[[#This Row],[data_lancamento]])</f>
        <v>3</v>
      </c>
    </row>
    <row r="2778" spans="1:11" x14ac:dyDescent="0.25">
      <c r="A2778" s="44" t="s">
        <v>132</v>
      </c>
      <c r="B2778">
        <v>1</v>
      </c>
      <c r="C2778" s="3">
        <v>44651</v>
      </c>
      <c r="D2778">
        <v>2120.25</v>
      </c>
      <c r="E2778" s="44" t="s">
        <v>80</v>
      </c>
      <c r="F2778" s="44" t="s">
        <v>88</v>
      </c>
      <c r="G2778">
        <v>0</v>
      </c>
      <c r="H2778">
        <v>0</v>
      </c>
      <c r="I2778">
        <v>0</v>
      </c>
      <c r="J2778">
        <v>0</v>
      </c>
      <c r="K2778" s="44">
        <f>MONTH(tce_4111[[#This Row],[data_lancamento]])</f>
        <v>3</v>
      </c>
    </row>
    <row r="2779" spans="1:11" x14ac:dyDescent="0.25">
      <c r="A2779" s="44" t="s">
        <v>96</v>
      </c>
      <c r="B2779">
        <v>1</v>
      </c>
      <c r="C2779" s="3">
        <v>44651</v>
      </c>
      <c r="D2779">
        <v>2120.25</v>
      </c>
      <c r="E2779" s="44" t="s">
        <v>77</v>
      </c>
      <c r="F2779" s="44" t="s">
        <v>97</v>
      </c>
      <c r="G2779">
        <v>1</v>
      </c>
      <c r="H2779">
        <v>0</v>
      </c>
      <c r="I2779">
        <v>0</v>
      </c>
      <c r="J2779">
        <v>0</v>
      </c>
      <c r="K2779" s="44">
        <f>MONTH(tce_4111[[#This Row],[data_lancamento]])</f>
        <v>3</v>
      </c>
    </row>
    <row r="2780" spans="1:11" x14ac:dyDescent="0.25">
      <c r="A2780" s="44" t="s">
        <v>91</v>
      </c>
      <c r="B2780">
        <v>1</v>
      </c>
      <c r="C2780" s="3">
        <v>44651</v>
      </c>
      <c r="D2780">
        <v>2120.25</v>
      </c>
      <c r="E2780" s="44" t="s">
        <v>80</v>
      </c>
      <c r="F2780" s="44" t="s">
        <v>88</v>
      </c>
      <c r="G2780">
        <v>0</v>
      </c>
      <c r="H2780">
        <v>0</v>
      </c>
      <c r="I2780">
        <v>0</v>
      </c>
      <c r="J2780">
        <v>0</v>
      </c>
      <c r="K2780" s="44">
        <f>MONTH(tce_4111[[#This Row],[data_lancamento]])</f>
        <v>3</v>
      </c>
    </row>
    <row r="2781" spans="1:11" x14ac:dyDescent="0.25">
      <c r="A2781" s="44" t="s">
        <v>99</v>
      </c>
      <c r="B2781">
        <v>1</v>
      </c>
      <c r="C2781" s="3">
        <v>44651</v>
      </c>
      <c r="D2781">
        <v>2120.25</v>
      </c>
      <c r="E2781" s="44" t="s">
        <v>77</v>
      </c>
      <c r="F2781" s="44" t="s">
        <v>88</v>
      </c>
      <c r="G2781">
        <v>0</v>
      </c>
      <c r="H2781">
        <v>0</v>
      </c>
      <c r="I2781">
        <v>0</v>
      </c>
      <c r="J2781">
        <v>0</v>
      </c>
      <c r="K2781" s="44">
        <f>MONTH(tce_4111[[#This Row],[data_lancamento]])</f>
        <v>3</v>
      </c>
    </row>
    <row r="2782" spans="1:11" x14ac:dyDescent="0.25">
      <c r="A2782" s="44" t="s">
        <v>92</v>
      </c>
      <c r="B2782">
        <v>1</v>
      </c>
      <c r="C2782" s="3">
        <v>44651</v>
      </c>
      <c r="D2782">
        <v>2120.25</v>
      </c>
      <c r="E2782" s="44" t="s">
        <v>80</v>
      </c>
      <c r="F2782" s="44" t="s">
        <v>88</v>
      </c>
      <c r="G2782">
        <v>0</v>
      </c>
      <c r="H2782">
        <v>0</v>
      </c>
      <c r="I2782">
        <v>0</v>
      </c>
      <c r="J2782">
        <v>0</v>
      </c>
      <c r="K2782" s="44">
        <f>MONTH(tce_4111[[#This Row],[data_lancamento]])</f>
        <v>3</v>
      </c>
    </row>
    <row r="2783" spans="1:11" x14ac:dyDescent="0.25">
      <c r="A2783" s="44" t="s">
        <v>100</v>
      </c>
      <c r="B2783">
        <v>1</v>
      </c>
      <c r="C2783" s="3">
        <v>44651</v>
      </c>
      <c r="D2783">
        <v>2120.25</v>
      </c>
      <c r="E2783" s="44" t="s">
        <v>77</v>
      </c>
      <c r="F2783" s="44" t="s">
        <v>88</v>
      </c>
      <c r="G2783">
        <v>0</v>
      </c>
      <c r="H2783">
        <v>0</v>
      </c>
      <c r="I2783">
        <v>0</v>
      </c>
      <c r="J2783">
        <v>0</v>
      </c>
      <c r="K2783" s="44">
        <f>MONTH(tce_4111[[#This Row],[data_lancamento]])</f>
        <v>3</v>
      </c>
    </row>
    <row r="2784" spans="1:11" x14ac:dyDescent="0.25">
      <c r="A2784" s="44" t="s">
        <v>101</v>
      </c>
      <c r="B2784">
        <v>1</v>
      </c>
      <c r="C2784" s="3">
        <v>44651</v>
      </c>
      <c r="D2784">
        <v>2120.25</v>
      </c>
      <c r="E2784" s="44" t="s">
        <v>77</v>
      </c>
      <c r="F2784" s="44" t="s">
        <v>88</v>
      </c>
      <c r="G2784">
        <v>1</v>
      </c>
      <c r="H2784">
        <v>0</v>
      </c>
      <c r="I2784">
        <v>0</v>
      </c>
      <c r="J2784">
        <v>0</v>
      </c>
      <c r="K2784" s="44">
        <f>MONTH(tce_4111[[#This Row],[data_lancamento]])</f>
        <v>3</v>
      </c>
    </row>
    <row r="2785" spans="1:11" x14ac:dyDescent="0.25">
      <c r="A2785" s="44" t="s">
        <v>133</v>
      </c>
      <c r="B2785">
        <v>1</v>
      </c>
      <c r="C2785" s="3">
        <v>44651</v>
      </c>
      <c r="D2785">
        <v>2120.25</v>
      </c>
      <c r="E2785" s="44" t="s">
        <v>80</v>
      </c>
      <c r="F2785" s="44" t="s">
        <v>88</v>
      </c>
      <c r="G2785">
        <v>0</v>
      </c>
      <c r="H2785">
        <v>0</v>
      </c>
      <c r="I2785">
        <v>0</v>
      </c>
      <c r="J2785">
        <v>0</v>
      </c>
      <c r="K2785" s="44">
        <f>MONTH(tce_4111[[#This Row],[data_lancamento]])</f>
        <v>3</v>
      </c>
    </row>
    <row r="2786" spans="1:11" x14ac:dyDescent="0.25">
      <c r="A2786" s="44" t="s">
        <v>134</v>
      </c>
      <c r="B2786">
        <v>1</v>
      </c>
      <c r="C2786" s="3">
        <v>44651</v>
      </c>
      <c r="D2786">
        <v>2120.25</v>
      </c>
      <c r="E2786" s="44" t="s">
        <v>77</v>
      </c>
      <c r="F2786" s="44" t="s">
        <v>88</v>
      </c>
      <c r="G2786">
        <v>0</v>
      </c>
      <c r="H2786">
        <v>0</v>
      </c>
      <c r="I2786">
        <v>0</v>
      </c>
      <c r="J2786">
        <v>0</v>
      </c>
      <c r="K2786" s="44">
        <f>MONTH(tce_4111[[#This Row],[data_lancamento]])</f>
        <v>3</v>
      </c>
    </row>
    <row r="2787" spans="1:11" x14ac:dyDescent="0.25">
      <c r="A2787" s="44" t="s">
        <v>95</v>
      </c>
      <c r="B2787">
        <v>1</v>
      </c>
      <c r="C2787" s="3">
        <v>44651</v>
      </c>
      <c r="D2787">
        <v>2120.25</v>
      </c>
      <c r="E2787" s="44" t="s">
        <v>80</v>
      </c>
      <c r="F2787" s="44" t="s">
        <v>88</v>
      </c>
      <c r="G2787">
        <v>1</v>
      </c>
      <c r="H2787">
        <v>0</v>
      </c>
      <c r="I2787">
        <v>0</v>
      </c>
      <c r="J2787">
        <v>0</v>
      </c>
      <c r="K2787" s="44">
        <f>MONTH(tce_4111[[#This Row],[data_lancamento]])</f>
        <v>3</v>
      </c>
    </row>
    <row r="2788" spans="1:11" x14ac:dyDescent="0.25">
      <c r="A2788" s="44" t="s">
        <v>112</v>
      </c>
      <c r="B2788">
        <v>1</v>
      </c>
      <c r="C2788" s="3">
        <v>44652</v>
      </c>
      <c r="D2788">
        <v>1603.53</v>
      </c>
      <c r="E2788" s="44" t="s">
        <v>80</v>
      </c>
      <c r="F2788" s="44" t="s">
        <v>88</v>
      </c>
      <c r="G2788">
        <v>0</v>
      </c>
      <c r="H2788">
        <v>0</v>
      </c>
      <c r="I2788">
        <v>0</v>
      </c>
      <c r="J2788">
        <v>0</v>
      </c>
      <c r="K2788" s="44">
        <f>MONTH(tce_4111[[#This Row],[data_lancamento]])</f>
        <v>4</v>
      </c>
    </row>
    <row r="2789" spans="1:11" x14ac:dyDescent="0.25">
      <c r="A2789" s="44" t="s">
        <v>112</v>
      </c>
      <c r="B2789">
        <v>1</v>
      </c>
      <c r="C2789" s="3">
        <v>44652</v>
      </c>
      <c r="D2789">
        <v>1603.53</v>
      </c>
      <c r="E2789" s="44" t="s">
        <v>77</v>
      </c>
      <c r="F2789" s="44" t="s">
        <v>88</v>
      </c>
      <c r="G2789">
        <v>0</v>
      </c>
      <c r="H2789">
        <v>0</v>
      </c>
      <c r="I2789">
        <v>0</v>
      </c>
      <c r="J2789">
        <v>0</v>
      </c>
      <c r="K2789" s="44">
        <f>MONTH(tce_4111[[#This Row],[data_lancamento]])</f>
        <v>4</v>
      </c>
    </row>
    <row r="2790" spans="1:11" x14ac:dyDescent="0.25">
      <c r="A2790" s="44" t="s">
        <v>112</v>
      </c>
      <c r="B2790">
        <v>1</v>
      </c>
      <c r="C2790" s="3">
        <v>44652</v>
      </c>
      <c r="D2790">
        <v>1603.53</v>
      </c>
      <c r="E2790" s="44" t="s">
        <v>80</v>
      </c>
      <c r="F2790" s="44" t="s">
        <v>88</v>
      </c>
      <c r="G2790">
        <v>0</v>
      </c>
      <c r="H2790">
        <v>0</v>
      </c>
      <c r="I2790">
        <v>0</v>
      </c>
      <c r="J2790">
        <v>0</v>
      </c>
      <c r="K2790" s="44">
        <f>MONTH(tce_4111[[#This Row],[data_lancamento]])</f>
        <v>4</v>
      </c>
    </row>
    <row r="2791" spans="1:11" x14ac:dyDescent="0.25">
      <c r="A2791" s="44" t="s">
        <v>112</v>
      </c>
      <c r="B2791">
        <v>1</v>
      </c>
      <c r="C2791" s="3">
        <v>44652</v>
      </c>
      <c r="D2791">
        <v>1603.53</v>
      </c>
      <c r="E2791" s="44" t="s">
        <v>77</v>
      </c>
      <c r="F2791" s="44" t="s">
        <v>88</v>
      </c>
      <c r="G2791">
        <v>0</v>
      </c>
      <c r="H2791">
        <v>0</v>
      </c>
      <c r="I2791">
        <v>0</v>
      </c>
      <c r="J2791">
        <v>0</v>
      </c>
      <c r="K2791" s="44">
        <f>MONTH(tce_4111[[#This Row],[data_lancamento]])</f>
        <v>4</v>
      </c>
    </row>
    <row r="2792" spans="1:11" x14ac:dyDescent="0.25">
      <c r="A2792" s="44" t="s">
        <v>112</v>
      </c>
      <c r="B2792">
        <v>1</v>
      </c>
      <c r="C2792" s="3">
        <v>44652</v>
      </c>
      <c r="D2792">
        <v>1603.53</v>
      </c>
      <c r="E2792" s="44" t="s">
        <v>80</v>
      </c>
      <c r="F2792" s="44" t="s">
        <v>88</v>
      </c>
      <c r="G2792">
        <v>0</v>
      </c>
      <c r="H2792">
        <v>0</v>
      </c>
      <c r="I2792">
        <v>0</v>
      </c>
      <c r="J2792">
        <v>0</v>
      </c>
      <c r="K2792" s="44">
        <f>MONTH(tce_4111[[#This Row],[data_lancamento]])</f>
        <v>4</v>
      </c>
    </row>
    <row r="2793" spans="1:11" x14ac:dyDescent="0.25">
      <c r="A2793" s="44" t="s">
        <v>112</v>
      </c>
      <c r="B2793">
        <v>1</v>
      </c>
      <c r="C2793" s="3">
        <v>44652</v>
      </c>
      <c r="D2793">
        <v>1603.53</v>
      </c>
      <c r="E2793" s="44" t="s">
        <v>77</v>
      </c>
      <c r="F2793" s="44" t="s">
        <v>88</v>
      </c>
      <c r="G2793">
        <v>0</v>
      </c>
      <c r="H2793">
        <v>0</v>
      </c>
      <c r="I2793">
        <v>0</v>
      </c>
      <c r="J2793">
        <v>0</v>
      </c>
      <c r="K2793" s="44">
        <f>MONTH(tce_4111[[#This Row],[data_lancamento]])</f>
        <v>4</v>
      </c>
    </row>
    <row r="2794" spans="1:11" x14ac:dyDescent="0.25">
      <c r="A2794" s="44" t="s">
        <v>112</v>
      </c>
      <c r="B2794">
        <v>1</v>
      </c>
      <c r="C2794" s="3">
        <v>44652</v>
      </c>
      <c r="D2794">
        <v>1603.53</v>
      </c>
      <c r="E2794" s="44" t="s">
        <v>80</v>
      </c>
      <c r="F2794" s="44" t="s">
        <v>88</v>
      </c>
      <c r="G2794">
        <v>0</v>
      </c>
      <c r="H2794">
        <v>0</v>
      </c>
      <c r="I2794">
        <v>0</v>
      </c>
      <c r="J2794">
        <v>0</v>
      </c>
      <c r="K2794" s="44">
        <f>MONTH(tce_4111[[#This Row],[data_lancamento]])</f>
        <v>4</v>
      </c>
    </row>
    <row r="2795" spans="1:11" x14ac:dyDescent="0.25">
      <c r="A2795" s="44" t="s">
        <v>112</v>
      </c>
      <c r="B2795">
        <v>1</v>
      </c>
      <c r="C2795" s="3">
        <v>44652</v>
      </c>
      <c r="D2795">
        <v>1603.53</v>
      </c>
      <c r="E2795" s="44" t="s">
        <v>77</v>
      </c>
      <c r="F2795" s="44" t="s">
        <v>88</v>
      </c>
      <c r="G2795">
        <v>0</v>
      </c>
      <c r="H2795">
        <v>0</v>
      </c>
      <c r="I2795">
        <v>0</v>
      </c>
      <c r="J2795">
        <v>0</v>
      </c>
      <c r="K2795" s="44">
        <f>MONTH(tce_4111[[#This Row],[data_lancamento]])</f>
        <v>4</v>
      </c>
    </row>
    <row r="2796" spans="1:11" x14ac:dyDescent="0.25">
      <c r="A2796" s="44" t="s">
        <v>89</v>
      </c>
      <c r="B2796">
        <v>1</v>
      </c>
      <c r="C2796" s="3">
        <v>44652</v>
      </c>
      <c r="D2796">
        <v>33800</v>
      </c>
      <c r="E2796" s="44" t="s">
        <v>80</v>
      </c>
      <c r="F2796" s="44" t="s">
        <v>88</v>
      </c>
      <c r="G2796">
        <v>0</v>
      </c>
      <c r="H2796">
        <v>0</v>
      </c>
      <c r="I2796">
        <v>0</v>
      </c>
      <c r="J2796">
        <v>0</v>
      </c>
      <c r="K2796" s="44">
        <f>MONTH(tce_4111[[#This Row],[data_lancamento]])</f>
        <v>4</v>
      </c>
    </row>
    <row r="2797" spans="1:11" x14ac:dyDescent="0.25">
      <c r="A2797" s="44" t="s">
        <v>91</v>
      </c>
      <c r="B2797">
        <v>1</v>
      </c>
      <c r="C2797" s="3">
        <v>44652</v>
      </c>
      <c r="D2797">
        <v>33800</v>
      </c>
      <c r="E2797" s="44" t="s">
        <v>77</v>
      </c>
      <c r="F2797" s="44" t="s">
        <v>88</v>
      </c>
      <c r="G2797">
        <v>0</v>
      </c>
      <c r="H2797">
        <v>0</v>
      </c>
      <c r="I2797">
        <v>0</v>
      </c>
      <c r="J2797">
        <v>0</v>
      </c>
      <c r="K2797" s="44">
        <f>MONTH(tce_4111[[#This Row],[data_lancamento]])</f>
        <v>4</v>
      </c>
    </row>
    <row r="2798" spans="1:11" x14ac:dyDescent="0.25">
      <c r="A2798" s="44" t="s">
        <v>92</v>
      </c>
      <c r="B2798">
        <v>1</v>
      </c>
      <c r="C2798" s="3">
        <v>44652</v>
      </c>
      <c r="D2798">
        <v>33800</v>
      </c>
      <c r="E2798" s="44" t="s">
        <v>77</v>
      </c>
      <c r="F2798" s="44" t="s">
        <v>88</v>
      </c>
      <c r="G2798">
        <v>0</v>
      </c>
      <c r="H2798">
        <v>0</v>
      </c>
      <c r="I2798">
        <v>0</v>
      </c>
      <c r="J2798">
        <v>0</v>
      </c>
      <c r="K2798" s="44">
        <f>MONTH(tce_4111[[#This Row],[data_lancamento]])</f>
        <v>4</v>
      </c>
    </row>
    <row r="2799" spans="1:11" x14ac:dyDescent="0.25">
      <c r="A2799" s="44" t="s">
        <v>93</v>
      </c>
      <c r="B2799">
        <v>1</v>
      </c>
      <c r="C2799" s="3">
        <v>44652</v>
      </c>
      <c r="D2799">
        <v>33800</v>
      </c>
      <c r="E2799" s="44" t="s">
        <v>80</v>
      </c>
      <c r="F2799" s="44" t="s">
        <v>88</v>
      </c>
      <c r="G2799">
        <v>0</v>
      </c>
      <c r="H2799">
        <v>0</v>
      </c>
      <c r="I2799">
        <v>0</v>
      </c>
      <c r="J2799">
        <v>0</v>
      </c>
      <c r="K2799" s="44">
        <f>MONTH(tce_4111[[#This Row],[data_lancamento]])</f>
        <v>4</v>
      </c>
    </row>
    <row r="2800" spans="1:11" x14ac:dyDescent="0.25">
      <c r="A2800" s="44" t="s">
        <v>94</v>
      </c>
      <c r="B2800">
        <v>1</v>
      </c>
      <c r="C2800" s="3">
        <v>44652</v>
      </c>
      <c r="D2800">
        <v>33800</v>
      </c>
      <c r="E2800" s="44" t="s">
        <v>80</v>
      </c>
      <c r="F2800" s="44" t="s">
        <v>88</v>
      </c>
      <c r="G2800">
        <v>1</v>
      </c>
      <c r="H2800">
        <v>0</v>
      </c>
      <c r="I2800">
        <v>0</v>
      </c>
      <c r="J2800">
        <v>0</v>
      </c>
      <c r="K2800" s="44">
        <f>MONTH(tce_4111[[#This Row],[data_lancamento]])</f>
        <v>4</v>
      </c>
    </row>
    <row r="2801" spans="1:11" x14ac:dyDescent="0.25">
      <c r="A2801" s="44" t="s">
        <v>95</v>
      </c>
      <c r="B2801">
        <v>1</v>
      </c>
      <c r="C2801" s="3">
        <v>44652</v>
      </c>
      <c r="D2801">
        <v>33800</v>
      </c>
      <c r="E2801" s="44" t="s">
        <v>77</v>
      </c>
      <c r="F2801" s="44" t="s">
        <v>88</v>
      </c>
      <c r="G2801">
        <v>1</v>
      </c>
      <c r="H2801">
        <v>0</v>
      </c>
      <c r="I2801">
        <v>0</v>
      </c>
      <c r="J2801">
        <v>0</v>
      </c>
      <c r="K2801" s="44">
        <f>MONTH(tce_4111[[#This Row],[data_lancamento]])</f>
        <v>4</v>
      </c>
    </row>
    <row r="2802" spans="1:11" x14ac:dyDescent="0.25">
      <c r="A2802" s="44" t="s">
        <v>89</v>
      </c>
      <c r="B2802">
        <v>1</v>
      </c>
      <c r="C2802" s="3">
        <v>44652</v>
      </c>
      <c r="D2802">
        <v>3940.75</v>
      </c>
      <c r="E2802" s="44" t="s">
        <v>80</v>
      </c>
      <c r="F2802" s="44" t="s">
        <v>88</v>
      </c>
      <c r="G2802">
        <v>0</v>
      </c>
      <c r="H2802">
        <v>0</v>
      </c>
      <c r="I2802">
        <v>0</v>
      </c>
      <c r="J2802">
        <v>0</v>
      </c>
      <c r="K2802" s="44">
        <f>MONTH(tce_4111[[#This Row],[data_lancamento]])</f>
        <v>4</v>
      </c>
    </row>
    <row r="2803" spans="1:11" x14ac:dyDescent="0.25">
      <c r="A2803" s="44" t="s">
        <v>91</v>
      </c>
      <c r="B2803">
        <v>1</v>
      </c>
      <c r="C2803" s="3">
        <v>44652</v>
      </c>
      <c r="D2803">
        <v>3940.75</v>
      </c>
      <c r="E2803" s="44" t="s">
        <v>77</v>
      </c>
      <c r="F2803" s="44" t="s">
        <v>88</v>
      </c>
      <c r="G2803">
        <v>0</v>
      </c>
      <c r="H2803">
        <v>0</v>
      </c>
      <c r="I2803">
        <v>0</v>
      </c>
      <c r="J2803">
        <v>0</v>
      </c>
      <c r="K2803" s="44">
        <f>MONTH(tce_4111[[#This Row],[data_lancamento]])</f>
        <v>4</v>
      </c>
    </row>
    <row r="2804" spans="1:11" x14ac:dyDescent="0.25">
      <c r="A2804" s="44" t="s">
        <v>92</v>
      </c>
      <c r="B2804">
        <v>1</v>
      </c>
      <c r="C2804" s="3">
        <v>44652</v>
      </c>
      <c r="D2804">
        <v>3940.75</v>
      </c>
      <c r="E2804" s="44" t="s">
        <v>77</v>
      </c>
      <c r="F2804" s="44" t="s">
        <v>88</v>
      </c>
      <c r="G2804">
        <v>0</v>
      </c>
      <c r="H2804">
        <v>0</v>
      </c>
      <c r="I2804">
        <v>0</v>
      </c>
      <c r="J2804">
        <v>0</v>
      </c>
      <c r="K2804" s="44">
        <f>MONTH(tce_4111[[#This Row],[data_lancamento]])</f>
        <v>4</v>
      </c>
    </row>
    <row r="2805" spans="1:11" x14ac:dyDescent="0.25">
      <c r="A2805" s="44" t="s">
        <v>93</v>
      </c>
      <c r="B2805">
        <v>1</v>
      </c>
      <c r="C2805" s="3">
        <v>44652</v>
      </c>
      <c r="D2805">
        <v>3940.75</v>
      </c>
      <c r="E2805" s="44" t="s">
        <v>80</v>
      </c>
      <c r="F2805" s="44" t="s">
        <v>88</v>
      </c>
      <c r="G2805">
        <v>0</v>
      </c>
      <c r="H2805">
        <v>0</v>
      </c>
      <c r="I2805">
        <v>0</v>
      </c>
      <c r="J2805">
        <v>0</v>
      </c>
      <c r="K2805" s="44">
        <f>MONTH(tce_4111[[#This Row],[data_lancamento]])</f>
        <v>4</v>
      </c>
    </row>
    <row r="2806" spans="1:11" x14ac:dyDescent="0.25">
      <c r="A2806" s="44" t="s">
        <v>94</v>
      </c>
      <c r="B2806">
        <v>1</v>
      </c>
      <c r="C2806" s="3">
        <v>44652</v>
      </c>
      <c r="D2806">
        <v>3940.75</v>
      </c>
      <c r="E2806" s="44" t="s">
        <v>80</v>
      </c>
      <c r="F2806" s="44" t="s">
        <v>88</v>
      </c>
      <c r="G2806">
        <v>1</v>
      </c>
      <c r="H2806">
        <v>0</v>
      </c>
      <c r="I2806">
        <v>0</v>
      </c>
      <c r="J2806">
        <v>0</v>
      </c>
      <c r="K2806" s="44">
        <f>MONTH(tce_4111[[#This Row],[data_lancamento]])</f>
        <v>4</v>
      </c>
    </row>
    <row r="2807" spans="1:11" x14ac:dyDescent="0.25">
      <c r="A2807" s="44" t="s">
        <v>95</v>
      </c>
      <c r="B2807">
        <v>1</v>
      </c>
      <c r="C2807" s="3">
        <v>44652</v>
      </c>
      <c r="D2807">
        <v>3940.75</v>
      </c>
      <c r="E2807" s="44" t="s">
        <v>77</v>
      </c>
      <c r="F2807" s="44" t="s">
        <v>88</v>
      </c>
      <c r="G2807">
        <v>1</v>
      </c>
      <c r="H2807">
        <v>0</v>
      </c>
      <c r="I2807">
        <v>0</v>
      </c>
      <c r="J2807">
        <v>0</v>
      </c>
      <c r="K2807" s="44">
        <f>MONTH(tce_4111[[#This Row],[data_lancamento]])</f>
        <v>4</v>
      </c>
    </row>
    <row r="2808" spans="1:11" x14ac:dyDescent="0.25">
      <c r="A2808" s="44" t="s">
        <v>91</v>
      </c>
      <c r="B2808">
        <v>1</v>
      </c>
      <c r="C2808" s="3">
        <v>44652</v>
      </c>
      <c r="D2808">
        <v>3940.75</v>
      </c>
      <c r="E2808" s="44" t="s">
        <v>80</v>
      </c>
      <c r="F2808" s="44" t="s">
        <v>88</v>
      </c>
      <c r="G2808">
        <v>0</v>
      </c>
      <c r="H2808">
        <v>0</v>
      </c>
      <c r="I2808">
        <v>0</v>
      </c>
      <c r="J2808">
        <v>0</v>
      </c>
      <c r="K2808" s="44">
        <f>MONTH(tce_4111[[#This Row],[data_lancamento]])</f>
        <v>4</v>
      </c>
    </row>
    <row r="2809" spans="1:11" x14ac:dyDescent="0.25">
      <c r="A2809" s="44" t="s">
        <v>99</v>
      </c>
      <c r="B2809">
        <v>1</v>
      </c>
      <c r="C2809" s="3">
        <v>44652</v>
      </c>
      <c r="D2809">
        <v>3940.75</v>
      </c>
      <c r="E2809" s="44" t="s">
        <v>77</v>
      </c>
      <c r="F2809" s="44" t="s">
        <v>88</v>
      </c>
      <c r="G2809">
        <v>0</v>
      </c>
      <c r="H2809">
        <v>0</v>
      </c>
      <c r="I2809">
        <v>0</v>
      </c>
      <c r="J2809">
        <v>0</v>
      </c>
      <c r="K2809" s="44">
        <f>MONTH(tce_4111[[#This Row],[data_lancamento]])</f>
        <v>4</v>
      </c>
    </row>
    <row r="2810" spans="1:11" x14ac:dyDescent="0.25">
      <c r="A2810" s="44" t="s">
        <v>92</v>
      </c>
      <c r="B2810">
        <v>1</v>
      </c>
      <c r="C2810" s="3">
        <v>44652</v>
      </c>
      <c r="D2810">
        <v>3940.75</v>
      </c>
      <c r="E2810" s="44" t="s">
        <v>80</v>
      </c>
      <c r="F2810" s="44" t="s">
        <v>88</v>
      </c>
      <c r="G2810">
        <v>0</v>
      </c>
      <c r="H2810">
        <v>0</v>
      </c>
      <c r="I2810">
        <v>0</v>
      </c>
      <c r="J2810">
        <v>0</v>
      </c>
      <c r="K2810" s="44">
        <f>MONTH(tce_4111[[#This Row],[data_lancamento]])</f>
        <v>4</v>
      </c>
    </row>
    <row r="2811" spans="1:11" x14ac:dyDescent="0.25">
      <c r="A2811" s="44" t="s">
        <v>100</v>
      </c>
      <c r="B2811">
        <v>1</v>
      </c>
      <c r="C2811" s="3">
        <v>44652</v>
      </c>
      <c r="D2811">
        <v>3940.75</v>
      </c>
      <c r="E2811" s="44" t="s">
        <v>77</v>
      </c>
      <c r="F2811" s="44" t="s">
        <v>88</v>
      </c>
      <c r="G2811">
        <v>0</v>
      </c>
      <c r="H2811">
        <v>0</v>
      </c>
      <c r="I2811">
        <v>0</v>
      </c>
      <c r="J2811">
        <v>0</v>
      </c>
      <c r="K2811" s="44">
        <f>MONTH(tce_4111[[#This Row],[data_lancamento]])</f>
        <v>4</v>
      </c>
    </row>
    <row r="2812" spans="1:11" x14ac:dyDescent="0.25">
      <c r="A2812" s="44" t="s">
        <v>112</v>
      </c>
      <c r="B2812">
        <v>1</v>
      </c>
      <c r="C2812" s="3">
        <v>44652</v>
      </c>
      <c r="D2812">
        <v>3940.75</v>
      </c>
      <c r="E2812" s="44" t="s">
        <v>80</v>
      </c>
      <c r="F2812" s="44" t="s">
        <v>88</v>
      </c>
      <c r="G2812">
        <v>0</v>
      </c>
      <c r="H2812">
        <v>0</v>
      </c>
      <c r="I2812">
        <v>0</v>
      </c>
      <c r="J2812">
        <v>0</v>
      </c>
      <c r="K2812" s="44">
        <f>MONTH(tce_4111[[#This Row],[data_lancamento]])</f>
        <v>4</v>
      </c>
    </row>
    <row r="2813" spans="1:11" x14ac:dyDescent="0.25">
      <c r="A2813" s="44" t="s">
        <v>359</v>
      </c>
      <c r="B2813">
        <v>1</v>
      </c>
      <c r="C2813" s="3">
        <v>44652</v>
      </c>
      <c r="D2813">
        <v>3940.75</v>
      </c>
      <c r="E2813" s="44" t="s">
        <v>77</v>
      </c>
      <c r="F2813" s="44" t="s">
        <v>97</v>
      </c>
      <c r="G2813">
        <v>0</v>
      </c>
      <c r="H2813">
        <v>0</v>
      </c>
      <c r="I2813">
        <v>0</v>
      </c>
      <c r="J2813">
        <v>0</v>
      </c>
      <c r="K2813" s="44">
        <f>MONTH(tce_4111[[#This Row],[data_lancamento]])</f>
        <v>4</v>
      </c>
    </row>
    <row r="2814" spans="1:11" x14ac:dyDescent="0.25">
      <c r="A2814" s="44" t="s">
        <v>101</v>
      </c>
      <c r="B2814">
        <v>1</v>
      </c>
      <c r="C2814" s="3">
        <v>44652</v>
      </c>
      <c r="D2814">
        <v>3940.75</v>
      </c>
      <c r="E2814" s="44" t="s">
        <v>77</v>
      </c>
      <c r="F2814" s="44" t="s">
        <v>88</v>
      </c>
      <c r="G2814">
        <v>1</v>
      </c>
      <c r="H2814">
        <v>0</v>
      </c>
      <c r="I2814">
        <v>0</v>
      </c>
      <c r="J2814">
        <v>0</v>
      </c>
      <c r="K2814" s="44">
        <f>MONTH(tce_4111[[#This Row],[data_lancamento]])</f>
        <v>4</v>
      </c>
    </row>
    <row r="2815" spans="1:11" x14ac:dyDescent="0.25">
      <c r="A2815" s="44" t="s">
        <v>95</v>
      </c>
      <c r="B2815">
        <v>1</v>
      </c>
      <c r="C2815" s="3">
        <v>44652</v>
      </c>
      <c r="D2815">
        <v>3940.75</v>
      </c>
      <c r="E2815" s="44" t="s">
        <v>80</v>
      </c>
      <c r="F2815" s="44" t="s">
        <v>88</v>
      </c>
      <c r="G2815">
        <v>1</v>
      </c>
      <c r="H2815">
        <v>0</v>
      </c>
      <c r="I2815">
        <v>0</v>
      </c>
      <c r="J2815">
        <v>0</v>
      </c>
      <c r="K2815" s="44">
        <f>MONTH(tce_4111[[#This Row],[data_lancamento]])</f>
        <v>4</v>
      </c>
    </row>
    <row r="2816" spans="1:11" x14ac:dyDescent="0.25">
      <c r="A2816" s="44" t="s">
        <v>89</v>
      </c>
      <c r="B2816">
        <v>1</v>
      </c>
      <c r="C2816" s="3">
        <v>44652</v>
      </c>
      <c r="D2816">
        <v>3940.75</v>
      </c>
      <c r="E2816" s="44" t="s">
        <v>80</v>
      </c>
      <c r="F2816" s="44" t="s">
        <v>88</v>
      </c>
      <c r="G2816">
        <v>0</v>
      </c>
      <c r="H2816">
        <v>0</v>
      </c>
      <c r="I2816">
        <v>0</v>
      </c>
      <c r="J2816">
        <v>0</v>
      </c>
      <c r="K2816" s="44">
        <f>MONTH(tce_4111[[#This Row],[data_lancamento]])</f>
        <v>4</v>
      </c>
    </row>
    <row r="2817" spans="1:11" x14ac:dyDescent="0.25">
      <c r="A2817" s="44" t="s">
        <v>91</v>
      </c>
      <c r="B2817">
        <v>1</v>
      </c>
      <c r="C2817" s="3">
        <v>44652</v>
      </c>
      <c r="D2817">
        <v>3940.75</v>
      </c>
      <c r="E2817" s="44" t="s">
        <v>77</v>
      </c>
      <c r="F2817" s="44" t="s">
        <v>88</v>
      </c>
      <c r="G2817">
        <v>0</v>
      </c>
      <c r="H2817">
        <v>0</v>
      </c>
      <c r="I2817">
        <v>0</v>
      </c>
      <c r="J2817">
        <v>0</v>
      </c>
      <c r="K2817" s="44">
        <f>MONTH(tce_4111[[#This Row],[data_lancamento]])</f>
        <v>4</v>
      </c>
    </row>
    <row r="2818" spans="1:11" x14ac:dyDescent="0.25">
      <c r="A2818" s="44" t="s">
        <v>92</v>
      </c>
      <c r="B2818">
        <v>1</v>
      </c>
      <c r="C2818" s="3">
        <v>44652</v>
      </c>
      <c r="D2818">
        <v>3940.75</v>
      </c>
      <c r="E2818" s="44" t="s">
        <v>77</v>
      </c>
      <c r="F2818" s="44" t="s">
        <v>88</v>
      </c>
      <c r="G2818">
        <v>0</v>
      </c>
      <c r="H2818">
        <v>0</v>
      </c>
      <c r="I2818">
        <v>0</v>
      </c>
      <c r="J2818">
        <v>0</v>
      </c>
      <c r="K2818" s="44">
        <f>MONTH(tce_4111[[#This Row],[data_lancamento]])</f>
        <v>4</v>
      </c>
    </row>
    <row r="2819" spans="1:11" x14ac:dyDescent="0.25">
      <c r="A2819" s="44" t="s">
        <v>93</v>
      </c>
      <c r="B2819">
        <v>1</v>
      </c>
      <c r="C2819" s="3">
        <v>44652</v>
      </c>
      <c r="D2819">
        <v>3940.75</v>
      </c>
      <c r="E2819" s="44" t="s">
        <v>80</v>
      </c>
      <c r="F2819" s="44" t="s">
        <v>88</v>
      </c>
      <c r="G2819">
        <v>0</v>
      </c>
      <c r="H2819">
        <v>0</v>
      </c>
      <c r="I2819">
        <v>0</v>
      </c>
      <c r="J2819">
        <v>0</v>
      </c>
      <c r="K2819" s="44">
        <f>MONTH(tce_4111[[#This Row],[data_lancamento]])</f>
        <v>4</v>
      </c>
    </row>
    <row r="2820" spans="1:11" x14ac:dyDescent="0.25">
      <c r="A2820" s="44" t="s">
        <v>94</v>
      </c>
      <c r="B2820">
        <v>1</v>
      </c>
      <c r="C2820" s="3">
        <v>44652</v>
      </c>
      <c r="D2820">
        <v>3940.75</v>
      </c>
      <c r="E2820" s="44" t="s">
        <v>80</v>
      </c>
      <c r="F2820" s="44" t="s">
        <v>88</v>
      </c>
      <c r="G2820">
        <v>1</v>
      </c>
      <c r="H2820">
        <v>0</v>
      </c>
      <c r="I2820">
        <v>0</v>
      </c>
      <c r="J2820">
        <v>0</v>
      </c>
      <c r="K2820" s="44">
        <f>MONTH(tce_4111[[#This Row],[data_lancamento]])</f>
        <v>4</v>
      </c>
    </row>
    <row r="2821" spans="1:11" x14ac:dyDescent="0.25">
      <c r="A2821" s="44" t="s">
        <v>95</v>
      </c>
      <c r="B2821">
        <v>1</v>
      </c>
      <c r="C2821" s="3">
        <v>44652</v>
      </c>
      <c r="D2821">
        <v>3940.75</v>
      </c>
      <c r="E2821" s="44" t="s">
        <v>77</v>
      </c>
      <c r="F2821" s="44" t="s">
        <v>88</v>
      </c>
      <c r="G2821">
        <v>1</v>
      </c>
      <c r="H2821">
        <v>0</v>
      </c>
      <c r="I2821">
        <v>0</v>
      </c>
      <c r="J2821">
        <v>0</v>
      </c>
      <c r="K2821" s="44">
        <f>MONTH(tce_4111[[#This Row],[data_lancamento]])</f>
        <v>4</v>
      </c>
    </row>
    <row r="2822" spans="1:11" x14ac:dyDescent="0.25">
      <c r="A2822" s="44" t="s">
        <v>91</v>
      </c>
      <c r="B2822">
        <v>1</v>
      </c>
      <c r="C2822" s="3">
        <v>44652</v>
      </c>
      <c r="D2822">
        <v>3940.75</v>
      </c>
      <c r="E2822" s="44" t="s">
        <v>80</v>
      </c>
      <c r="F2822" s="44" t="s">
        <v>88</v>
      </c>
      <c r="G2822">
        <v>0</v>
      </c>
      <c r="H2822">
        <v>0</v>
      </c>
      <c r="I2822">
        <v>0</v>
      </c>
      <c r="J2822">
        <v>0</v>
      </c>
      <c r="K2822" s="44">
        <f>MONTH(tce_4111[[#This Row],[data_lancamento]])</f>
        <v>4</v>
      </c>
    </row>
    <row r="2823" spans="1:11" x14ac:dyDescent="0.25">
      <c r="A2823" s="44" t="s">
        <v>99</v>
      </c>
      <c r="B2823">
        <v>1</v>
      </c>
      <c r="C2823" s="3">
        <v>44652</v>
      </c>
      <c r="D2823">
        <v>3940.75</v>
      </c>
      <c r="E2823" s="44" t="s">
        <v>77</v>
      </c>
      <c r="F2823" s="44" t="s">
        <v>88</v>
      </c>
      <c r="G2823">
        <v>0</v>
      </c>
      <c r="H2823">
        <v>0</v>
      </c>
      <c r="I2823">
        <v>0</v>
      </c>
      <c r="J2823">
        <v>0</v>
      </c>
      <c r="K2823" s="44">
        <f>MONTH(tce_4111[[#This Row],[data_lancamento]])</f>
        <v>4</v>
      </c>
    </row>
    <row r="2824" spans="1:11" x14ac:dyDescent="0.25">
      <c r="A2824" s="44" t="s">
        <v>92</v>
      </c>
      <c r="B2824">
        <v>1</v>
      </c>
      <c r="C2824" s="3">
        <v>44652</v>
      </c>
      <c r="D2824">
        <v>3940.75</v>
      </c>
      <c r="E2824" s="44" t="s">
        <v>80</v>
      </c>
      <c r="F2824" s="44" t="s">
        <v>88</v>
      </c>
      <c r="G2824">
        <v>0</v>
      </c>
      <c r="H2824">
        <v>0</v>
      </c>
      <c r="I2824">
        <v>0</v>
      </c>
      <c r="J2824">
        <v>0</v>
      </c>
      <c r="K2824" s="44">
        <f>MONTH(tce_4111[[#This Row],[data_lancamento]])</f>
        <v>4</v>
      </c>
    </row>
    <row r="2825" spans="1:11" x14ac:dyDescent="0.25">
      <c r="A2825" s="44" t="s">
        <v>100</v>
      </c>
      <c r="B2825">
        <v>1</v>
      </c>
      <c r="C2825" s="3">
        <v>44652</v>
      </c>
      <c r="D2825">
        <v>3940.75</v>
      </c>
      <c r="E2825" s="44" t="s">
        <v>77</v>
      </c>
      <c r="F2825" s="44" t="s">
        <v>88</v>
      </c>
      <c r="G2825">
        <v>0</v>
      </c>
      <c r="H2825">
        <v>0</v>
      </c>
      <c r="I2825">
        <v>0</v>
      </c>
      <c r="J2825">
        <v>0</v>
      </c>
      <c r="K2825" s="44">
        <f>MONTH(tce_4111[[#This Row],[data_lancamento]])</f>
        <v>4</v>
      </c>
    </row>
    <row r="2826" spans="1:11" x14ac:dyDescent="0.25">
      <c r="A2826" s="44" t="s">
        <v>112</v>
      </c>
      <c r="B2826">
        <v>1</v>
      </c>
      <c r="C2826" s="3">
        <v>44652</v>
      </c>
      <c r="D2826">
        <v>3940.75</v>
      </c>
      <c r="E2826" s="44" t="s">
        <v>80</v>
      </c>
      <c r="F2826" s="44" t="s">
        <v>88</v>
      </c>
      <c r="G2826">
        <v>0</v>
      </c>
      <c r="H2826">
        <v>0</v>
      </c>
      <c r="I2826">
        <v>0</v>
      </c>
      <c r="J2826">
        <v>0</v>
      </c>
      <c r="K2826" s="44">
        <f>MONTH(tce_4111[[#This Row],[data_lancamento]])</f>
        <v>4</v>
      </c>
    </row>
    <row r="2827" spans="1:11" x14ac:dyDescent="0.25">
      <c r="A2827" s="44" t="s">
        <v>359</v>
      </c>
      <c r="B2827">
        <v>1</v>
      </c>
      <c r="C2827" s="3">
        <v>44652</v>
      </c>
      <c r="D2827">
        <v>3940.75</v>
      </c>
      <c r="E2827" s="44" t="s">
        <v>77</v>
      </c>
      <c r="F2827" s="44" t="s">
        <v>97</v>
      </c>
      <c r="G2827">
        <v>0</v>
      </c>
      <c r="H2827">
        <v>0</v>
      </c>
      <c r="I2827">
        <v>0</v>
      </c>
      <c r="J2827">
        <v>0</v>
      </c>
      <c r="K2827" s="44">
        <f>MONTH(tce_4111[[#This Row],[data_lancamento]])</f>
        <v>4</v>
      </c>
    </row>
    <row r="2828" spans="1:11" x14ac:dyDescent="0.25">
      <c r="A2828" s="44" t="s">
        <v>101</v>
      </c>
      <c r="B2828">
        <v>1</v>
      </c>
      <c r="C2828" s="3">
        <v>44652</v>
      </c>
      <c r="D2828">
        <v>3940.75</v>
      </c>
      <c r="E2828" s="44" t="s">
        <v>77</v>
      </c>
      <c r="F2828" s="44" t="s">
        <v>88</v>
      </c>
      <c r="G2828">
        <v>1</v>
      </c>
      <c r="H2828">
        <v>0</v>
      </c>
      <c r="I2828">
        <v>0</v>
      </c>
      <c r="J2828">
        <v>0</v>
      </c>
      <c r="K2828" s="44">
        <f>MONTH(tce_4111[[#This Row],[data_lancamento]])</f>
        <v>4</v>
      </c>
    </row>
    <row r="2829" spans="1:11" x14ac:dyDescent="0.25">
      <c r="A2829" s="44" t="s">
        <v>95</v>
      </c>
      <c r="B2829">
        <v>1</v>
      </c>
      <c r="C2829" s="3">
        <v>44652</v>
      </c>
      <c r="D2829">
        <v>3940.75</v>
      </c>
      <c r="E2829" s="44" t="s">
        <v>80</v>
      </c>
      <c r="F2829" s="44" t="s">
        <v>88</v>
      </c>
      <c r="G2829">
        <v>1</v>
      </c>
      <c r="H2829">
        <v>0</v>
      </c>
      <c r="I2829">
        <v>0</v>
      </c>
      <c r="J2829">
        <v>0</v>
      </c>
      <c r="K2829" s="44">
        <f>MONTH(tce_4111[[#This Row],[data_lancamento]])</f>
        <v>4</v>
      </c>
    </row>
    <row r="2830" spans="1:11" x14ac:dyDescent="0.25">
      <c r="A2830" s="44" t="s">
        <v>89</v>
      </c>
      <c r="B2830">
        <v>1</v>
      </c>
      <c r="C2830" s="3">
        <v>44652</v>
      </c>
      <c r="D2830">
        <v>3940.75</v>
      </c>
      <c r="E2830" s="44" t="s">
        <v>80</v>
      </c>
      <c r="F2830" s="44" t="s">
        <v>88</v>
      </c>
      <c r="G2830">
        <v>0</v>
      </c>
      <c r="H2830">
        <v>0</v>
      </c>
      <c r="I2830">
        <v>0</v>
      </c>
      <c r="J2830">
        <v>0</v>
      </c>
      <c r="K2830" s="44">
        <f>MONTH(tce_4111[[#This Row],[data_lancamento]])</f>
        <v>4</v>
      </c>
    </row>
    <row r="2831" spans="1:11" x14ac:dyDescent="0.25">
      <c r="A2831" s="44" t="s">
        <v>91</v>
      </c>
      <c r="B2831">
        <v>1</v>
      </c>
      <c r="C2831" s="3">
        <v>44652</v>
      </c>
      <c r="D2831">
        <v>3940.75</v>
      </c>
      <c r="E2831" s="44" t="s">
        <v>77</v>
      </c>
      <c r="F2831" s="44" t="s">
        <v>88</v>
      </c>
      <c r="G2831">
        <v>0</v>
      </c>
      <c r="H2831">
        <v>0</v>
      </c>
      <c r="I2831">
        <v>0</v>
      </c>
      <c r="J2831">
        <v>0</v>
      </c>
      <c r="K2831" s="44">
        <f>MONTH(tce_4111[[#This Row],[data_lancamento]])</f>
        <v>4</v>
      </c>
    </row>
    <row r="2832" spans="1:11" x14ac:dyDescent="0.25">
      <c r="A2832" s="44" t="s">
        <v>92</v>
      </c>
      <c r="B2832">
        <v>1</v>
      </c>
      <c r="C2832" s="3">
        <v>44652</v>
      </c>
      <c r="D2832">
        <v>3940.75</v>
      </c>
      <c r="E2832" s="44" t="s">
        <v>77</v>
      </c>
      <c r="F2832" s="44" t="s">
        <v>88</v>
      </c>
      <c r="G2832">
        <v>0</v>
      </c>
      <c r="H2832">
        <v>0</v>
      </c>
      <c r="I2832">
        <v>0</v>
      </c>
      <c r="J2832">
        <v>0</v>
      </c>
      <c r="K2832" s="44">
        <f>MONTH(tce_4111[[#This Row],[data_lancamento]])</f>
        <v>4</v>
      </c>
    </row>
    <row r="2833" spans="1:11" x14ac:dyDescent="0.25">
      <c r="A2833" s="44" t="s">
        <v>93</v>
      </c>
      <c r="B2833">
        <v>1</v>
      </c>
      <c r="C2833" s="3">
        <v>44652</v>
      </c>
      <c r="D2833">
        <v>3940.75</v>
      </c>
      <c r="E2833" s="44" t="s">
        <v>80</v>
      </c>
      <c r="F2833" s="44" t="s">
        <v>88</v>
      </c>
      <c r="G2833">
        <v>0</v>
      </c>
      <c r="H2833">
        <v>0</v>
      </c>
      <c r="I2833">
        <v>0</v>
      </c>
      <c r="J2833">
        <v>0</v>
      </c>
      <c r="K2833" s="44">
        <f>MONTH(tce_4111[[#This Row],[data_lancamento]])</f>
        <v>4</v>
      </c>
    </row>
    <row r="2834" spans="1:11" x14ac:dyDescent="0.25">
      <c r="A2834" s="44" t="s">
        <v>94</v>
      </c>
      <c r="B2834">
        <v>1</v>
      </c>
      <c r="C2834" s="3">
        <v>44652</v>
      </c>
      <c r="D2834">
        <v>3940.75</v>
      </c>
      <c r="E2834" s="44" t="s">
        <v>80</v>
      </c>
      <c r="F2834" s="44" t="s">
        <v>88</v>
      </c>
      <c r="G2834">
        <v>1</v>
      </c>
      <c r="H2834">
        <v>0</v>
      </c>
      <c r="I2834">
        <v>0</v>
      </c>
      <c r="J2834">
        <v>0</v>
      </c>
      <c r="K2834" s="44">
        <f>MONTH(tce_4111[[#This Row],[data_lancamento]])</f>
        <v>4</v>
      </c>
    </row>
    <row r="2835" spans="1:11" x14ac:dyDescent="0.25">
      <c r="A2835" s="44" t="s">
        <v>95</v>
      </c>
      <c r="B2835">
        <v>1</v>
      </c>
      <c r="C2835" s="3">
        <v>44652</v>
      </c>
      <c r="D2835">
        <v>3940.75</v>
      </c>
      <c r="E2835" s="44" t="s">
        <v>77</v>
      </c>
      <c r="F2835" s="44" t="s">
        <v>88</v>
      </c>
      <c r="G2835">
        <v>1</v>
      </c>
      <c r="H2835">
        <v>0</v>
      </c>
      <c r="I2835">
        <v>0</v>
      </c>
      <c r="J2835">
        <v>0</v>
      </c>
      <c r="K2835" s="44">
        <f>MONTH(tce_4111[[#This Row],[data_lancamento]])</f>
        <v>4</v>
      </c>
    </row>
    <row r="2836" spans="1:11" x14ac:dyDescent="0.25">
      <c r="A2836" s="44" t="s">
        <v>91</v>
      </c>
      <c r="B2836">
        <v>1</v>
      </c>
      <c r="C2836" s="3">
        <v>44652</v>
      </c>
      <c r="D2836">
        <v>3940.75</v>
      </c>
      <c r="E2836" s="44" t="s">
        <v>80</v>
      </c>
      <c r="F2836" s="44" t="s">
        <v>88</v>
      </c>
      <c r="G2836">
        <v>0</v>
      </c>
      <c r="H2836">
        <v>0</v>
      </c>
      <c r="I2836">
        <v>0</v>
      </c>
      <c r="J2836">
        <v>0</v>
      </c>
      <c r="K2836" s="44">
        <f>MONTH(tce_4111[[#This Row],[data_lancamento]])</f>
        <v>4</v>
      </c>
    </row>
    <row r="2837" spans="1:11" x14ac:dyDescent="0.25">
      <c r="A2837" s="44" t="s">
        <v>99</v>
      </c>
      <c r="B2837">
        <v>1</v>
      </c>
      <c r="C2837" s="3">
        <v>44652</v>
      </c>
      <c r="D2837">
        <v>3940.75</v>
      </c>
      <c r="E2837" s="44" t="s">
        <v>77</v>
      </c>
      <c r="F2837" s="44" t="s">
        <v>88</v>
      </c>
      <c r="G2837">
        <v>0</v>
      </c>
      <c r="H2837">
        <v>0</v>
      </c>
      <c r="I2837">
        <v>0</v>
      </c>
      <c r="J2837">
        <v>0</v>
      </c>
      <c r="K2837" s="44">
        <f>MONTH(tce_4111[[#This Row],[data_lancamento]])</f>
        <v>4</v>
      </c>
    </row>
    <row r="2838" spans="1:11" x14ac:dyDescent="0.25">
      <c r="A2838" s="44" t="s">
        <v>92</v>
      </c>
      <c r="B2838">
        <v>1</v>
      </c>
      <c r="C2838" s="3">
        <v>44652</v>
      </c>
      <c r="D2838">
        <v>3940.75</v>
      </c>
      <c r="E2838" s="44" t="s">
        <v>80</v>
      </c>
      <c r="F2838" s="44" t="s">
        <v>88</v>
      </c>
      <c r="G2838">
        <v>0</v>
      </c>
      <c r="H2838">
        <v>0</v>
      </c>
      <c r="I2838">
        <v>0</v>
      </c>
      <c r="J2838">
        <v>0</v>
      </c>
      <c r="K2838" s="44">
        <f>MONTH(tce_4111[[#This Row],[data_lancamento]])</f>
        <v>4</v>
      </c>
    </row>
    <row r="2839" spans="1:11" x14ac:dyDescent="0.25">
      <c r="A2839" s="44" t="s">
        <v>100</v>
      </c>
      <c r="B2839">
        <v>1</v>
      </c>
      <c r="C2839" s="3">
        <v>44652</v>
      </c>
      <c r="D2839">
        <v>3940.75</v>
      </c>
      <c r="E2839" s="44" t="s">
        <v>77</v>
      </c>
      <c r="F2839" s="44" t="s">
        <v>88</v>
      </c>
      <c r="G2839">
        <v>0</v>
      </c>
      <c r="H2839">
        <v>0</v>
      </c>
      <c r="I2839">
        <v>0</v>
      </c>
      <c r="J2839">
        <v>0</v>
      </c>
      <c r="K2839" s="44">
        <f>MONTH(tce_4111[[#This Row],[data_lancamento]])</f>
        <v>4</v>
      </c>
    </row>
    <row r="2840" spans="1:11" x14ac:dyDescent="0.25">
      <c r="A2840" s="44" t="s">
        <v>112</v>
      </c>
      <c r="B2840">
        <v>1</v>
      </c>
      <c r="C2840" s="3">
        <v>44652</v>
      </c>
      <c r="D2840">
        <v>3940.75</v>
      </c>
      <c r="E2840" s="44" t="s">
        <v>80</v>
      </c>
      <c r="F2840" s="44" t="s">
        <v>88</v>
      </c>
      <c r="G2840">
        <v>0</v>
      </c>
      <c r="H2840">
        <v>0</v>
      </c>
      <c r="I2840">
        <v>0</v>
      </c>
      <c r="J2840">
        <v>0</v>
      </c>
      <c r="K2840" s="44">
        <f>MONTH(tce_4111[[#This Row],[data_lancamento]])</f>
        <v>4</v>
      </c>
    </row>
    <row r="2841" spans="1:11" x14ac:dyDescent="0.25">
      <c r="A2841" s="44" t="s">
        <v>359</v>
      </c>
      <c r="B2841">
        <v>1</v>
      </c>
      <c r="C2841" s="3">
        <v>44652</v>
      </c>
      <c r="D2841">
        <v>3940.75</v>
      </c>
      <c r="E2841" s="44" t="s">
        <v>77</v>
      </c>
      <c r="F2841" s="44" t="s">
        <v>97</v>
      </c>
      <c r="G2841">
        <v>0</v>
      </c>
      <c r="H2841">
        <v>0</v>
      </c>
      <c r="I2841">
        <v>0</v>
      </c>
      <c r="J2841">
        <v>0</v>
      </c>
      <c r="K2841" s="44">
        <f>MONTH(tce_4111[[#This Row],[data_lancamento]])</f>
        <v>4</v>
      </c>
    </row>
    <row r="2842" spans="1:11" x14ac:dyDescent="0.25">
      <c r="A2842" s="44" t="s">
        <v>101</v>
      </c>
      <c r="B2842">
        <v>1</v>
      </c>
      <c r="C2842" s="3">
        <v>44652</v>
      </c>
      <c r="D2842">
        <v>3940.75</v>
      </c>
      <c r="E2842" s="44" t="s">
        <v>77</v>
      </c>
      <c r="F2842" s="44" t="s">
        <v>88</v>
      </c>
      <c r="G2842">
        <v>1</v>
      </c>
      <c r="H2842">
        <v>0</v>
      </c>
      <c r="I2842">
        <v>0</v>
      </c>
      <c r="J2842">
        <v>0</v>
      </c>
      <c r="K2842" s="44">
        <f>MONTH(tce_4111[[#This Row],[data_lancamento]])</f>
        <v>4</v>
      </c>
    </row>
    <row r="2843" spans="1:11" x14ac:dyDescent="0.25">
      <c r="A2843" s="44" t="s">
        <v>95</v>
      </c>
      <c r="B2843">
        <v>1</v>
      </c>
      <c r="C2843" s="3">
        <v>44652</v>
      </c>
      <c r="D2843">
        <v>3940.75</v>
      </c>
      <c r="E2843" s="44" t="s">
        <v>80</v>
      </c>
      <c r="F2843" s="44" t="s">
        <v>88</v>
      </c>
      <c r="G2843">
        <v>1</v>
      </c>
      <c r="H2843">
        <v>0</v>
      </c>
      <c r="I2843">
        <v>0</v>
      </c>
      <c r="J2843">
        <v>0</v>
      </c>
      <c r="K2843" s="44">
        <f>MONTH(tce_4111[[#This Row],[data_lancamento]])</f>
        <v>4</v>
      </c>
    </row>
    <row r="2844" spans="1:11" x14ac:dyDescent="0.25">
      <c r="A2844" s="44" t="s">
        <v>89</v>
      </c>
      <c r="B2844">
        <v>1</v>
      </c>
      <c r="C2844" s="3">
        <v>44652</v>
      </c>
      <c r="D2844">
        <v>3940.75</v>
      </c>
      <c r="E2844" s="44" t="s">
        <v>80</v>
      </c>
      <c r="F2844" s="44" t="s">
        <v>88</v>
      </c>
      <c r="G2844">
        <v>0</v>
      </c>
      <c r="H2844">
        <v>0</v>
      </c>
      <c r="I2844">
        <v>0</v>
      </c>
      <c r="J2844">
        <v>0</v>
      </c>
      <c r="K2844" s="44">
        <f>MONTH(tce_4111[[#This Row],[data_lancamento]])</f>
        <v>4</v>
      </c>
    </row>
    <row r="2845" spans="1:11" x14ac:dyDescent="0.25">
      <c r="A2845" s="44" t="s">
        <v>91</v>
      </c>
      <c r="B2845">
        <v>1</v>
      </c>
      <c r="C2845" s="3">
        <v>44652</v>
      </c>
      <c r="D2845">
        <v>3940.75</v>
      </c>
      <c r="E2845" s="44" t="s">
        <v>77</v>
      </c>
      <c r="F2845" s="44" t="s">
        <v>88</v>
      </c>
      <c r="G2845">
        <v>0</v>
      </c>
      <c r="H2845">
        <v>0</v>
      </c>
      <c r="I2845">
        <v>0</v>
      </c>
      <c r="J2845">
        <v>0</v>
      </c>
      <c r="K2845" s="44">
        <f>MONTH(tce_4111[[#This Row],[data_lancamento]])</f>
        <v>4</v>
      </c>
    </row>
    <row r="2846" spans="1:11" x14ac:dyDescent="0.25">
      <c r="A2846" s="44" t="s">
        <v>92</v>
      </c>
      <c r="B2846">
        <v>1</v>
      </c>
      <c r="C2846" s="3">
        <v>44652</v>
      </c>
      <c r="D2846">
        <v>3940.75</v>
      </c>
      <c r="E2846" s="44" t="s">
        <v>77</v>
      </c>
      <c r="F2846" s="44" t="s">
        <v>88</v>
      </c>
      <c r="G2846">
        <v>0</v>
      </c>
      <c r="H2846">
        <v>0</v>
      </c>
      <c r="I2846">
        <v>0</v>
      </c>
      <c r="J2846">
        <v>0</v>
      </c>
      <c r="K2846" s="44">
        <f>MONTH(tce_4111[[#This Row],[data_lancamento]])</f>
        <v>4</v>
      </c>
    </row>
    <row r="2847" spans="1:11" x14ac:dyDescent="0.25">
      <c r="A2847" s="44" t="s">
        <v>93</v>
      </c>
      <c r="B2847">
        <v>1</v>
      </c>
      <c r="C2847" s="3">
        <v>44652</v>
      </c>
      <c r="D2847">
        <v>3940.75</v>
      </c>
      <c r="E2847" s="44" t="s">
        <v>80</v>
      </c>
      <c r="F2847" s="44" t="s">
        <v>88</v>
      </c>
      <c r="G2847">
        <v>0</v>
      </c>
      <c r="H2847">
        <v>0</v>
      </c>
      <c r="I2847">
        <v>0</v>
      </c>
      <c r="J2847">
        <v>0</v>
      </c>
      <c r="K2847" s="44">
        <f>MONTH(tce_4111[[#This Row],[data_lancamento]])</f>
        <v>4</v>
      </c>
    </row>
    <row r="2848" spans="1:11" x14ac:dyDescent="0.25">
      <c r="A2848" s="44" t="s">
        <v>94</v>
      </c>
      <c r="B2848">
        <v>1</v>
      </c>
      <c r="C2848" s="3">
        <v>44652</v>
      </c>
      <c r="D2848">
        <v>3940.75</v>
      </c>
      <c r="E2848" s="44" t="s">
        <v>80</v>
      </c>
      <c r="F2848" s="44" t="s">
        <v>88</v>
      </c>
      <c r="G2848">
        <v>1</v>
      </c>
      <c r="H2848">
        <v>0</v>
      </c>
      <c r="I2848">
        <v>0</v>
      </c>
      <c r="J2848">
        <v>0</v>
      </c>
      <c r="K2848" s="44">
        <f>MONTH(tce_4111[[#This Row],[data_lancamento]])</f>
        <v>4</v>
      </c>
    </row>
    <row r="2849" spans="1:11" x14ac:dyDescent="0.25">
      <c r="A2849" s="44" t="s">
        <v>95</v>
      </c>
      <c r="B2849">
        <v>1</v>
      </c>
      <c r="C2849" s="3">
        <v>44652</v>
      </c>
      <c r="D2849">
        <v>3940.75</v>
      </c>
      <c r="E2849" s="44" t="s">
        <v>77</v>
      </c>
      <c r="F2849" s="44" t="s">
        <v>88</v>
      </c>
      <c r="G2849">
        <v>1</v>
      </c>
      <c r="H2849">
        <v>0</v>
      </c>
      <c r="I2849">
        <v>0</v>
      </c>
      <c r="J2849">
        <v>0</v>
      </c>
      <c r="K2849" s="44">
        <f>MONTH(tce_4111[[#This Row],[data_lancamento]])</f>
        <v>4</v>
      </c>
    </row>
    <row r="2850" spans="1:11" x14ac:dyDescent="0.25">
      <c r="A2850" s="44" t="s">
        <v>91</v>
      </c>
      <c r="B2850">
        <v>1</v>
      </c>
      <c r="C2850" s="3">
        <v>44652</v>
      </c>
      <c r="D2850">
        <v>3940.75</v>
      </c>
      <c r="E2850" s="44" t="s">
        <v>80</v>
      </c>
      <c r="F2850" s="44" t="s">
        <v>88</v>
      </c>
      <c r="G2850">
        <v>0</v>
      </c>
      <c r="H2850">
        <v>0</v>
      </c>
      <c r="I2850">
        <v>0</v>
      </c>
      <c r="J2850">
        <v>0</v>
      </c>
      <c r="K2850" s="44">
        <f>MONTH(tce_4111[[#This Row],[data_lancamento]])</f>
        <v>4</v>
      </c>
    </row>
    <row r="2851" spans="1:11" x14ac:dyDescent="0.25">
      <c r="A2851" s="44" t="s">
        <v>99</v>
      </c>
      <c r="B2851">
        <v>1</v>
      </c>
      <c r="C2851" s="3">
        <v>44652</v>
      </c>
      <c r="D2851">
        <v>3940.75</v>
      </c>
      <c r="E2851" s="44" t="s">
        <v>77</v>
      </c>
      <c r="F2851" s="44" t="s">
        <v>88</v>
      </c>
      <c r="G2851">
        <v>0</v>
      </c>
      <c r="H2851">
        <v>0</v>
      </c>
      <c r="I2851">
        <v>0</v>
      </c>
      <c r="J2851">
        <v>0</v>
      </c>
      <c r="K2851" s="44">
        <f>MONTH(tce_4111[[#This Row],[data_lancamento]])</f>
        <v>4</v>
      </c>
    </row>
    <row r="2852" spans="1:11" x14ac:dyDescent="0.25">
      <c r="A2852" s="44" t="s">
        <v>92</v>
      </c>
      <c r="B2852">
        <v>1</v>
      </c>
      <c r="C2852" s="3">
        <v>44652</v>
      </c>
      <c r="D2852">
        <v>3940.75</v>
      </c>
      <c r="E2852" s="44" t="s">
        <v>80</v>
      </c>
      <c r="F2852" s="44" t="s">
        <v>88</v>
      </c>
      <c r="G2852">
        <v>0</v>
      </c>
      <c r="H2852">
        <v>0</v>
      </c>
      <c r="I2852">
        <v>0</v>
      </c>
      <c r="J2852">
        <v>0</v>
      </c>
      <c r="K2852" s="44">
        <f>MONTH(tce_4111[[#This Row],[data_lancamento]])</f>
        <v>4</v>
      </c>
    </row>
    <row r="2853" spans="1:11" x14ac:dyDescent="0.25">
      <c r="A2853" s="44" t="s">
        <v>100</v>
      </c>
      <c r="B2853">
        <v>1</v>
      </c>
      <c r="C2853" s="3">
        <v>44652</v>
      </c>
      <c r="D2853">
        <v>3940.75</v>
      </c>
      <c r="E2853" s="44" t="s">
        <v>77</v>
      </c>
      <c r="F2853" s="44" t="s">
        <v>88</v>
      </c>
      <c r="G2853">
        <v>0</v>
      </c>
      <c r="H2853">
        <v>0</v>
      </c>
      <c r="I2853">
        <v>0</v>
      </c>
      <c r="J2853">
        <v>0</v>
      </c>
      <c r="K2853" s="44">
        <f>MONTH(tce_4111[[#This Row],[data_lancamento]])</f>
        <v>4</v>
      </c>
    </row>
    <row r="2854" spans="1:11" x14ac:dyDescent="0.25">
      <c r="A2854" s="44" t="s">
        <v>112</v>
      </c>
      <c r="B2854">
        <v>1</v>
      </c>
      <c r="C2854" s="3">
        <v>44652</v>
      </c>
      <c r="D2854">
        <v>3940.75</v>
      </c>
      <c r="E2854" s="44" t="s">
        <v>80</v>
      </c>
      <c r="F2854" s="44" t="s">
        <v>88</v>
      </c>
      <c r="G2854">
        <v>0</v>
      </c>
      <c r="H2854">
        <v>0</v>
      </c>
      <c r="I2854">
        <v>0</v>
      </c>
      <c r="J2854">
        <v>0</v>
      </c>
      <c r="K2854" s="44">
        <f>MONTH(tce_4111[[#This Row],[data_lancamento]])</f>
        <v>4</v>
      </c>
    </row>
    <row r="2855" spans="1:11" x14ac:dyDescent="0.25">
      <c r="A2855" s="44" t="s">
        <v>359</v>
      </c>
      <c r="B2855">
        <v>1</v>
      </c>
      <c r="C2855" s="3">
        <v>44652</v>
      </c>
      <c r="D2855">
        <v>3940.75</v>
      </c>
      <c r="E2855" s="44" t="s">
        <v>77</v>
      </c>
      <c r="F2855" s="44" t="s">
        <v>97</v>
      </c>
      <c r="G2855">
        <v>0</v>
      </c>
      <c r="H2855">
        <v>0</v>
      </c>
      <c r="I2855">
        <v>0</v>
      </c>
      <c r="J2855">
        <v>0</v>
      </c>
      <c r="K2855" s="44">
        <f>MONTH(tce_4111[[#This Row],[data_lancamento]])</f>
        <v>4</v>
      </c>
    </row>
    <row r="2856" spans="1:11" x14ac:dyDescent="0.25">
      <c r="A2856" s="44" t="s">
        <v>101</v>
      </c>
      <c r="B2856">
        <v>1</v>
      </c>
      <c r="C2856" s="3">
        <v>44652</v>
      </c>
      <c r="D2856">
        <v>3940.75</v>
      </c>
      <c r="E2856" s="44" t="s">
        <v>77</v>
      </c>
      <c r="F2856" s="44" t="s">
        <v>88</v>
      </c>
      <c r="G2856">
        <v>1</v>
      </c>
      <c r="H2856">
        <v>0</v>
      </c>
      <c r="I2856">
        <v>0</v>
      </c>
      <c r="J2856">
        <v>0</v>
      </c>
      <c r="K2856" s="44">
        <f>MONTH(tce_4111[[#This Row],[data_lancamento]])</f>
        <v>4</v>
      </c>
    </row>
    <row r="2857" spans="1:11" x14ac:dyDescent="0.25">
      <c r="A2857" s="44" t="s">
        <v>95</v>
      </c>
      <c r="B2857">
        <v>1</v>
      </c>
      <c r="C2857" s="3">
        <v>44652</v>
      </c>
      <c r="D2857">
        <v>3940.75</v>
      </c>
      <c r="E2857" s="44" t="s">
        <v>80</v>
      </c>
      <c r="F2857" s="44" t="s">
        <v>88</v>
      </c>
      <c r="G2857">
        <v>1</v>
      </c>
      <c r="H2857">
        <v>0</v>
      </c>
      <c r="I2857">
        <v>0</v>
      </c>
      <c r="J2857">
        <v>0</v>
      </c>
      <c r="K2857" s="44">
        <f>MONTH(tce_4111[[#This Row],[data_lancamento]])</f>
        <v>4</v>
      </c>
    </row>
    <row r="2858" spans="1:11" x14ac:dyDescent="0.25">
      <c r="A2858" s="44" t="s">
        <v>89</v>
      </c>
      <c r="B2858">
        <v>1</v>
      </c>
      <c r="C2858" s="3">
        <v>44652</v>
      </c>
      <c r="D2858">
        <v>2600</v>
      </c>
      <c r="E2858" s="44" t="s">
        <v>80</v>
      </c>
      <c r="F2858" s="44" t="s">
        <v>88</v>
      </c>
      <c r="G2858">
        <v>0</v>
      </c>
      <c r="H2858">
        <v>0</v>
      </c>
      <c r="I2858">
        <v>0</v>
      </c>
      <c r="J2858">
        <v>0</v>
      </c>
      <c r="K2858" s="44">
        <f>MONTH(tce_4111[[#This Row],[data_lancamento]])</f>
        <v>4</v>
      </c>
    </row>
    <row r="2859" spans="1:11" x14ac:dyDescent="0.25">
      <c r="A2859" s="44" t="s">
        <v>91</v>
      </c>
      <c r="B2859">
        <v>1</v>
      </c>
      <c r="C2859" s="3">
        <v>44652</v>
      </c>
      <c r="D2859">
        <v>2600</v>
      </c>
      <c r="E2859" s="44" t="s">
        <v>77</v>
      </c>
      <c r="F2859" s="44" t="s">
        <v>88</v>
      </c>
      <c r="G2859">
        <v>0</v>
      </c>
      <c r="H2859">
        <v>0</v>
      </c>
      <c r="I2859">
        <v>0</v>
      </c>
      <c r="J2859">
        <v>0</v>
      </c>
      <c r="K2859" s="44">
        <f>MONTH(tce_4111[[#This Row],[data_lancamento]])</f>
        <v>4</v>
      </c>
    </row>
    <row r="2860" spans="1:11" x14ac:dyDescent="0.25">
      <c r="A2860" s="44" t="s">
        <v>92</v>
      </c>
      <c r="B2860">
        <v>1</v>
      </c>
      <c r="C2860" s="3">
        <v>44652</v>
      </c>
      <c r="D2860">
        <v>2600</v>
      </c>
      <c r="E2860" s="44" t="s">
        <v>77</v>
      </c>
      <c r="F2860" s="44" t="s">
        <v>88</v>
      </c>
      <c r="G2860">
        <v>0</v>
      </c>
      <c r="H2860">
        <v>0</v>
      </c>
      <c r="I2860">
        <v>0</v>
      </c>
      <c r="J2860">
        <v>0</v>
      </c>
      <c r="K2860" s="44">
        <f>MONTH(tce_4111[[#This Row],[data_lancamento]])</f>
        <v>4</v>
      </c>
    </row>
    <row r="2861" spans="1:11" x14ac:dyDescent="0.25">
      <c r="A2861" s="44" t="s">
        <v>93</v>
      </c>
      <c r="B2861">
        <v>1</v>
      </c>
      <c r="C2861" s="3">
        <v>44652</v>
      </c>
      <c r="D2861">
        <v>2600</v>
      </c>
      <c r="E2861" s="44" t="s">
        <v>80</v>
      </c>
      <c r="F2861" s="44" t="s">
        <v>88</v>
      </c>
      <c r="G2861">
        <v>0</v>
      </c>
      <c r="H2861">
        <v>0</v>
      </c>
      <c r="I2861">
        <v>0</v>
      </c>
      <c r="J2861">
        <v>0</v>
      </c>
      <c r="K2861" s="44">
        <f>MONTH(tce_4111[[#This Row],[data_lancamento]])</f>
        <v>4</v>
      </c>
    </row>
    <row r="2862" spans="1:11" x14ac:dyDescent="0.25">
      <c r="A2862" s="44" t="s">
        <v>94</v>
      </c>
      <c r="B2862">
        <v>1</v>
      </c>
      <c r="C2862" s="3">
        <v>44652</v>
      </c>
      <c r="D2862">
        <v>2600</v>
      </c>
      <c r="E2862" s="44" t="s">
        <v>80</v>
      </c>
      <c r="F2862" s="44" t="s">
        <v>88</v>
      </c>
      <c r="G2862">
        <v>1</v>
      </c>
      <c r="H2862">
        <v>0</v>
      </c>
      <c r="I2862">
        <v>0</v>
      </c>
      <c r="J2862">
        <v>0</v>
      </c>
      <c r="K2862" s="44">
        <f>MONTH(tce_4111[[#This Row],[data_lancamento]])</f>
        <v>4</v>
      </c>
    </row>
    <row r="2863" spans="1:11" x14ac:dyDescent="0.25">
      <c r="A2863" s="44" t="s">
        <v>95</v>
      </c>
      <c r="B2863">
        <v>1</v>
      </c>
      <c r="C2863" s="3">
        <v>44652</v>
      </c>
      <c r="D2863">
        <v>2600</v>
      </c>
      <c r="E2863" s="44" t="s">
        <v>77</v>
      </c>
      <c r="F2863" s="44" t="s">
        <v>88</v>
      </c>
      <c r="G2863">
        <v>1</v>
      </c>
      <c r="H2863">
        <v>0</v>
      </c>
      <c r="I2863">
        <v>0</v>
      </c>
      <c r="J2863">
        <v>0</v>
      </c>
      <c r="K2863" s="44">
        <f>MONTH(tce_4111[[#This Row],[data_lancamento]])</f>
        <v>4</v>
      </c>
    </row>
    <row r="2864" spans="1:11" x14ac:dyDescent="0.25">
      <c r="A2864" s="44" t="s">
        <v>89</v>
      </c>
      <c r="B2864">
        <v>1</v>
      </c>
      <c r="C2864" s="3">
        <v>44652</v>
      </c>
      <c r="D2864">
        <v>1504.48</v>
      </c>
      <c r="E2864" s="44" t="s">
        <v>80</v>
      </c>
      <c r="F2864" s="44" t="s">
        <v>88</v>
      </c>
      <c r="G2864">
        <v>0</v>
      </c>
      <c r="H2864">
        <v>0</v>
      </c>
      <c r="I2864">
        <v>0</v>
      </c>
      <c r="J2864">
        <v>0</v>
      </c>
      <c r="K2864" s="44">
        <f>MONTH(tce_4111[[#This Row],[data_lancamento]])</f>
        <v>4</v>
      </c>
    </row>
    <row r="2865" spans="1:11" x14ac:dyDescent="0.25">
      <c r="A2865" s="44" t="s">
        <v>91</v>
      </c>
      <c r="B2865">
        <v>1</v>
      </c>
      <c r="C2865" s="3">
        <v>44652</v>
      </c>
      <c r="D2865">
        <v>1504.48</v>
      </c>
      <c r="E2865" s="44" t="s">
        <v>77</v>
      </c>
      <c r="F2865" s="44" t="s">
        <v>88</v>
      </c>
      <c r="G2865">
        <v>0</v>
      </c>
      <c r="H2865">
        <v>0</v>
      </c>
      <c r="I2865">
        <v>0</v>
      </c>
      <c r="J2865">
        <v>0</v>
      </c>
      <c r="K2865" s="44">
        <f>MONTH(tce_4111[[#This Row],[data_lancamento]])</f>
        <v>4</v>
      </c>
    </row>
    <row r="2866" spans="1:11" x14ac:dyDescent="0.25">
      <c r="A2866" s="44" t="s">
        <v>92</v>
      </c>
      <c r="B2866">
        <v>1</v>
      </c>
      <c r="C2866" s="3">
        <v>44652</v>
      </c>
      <c r="D2866">
        <v>1504.48</v>
      </c>
      <c r="E2866" s="44" t="s">
        <v>77</v>
      </c>
      <c r="F2866" s="44" t="s">
        <v>88</v>
      </c>
      <c r="G2866">
        <v>0</v>
      </c>
      <c r="H2866">
        <v>0</v>
      </c>
      <c r="I2866">
        <v>0</v>
      </c>
      <c r="J2866">
        <v>0</v>
      </c>
      <c r="K2866" s="44">
        <f>MONTH(tce_4111[[#This Row],[data_lancamento]])</f>
        <v>4</v>
      </c>
    </row>
    <row r="2867" spans="1:11" x14ac:dyDescent="0.25">
      <c r="A2867" s="44" t="s">
        <v>93</v>
      </c>
      <c r="B2867">
        <v>1</v>
      </c>
      <c r="C2867" s="3">
        <v>44652</v>
      </c>
      <c r="D2867">
        <v>1504.48</v>
      </c>
      <c r="E2867" s="44" t="s">
        <v>80</v>
      </c>
      <c r="F2867" s="44" t="s">
        <v>88</v>
      </c>
      <c r="G2867">
        <v>0</v>
      </c>
      <c r="H2867">
        <v>0</v>
      </c>
      <c r="I2867">
        <v>0</v>
      </c>
      <c r="J2867">
        <v>0</v>
      </c>
      <c r="K2867" s="44">
        <f>MONTH(tce_4111[[#This Row],[data_lancamento]])</f>
        <v>4</v>
      </c>
    </row>
    <row r="2868" spans="1:11" x14ac:dyDescent="0.25">
      <c r="A2868" s="44" t="s">
        <v>94</v>
      </c>
      <c r="B2868">
        <v>1</v>
      </c>
      <c r="C2868" s="3">
        <v>44652</v>
      </c>
      <c r="D2868">
        <v>1504.48</v>
      </c>
      <c r="E2868" s="44" t="s">
        <v>80</v>
      </c>
      <c r="F2868" s="44" t="s">
        <v>88</v>
      </c>
      <c r="G2868">
        <v>1</v>
      </c>
      <c r="H2868">
        <v>0</v>
      </c>
      <c r="I2868">
        <v>0</v>
      </c>
      <c r="J2868">
        <v>0</v>
      </c>
      <c r="K2868" s="44">
        <f>MONTH(tce_4111[[#This Row],[data_lancamento]])</f>
        <v>4</v>
      </c>
    </row>
    <row r="2869" spans="1:11" x14ac:dyDescent="0.25">
      <c r="A2869" s="44" t="s">
        <v>95</v>
      </c>
      <c r="B2869">
        <v>1</v>
      </c>
      <c r="C2869" s="3">
        <v>44652</v>
      </c>
      <c r="D2869">
        <v>1504.48</v>
      </c>
      <c r="E2869" s="44" t="s">
        <v>77</v>
      </c>
      <c r="F2869" s="44" t="s">
        <v>88</v>
      </c>
      <c r="G2869">
        <v>1</v>
      </c>
      <c r="H2869">
        <v>0</v>
      </c>
      <c r="I2869">
        <v>0</v>
      </c>
      <c r="J2869">
        <v>0</v>
      </c>
      <c r="K2869" s="44">
        <f>MONTH(tce_4111[[#This Row],[data_lancamento]])</f>
        <v>4</v>
      </c>
    </row>
    <row r="2870" spans="1:11" x14ac:dyDescent="0.25">
      <c r="A2870" s="44" t="s">
        <v>96</v>
      </c>
      <c r="B2870">
        <v>1</v>
      </c>
      <c r="C2870" s="3">
        <v>44652</v>
      </c>
      <c r="D2870">
        <v>1504.48</v>
      </c>
      <c r="E2870" s="44" t="s">
        <v>77</v>
      </c>
      <c r="F2870" s="44" t="s">
        <v>97</v>
      </c>
      <c r="G2870">
        <v>1</v>
      </c>
      <c r="H2870">
        <v>0</v>
      </c>
      <c r="I2870">
        <v>0</v>
      </c>
      <c r="J2870">
        <v>0</v>
      </c>
      <c r="K2870" s="44">
        <f>MONTH(tce_4111[[#This Row],[data_lancamento]])</f>
        <v>4</v>
      </c>
    </row>
    <row r="2871" spans="1:11" x14ac:dyDescent="0.25">
      <c r="A2871" s="44" t="s">
        <v>91</v>
      </c>
      <c r="B2871">
        <v>1</v>
      </c>
      <c r="C2871" s="3">
        <v>44652</v>
      </c>
      <c r="D2871">
        <v>1504.48</v>
      </c>
      <c r="E2871" s="44" t="s">
        <v>80</v>
      </c>
      <c r="F2871" s="44" t="s">
        <v>88</v>
      </c>
      <c r="G2871">
        <v>0</v>
      </c>
      <c r="H2871">
        <v>0</v>
      </c>
      <c r="I2871">
        <v>0</v>
      </c>
      <c r="J2871">
        <v>0</v>
      </c>
      <c r="K2871" s="44">
        <f>MONTH(tce_4111[[#This Row],[data_lancamento]])</f>
        <v>4</v>
      </c>
    </row>
    <row r="2872" spans="1:11" x14ac:dyDescent="0.25">
      <c r="A2872" s="44" t="s">
        <v>99</v>
      </c>
      <c r="B2872">
        <v>1</v>
      </c>
      <c r="C2872" s="3">
        <v>44652</v>
      </c>
      <c r="D2872">
        <v>1504.48</v>
      </c>
      <c r="E2872" s="44" t="s">
        <v>77</v>
      </c>
      <c r="F2872" s="44" t="s">
        <v>88</v>
      </c>
      <c r="G2872">
        <v>0</v>
      </c>
      <c r="H2872">
        <v>0</v>
      </c>
      <c r="I2872">
        <v>0</v>
      </c>
      <c r="J2872">
        <v>0</v>
      </c>
      <c r="K2872" s="44">
        <f>MONTH(tce_4111[[#This Row],[data_lancamento]])</f>
        <v>4</v>
      </c>
    </row>
    <row r="2873" spans="1:11" x14ac:dyDescent="0.25">
      <c r="A2873" s="44" t="s">
        <v>92</v>
      </c>
      <c r="B2873">
        <v>1</v>
      </c>
      <c r="C2873" s="3">
        <v>44652</v>
      </c>
      <c r="D2873">
        <v>1504.48</v>
      </c>
      <c r="E2873" s="44" t="s">
        <v>80</v>
      </c>
      <c r="F2873" s="44" t="s">
        <v>88</v>
      </c>
      <c r="G2873">
        <v>0</v>
      </c>
      <c r="H2873">
        <v>0</v>
      </c>
      <c r="I2873">
        <v>0</v>
      </c>
      <c r="J2873">
        <v>0</v>
      </c>
      <c r="K2873" s="44">
        <f>MONTH(tce_4111[[#This Row],[data_lancamento]])</f>
        <v>4</v>
      </c>
    </row>
    <row r="2874" spans="1:11" x14ac:dyDescent="0.25">
      <c r="A2874" s="44" t="s">
        <v>100</v>
      </c>
      <c r="B2874">
        <v>1</v>
      </c>
      <c r="C2874" s="3">
        <v>44652</v>
      </c>
      <c r="D2874">
        <v>1504.48</v>
      </c>
      <c r="E2874" s="44" t="s">
        <v>77</v>
      </c>
      <c r="F2874" s="44" t="s">
        <v>88</v>
      </c>
      <c r="G2874">
        <v>0</v>
      </c>
      <c r="H2874">
        <v>0</v>
      </c>
      <c r="I2874">
        <v>0</v>
      </c>
      <c r="J2874">
        <v>0</v>
      </c>
      <c r="K2874" s="44">
        <f>MONTH(tce_4111[[#This Row],[data_lancamento]])</f>
        <v>4</v>
      </c>
    </row>
    <row r="2875" spans="1:11" x14ac:dyDescent="0.25">
      <c r="A2875" s="44" t="s">
        <v>118</v>
      </c>
      <c r="B2875">
        <v>1</v>
      </c>
      <c r="C2875" s="3">
        <v>44652</v>
      </c>
      <c r="D2875">
        <v>1504.48</v>
      </c>
      <c r="E2875" s="44" t="s">
        <v>80</v>
      </c>
      <c r="F2875" s="44" t="s">
        <v>88</v>
      </c>
      <c r="G2875">
        <v>0</v>
      </c>
      <c r="H2875">
        <v>0</v>
      </c>
      <c r="I2875">
        <v>0</v>
      </c>
      <c r="J2875">
        <v>0</v>
      </c>
      <c r="K2875" s="44">
        <f>MONTH(tce_4111[[#This Row],[data_lancamento]])</f>
        <v>4</v>
      </c>
    </row>
    <row r="2876" spans="1:11" x14ac:dyDescent="0.25">
      <c r="A2876" s="44" t="s">
        <v>101</v>
      </c>
      <c r="B2876">
        <v>1</v>
      </c>
      <c r="C2876" s="3">
        <v>44652</v>
      </c>
      <c r="D2876">
        <v>1504.48</v>
      </c>
      <c r="E2876" s="44" t="s">
        <v>77</v>
      </c>
      <c r="F2876" s="44" t="s">
        <v>88</v>
      </c>
      <c r="G2876">
        <v>1</v>
      </c>
      <c r="H2876">
        <v>0</v>
      </c>
      <c r="I2876">
        <v>0</v>
      </c>
      <c r="J2876">
        <v>0</v>
      </c>
      <c r="K2876" s="44">
        <f>MONTH(tce_4111[[#This Row],[data_lancamento]])</f>
        <v>4</v>
      </c>
    </row>
    <row r="2877" spans="1:11" x14ac:dyDescent="0.25">
      <c r="A2877" s="44" t="s">
        <v>95</v>
      </c>
      <c r="B2877">
        <v>1</v>
      </c>
      <c r="C2877" s="3">
        <v>44652</v>
      </c>
      <c r="D2877">
        <v>1504.48</v>
      </c>
      <c r="E2877" s="44" t="s">
        <v>80</v>
      </c>
      <c r="F2877" s="44" t="s">
        <v>88</v>
      </c>
      <c r="G2877">
        <v>1</v>
      </c>
      <c r="H2877">
        <v>0</v>
      </c>
      <c r="I2877">
        <v>0</v>
      </c>
      <c r="J2877">
        <v>0</v>
      </c>
      <c r="K2877" s="44">
        <f>MONTH(tce_4111[[#This Row],[data_lancamento]])</f>
        <v>4</v>
      </c>
    </row>
    <row r="2878" spans="1:11" x14ac:dyDescent="0.25">
      <c r="A2878" s="44" t="s">
        <v>89</v>
      </c>
      <c r="B2878">
        <v>1</v>
      </c>
      <c r="C2878" s="3">
        <v>44652</v>
      </c>
      <c r="D2878">
        <v>6711.44</v>
      </c>
      <c r="E2878" s="44" t="s">
        <v>80</v>
      </c>
      <c r="F2878" s="44" t="s">
        <v>88</v>
      </c>
      <c r="G2878">
        <v>0</v>
      </c>
      <c r="H2878">
        <v>0</v>
      </c>
      <c r="I2878">
        <v>0</v>
      </c>
      <c r="J2878">
        <v>0</v>
      </c>
      <c r="K2878" s="44">
        <f>MONTH(tce_4111[[#This Row],[data_lancamento]])</f>
        <v>4</v>
      </c>
    </row>
    <row r="2879" spans="1:11" x14ac:dyDescent="0.25">
      <c r="A2879" s="44" t="s">
        <v>91</v>
      </c>
      <c r="B2879">
        <v>1</v>
      </c>
      <c r="C2879" s="3">
        <v>44652</v>
      </c>
      <c r="D2879">
        <v>6711.44</v>
      </c>
      <c r="E2879" s="44" t="s">
        <v>77</v>
      </c>
      <c r="F2879" s="44" t="s">
        <v>88</v>
      </c>
      <c r="G2879">
        <v>0</v>
      </c>
      <c r="H2879">
        <v>0</v>
      </c>
      <c r="I2879">
        <v>0</v>
      </c>
      <c r="J2879">
        <v>0</v>
      </c>
      <c r="K2879" s="44">
        <f>MONTH(tce_4111[[#This Row],[data_lancamento]])</f>
        <v>4</v>
      </c>
    </row>
    <row r="2880" spans="1:11" x14ac:dyDescent="0.25">
      <c r="A2880" s="44" t="s">
        <v>92</v>
      </c>
      <c r="B2880">
        <v>1</v>
      </c>
      <c r="C2880" s="3">
        <v>44652</v>
      </c>
      <c r="D2880">
        <v>6711.44</v>
      </c>
      <c r="E2880" s="44" t="s">
        <v>77</v>
      </c>
      <c r="F2880" s="44" t="s">
        <v>88</v>
      </c>
      <c r="G2880">
        <v>0</v>
      </c>
      <c r="H2880">
        <v>0</v>
      </c>
      <c r="I2880">
        <v>0</v>
      </c>
      <c r="J2880">
        <v>0</v>
      </c>
      <c r="K2880" s="44">
        <f>MONTH(tce_4111[[#This Row],[data_lancamento]])</f>
        <v>4</v>
      </c>
    </row>
    <row r="2881" spans="1:11" x14ac:dyDescent="0.25">
      <c r="A2881" s="44" t="s">
        <v>93</v>
      </c>
      <c r="B2881">
        <v>1</v>
      </c>
      <c r="C2881" s="3">
        <v>44652</v>
      </c>
      <c r="D2881">
        <v>6711.44</v>
      </c>
      <c r="E2881" s="44" t="s">
        <v>80</v>
      </c>
      <c r="F2881" s="44" t="s">
        <v>88</v>
      </c>
      <c r="G2881">
        <v>0</v>
      </c>
      <c r="H2881">
        <v>0</v>
      </c>
      <c r="I2881">
        <v>0</v>
      </c>
      <c r="J2881">
        <v>0</v>
      </c>
      <c r="K2881" s="44">
        <f>MONTH(tce_4111[[#This Row],[data_lancamento]])</f>
        <v>4</v>
      </c>
    </row>
    <row r="2882" spans="1:11" x14ac:dyDescent="0.25">
      <c r="A2882" s="44" t="s">
        <v>94</v>
      </c>
      <c r="B2882">
        <v>1</v>
      </c>
      <c r="C2882" s="3">
        <v>44652</v>
      </c>
      <c r="D2882">
        <v>6711.44</v>
      </c>
      <c r="E2882" s="44" t="s">
        <v>80</v>
      </c>
      <c r="F2882" s="44" t="s">
        <v>88</v>
      </c>
      <c r="G2882">
        <v>1</v>
      </c>
      <c r="H2882">
        <v>0</v>
      </c>
      <c r="I2882">
        <v>0</v>
      </c>
      <c r="J2882">
        <v>0</v>
      </c>
      <c r="K2882" s="44">
        <f>MONTH(tce_4111[[#This Row],[data_lancamento]])</f>
        <v>4</v>
      </c>
    </row>
    <row r="2883" spans="1:11" x14ac:dyDescent="0.25">
      <c r="A2883" s="44" t="s">
        <v>95</v>
      </c>
      <c r="B2883">
        <v>1</v>
      </c>
      <c r="C2883" s="3">
        <v>44652</v>
      </c>
      <c r="D2883">
        <v>6711.44</v>
      </c>
      <c r="E2883" s="44" t="s">
        <v>77</v>
      </c>
      <c r="F2883" s="44" t="s">
        <v>88</v>
      </c>
      <c r="G2883">
        <v>1</v>
      </c>
      <c r="H2883">
        <v>0</v>
      </c>
      <c r="I2883">
        <v>0</v>
      </c>
      <c r="J2883">
        <v>0</v>
      </c>
      <c r="K2883" s="44">
        <f>MONTH(tce_4111[[#This Row],[data_lancamento]])</f>
        <v>4</v>
      </c>
    </row>
    <row r="2884" spans="1:11" x14ac:dyDescent="0.25">
      <c r="A2884" s="44" t="s">
        <v>96</v>
      </c>
      <c r="B2884">
        <v>1</v>
      </c>
      <c r="C2884" s="3">
        <v>44652</v>
      </c>
      <c r="D2884">
        <v>6711.44</v>
      </c>
      <c r="E2884" s="44" t="s">
        <v>77</v>
      </c>
      <c r="F2884" s="44" t="s">
        <v>97</v>
      </c>
      <c r="G2884">
        <v>1</v>
      </c>
      <c r="H2884">
        <v>0</v>
      </c>
      <c r="I2884">
        <v>0</v>
      </c>
      <c r="J2884">
        <v>0</v>
      </c>
      <c r="K2884" s="44">
        <f>MONTH(tce_4111[[#This Row],[data_lancamento]])</f>
        <v>4</v>
      </c>
    </row>
    <row r="2885" spans="1:11" x14ac:dyDescent="0.25">
      <c r="A2885" s="44" t="s">
        <v>91</v>
      </c>
      <c r="B2885">
        <v>1</v>
      </c>
      <c r="C2885" s="3">
        <v>44652</v>
      </c>
      <c r="D2885">
        <v>6711.44</v>
      </c>
      <c r="E2885" s="44" t="s">
        <v>80</v>
      </c>
      <c r="F2885" s="44" t="s">
        <v>88</v>
      </c>
      <c r="G2885">
        <v>0</v>
      </c>
      <c r="H2885">
        <v>0</v>
      </c>
      <c r="I2885">
        <v>0</v>
      </c>
      <c r="J2885">
        <v>0</v>
      </c>
      <c r="K2885" s="44">
        <f>MONTH(tce_4111[[#This Row],[data_lancamento]])</f>
        <v>4</v>
      </c>
    </row>
    <row r="2886" spans="1:11" x14ac:dyDescent="0.25">
      <c r="A2886" s="44" t="s">
        <v>99</v>
      </c>
      <c r="B2886">
        <v>1</v>
      </c>
      <c r="C2886" s="3">
        <v>44652</v>
      </c>
      <c r="D2886">
        <v>6711.44</v>
      </c>
      <c r="E2886" s="44" t="s">
        <v>77</v>
      </c>
      <c r="F2886" s="44" t="s">
        <v>88</v>
      </c>
      <c r="G2886">
        <v>0</v>
      </c>
      <c r="H2886">
        <v>0</v>
      </c>
      <c r="I2886">
        <v>0</v>
      </c>
      <c r="J2886">
        <v>0</v>
      </c>
      <c r="K2886" s="44">
        <f>MONTH(tce_4111[[#This Row],[data_lancamento]])</f>
        <v>4</v>
      </c>
    </row>
    <row r="2887" spans="1:11" x14ac:dyDescent="0.25">
      <c r="A2887" s="44" t="s">
        <v>113</v>
      </c>
      <c r="B2887">
        <v>1</v>
      </c>
      <c r="C2887" s="3">
        <v>44652</v>
      </c>
      <c r="D2887">
        <v>6711.44</v>
      </c>
      <c r="E2887" s="44" t="s">
        <v>80</v>
      </c>
      <c r="F2887" s="44" t="s">
        <v>88</v>
      </c>
      <c r="G2887">
        <v>0</v>
      </c>
      <c r="H2887">
        <v>0</v>
      </c>
      <c r="I2887">
        <v>0</v>
      </c>
      <c r="J2887">
        <v>0</v>
      </c>
      <c r="K2887" s="44">
        <f>MONTH(tce_4111[[#This Row],[data_lancamento]])</f>
        <v>4</v>
      </c>
    </row>
    <row r="2888" spans="1:11" x14ac:dyDescent="0.25">
      <c r="A2888" s="44" t="s">
        <v>92</v>
      </c>
      <c r="B2888">
        <v>1</v>
      </c>
      <c r="C2888" s="3">
        <v>44652</v>
      </c>
      <c r="D2888">
        <v>6711.44</v>
      </c>
      <c r="E2888" s="44" t="s">
        <v>80</v>
      </c>
      <c r="F2888" s="44" t="s">
        <v>88</v>
      </c>
      <c r="G2888">
        <v>0</v>
      </c>
      <c r="H2888">
        <v>0</v>
      </c>
      <c r="I2888">
        <v>0</v>
      </c>
      <c r="J2888">
        <v>0</v>
      </c>
      <c r="K2888" s="44">
        <f>MONTH(tce_4111[[#This Row],[data_lancamento]])</f>
        <v>4</v>
      </c>
    </row>
    <row r="2889" spans="1:11" x14ac:dyDescent="0.25">
      <c r="A2889" s="44" t="s">
        <v>100</v>
      </c>
      <c r="B2889">
        <v>1</v>
      </c>
      <c r="C2889" s="3">
        <v>44652</v>
      </c>
      <c r="D2889">
        <v>6711.44</v>
      </c>
      <c r="E2889" s="44" t="s">
        <v>77</v>
      </c>
      <c r="F2889" s="44" t="s">
        <v>88</v>
      </c>
      <c r="G2889">
        <v>0</v>
      </c>
      <c r="H2889">
        <v>0</v>
      </c>
      <c r="I2889">
        <v>0</v>
      </c>
      <c r="J2889">
        <v>0</v>
      </c>
      <c r="K2889" s="44">
        <f>MONTH(tce_4111[[#This Row],[data_lancamento]])</f>
        <v>4</v>
      </c>
    </row>
    <row r="2890" spans="1:11" x14ac:dyDescent="0.25">
      <c r="A2890" s="44" t="s">
        <v>101</v>
      </c>
      <c r="B2890">
        <v>1</v>
      </c>
      <c r="C2890" s="3">
        <v>44652</v>
      </c>
      <c r="D2890">
        <v>6711.44</v>
      </c>
      <c r="E2890" s="44" t="s">
        <v>77</v>
      </c>
      <c r="F2890" s="44" t="s">
        <v>88</v>
      </c>
      <c r="G2890">
        <v>1</v>
      </c>
      <c r="H2890">
        <v>0</v>
      </c>
      <c r="I2890">
        <v>0</v>
      </c>
      <c r="J2890">
        <v>0</v>
      </c>
      <c r="K2890" s="44">
        <f>MONTH(tce_4111[[#This Row],[data_lancamento]])</f>
        <v>4</v>
      </c>
    </row>
    <row r="2891" spans="1:11" x14ac:dyDescent="0.25">
      <c r="A2891" s="44" t="s">
        <v>95</v>
      </c>
      <c r="B2891">
        <v>1</v>
      </c>
      <c r="C2891" s="3">
        <v>44652</v>
      </c>
      <c r="D2891">
        <v>6711.44</v>
      </c>
      <c r="E2891" s="44" t="s">
        <v>80</v>
      </c>
      <c r="F2891" s="44" t="s">
        <v>88</v>
      </c>
      <c r="G2891">
        <v>1</v>
      </c>
      <c r="H2891">
        <v>0</v>
      </c>
      <c r="I2891">
        <v>0</v>
      </c>
      <c r="J2891">
        <v>0</v>
      </c>
      <c r="K2891" s="44">
        <f>MONTH(tce_4111[[#This Row],[data_lancamento]])</f>
        <v>4</v>
      </c>
    </row>
    <row r="2892" spans="1:11" x14ac:dyDescent="0.25">
      <c r="A2892" s="44" t="s">
        <v>96</v>
      </c>
      <c r="B2892">
        <v>1</v>
      </c>
      <c r="C2892" s="3">
        <v>44652</v>
      </c>
      <c r="D2892">
        <v>115</v>
      </c>
      <c r="E2892" s="44" t="s">
        <v>77</v>
      </c>
      <c r="F2892" s="44" t="s">
        <v>97</v>
      </c>
      <c r="G2892">
        <v>1</v>
      </c>
      <c r="H2892">
        <v>0</v>
      </c>
      <c r="I2892">
        <v>0</v>
      </c>
      <c r="J2892">
        <v>0</v>
      </c>
      <c r="K2892" s="44">
        <f>MONTH(tce_4111[[#This Row],[data_lancamento]])</f>
        <v>4</v>
      </c>
    </row>
    <row r="2893" spans="1:11" x14ac:dyDescent="0.25">
      <c r="A2893" s="44" t="s">
        <v>362</v>
      </c>
      <c r="B2893">
        <v>1</v>
      </c>
      <c r="C2893" s="3">
        <v>44652</v>
      </c>
      <c r="D2893">
        <v>115</v>
      </c>
      <c r="E2893" s="44" t="s">
        <v>80</v>
      </c>
      <c r="F2893" s="44" t="s">
        <v>88</v>
      </c>
      <c r="G2893">
        <v>0</v>
      </c>
      <c r="H2893">
        <v>0</v>
      </c>
      <c r="I2893">
        <v>0</v>
      </c>
      <c r="J2893">
        <v>0</v>
      </c>
      <c r="K2893" s="44">
        <f>MONTH(tce_4111[[#This Row],[data_lancamento]])</f>
        <v>4</v>
      </c>
    </row>
    <row r="2894" spans="1:11" x14ac:dyDescent="0.25">
      <c r="A2894" s="44" t="s">
        <v>91</v>
      </c>
      <c r="B2894">
        <v>1</v>
      </c>
      <c r="C2894" s="3">
        <v>44652</v>
      </c>
      <c r="D2894">
        <v>115</v>
      </c>
      <c r="E2894" s="44" t="s">
        <v>80</v>
      </c>
      <c r="F2894" s="44" t="s">
        <v>88</v>
      </c>
      <c r="G2894">
        <v>0</v>
      </c>
      <c r="H2894">
        <v>0</v>
      </c>
      <c r="I2894">
        <v>0</v>
      </c>
      <c r="J2894">
        <v>0</v>
      </c>
      <c r="K2894" s="44">
        <f>MONTH(tce_4111[[#This Row],[data_lancamento]])</f>
        <v>4</v>
      </c>
    </row>
    <row r="2895" spans="1:11" x14ac:dyDescent="0.25">
      <c r="A2895" s="44" t="s">
        <v>99</v>
      </c>
      <c r="B2895">
        <v>1</v>
      </c>
      <c r="C2895" s="3">
        <v>44652</v>
      </c>
      <c r="D2895">
        <v>115</v>
      </c>
      <c r="E2895" s="44" t="s">
        <v>77</v>
      </c>
      <c r="F2895" s="44" t="s">
        <v>88</v>
      </c>
      <c r="G2895">
        <v>0</v>
      </c>
      <c r="H2895">
        <v>0</v>
      </c>
      <c r="I2895">
        <v>0</v>
      </c>
      <c r="J2895">
        <v>0</v>
      </c>
      <c r="K2895" s="44">
        <f>MONTH(tce_4111[[#This Row],[data_lancamento]])</f>
        <v>4</v>
      </c>
    </row>
    <row r="2896" spans="1:11" x14ac:dyDescent="0.25">
      <c r="A2896" s="44" t="s">
        <v>92</v>
      </c>
      <c r="B2896">
        <v>1</v>
      </c>
      <c r="C2896" s="3">
        <v>44652</v>
      </c>
      <c r="D2896">
        <v>115</v>
      </c>
      <c r="E2896" s="44" t="s">
        <v>80</v>
      </c>
      <c r="F2896" s="44" t="s">
        <v>88</v>
      </c>
      <c r="G2896">
        <v>0</v>
      </c>
      <c r="H2896">
        <v>0</v>
      </c>
      <c r="I2896">
        <v>0</v>
      </c>
      <c r="J2896">
        <v>0</v>
      </c>
      <c r="K2896" s="44">
        <f>MONTH(tce_4111[[#This Row],[data_lancamento]])</f>
        <v>4</v>
      </c>
    </row>
    <row r="2897" spans="1:11" x14ac:dyDescent="0.25">
      <c r="A2897" s="44" t="s">
        <v>100</v>
      </c>
      <c r="B2897">
        <v>1</v>
      </c>
      <c r="C2897" s="3">
        <v>44652</v>
      </c>
      <c r="D2897">
        <v>115</v>
      </c>
      <c r="E2897" s="44" t="s">
        <v>77</v>
      </c>
      <c r="F2897" s="44" t="s">
        <v>88</v>
      </c>
      <c r="G2897">
        <v>0</v>
      </c>
      <c r="H2897">
        <v>0</v>
      </c>
      <c r="I2897">
        <v>0</v>
      </c>
      <c r="J2897">
        <v>0</v>
      </c>
      <c r="K2897" s="44">
        <f>MONTH(tce_4111[[#This Row],[data_lancamento]])</f>
        <v>4</v>
      </c>
    </row>
    <row r="2898" spans="1:11" x14ac:dyDescent="0.25">
      <c r="A2898" s="44" t="s">
        <v>101</v>
      </c>
      <c r="B2898">
        <v>1</v>
      </c>
      <c r="C2898" s="3">
        <v>44652</v>
      </c>
      <c r="D2898">
        <v>115</v>
      </c>
      <c r="E2898" s="44" t="s">
        <v>77</v>
      </c>
      <c r="F2898" s="44" t="s">
        <v>88</v>
      </c>
      <c r="G2898">
        <v>1</v>
      </c>
      <c r="H2898">
        <v>0</v>
      </c>
      <c r="I2898">
        <v>0</v>
      </c>
      <c r="J2898">
        <v>0</v>
      </c>
      <c r="K2898" s="44">
        <f>MONTH(tce_4111[[#This Row],[data_lancamento]])</f>
        <v>4</v>
      </c>
    </row>
    <row r="2899" spans="1:11" x14ac:dyDescent="0.25">
      <c r="A2899" s="44" t="s">
        <v>95</v>
      </c>
      <c r="B2899">
        <v>1</v>
      </c>
      <c r="C2899" s="3">
        <v>44652</v>
      </c>
      <c r="D2899">
        <v>115</v>
      </c>
      <c r="E2899" s="44" t="s">
        <v>80</v>
      </c>
      <c r="F2899" s="44" t="s">
        <v>88</v>
      </c>
      <c r="G2899">
        <v>1</v>
      </c>
      <c r="H2899">
        <v>0</v>
      </c>
      <c r="I2899">
        <v>0</v>
      </c>
      <c r="J2899">
        <v>0</v>
      </c>
      <c r="K2899" s="44">
        <f>MONTH(tce_4111[[#This Row],[data_lancamento]])</f>
        <v>4</v>
      </c>
    </row>
    <row r="2900" spans="1:11" x14ac:dyDescent="0.25">
      <c r="A2900" s="44" t="s">
        <v>96</v>
      </c>
      <c r="B2900">
        <v>1</v>
      </c>
      <c r="C2900" s="3">
        <v>44652</v>
      </c>
      <c r="D2900">
        <v>613.67999999999995</v>
      </c>
      <c r="E2900" s="44" t="s">
        <v>77</v>
      </c>
      <c r="F2900" s="44" t="s">
        <v>97</v>
      </c>
      <c r="G2900">
        <v>1</v>
      </c>
      <c r="H2900">
        <v>0</v>
      </c>
      <c r="I2900">
        <v>0</v>
      </c>
      <c r="J2900">
        <v>0</v>
      </c>
      <c r="K2900" s="44">
        <f>MONTH(tce_4111[[#This Row],[data_lancamento]])</f>
        <v>4</v>
      </c>
    </row>
    <row r="2901" spans="1:11" x14ac:dyDescent="0.25">
      <c r="A2901" s="44" t="s">
        <v>91</v>
      </c>
      <c r="B2901">
        <v>1</v>
      </c>
      <c r="C2901" s="3">
        <v>44652</v>
      </c>
      <c r="D2901">
        <v>613.67999999999995</v>
      </c>
      <c r="E2901" s="44" t="s">
        <v>80</v>
      </c>
      <c r="F2901" s="44" t="s">
        <v>88</v>
      </c>
      <c r="G2901">
        <v>0</v>
      </c>
      <c r="H2901">
        <v>0</v>
      </c>
      <c r="I2901">
        <v>0</v>
      </c>
      <c r="J2901">
        <v>0</v>
      </c>
      <c r="K2901" s="44">
        <f>MONTH(tce_4111[[#This Row],[data_lancamento]])</f>
        <v>4</v>
      </c>
    </row>
    <row r="2902" spans="1:11" x14ac:dyDescent="0.25">
      <c r="A2902" s="44" t="s">
        <v>99</v>
      </c>
      <c r="B2902">
        <v>1</v>
      </c>
      <c r="C2902" s="3">
        <v>44652</v>
      </c>
      <c r="D2902">
        <v>613.67999999999995</v>
      </c>
      <c r="E2902" s="44" t="s">
        <v>77</v>
      </c>
      <c r="F2902" s="44" t="s">
        <v>88</v>
      </c>
      <c r="G2902">
        <v>0</v>
      </c>
      <c r="H2902">
        <v>0</v>
      </c>
      <c r="I2902">
        <v>0</v>
      </c>
      <c r="J2902">
        <v>0</v>
      </c>
      <c r="K2902" s="44">
        <f>MONTH(tce_4111[[#This Row],[data_lancamento]])</f>
        <v>4</v>
      </c>
    </row>
    <row r="2903" spans="1:11" x14ac:dyDescent="0.25">
      <c r="A2903" s="44" t="s">
        <v>102</v>
      </c>
      <c r="B2903">
        <v>1</v>
      </c>
      <c r="C2903" s="3">
        <v>44652</v>
      </c>
      <c r="D2903">
        <v>613.67999999999995</v>
      </c>
      <c r="E2903" s="44" t="s">
        <v>80</v>
      </c>
      <c r="F2903" s="44" t="s">
        <v>88</v>
      </c>
      <c r="G2903">
        <v>0</v>
      </c>
      <c r="H2903">
        <v>0</v>
      </c>
      <c r="I2903">
        <v>0</v>
      </c>
      <c r="J2903">
        <v>0</v>
      </c>
      <c r="K2903" s="44">
        <f>MONTH(tce_4111[[#This Row],[data_lancamento]])</f>
        <v>4</v>
      </c>
    </row>
    <row r="2904" spans="1:11" x14ac:dyDescent="0.25">
      <c r="A2904" s="44" t="s">
        <v>92</v>
      </c>
      <c r="B2904">
        <v>1</v>
      </c>
      <c r="C2904" s="3">
        <v>44652</v>
      </c>
      <c r="D2904">
        <v>613.67999999999995</v>
      </c>
      <c r="E2904" s="44" t="s">
        <v>80</v>
      </c>
      <c r="F2904" s="44" t="s">
        <v>88</v>
      </c>
      <c r="G2904">
        <v>0</v>
      </c>
      <c r="H2904">
        <v>0</v>
      </c>
      <c r="I2904">
        <v>0</v>
      </c>
      <c r="J2904">
        <v>0</v>
      </c>
      <c r="K2904" s="44">
        <f>MONTH(tce_4111[[#This Row],[data_lancamento]])</f>
        <v>4</v>
      </c>
    </row>
    <row r="2905" spans="1:11" x14ac:dyDescent="0.25">
      <c r="A2905" s="44" t="s">
        <v>100</v>
      </c>
      <c r="B2905">
        <v>1</v>
      </c>
      <c r="C2905" s="3">
        <v>44652</v>
      </c>
      <c r="D2905">
        <v>613.67999999999995</v>
      </c>
      <c r="E2905" s="44" t="s">
        <v>77</v>
      </c>
      <c r="F2905" s="44" t="s">
        <v>88</v>
      </c>
      <c r="G2905">
        <v>0</v>
      </c>
      <c r="H2905">
        <v>0</v>
      </c>
      <c r="I2905">
        <v>0</v>
      </c>
      <c r="J2905">
        <v>0</v>
      </c>
      <c r="K2905" s="44">
        <f>MONTH(tce_4111[[#This Row],[data_lancamento]])</f>
        <v>4</v>
      </c>
    </row>
    <row r="2906" spans="1:11" x14ac:dyDescent="0.25">
      <c r="A2906" s="44" t="s">
        <v>101</v>
      </c>
      <c r="B2906">
        <v>1</v>
      </c>
      <c r="C2906" s="3">
        <v>44652</v>
      </c>
      <c r="D2906">
        <v>613.67999999999995</v>
      </c>
      <c r="E2906" s="44" t="s">
        <v>77</v>
      </c>
      <c r="F2906" s="44" t="s">
        <v>88</v>
      </c>
      <c r="G2906">
        <v>1</v>
      </c>
      <c r="H2906">
        <v>0</v>
      </c>
      <c r="I2906">
        <v>0</v>
      </c>
      <c r="J2906">
        <v>0</v>
      </c>
      <c r="K2906" s="44">
        <f>MONTH(tce_4111[[#This Row],[data_lancamento]])</f>
        <v>4</v>
      </c>
    </row>
    <row r="2907" spans="1:11" x14ac:dyDescent="0.25">
      <c r="A2907" s="44" t="s">
        <v>133</v>
      </c>
      <c r="B2907">
        <v>1</v>
      </c>
      <c r="C2907" s="3">
        <v>44652</v>
      </c>
      <c r="D2907">
        <v>613.67999999999995</v>
      </c>
      <c r="E2907" s="44" t="s">
        <v>80</v>
      </c>
      <c r="F2907" s="44" t="s">
        <v>88</v>
      </c>
      <c r="G2907">
        <v>0</v>
      </c>
      <c r="H2907">
        <v>0</v>
      </c>
      <c r="I2907">
        <v>0</v>
      </c>
      <c r="J2907">
        <v>0</v>
      </c>
      <c r="K2907" s="44">
        <f>MONTH(tce_4111[[#This Row],[data_lancamento]])</f>
        <v>4</v>
      </c>
    </row>
    <row r="2908" spans="1:11" x14ac:dyDescent="0.25">
      <c r="A2908" s="44" t="s">
        <v>134</v>
      </c>
      <c r="B2908">
        <v>1</v>
      </c>
      <c r="C2908" s="3">
        <v>44652</v>
      </c>
      <c r="D2908">
        <v>613.67999999999995</v>
      </c>
      <c r="E2908" s="44" t="s">
        <v>77</v>
      </c>
      <c r="F2908" s="44" t="s">
        <v>88</v>
      </c>
      <c r="G2908">
        <v>0</v>
      </c>
      <c r="H2908">
        <v>0</v>
      </c>
      <c r="I2908">
        <v>0</v>
      </c>
      <c r="J2908">
        <v>0</v>
      </c>
      <c r="K2908" s="44">
        <f>MONTH(tce_4111[[#This Row],[data_lancamento]])</f>
        <v>4</v>
      </c>
    </row>
    <row r="2909" spans="1:11" x14ac:dyDescent="0.25">
      <c r="A2909" s="44" t="s">
        <v>95</v>
      </c>
      <c r="B2909">
        <v>1</v>
      </c>
      <c r="C2909" s="3">
        <v>44652</v>
      </c>
      <c r="D2909">
        <v>613.67999999999995</v>
      </c>
      <c r="E2909" s="44" t="s">
        <v>80</v>
      </c>
      <c r="F2909" s="44" t="s">
        <v>88</v>
      </c>
      <c r="G2909">
        <v>1</v>
      </c>
      <c r="H2909">
        <v>0</v>
      </c>
      <c r="I2909">
        <v>0</v>
      </c>
      <c r="J2909">
        <v>0</v>
      </c>
      <c r="K2909" s="44">
        <f>MONTH(tce_4111[[#This Row],[data_lancamento]])</f>
        <v>4</v>
      </c>
    </row>
    <row r="2910" spans="1:11" x14ac:dyDescent="0.25">
      <c r="A2910" s="44" t="s">
        <v>89</v>
      </c>
      <c r="B2910">
        <v>1</v>
      </c>
      <c r="C2910" s="3">
        <v>44656</v>
      </c>
      <c r="D2910">
        <v>800</v>
      </c>
      <c r="E2910" s="44" t="s">
        <v>80</v>
      </c>
      <c r="F2910" s="44" t="s">
        <v>88</v>
      </c>
      <c r="G2910">
        <v>0</v>
      </c>
      <c r="H2910">
        <v>0</v>
      </c>
      <c r="I2910">
        <v>0</v>
      </c>
      <c r="J2910">
        <v>0</v>
      </c>
      <c r="K2910" s="44">
        <f>MONTH(tce_4111[[#This Row],[data_lancamento]])</f>
        <v>4</v>
      </c>
    </row>
    <row r="2911" spans="1:11" x14ac:dyDescent="0.25">
      <c r="A2911" s="44" t="s">
        <v>91</v>
      </c>
      <c r="B2911">
        <v>1</v>
      </c>
      <c r="C2911" s="3">
        <v>44656</v>
      </c>
      <c r="D2911">
        <v>800</v>
      </c>
      <c r="E2911" s="44" t="s">
        <v>77</v>
      </c>
      <c r="F2911" s="44" t="s">
        <v>88</v>
      </c>
      <c r="G2911">
        <v>0</v>
      </c>
      <c r="H2911">
        <v>0</v>
      </c>
      <c r="I2911">
        <v>0</v>
      </c>
      <c r="J2911">
        <v>0</v>
      </c>
      <c r="K2911" s="44">
        <f>MONTH(tce_4111[[#This Row],[data_lancamento]])</f>
        <v>4</v>
      </c>
    </row>
    <row r="2912" spans="1:11" x14ac:dyDescent="0.25">
      <c r="A2912" s="44" t="s">
        <v>92</v>
      </c>
      <c r="B2912">
        <v>1</v>
      </c>
      <c r="C2912" s="3">
        <v>44656</v>
      </c>
      <c r="D2912">
        <v>800</v>
      </c>
      <c r="E2912" s="44" t="s">
        <v>77</v>
      </c>
      <c r="F2912" s="44" t="s">
        <v>88</v>
      </c>
      <c r="G2912">
        <v>0</v>
      </c>
      <c r="H2912">
        <v>0</v>
      </c>
      <c r="I2912">
        <v>0</v>
      </c>
      <c r="J2912">
        <v>0</v>
      </c>
      <c r="K2912" s="44">
        <f>MONTH(tce_4111[[#This Row],[data_lancamento]])</f>
        <v>4</v>
      </c>
    </row>
    <row r="2913" spans="1:11" x14ac:dyDescent="0.25">
      <c r="A2913" s="44" t="s">
        <v>93</v>
      </c>
      <c r="B2913">
        <v>1</v>
      </c>
      <c r="C2913" s="3">
        <v>44656</v>
      </c>
      <c r="D2913">
        <v>800</v>
      </c>
      <c r="E2913" s="44" t="s">
        <v>80</v>
      </c>
      <c r="F2913" s="44" t="s">
        <v>88</v>
      </c>
      <c r="G2913">
        <v>0</v>
      </c>
      <c r="H2913">
        <v>0</v>
      </c>
      <c r="I2913">
        <v>0</v>
      </c>
      <c r="J2913">
        <v>0</v>
      </c>
      <c r="K2913" s="44">
        <f>MONTH(tce_4111[[#This Row],[data_lancamento]])</f>
        <v>4</v>
      </c>
    </row>
    <row r="2914" spans="1:11" x14ac:dyDescent="0.25">
      <c r="A2914" s="44" t="s">
        <v>94</v>
      </c>
      <c r="B2914">
        <v>1</v>
      </c>
      <c r="C2914" s="3">
        <v>44656</v>
      </c>
      <c r="D2914">
        <v>800</v>
      </c>
      <c r="E2914" s="44" t="s">
        <v>80</v>
      </c>
      <c r="F2914" s="44" t="s">
        <v>88</v>
      </c>
      <c r="G2914">
        <v>1</v>
      </c>
      <c r="H2914">
        <v>0</v>
      </c>
      <c r="I2914">
        <v>0</v>
      </c>
      <c r="J2914">
        <v>0</v>
      </c>
      <c r="K2914" s="44">
        <f>MONTH(tce_4111[[#This Row],[data_lancamento]])</f>
        <v>4</v>
      </c>
    </row>
    <row r="2915" spans="1:11" x14ac:dyDescent="0.25">
      <c r="A2915" s="44" t="s">
        <v>95</v>
      </c>
      <c r="B2915">
        <v>1</v>
      </c>
      <c r="C2915" s="3">
        <v>44656</v>
      </c>
      <c r="D2915">
        <v>800</v>
      </c>
      <c r="E2915" s="44" t="s">
        <v>77</v>
      </c>
      <c r="F2915" s="44" t="s">
        <v>88</v>
      </c>
      <c r="G2915">
        <v>1</v>
      </c>
      <c r="H2915">
        <v>0</v>
      </c>
      <c r="I2915">
        <v>0</v>
      </c>
      <c r="J2915">
        <v>0</v>
      </c>
      <c r="K2915" s="44">
        <f>MONTH(tce_4111[[#This Row],[data_lancamento]])</f>
        <v>4</v>
      </c>
    </row>
    <row r="2916" spans="1:11" x14ac:dyDescent="0.25">
      <c r="A2916" s="44" t="s">
        <v>96</v>
      </c>
      <c r="B2916">
        <v>1</v>
      </c>
      <c r="C2916" s="3">
        <v>44657</v>
      </c>
      <c r="D2916">
        <v>99.9</v>
      </c>
      <c r="E2916" s="44" t="s">
        <v>77</v>
      </c>
      <c r="F2916" s="44" t="s">
        <v>97</v>
      </c>
      <c r="G2916">
        <v>1</v>
      </c>
      <c r="H2916">
        <v>0</v>
      </c>
      <c r="I2916">
        <v>0</v>
      </c>
      <c r="J2916">
        <v>0</v>
      </c>
      <c r="K2916" s="44">
        <f>MONTH(tce_4111[[#This Row],[data_lancamento]])</f>
        <v>4</v>
      </c>
    </row>
    <row r="2917" spans="1:11" x14ac:dyDescent="0.25">
      <c r="A2917" s="44" t="s">
        <v>98</v>
      </c>
      <c r="B2917">
        <v>1</v>
      </c>
      <c r="C2917" s="3">
        <v>44657</v>
      </c>
      <c r="D2917">
        <v>99.9</v>
      </c>
      <c r="E2917" s="44" t="s">
        <v>80</v>
      </c>
      <c r="F2917" s="44" t="s">
        <v>88</v>
      </c>
      <c r="G2917">
        <v>0</v>
      </c>
      <c r="H2917">
        <v>0</v>
      </c>
      <c r="I2917">
        <v>0</v>
      </c>
      <c r="J2917">
        <v>0</v>
      </c>
      <c r="K2917" s="44">
        <f>MONTH(tce_4111[[#This Row],[data_lancamento]])</f>
        <v>4</v>
      </c>
    </row>
    <row r="2918" spans="1:11" x14ac:dyDescent="0.25">
      <c r="A2918" s="44" t="s">
        <v>91</v>
      </c>
      <c r="B2918">
        <v>1</v>
      </c>
      <c r="C2918" s="3">
        <v>44657</v>
      </c>
      <c r="D2918">
        <v>99.9</v>
      </c>
      <c r="E2918" s="44" t="s">
        <v>80</v>
      </c>
      <c r="F2918" s="44" t="s">
        <v>88</v>
      </c>
      <c r="G2918">
        <v>0</v>
      </c>
      <c r="H2918">
        <v>0</v>
      </c>
      <c r="I2918">
        <v>0</v>
      </c>
      <c r="J2918">
        <v>0</v>
      </c>
      <c r="K2918" s="44">
        <f>MONTH(tce_4111[[#This Row],[data_lancamento]])</f>
        <v>4</v>
      </c>
    </row>
    <row r="2919" spans="1:11" x14ac:dyDescent="0.25">
      <c r="A2919" s="44" t="s">
        <v>99</v>
      </c>
      <c r="B2919">
        <v>1</v>
      </c>
      <c r="C2919" s="3">
        <v>44657</v>
      </c>
      <c r="D2919">
        <v>99.9</v>
      </c>
      <c r="E2919" s="44" t="s">
        <v>77</v>
      </c>
      <c r="F2919" s="44" t="s">
        <v>88</v>
      </c>
      <c r="G2919">
        <v>0</v>
      </c>
      <c r="H2919">
        <v>0</v>
      </c>
      <c r="I2919">
        <v>0</v>
      </c>
      <c r="J2919">
        <v>0</v>
      </c>
      <c r="K2919" s="44">
        <f>MONTH(tce_4111[[#This Row],[data_lancamento]])</f>
        <v>4</v>
      </c>
    </row>
    <row r="2920" spans="1:11" x14ac:dyDescent="0.25">
      <c r="A2920" s="44" t="s">
        <v>92</v>
      </c>
      <c r="B2920">
        <v>1</v>
      </c>
      <c r="C2920" s="3">
        <v>44657</v>
      </c>
      <c r="D2920">
        <v>99.9</v>
      </c>
      <c r="E2920" s="44" t="s">
        <v>80</v>
      </c>
      <c r="F2920" s="44" t="s">
        <v>88</v>
      </c>
      <c r="G2920">
        <v>0</v>
      </c>
      <c r="H2920">
        <v>0</v>
      </c>
      <c r="I2920">
        <v>0</v>
      </c>
      <c r="J2920">
        <v>0</v>
      </c>
      <c r="K2920" s="44">
        <f>MONTH(tce_4111[[#This Row],[data_lancamento]])</f>
        <v>4</v>
      </c>
    </row>
    <row r="2921" spans="1:11" x14ac:dyDescent="0.25">
      <c r="A2921" s="44" t="s">
        <v>100</v>
      </c>
      <c r="B2921">
        <v>1</v>
      </c>
      <c r="C2921" s="3">
        <v>44657</v>
      </c>
      <c r="D2921">
        <v>99.9</v>
      </c>
      <c r="E2921" s="44" t="s">
        <v>77</v>
      </c>
      <c r="F2921" s="44" t="s">
        <v>88</v>
      </c>
      <c r="G2921">
        <v>0</v>
      </c>
      <c r="H2921">
        <v>0</v>
      </c>
      <c r="I2921">
        <v>0</v>
      </c>
      <c r="J2921">
        <v>0</v>
      </c>
      <c r="K2921" s="44">
        <f>MONTH(tce_4111[[#This Row],[data_lancamento]])</f>
        <v>4</v>
      </c>
    </row>
    <row r="2922" spans="1:11" x14ac:dyDescent="0.25">
      <c r="A2922" s="44" t="s">
        <v>101</v>
      </c>
      <c r="B2922">
        <v>1</v>
      </c>
      <c r="C2922" s="3">
        <v>44657</v>
      </c>
      <c r="D2922">
        <v>99.9</v>
      </c>
      <c r="E2922" s="44" t="s">
        <v>77</v>
      </c>
      <c r="F2922" s="44" t="s">
        <v>88</v>
      </c>
      <c r="G2922">
        <v>1</v>
      </c>
      <c r="H2922">
        <v>0</v>
      </c>
      <c r="I2922">
        <v>0</v>
      </c>
      <c r="J2922">
        <v>0</v>
      </c>
      <c r="K2922" s="44">
        <f>MONTH(tce_4111[[#This Row],[data_lancamento]])</f>
        <v>4</v>
      </c>
    </row>
    <row r="2923" spans="1:11" x14ac:dyDescent="0.25">
      <c r="A2923" s="44" t="s">
        <v>95</v>
      </c>
      <c r="B2923">
        <v>1</v>
      </c>
      <c r="C2923" s="3">
        <v>44657</v>
      </c>
      <c r="D2923">
        <v>99.9</v>
      </c>
      <c r="E2923" s="44" t="s">
        <v>80</v>
      </c>
      <c r="F2923" s="44" t="s">
        <v>88</v>
      </c>
      <c r="G2923">
        <v>1</v>
      </c>
      <c r="H2923">
        <v>0</v>
      </c>
      <c r="I2923">
        <v>0</v>
      </c>
      <c r="J2923">
        <v>0</v>
      </c>
      <c r="K2923" s="44">
        <f>MONTH(tce_4111[[#This Row],[data_lancamento]])</f>
        <v>4</v>
      </c>
    </row>
    <row r="2924" spans="1:11" x14ac:dyDescent="0.25">
      <c r="A2924" s="44" t="s">
        <v>148</v>
      </c>
      <c r="B2924">
        <v>1</v>
      </c>
      <c r="C2924" s="3">
        <v>44658</v>
      </c>
      <c r="D2924">
        <v>29.46</v>
      </c>
      <c r="E2924" s="44" t="s">
        <v>80</v>
      </c>
      <c r="F2924" s="44" t="s">
        <v>97</v>
      </c>
      <c r="G2924">
        <v>8001</v>
      </c>
      <c r="H2924">
        <v>0</v>
      </c>
      <c r="I2924">
        <v>0</v>
      </c>
      <c r="J2924">
        <v>0</v>
      </c>
      <c r="K2924" s="44">
        <f>MONTH(tce_4111[[#This Row],[data_lancamento]])</f>
        <v>4</v>
      </c>
    </row>
    <row r="2925" spans="1:11" x14ac:dyDescent="0.25">
      <c r="A2925" s="44" t="s">
        <v>149</v>
      </c>
      <c r="B2925">
        <v>1</v>
      </c>
      <c r="C2925" s="3">
        <v>44658</v>
      </c>
      <c r="D2925">
        <v>29.46</v>
      </c>
      <c r="E2925" s="44" t="s">
        <v>77</v>
      </c>
      <c r="F2925" s="44" t="s">
        <v>97</v>
      </c>
      <c r="G2925">
        <v>8001</v>
      </c>
      <c r="H2925">
        <v>0</v>
      </c>
      <c r="I2925">
        <v>0</v>
      </c>
      <c r="J2925">
        <v>0</v>
      </c>
      <c r="K2925" s="44">
        <f>MONTH(tce_4111[[#This Row],[data_lancamento]])</f>
        <v>4</v>
      </c>
    </row>
    <row r="2926" spans="1:11" x14ac:dyDescent="0.25">
      <c r="A2926" s="44" t="s">
        <v>150</v>
      </c>
      <c r="B2926">
        <v>1</v>
      </c>
      <c r="C2926" s="3">
        <v>44658</v>
      </c>
      <c r="D2926">
        <v>29.46</v>
      </c>
      <c r="E2926" s="44" t="s">
        <v>80</v>
      </c>
      <c r="F2926" s="44" t="s">
        <v>88</v>
      </c>
      <c r="G2926">
        <v>8001</v>
      </c>
      <c r="H2926">
        <v>0</v>
      </c>
      <c r="I2926">
        <v>0</v>
      </c>
      <c r="J2926">
        <v>0</v>
      </c>
      <c r="K2926" s="44">
        <f>MONTH(tce_4111[[#This Row],[data_lancamento]])</f>
        <v>4</v>
      </c>
    </row>
    <row r="2927" spans="1:11" x14ac:dyDescent="0.25">
      <c r="A2927" s="44" t="s">
        <v>151</v>
      </c>
      <c r="B2927">
        <v>1</v>
      </c>
      <c r="C2927" s="3">
        <v>44658</v>
      </c>
      <c r="D2927">
        <v>29.46</v>
      </c>
      <c r="E2927" s="44" t="s">
        <v>77</v>
      </c>
      <c r="F2927" s="44" t="s">
        <v>88</v>
      </c>
      <c r="G2927">
        <v>8001</v>
      </c>
      <c r="H2927">
        <v>0</v>
      </c>
      <c r="I2927">
        <v>0</v>
      </c>
      <c r="J2927">
        <v>0</v>
      </c>
      <c r="K2927" s="44">
        <f>MONTH(tce_4111[[#This Row],[data_lancamento]])</f>
        <v>4</v>
      </c>
    </row>
    <row r="2928" spans="1:11" x14ac:dyDescent="0.25">
      <c r="A2928" s="44" t="s">
        <v>148</v>
      </c>
      <c r="B2928">
        <v>1</v>
      </c>
      <c r="C2928" s="3">
        <v>44658</v>
      </c>
      <c r="D2928">
        <v>1.38</v>
      </c>
      <c r="E2928" s="44" t="s">
        <v>80</v>
      </c>
      <c r="F2928" s="44" t="s">
        <v>97</v>
      </c>
      <c r="G2928">
        <v>8001</v>
      </c>
      <c r="H2928">
        <v>0</v>
      </c>
      <c r="I2928">
        <v>0</v>
      </c>
      <c r="J2928">
        <v>0</v>
      </c>
      <c r="K2928" s="44">
        <f>MONTH(tce_4111[[#This Row],[data_lancamento]])</f>
        <v>4</v>
      </c>
    </row>
    <row r="2929" spans="1:11" x14ac:dyDescent="0.25">
      <c r="A2929" s="44" t="s">
        <v>149</v>
      </c>
      <c r="B2929">
        <v>1</v>
      </c>
      <c r="C2929" s="3">
        <v>44658</v>
      </c>
      <c r="D2929">
        <v>1.38</v>
      </c>
      <c r="E2929" s="44" t="s">
        <v>77</v>
      </c>
      <c r="F2929" s="44" t="s">
        <v>97</v>
      </c>
      <c r="G2929">
        <v>8001</v>
      </c>
      <c r="H2929">
        <v>0</v>
      </c>
      <c r="I2929">
        <v>0</v>
      </c>
      <c r="J2929">
        <v>0</v>
      </c>
      <c r="K2929" s="44">
        <f>MONTH(tce_4111[[#This Row],[data_lancamento]])</f>
        <v>4</v>
      </c>
    </row>
    <row r="2930" spans="1:11" x14ac:dyDescent="0.25">
      <c r="A2930" s="44" t="s">
        <v>150</v>
      </c>
      <c r="B2930">
        <v>1</v>
      </c>
      <c r="C2930" s="3">
        <v>44658</v>
      </c>
      <c r="D2930">
        <v>1.38</v>
      </c>
      <c r="E2930" s="44" t="s">
        <v>80</v>
      </c>
      <c r="F2930" s="44" t="s">
        <v>88</v>
      </c>
      <c r="G2930">
        <v>8001</v>
      </c>
      <c r="H2930">
        <v>0</v>
      </c>
      <c r="I2930">
        <v>0</v>
      </c>
      <c r="J2930">
        <v>0</v>
      </c>
      <c r="K2930" s="44">
        <f>MONTH(tce_4111[[#This Row],[data_lancamento]])</f>
        <v>4</v>
      </c>
    </row>
    <row r="2931" spans="1:11" x14ac:dyDescent="0.25">
      <c r="A2931" s="44" t="s">
        <v>151</v>
      </c>
      <c r="B2931">
        <v>1</v>
      </c>
      <c r="C2931" s="3">
        <v>44658</v>
      </c>
      <c r="D2931">
        <v>1.38</v>
      </c>
      <c r="E2931" s="44" t="s">
        <v>77</v>
      </c>
      <c r="F2931" s="44" t="s">
        <v>88</v>
      </c>
      <c r="G2931">
        <v>8001</v>
      </c>
      <c r="H2931">
        <v>0</v>
      </c>
      <c r="I2931">
        <v>0</v>
      </c>
      <c r="J2931">
        <v>0</v>
      </c>
      <c r="K2931" s="44">
        <f>MONTH(tce_4111[[#This Row],[data_lancamento]])</f>
        <v>4</v>
      </c>
    </row>
    <row r="2932" spans="1:11" x14ac:dyDescent="0.25">
      <c r="A2932" s="44" t="s">
        <v>148</v>
      </c>
      <c r="B2932">
        <v>1</v>
      </c>
      <c r="C2932" s="3">
        <v>44658</v>
      </c>
      <c r="D2932">
        <v>124.8</v>
      </c>
      <c r="E2932" s="44" t="s">
        <v>80</v>
      </c>
      <c r="F2932" s="44" t="s">
        <v>97</v>
      </c>
      <c r="G2932">
        <v>8001</v>
      </c>
      <c r="H2932">
        <v>0</v>
      </c>
      <c r="I2932">
        <v>0</v>
      </c>
      <c r="J2932">
        <v>0</v>
      </c>
      <c r="K2932" s="44">
        <f>MONTH(tce_4111[[#This Row],[data_lancamento]])</f>
        <v>4</v>
      </c>
    </row>
    <row r="2933" spans="1:11" x14ac:dyDescent="0.25">
      <c r="A2933" s="44" t="s">
        <v>149</v>
      </c>
      <c r="B2933">
        <v>1</v>
      </c>
      <c r="C2933" s="3">
        <v>44658</v>
      </c>
      <c r="D2933">
        <v>124.8</v>
      </c>
      <c r="E2933" s="44" t="s">
        <v>77</v>
      </c>
      <c r="F2933" s="44" t="s">
        <v>97</v>
      </c>
      <c r="G2933">
        <v>8001</v>
      </c>
      <c r="H2933">
        <v>0</v>
      </c>
      <c r="I2933">
        <v>0</v>
      </c>
      <c r="J2933">
        <v>0</v>
      </c>
      <c r="K2933" s="44">
        <f>MONTH(tce_4111[[#This Row],[data_lancamento]])</f>
        <v>4</v>
      </c>
    </row>
    <row r="2934" spans="1:11" x14ac:dyDescent="0.25">
      <c r="A2934" s="44" t="s">
        <v>150</v>
      </c>
      <c r="B2934">
        <v>1</v>
      </c>
      <c r="C2934" s="3">
        <v>44658</v>
      </c>
      <c r="D2934">
        <v>124.8</v>
      </c>
      <c r="E2934" s="44" t="s">
        <v>80</v>
      </c>
      <c r="F2934" s="44" t="s">
        <v>88</v>
      </c>
      <c r="G2934">
        <v>8001</v>
      </c>
      <c r="H2934">
        <v>0</v>
      </c>
      <c r="I2934">
        <v>0</v>
      </c>
      <c r="J2934">
        <v>0</v>
      </c>
      <c r="K2934" s="44">
        <f>MONTH(tce_4111[[#This Row],[data_lancamento]])</f>
        <v>4</v>
      </c>
    </row>
    <row r="2935" spans="1:11" x14ac:dyDescent="0.25">
      <c r="A2935" s="44" t="s">
        <v>151</v>
      </c>
      <c r="B2935">
        <v>1</v>
      </c>
      <c r="C2935" s="3">
        <v>44658</v>
      </c>
      <c r="D2935">
        <v>124.8</v>
      </c>
      <c r="E2935" s="44" t="s">
        <v>77</v>
      </c>
      <c r="F2935" s="44" t="s">
        <v>88</v>
      </c>
      <c r="G2935">
        <v>8001</v>
      </c>
      <c r="H2935">
        <v>0</v>
      </c>
      <c r="I2935">
        <v>0</v>
      </c>
      <c r="J2935">
        <v>0</v>
      </c>
      <c r="K2935" s="44">
        <f>MONTH(tce_4111[[#This Row],[data_lancamento]])</f>
        <v>4</v>
      </c>
    </row>
    <row r="2936" spans="1:11" x14ac:dyDescent="0.25">
      <c r="A2936" s="44" t="s">
        <v>107</v>
      </c>
      <c r="B2936">
        <v>1</v>
      </c>
      <c r="C2936" s="3">
        <v>44658</v>
      </c>
      <c r="D2936">
        <v>27407.5</v>
      </c>
      <c r="E2936" s="44" t="s">
        <v>77</v>
      </c>
      <c r="F2936" s="44" t="s">
        <v>97</v>
      </c>
      <c r="G2936">
        <v>1</v>
      </c>
      <c r="H2936">
        <v>0</v>
      </c>
      <c r="I2936">
        <v>0</v>
      </c>
      <c r="J2936">
        <v>0</v>
      </c>
      <c r="K2936" s="44">
        <f>MONTH(tce_4111[[#This Row],[data_lancamento]])</f>
        <v>4</v>
      </c>
    </row>
    <row r="2937" spans="1:11" x14ac:dyDescent="0.25">
      <c r="A2937" s="44" t="s">
        <v>106</v>
      </c>
      <c r="B2937">
        <v>1</v>
      </c>
      <c r="C2937" s="3">
        <v>44658</v>
      </c>
      <c r="D2937">
        <v>27407.5</v>
      </c>
      <c r="E2937" s="44" t="s">
        <v>80</v>
      </c>
      <c r="F2937" s="44" t="s">
        <v>97</v>
      </c>
      <c r="G2937">
        <v>1</v>
      </c>
      <c r="H2937">
        <v>0</v>
      </c>
      <c r="I2937">
        <v>0</v>
      </c>
      <c r="J2937">
        <v>0</v>
      </c>
      <c r="K2937" s="44">
        <f>MONTH(tce_4111[[#This Row],[data_lancamento]])</f>
        <v>4</v>
      </c>
    </row>
    <row r="2938" spans="1:11" x14ac:dyDescent="0.25">
      <c r="A2938" s="44" t="s">
        <v>106</v>
      </c>
      <c r="B2938">
        <v>1</v>
      </c>
      <c r="C2938" s="3">
        <v>44658</v>
      </c>
      <c r="D2938">
        <v>30.84</v>
      </c>
      <c r="E2938" s="44" t="s">
        <v>77</v>
      </c>
      <c r="F2938" s="44" t="s">
        <v>97</v>
      </c>
      <c r="G2938">
        <v>1</v>
      </c>
      <c r="H2938">
        <v>0</v>
      </c>
      <c r="I2938">
        <v>0</v>
      </c>
      <c r="J2938">
        <v>0</v>
      </c>
      <c r="K2938" s="44">
        <f>MONTH(tce_4111[[#This Row],[data_lancamento]])</f>
        <v>4</v>
      </c>
    </row>
    <row r="2939" spans="1:11" x14ac:dyDescent="0.25">
      <c r="A2939" s="44" t="s">
        <v>149</v>
      </c>
      <c r="B2939">
        <v>1</v>
      </c>
      <c r="C2939" s="3">
        <v>44658</v>
      </c>
      <c r="D2939">
        <v>30.84</v>
      </c>
      <c r="E2939" s="44" t="s">
        <v>80</v>
      </c>
      <c r="F2939" s="44" t="s">
        <v>97</v>
      </c>
      <c r="G2939">
        <v>8001</v>
      </c>
      <c r="H2939">
        <v>0</v>
      </c>
      <c r="I2939">
        <v>0</v>
      </c>
      <c r="J2939">
        <v>0</v>
      </c>
      <c r="K2939" s="44">
        <f>MONTH(tce_4111[[#This Row],[data_lancamento]])</f>
        <v>4</v>
      </c>
    </row>
    <row r="2940" spans="1:11" x14ac:dyDescent="0.25">
      <c r="A2940" s="44" t="s">
        <v>106</v>
      </c>
      <c r="B2940">
        <v>1</v>
      </c>
      <c r="C2940" s="3">
        <v>44658</v>
      </c>
      <c r="D2940">
        <v>124.8</v>
      </c>
      <c r="E2940" s="44" t="s">
        <v>77</v>
      </c>
      <c r="F2940" s="44" t="s">
        <v>97</v>
      </c>
      <c r="G2940">
        <v>1</v>
      </c>
      <c r="H2940">
        <v>0</v>
      </c>
      <c r="I2940">
        <v>0</v>
      </c>
      <c r="J2940">
        <v>0</v>
      </c>
      <c r="K2940" s="44">
        <f>MONTH(tce_4111[[#This Row],[data_lancamento]])</f>
        <v>4</v>
      </c>
    </row>
    <row r="2941" spans="1:11" x14ac:dyDescent="0.25">
      <c r="A2941" s="44" t="s">
        <v>149</v>
      </c>
      <c r="B2941">
        <v>1</v>
      </c>
      <c r="C2941" s="3">
        <v>44658</v>
      </c>
      <c r="D2941">
        <v>124.8</v>
      </c>
      <c r="E2941" s="44" t="s">
        <v>80</v>
      </c>
      <c r="F2941" s="44" t="s">
        <v>97</v>
      </c>
      <c r="G2941">
        <v>8001</v>
      </c>
      <c r="H2941">
        <v>0</v>
      </c>
      <c r="I2941">
        <v>0</v>
      </c>
      <c r="J2941">
        <v>0</v>
      </c>
      <c r="K2941" s="44">
        <f>MONTH(tce_4111[[#This Row],[data_lancamento]])</f>
        <v>4</v>
      </c>
    </row>
    <row r="2942" spans="1:11" x14ac:dyDescent="0.25">
      <c r="A2942" s="44" t="s">
        <v>89</v>
      </c>
      <c r="B2942">
        <v>1</v>
      </c>
      <c r="C2942" s="3">
        <v>44658</v>
      </c>
      <c r="D2942">
        <v>320</v>
      </c>
      <c r="E2942" s="44" t="s">
        <v>80</v>
      </c>
      <c r="F2942" s="44" t="s">
        <v>88</v>
      </c>
      <c r="G2942">
        <v>0</v>
      </c>
      <c r="H2942">
        <v>0</v>
      </c>
      <c r="I2942">
        <v>0</v>
      </c>
      <c r="J2942">
        <v>0</v>
      </c>
      <c r="K2942" s="44">
        <f>MONTH(tce_4111[[#This Row],[data_lancamento]])</f>
        <v>4</v>
      </c>
    </row>
    <row r="2943" spans="1:11" x14ac:dyDescent="0.25">
      <c r="A2943" s="44" t="s">
        <v>91</v>
      </c>
      <c r="B2943">
        <v>1</v>
      </c>
      <c r="C2943" s="3">
        <v>44658</v>
      </c>
      <c r="D2943">
        <v>320</v>
      </c>
      <c r="E2943" s="44" t="s">
        <v>77</v>
      </c>
      <c r="F2943" s="44" t="s">
        <v>88</v>
      </c>
      <c r="G2943">
        <v>0</v>
      </c>
      <c r="H2943">
        <v>0</v>
      </c>
      <c r="I2943">
        <v>0</v>
      </c>
      <c r="J2943">
        <v>0</v>
      </c>
      <c r="K2943" s="44">
        <f>MONTH(tce_4111[[#This Row],[data_lancamento]])</f>
        <v>4</v>
      </c>
    </row>
    <row r="2944" spans="1:11" x14ac:dyDescent="0.25">
      <c r="A2944" s="44" t="s">
        <v>92</v>
      </c>
      <c r="B2944">
        <v>1</v>
      </c>
      <c r="C2944" s="3">
        <v>44658</v>
      </c>
      <c r="D2944">
        <v>320</v>
      </c>
      <c r="E2944" s="44" t="s">
        <v>77</v>
      </c>
      <c r="F2944" s="44" t="s">
        <v>88</v>
      </c>
      <c r="G2944">
        <v>0</v>
      </c>
      <c r="H2944">
        <v>0</v>
      </c>
      <c r="I2944">
        <v>0</v>
      </c>
      <c r="J2944">
        <v>0</v>
      </c>
      <c r="K2944" s="44">
        <f>MONTH(tce_4111[[#This Row],[data_lancamento]])</f>
        <v>4</v>
      </c>
    </row>
    <row r="2945" spans="1:11" x14ac:dyDescent="0.25">
      <c r="A2945" s="44" t="s">
        <v>93</v>
      </c>
      <c r="B2945">
        <v>1</v>
      </c>
      <c r="C2945" s="3">
        <v>44658</v>
      </c>
      <c r="D2945">
        <v>320</v>
      </c>
      <c r="E2945" s="44" t="s">
        <v>80</v>
      </c>
      <c r="F2945" s="44" t="s">
        <v>88</v>
      </c>
      <c r="G2945">
        <v>0</v>
      </c>
      <c r="H2945">
        <v>0</v>
      </c>
      <c r="I2945">
        <v>0</v>
      </c>
      <c r="J2945">
        <v>0</v>
      </c>
      <c r="K2945" s="44">
        <f>MONTH(tce_4111[[#This Row],[data_lancamento]])</f>
        <v>4</v>
      </c>
    </row>
    <row r="2946" spans="1:11" x14ac:dyDescent="0.25">
      <c r="A2946" s="44" t="s">
        <v>94</v>
      </c>
      <c r="B2946">
        <v>1</v>
      </c>
      <c r="C2946" s="3">
        <v>44658</v>
      </c>
      <c r="D2946">
        <v>320</v>
      </c>
      <c r="E2946" s="44" t="s">
        <v>80</v>
      </c>
      <c r="F2946" s="44" t="s">
        <v>88</v>
      </c>
      <c r="G2946">
        <v>1</v>
      </c>
      <c r="H2946">
        <v>0</v>
      </c>
      <c r="I2946">
        <v>0</v>
      </c>
      <c r="J2946">
        <v>0</v>
      </c>
      <c r="K2946" s="44">
        <f>MONTH(tce_4111[[#This Row],[data_lancamento]])</f>
        <v>4</v>
      </c>
    </row>
    <row r="2947" spans="1:11" x14ac:dyDescent="0.25">
      <c r="A2947" s="44" t="s">
        <v>95</v>
      </c>
      <c r="B2947">
        <v>1</v>
      </c>
      <c r="C2947" s="3">
        <v>44658</v>
      </c>
      <c r="D2947">
        <v>320</v>
      </c>
      <c r="E2947" s="44" t="s">
        <v>77</v>
      </c>
      <c r="F2947" s="44" t="s">
        <v>88</v>
      </c>
      <c r="G2947">
        <v>1</v>
      </c>
      <c r="H2947">
        <v>0</v>
      </c>
      <c r="I2947">
        <v>0</v>
      </c>
      <c r="J2947">
        <v>0</v>
      </c>
      <c r="K2947" s="44">
        <f>MONTH(tce_4111[[#This Row],[data_lancamento]])</f>
        <v>4</v>
      </c>
    </row>
    <row r="2948" spans="1:11" x14ac:dyDescent="0.25">
      <c r="A2948" s="44" t="s">
        <v>89</v>
      </c>
      <c r="B2948">
        <v>1</v>
      </c>
      <c r="C2948" s="3">
        <v>44658</v>
      </c>
      <c r="D2948">
        <v>840</v>
      </c>
      <c r="E2948" s="44" t="s">
        <v>80</v>
      </c>
      <c r="F2948" s="44" t="s">
        <v>88</v>
      </c>
      <c r="G2948">
        <v>0</v>
      </c>
      <c r="H2948">
        <v>0</v>
      </c>
      <c r="I2948">
        <v>0</v>
      </c>
      <c r="J2948">
        <v>0</v>
      </c>
      <c r="K2948" s="44">
        <f>MONTH(tce_4111[[#This Row],[data_lancamento]])</f>
        <v>4</v>
      </c>
    </row>
    <row r="2949" spans="1:11" x14ac:dyDescent="0.25">
      <c r="A2949" s="44" t="s">
        <v>91</v>
      </c>
      <c r="B2949">
        <v>1</v>
      </c>
      <c r="C2949" s="3">
        <v>44658</v>
      </c>
      <c r="D2949">
        <v>840</v>
      </c>
      <c r="E2949" s="44" t="s">
        <v>77</v>
      </c>
      <c r="F2949" s="44" t="s">
        <v>88</v>
      </c>
      <c r="G2949">
        <v>0</v>
      </c>
      <c r="H2949">
        <v>0</v>
      </c>
      <c r="I2949">
        <v>0</v>
      </c>
      <c r="J2949">
        <v>0</v>
      </c>
      <c r="K2949" s="44">
        <f>MONTH(tce_4111[[#This Row],[data_lancamento]])</f>
        <v>4</v>
      </c>
    </row>
    <row r="2950" spans="1:11" x14ac:dyDescent="0.25">
      <c r="A2950" s="44" t="s">
        <v>92</v>
      </c>
      <c r="B2950">
        <v>1</v>
      </c>
      <c r="C2950" s="3">
        <v>44658</v>
      </c>
      <c r="D2950">
        <v>840</v>
      </c>
      <c r="E2950" s="44" t="s">
        <v>77</v>
      </c>
      <c r="F2950" s="44" t="s">
        <v>88</v>
      </c>
      <c r="G2950">
        <v>0</v>
      </c>
      <c r="H2950">
        <v>0</v>
      </c>
      <c r="I2950">
        <v>0</v>
      </c>
      <c r="J2950">
        <v>0</v>
      </c>
      <c r="K2950" s="44">
        <f>MONTH(tce_4111[[#This Row],[data_lancamento]])</f>
        <v>4</v>
      </c>
    </row>
    <row r="2951" spans="1:11" x14ac:dyDescent="0.25">
      <c r="A2951" s="44" t="s">
        <v>93</v>
      </c>
      <c r="B2951">
        <v>1</v>
      </c>
      <c r="C2951" s="3">
        <v>44658</v>
      </c>
      <c r="D2951">
        <v>840</v>
      </c>
      <c r="E2951" s="44" t="s">
        <v>80</v>
      </c>
      <c r="F2951" s="44" t="s">
        <v>88</v>
      </c>
      <c r="G2951">
        <v>0</v>
      </c>
      <c r="H2951">
        <v>0</v>
      </c>
      <c r="I2951">
        <v>0</v>
      </c>
      <c r="J2951">
        <v>0</v>
      </c>
      <c r="K2951" s="44">
        <f>MONTH(tce_4111[[#This Row],[data_lancamento]])</f>
        <v>4</v>
      </c>
    </row>
    <row r="2952" spans="1:11" x14ac:dyDescent="0.25">
      <c r="A2952" s="44" t="s">
        <v>94</v>
      </c>
      <c r="B2952">
        <v>1</v>
      </c>
      <c r="C2952" s="3">
        <v>44658</v>
      </c>
      <c r="D2952">
        <v>840</v>
      </c>
      <c r="E2952" s="44" t="s">
        <v>80</v>
      </c>
      <c r="F2952" s="44" t="s">
        <v>88</v>
      </c>
      <c r="G2952">
        <v>1</v>
      </c>
      <c r="H2952">
        <v>0</v>
      </c>
      <c r="I2952">
        <v>0</v>
      </c>
      <c r="J2952">
        <v>0</v>
      </c>
      <c r="K2952" s="44">
        <f>MONTH(tce_4111[[#This Row],[data_lancamento]])</f>
        <v>4</v>
      </c>
    </row>
    <row r="2953" spans="1:11" x14ac:dyDescent="0.25">
      <c r="A2953" s="44" t="s">
        <v>95</v>
      </c>
      <c r="B2953">
        <v>1</v>
      </c>
      <c r="C2953" s="3">
        <v>44658</v>
      </c>
      <c r="D2953">
        <v>840</v>
      </c>
      <c r="E2953" s="44" t="s">
        <v>77</v>
      </c>
      <c r="F2953" s="44" t="s">
        <v>88</v>
      </c>
      <c r="G2953">
        <v>1</v>
      </c>
      <c r="H2953">
        <v>0</v>
      </c>
      <c r="I2953">
        <v>0</v>
      </c>
      <c r="J2953">
        <v>0</v>
      </c>
      <c r="K2953" s="44">
        <f>MONTH(tce_4111[[#This Row],[data_lancamento]])</f>
        <v>4</v>
      </c>
    </row>
    <row r="2954" spans="1:11" x14ac:dyDescent="0.25">
      <c r="A2954" s="44" t="s">
        <v>96</v>
      </c>
      <c r="B2954">
        <v>1</v>
      </c>
      <c r="C2954" s="3">
        <v>44658</v>
      </c>
      <c r="D2954">
        <v>2600</v>
      </c>
      <c r="E2954" s="44" t="s">
        <v>77</v>
      </c>
      <c r="F2954" s="44" t="s">
        <v>97</v>
      </c>
      <c r="G2954">
        <v>1</v>
      </c>
      <c r="H2954">
        <v>0</v>
      </c>
      <c r="I2954">
        <v>0</v>
      </c>
      <c r="J2954">
        <v>0</v>
      </c>
      <c r="K2954" s="44">
        <f>MONTH(tce_4111[[#This Row],[data_lancamento]])</f>
        <v>4</v>
      </c>
    </row>
    <row r="2955" spans="1:11" x14ac:dyDescent="0.25">
      <c r="A2955" s="44" t="s">
        <v>91</v>
      </c>
      <c r="B2955">
        <v>1</v>
      </c>
      <c r="C2955" s="3">
        <v>44658</v>
      </c>
      <c r="D2955">
        <v>2600</v>
      </c>
      <c r="E2955" s="44" t="s">
        <v>80</v>
      </c>
      <c r="F2955" s="44" t="s">
        <v>88</v>
      </c>
      <c r="G2955">
        <v>0</v>
      </c>
      <c r="H2955">
        <v>0</v>
      </c>
      <c r="I2955">
        <v>0</v>
      </c>
      <c r="J2955">
        <v>0</v>
      </c>
      <c r="K2955" s="44">
        <f>MONTH(tce_4111[[#This Row],[data_lancamento]])</f>
        <v>4</v>
      </c>
    </row>
    <row r="2956" spans="1:11" x14ac:dyDescent="0.25">
      <c r="A2956" s="44" t="s">
        <v>99</v>
      </c>
      <c r="B2956">
        <v>1</v>
      </c>
      <c r="C2956" s="3">
        <v>44658</v>
      </c>
      <c r="D2956">
        <v>2600</v>
      </c>
      <c r="E2956" s="44" t="s">
        <v>77</v>
      </c>
      <c r="F2956" s="44" t="s">
        <v>88</v>
      </c>
      <c r="G2956">
        <v>0</v>
      </c>
      <c r="H2956">
        <v>0</v>
      </c>
      <c r="I2956">
        <v>0</v>
      </c>
      <c r="J2956">
        <v>0</v>
      </c>
      <c r="K2956" s="44">
        <f>MONTH(tce_4111[[#This Row],[data_lancamento]])</f>
        <v>4</v>
      </c>
    </row>
    <row r="2957" spans="1:11" x14ac:dyDescent="0.25">
      <c r="A2957" s="44" t="s">
        <v>115</v>
      </c>
      <c r="B2957">
        <v>1</v>
      </c>
      <c r="C2957" s="3">
        <v>44658</v>
      </c>
      <c r="D2957">
        <v>2600</v>
      </c>
      <c r="E2957" s="44" t="s">
        <v>80</v>
      </c>
      <c r="F2957" s="44" t="s">
        <v>88</v>
      </c>
      <c r="G2957">
        <v>0</v>
      </c>
      <c r="H2957">
        <v>0</v>
      </c>
      <c r="I2957">
        <v>0</v>
      </c>
      <c r="J2957">
        <v>0</v>
      </c>
      <c r="K2957" s="44">
        <f>MONTH(tce_4111[[#This Row],[data_lancamento]])</f>
        <v>4</v>
      </c>
    </row>
    <row r="2958" spans="1:11" x14ac:dyDescent="0.25">
      <c r="A2958" s="44" t="s">
        <v>92</v>
      </c>
      <c r="B2958">
        <v>1</v>
      </c>
      <c r="C2958" s="3">
        <v>44658</v>
      </c>
      <c r="D2958">
        <v>2600</v>
      </c>
      <c r="E2958" s="44" t="s">
        <v>80</v>
      </c>
      <c r="F2958" s="44" t="s">
        <v>88</v>
      </c>
      <c r="G2958">
        <v>0</v>
      </c>
      <c r="H2958">
        <v>0</v>
      </c>
      <c r="I2958">
        <v>0</v>
      </c>
      <c r="J2958">
        <v>0</v>
      </c>
      <c r="K2958" s="44">
        <f>MONTH(tce_4111[[#This Row],[data_lancamento]])</f>
        <v>4</v>
      </c>
    </row>
    <row r="2959" spans="1:11" x14ac:dyDescent="0.25">
      <c r="A2959" s="44" t="s">
        <v>100</v>
      </c>
      <c r="B2959">
        <v>1</v>
      </c>
      <c r="C2959" s="3">
        <v>44658</v>
      </c>
      <c r="D2959">
        <v>2600</v>
      </c>
      <c r="E2959" s="44" t="s">
        <v>77</v>
      </c>
      <c r="F2959" s="44" t="s">
        <v>88</v>
      </c>
      <c r="G2959">
        <v>0</v>
      </c>
      <c r="H2959">
        <v>0</v>
      </c>
      <c r="I2959">
        <v>0</v>
      </c>
      <c r="J2959">
        <v>0</v>
      </c>
      <c r="K2959" s="44">
        <f>MONTH(tce_4111[[#This Row],[data_lancamento]])</f>
        <v>4</v>
      </c>
    </row>
    <row r="2960" spans="1:11" x14ac:dyDescent="0.25">
      <c r="A2960" s="44" t="s">
        <v>101</v>
      </c>
      <c r="B2960">
        <v>1</v>
      </c>
      <c r="C2960" s="3">
        <v>44658</v>
      </c>
      <c r="D2960">
        <v>2600</v>
      </c>
      <c r="E2960" s="44" t="s">
        <v>77</v>
      </c>
      <c r="F2960" s="44" t="s">
        <v>88</v>
      </c>
      <c r="G2960">
        <v>1</v>
      </c>
      <c r="H2960">
        <v>0</v>
      </c>
      <c r="I2960">
        <v>0</v>
      </c>
      <c r="J2960">
        <v>0</v>
      </c>
      <c r="K2960" s="44">
        <f>MONTH(tce_4111[[#This Row],[data_lancamento]])</f>
        <v>4</v>
      </c>
    </row>
    <row r="2961" spans="1:11" x14ac:dyDescent="0.25">
      <c r="A2961" s="44" t="s">
        <v>95</v>
      </c>
      <c r="B2961">
        <v>1</v>
      </c>
      <c r="C2961" s="3">
        <v>44658</v>
      </c>
      <c r="D2961">
        <v>2600</v>
      </c>
      <c r="E2961" s="44" t="s">
        <v>80</v>
      </c>
      <c r="F2961" s="44" t="s">
        <v>88</v>
      </c>
      <c r="G2961">
        <v>1</v>
      </c>
      <c r="H2961">
        <v>0</v>
      </c>
      <c r="I2961">
        <v>0</v>
      </c>
      <c r="J2961">
        <v>0</v>
      </c>
      <c r="K2961" s="44">
        <f>MONTH(tce_4111[[#This Row],[data_lancamento]])</f>
        <v>4</v>
      </c>
    </row>
    <row r="2962" spans="1:11" x14ac:dyDescent="0.25">
      <c r="A2962" s="44" t="s">
        <v>96</v>
      </c>
      <c r="B2962">
        <v>1</v>
      </c>
      <c r="C2962" s="3">
        <v>44658</v>
      </c>
      <c r="D2962">
        <v>1504.48</v>
      </c>
      <c r="E2962" s="44" t="s">
        <v>80</v>
      </c>
      <c r="F2962" s="44" t="s">
        <v>97</v>
      </c>
      <c r="G2962">
        <v>1</v>
      </c>
      <c r="H2962">
        <v>0</v>
      </c>
      <c r="I2962">
        <v>0</v>
      </c>
      <c r="J2962">
        <v>0</v>
      </c>
      <c r="K2962" s="44">
        <f>MONTH(tce_4111[[#This Row],[data_lancamento]])</f>
        <v>4</v>
      </c>
    </row>
    <row r="2963" spans="1:11" x14ac:dyDescent="0.25">
      <c r="A2963" s="44" t="s">
        <v>99</v>
      </c>
      <c r="B2963">
        <v>1</v>
      </c>
      <c r="C2963" s="3">
        <v>44658</v>
      </c>
      <c r="D2963">
        <v>1504.48</v>
      </c>
      <c r="E2963" s="44" t="s">
        <v>80</v>
      </c>
      <c r="F2963" s="44" t="s">
        <v>88</v>
      </c>
      <c r="G2963">
        <v>0</v>
      </c>
      <c r="H2963">
        <v>0</v>
      </c>
      <c r="I2963">
        <v>0</v>
      </c>
      <c r="J2963">
        <v>0</v>
      </c>
      <c r="K2963" s="44">
        <f>MONTH(tce_4111[[#This Row],[data_lancamento]])</f>
        <v>4</v>
      </c>
    </row>
    <row r="2964" spans="1:11" x14ac:dyDescent="0.25">
      <c r="A2964" s="44" t="s">
        <v>109</v>
      </c>
      <c r="B2964">
        <v>1</v>
      </c>
      <c r="C2964" s="3">
        <v>44658</v>
      </c>
      <c r="D2964">
        <v>1504.48</v>
      </c>
      <c r="E2964" s="44" t="s">
        <v>77</v>
      </c>
      <c r="F2964" s="44" t="s">
        <v>88</v>
      </c>
      <c r="G2964">
        <v>0</v>
      </c>
      <c r="H2964">
        <v>0</v>
      </c>
      <c r="I2964">
        <v>0</v>
      </c>
      <c r="J2964">
        <v>0</v>
      </c>
      <c r="K2964" s="44">
        <f>MONTH(tce_4111[[#This Row],[data_lancamento]])</f>
        <v>4</v>
      </c>
    </row>
    <row r="2965" spans="1:11" x14ac:dyDescent="0.25">
      <c r="A2965" s="44" t="s">
        <v>106</v>
      </c>
      <c r="B2965">
        <v>1</v>
      </c>
      <c r="C2965" s="3">
        <v>44658</v>
      </c>
      <c r="D2965">
        <v>1504.48</v>
      </c>
      <c r="E2965" s="44" t="s">
        <v>77</v>
      </c>
      <c r="F2965" s="44" t="s">
        <v>97</v>
      </c>
      <c r="G2965">
        <v>1</v>
      </c>
      <c r="H2965">
        <v>0</v>
      </c>
      <c r="I2965">
        <v>0</v>
      </c>
      <c r="J2965">
        <v>0</v>
      </c>
      <c r="K2965" s="44">
        <f>MONTH(tce_4111[[#This Row],[data_lancamento]])</f>
        <v>4</v>
      </c>
    </row>
    <row r="2966" spans="1:11" x14ac:dyDescent="0.25">
      <c r="A2966" s="44" t="s">
        <v>100</v>
      </c>
      <c r="B2966">
        <v>1</v>
      </c>
      <c r="C2966" s="3">
        <v>44658</v>
      </c>
      <c r="D2966">
        <v>1504.48</v>
      </c>
      <c r="E2966" s="44" t="s">
        <v>80</v>
      </c>
      <c r="F2966" s="44" t="s">
        <v>88</v>
      </c>
      <c r="G2966">
        <v>0</v>
      </c>
      <c r="H2966">
        <v>0</v>
      </c>
      <c r="I2966">
        <v>0</v>
      </c>
      <c r="J2966">
        <v>0</v>
      </c>
      <c r="K2966" s="44">
        <f>MONTH(tce_4111[[#This Row],[data_lancamento]])</f>
        <v>4</v>
      </c>
    </row>
    <row r="2967" spans="1:11" x14ac:dyDescent="0.25">
      <c r="A2967" s="44" t="s">
        <v>110</v>
      </c>
      <c r="B2967">
        <v>1</v>
      </c>
      <c r="C2967" s="3">
        <v>44658</v>
      </c>
      <c r="D2967">
        <v>1504.48</v>
      </c>
      <c r="E2967" s="44" t="s">
        <v>77</v>
      </c>
      <c r="F2967" s="44" t="s">
        <v>88</v>
      </c>
      <c r="G2967">
        <v>0</v>
      </c>
      <c r="H2967">
        <v>0</v>
      </c>
      <c r="I2967">
        <v>0</v>
      </c>
      <c r="J2967">
        <v>0</v>
      </c>
      <c r="K2967" s="44">
        <f>MONTH(tce_4111[[#This Row],[data_lancamento]])</f>
        <v>4</v>
      </c>
    </row>
    <row r="2968" spans="1:11" x14ac:dyDescent="0.25">
      <c r="A2968" s="44" t="s">
        <v>101</v>
      </c>
      <c r="B2968">
        <v>1</v>
      </c>
      <c r="C2968" s="3">
        <v>44658</v>
      </c>
      <c r="D2968">
        <v>1504.48</v>
      </c>
      <c r="E2968" s="44" t="s">
        <v>80</v>
      </c>
      <c r="F2968" s="44" t="s">
        <v>88</v>
      </c>
      <c r="G2968">
        <v>1</v>
      </c>
      <c r="H2968">
        <v>0</v>
      </c>
      <c r="I2968">
        <v>0</v>
      </c>
      <c r="J2968">
        <v>0</v>
      </c>
      <c r="K2968" s="44">
        <f>MONTH(tce_4111[[#This Row],[data_lancamento]])</f>
        <v>4</v>
      </c>
    </row>
    <row r="2969" spans="1:11" x14ac:dyDescent="0.25">
      <c r="A2969" s="44" t="s">
        <v>111</v>
      </c>
      <c r="B2969">
        <v>1</v>
      </c>
      <c r="C2969" s="3">
        <v>44658</v>
      </c>
      <c r="D2969">
        <v>1504.48</v>
      </c>
      <c r="E2969" s="44" t="s">
        <v>77</v>
      </c>
      <c r="F2969" s="44" t="s">
        <v>88</v>
      </c>
      <c r="G2969">
        <v>1</v>
      </c>
      <c r="H2969">
        <v>0</v>
      </c>
      <c r="I2969">
        <v>0</v>
      </c>
      <c r="J2969">
        <v>0</v>
      </c>
      <c r="K2969" s="44">
        <f>MONTH(tce_4111[[#This Row],[data_lancamento]])</f>
        <v>4</v>
      </c>
    </row>
    <row r="2970" spans="1:11" x14ac:dyDescent="0.25">
      <c r="A2970" s="44" t="s">
        <v>99</v>
      </c>
      <c r="B2970">
        <v>1</v>
      </c>
      <c r="C2970" s="3">
        <v>44658</v>
      </c>
      <c r="D2970">
        <v>3940.75</v>
      </c>
      <c r="E2970" s="44" t="s">
        <v>80</v>
      </c>
      <c r="F2970" s="44" t="s">
        <v>88</v>
      </c>
      <c r="G2970">
        <v>0</v>
      </c>
      <c r="H2970">
        <v>0</v>
      </c>
      <c r="I2970">
        <v>0</v>
      </c>
      <c r="J2970">
        <v>0</v>
      </c>
      <c r="K2970" s="44">
        <f>MONTH(tce_4111[[#This Row],[data_lancamento]])</f>
        <v>4</v>
      </c>
    </row>
    <row r="2971" spans="1:11" x14ac:dyDescent="0.25">
      <c r="A2971" s="44" t="s">
        <v>109</v>
      </c>
      <c r="B2971">
        <v>1</v>
      </c>
      <c r="C2971" s="3">
        <v>44658</v>
      </c>
      <c r="D2971">
        <v>3940.75</v>
      </c>
      <c r="E2971" s="44" t="s">
        <v>77</v>
      </c>
      <c r="F2971" s="44" t="s">
        <v>88</v>
      </c>
      <c r="G2971">
        <v>0</v>
      </c>
      <c r="H2971">
        <v>0</v>
      </c>
      <c r="I2971">
        <v>0</v>
      </c>
      <c r="J2971">
        <v>0</v>
      </c>
      <c r="K2971" s="44">
        <f>MONTH(tce_4111[[#This Row],[data_lancamento]])</f>
        <v>4</v>
      </c>
    </row>
    <row r="2972" spans="1:11" x14ac:dyDescent="0.25">
      <c r="A2972" s="44" t="s">
        <v>106</v>
      </c>
      <c r="B2972">
        <v>1</v>
      </c>
      <c r="C2972" s="3">
        <v>44658</v>
      </c>
      <c r="D2972">
        <v>3940.75</v>
      </c>
      <c r="E2972" s="44" t="s">
        <v>77</v>
      </c>
      <c r="F2972" s="44" t="s">
        <v>97</v>
      </c>
      <c r="G2972">
        <v>1</v>
      </c>
      <c r="H2972">
        <v>0</v>
      </c>
      <c r="I2972">
        <v>0</v>
      </c>
      <c r="J2972">
        <v>0</v>
      </c>
      <c r="K2972" s="44">
        <f>MONTH(tce_4111[[#This Row],[data_lancamento]])</f>
        <v>4</v>
      </c>
    </row>
    <row r="2973" spans="1:11" x14ac:dyDescent="0.25">
      <c r="A2973" s="44" t="s">
        <v>100</v>
      </c>
      <c r="B2973">
        <v>1</v>
      </c>
      <c r="C2973" s="3">
        <v>44658</v>
      </c>
      <c r="D2973">
        <v>3940.75</v>
      </c>
      <c r="E2973" s="44" t="s">
        <v>80</v>
      </c>
      <c r="F2973" s="44" t="s">
        <v>88</v>
      </c>
      <c r="G2973">
        <v>0</v>
      </c>
      <c r="H2973">
        <v>0</v>
      </c>
      <c r="I2973">
        <v>0</v>
      </c>
      <c r="J2973">
        <v>0</v>
      </c>
      <c r="K2973" s="44">
        <f>MONTH(tce_4111[[#This Row],[data_lancamento]])</f>
        <v>4</v>
      </c>
    </row>
    <row r="2974" spans="1:11" x14ac:dyDescent="0.25">
      <c r="A2974" s="44" t="s">
        <v>110</v>
      </c>
      <c r="B2974">
        <v>1</v>
      </c>
      <c r="C2974" s="3">
        <v>44658</v>
      </c>
      <c r="D2974">
        <v>3940.75</v>
      </c>
      <c r="E2974" s="44" t="s">
        <v>77</v>
      </c>
      <c r="F2974" s="44" t="s">
        <v>88</v>
      </c>
      <c r="G2974">
        <v>0</v>
      </c>
      <c r="H2974">
        <v>0</v>
      </c>
      <c r="I2974">
        <v>0</v>
      </c>
      <c r="J2974">
        <v>0</v>
      </c>
      <c r="K2974" s="44">
        <f>MONTH(tce_4111[[#This Row],[data_lancamento]])</f>
        <v>4</v>
      </c>
    </row>
    <row r="2975" spans="1:11" x14ac:dyDescent="0.25">
      <c r="A2975" s="44" t="s">
        <v>359</v>
      </c>
      <c r="B2975">
        <v>1</v>
      </c>
      <c r="C2975" s="3">
        <v>44658</v>
      </c>
      <c r="D2975">
        <v>3940.75</v>
      </c>
      <c r="E2975" s="44" t="s">
        <v>80</v>
      </c>
      <c r="F2975" s="44" t="s">
        <v>97</v>
      </c>
      <c r="G2975">
        <v>0</v>
      </c>
      <c r="H2975">
        <v>0</v>
      </c>
      <c r="I2975">
        <v>0</v>
      </c>
      <c r="J2975">
        <v>0</v>
      </c>
      <c r="K2975" s="44">
        <f>MONTH(tce_4111[[#This Row],[data_lancamento]])</f>
        <v>4</v>
      </c>
    </row>
    <row r="2976" spans="1:11" x14ac:dyDescent="0.25">
      <c r="A2976" s="44" t="s">
        <v>101</v>
      </c>
      <c r="B2976">
        <v>1</v>
      </c>
      <c r="C2976" s="3">
        <v>44658</v>
      </c>
      <c r="D2976">
        <v>3940.75</v>
      </c>
      <c r="E2976" s="44" t="s">
        <v>80</v>
      </c>
      <c r="F2976" s="44" t="s">
        <v>88</v>
      </c>
      <c r="G2976">
        <v>1</v>
      </c>
      <c r="H2976">
        <v>0</v>
      </c>
      <c r="I2976">
        <v>0</v>
      </c>
      <c r="J2976">
        <v>0</v>
      </c>
      <c r="K2976" s="44">
        <f>MONTH(tce_4111[[#This Row],[data_lancamento]])</f>
        <v>4</v>
      </c>
    </row>
    <row r="2977" spans="1:11" x14ac:dyDescent="0.25">
      <c r="A2977" s="44" t="s">
        <v>111</v>
      </c>
      <c r="B2977">
        <v>1</v>
      </c>
      <c r="C2977" s="3">
        <v>44658</v>
      </c>
      <c r="D2977">
        <v>3940.75</v>
      </c>
      <c r="E2977" s="44" t="s">
        <v>77</v>
      </c>
      <c r="F2977" s="44" t="s">
        <v>88</v>
      </c>
      <c r="G2977">
        <v>1</v>
      </c>
      <c r="H2977">
        <v>0</v>
      </c>
      <c r="I2977">
        <v>0</v>
      </c>
      <c r="J2977">
        <v>0</v>
      </c>
      <c r="K2977" s="44">
        <f>MONTH(tce_4111[[#This Row],[data_lancamento]])</f>
        <v>4</v>
      </c>
    </row>
    <row r="2978" spans="1:11" x14ac:dyDescent="0.25">
      <c r="A2978" s="44" t="s">
        <v>99</v>
      </c>
      <c r="B2978">
        <v>1</v>
      </c>
      <c r="C2978" s="3">
        <v>44658</v>
      </c>
      <c r="D2978">
        <v>3940.75</v>
      </c>
      <c r="E2978" s="44" t="s">
        <v>80</v>
      </c>
      <c r="F2978" s="44" t="s">
        <v>88</v>
      </c>
      <c r="G2978">
        <v>0</v>
      </c>
      <c r="H2978">
        <v>0</v>
      </c>
      <c r="I2978">
        <v>0</v>
      </c>
      <c r="J2978">
        <v>0</v>
      </c>
      <c r="K2978" s="44">
        <f>MONTH(tce_4111[[#This Row],[data_lancamento]])</f>
        <v>4</v>
      </c>
    </row>
    <row r="2979" spans="1:11" x14ac:dyDescent="0.25">
      <c r="A2979" s="44" t="s">
        <v>109</v>
      </c>
      <c r="B2979">
        <v>1</v>
      </c>
      <c r="C2979" s="3">
        <v>44658</v>
      </c>
      <c r="D2979">
        <v>3940.75</v>
      </c>
      <c r="E2979" s="44" t="s">
        <v>77</v>
      </c>
      <c r="F2979" s="44" t="s">
        <v>88</v>
      </c>
      <c r="G2979">
        <v>0</v>
      </c>
      <c r="H2979">
        <v>0</v>
      </c>
      <c r="I2979">
        <v>0</v>
      </c>
      <c r="J2979">
        <v>0</v>
      </c>
      <c r="K2979" s="44">
        <f>MONTH(tce_4111[[#This Row],[data_lancamento]])</f>
        <v>4</v>
      </c>
    </row>
    <row r="2980" spans="1:11" x14ac:dyDescent="0.25">
      <c r="A2980" s="44" t="s">
        <v>106</v>
      </c>
      <c r="B2980">
        <v>1</v>
      </c>
      <c r="C2980" s="3">
        <v>44658</v>
      </c>
      <c r="D2980">
        <v>3940.75</v>
      </c>
      <c r="E2980" s="44" t="s">
        <v>77</v>
      </c>
      <c r="F2980" s="44" t="s">
        <v>97</v>
      </c>
      <c r="G2980">
        <v>1</v>
      </c>
      <c r="H2980">
        <v>0</v>
      </c>
      <c r="I2980">
        <v>0</v>
      </c>
      <c r="J2980">
        <v>0</v>
      </c>
      <c r="K2980" s="44">
        <f>MONTH(tce_4111[[#This Row],[data_lancamento]])</f>
        <v>4</v>
      </c>
    </row>
    <row r="2981" spans="1:11" x14ac:dyDescent="0.25">
      <c r="A2981" s="44" t="s">
        <v>100</v>
      </c>
      <c r="B2981">
        <v>1</v>
      </c>
      <c r="C2981" s="3">
        <v>44658</v>
      </c>
      <c r="D2981">
        <v>3940.75</v>
      </c>
      <c r="E2981" s="44" t="s">
        <v>80</v>
      </c>
      <c r="F2981" s="44" t="s">
        <v>88</v>
      </c>
      <c r="G2981">
        <v>0</v>
      </c>
      <c r="H2981">
        <v>0</v>
      </c>
      <c r="I2981">
        <v>0</v>
      </c>
      <c r="J2981">
        <v>0</v>
      </c>
      <c r="K2981" s="44">
        <f>MONTH(tce_4111[[#This Row],[data_lancamento]])</f>
        <v>4</v>
      </c>
    </row>
    <row r="2982" spans="1:11" x14ac:dyDescent="0.25">
      <c r="A2982" s="44" t="s">
        <v>110</v>
      </c>
      <c r="B2982">
        <v>1</v>
      </c>
      <c r="C2982" s="3">
        <v>44658</v>
      </c>
      <c r="D2982">
        <v>3940.75</v>
      </c>
      <c r="E2982" s="44" t="s">
        <v>77</v>
      </c>
      <c r="F2982" s="44" t="s">
        <v>88</v>
      </c>
      <c r="G2982">
        <v>0</v>
      </c>
      <c r="H2982">
        <v>0</v>
      </c>
      <c r="I2982">
        <v>0</v>
      </c>
      <c r="J2982">
        <v>0</v>
      </c>
      <c r="K2982" s="44">
        <f>MONTH(tce_4111[[#This Row],[data_lancamento]])</f>
        <v>4</v>
      </c>
    </row>
    <row r="2983" spans="1:11" x14ac:dyDescent="0.25">
      <c r="A2983" s="44" t="s">
        <v>359</v>
      </c>
      <c r="B2983">
        <v>1</v>
      </c>
      <c r="C2983" s="3">
        <v>44658</v>
      </c>
      <c r="D2983">
        <v>3940.75</v>
      </c>
      <c r="E2983" s="44" t="s">
        <v>80</v>
      </c>
      <c r="F2983" s="44" t="s">
        <v>97</v>
      </c>
      <c r="G2983">
        <v>0</v>
      </c>
      <c r="H2983">
        <v>0</v>
      </c>
      <c r="I2983">
        <v>0</v>
      </c>
      <c r="J2983">
        <v>0</v>
      </c>
      <c r="K2983" s="44">
        <f>MONTH(tce_4111[[#This Row],[data_lancamento]])</f>
        <v>4</v>
      </c>
    </row>
    <row r="2984" spans="1:11" x14ac:dyDescent="0.25">
      <c r="A2984" s="44" t="s">
        <v>101</v>
      </c>
      <c r="B2984">
        <v>1</v>
      </c>
      <c r="C2984" s="3">
        <v>44658</v>
      </c>
      <c r="D2984">
        <v>3940.75</v>
      </c>
      <c r="E2984" s="44" t="s">
        <v>80</v>
      </c>
      <c r="F2984" s="44" t="s">
        <v>88</v>
      </c>
      <c r="G2984">
        <v>1</v>
      </c>
      <c r="H2984">
        <v>0</v>
      </c>
      <c r="I2984">
        <v>0</v>
      </c>
      <c r="J2984">
        <v>0</v>
      </c>
      <c r="K2984" s="44">
        <f>MONTH(tce_4111[[#This Row],[data_lancamento]])</f>
        <v>4</v>
      </c>
    </row>
    <row r="2985" spans="1:11" x14ac:dyDescent="0.25">
      <c r="A2985" s="44" t="s">
        <v>111</v>
      </c>
      <c r="B2985">
        <v>1</v>
      </c>
      <c r="C2985" s="3">
        <v>44658</v>
      </c>
      <c r="D2985">
        <v>3940.75</v>
      </c>
      <c r="E2985" s="44" t="s">
        <v>77</v>
      </c>
      <c r="F2985" s="44" t="s">
        <v>88</v>
      </c>
      <c r="G2985">
        <v>1</v>
      </c>
      <c r="H2985">
        <v>0</v>
      </c>
      <c r="I2985">
        <v>0</v>
      </c>
      <c r="J2985">
        <v>0</v>
      </c>
      <c r="K2985" s="44">
        <f>MONTH(tce_4111[[#This Row],[data_lancamento]])</f>
        <v>4</v>
      </c>
    </row>
    <row r="2986" spans="1:11" x14ac:dyDescent="0.25">
      <c r="A2986" s="44" t="s">
        <v>99</v>
      </c>
      <c r="B2986">
        <v>1</v>
      </c>
      <c r="C2986" s="3">
        <v>44658</v>
      </c>
      <c r="D2986">
        <v>3940.75</v>
      </c>
      <c r="E2986" s="44" t="s">
        <v>80</v>
      </c>
      <c r="F2986" s="44" t="s">
        <v>88</v>
      </c>
      <c r="G2986">
        <v>0</v>
      </c>
      <c r="H2986">
        <v>0</v>
      </c>
      <c r="I2986">
        <v>0</v>
      </c>
      <c r="J2986">
        <v>0</v>
      </c>
      <c r="K2986" s="44">
        <f>MONTH(tce_4111[[#This Row],[data_lancamento]])</f>
        <v>4</v>
      </c>
    </row>
    <row r="2987" spans="1:11" x14ac:dyDescent="0.25">
      <c r="A2987" s="44" t="s">
        <v>109</v>
      </c>
      <c r="B2987">
        <v>1</v>
      </c>
      <c r="C2987" s="3">
        <v>44658</v>
      </c>
      <c r="D2987">
        <v>3940.75</v>
      </c>
      <c r="E2987" s="44" t="s">
        <v>77</v>
      </c>
      <c r="F2987" s="44" t="s">
        <v>88</v>
      </c>
      <c r="G2987">
        <v>0</v>
      </c>
      <c r="H2987">
        <v>0</v>
      </c>
      <c r="I2987">
        <v>0</v>
      </c>
      <c r="J2987">
        <v>0</v>
      </c>
      <c r="K2987" s="44">
        <f>MONTH(tce_4111[[#This Row],[data_lancamento]])</f>
        <v>4</v>
      </c>
    </row>
    <row r="2988" spans="1:11" x14ac:dyDescent="0.25">
      <c r="A2988" s="44" t="s">
        <v>106</v>
      </c>
      <c r="B2988">
        <v>1</v>
      </c>
      <c r="C2988" s="3">
        <v>44658</v>
      </c>
      <c r="D2988">
        <v>3940.75</v>
      </c>
      <c r="E2988" s="44" t="s">
        <v>77</v>
      </c>
      <c r="F2988" s="44" t="s">
        <v>97</v>
      </c>
      <c r="G2988">
        <v>1</v>
      </c>
      <c r="H2988">
        <v>0</v>
      </c>
      <c r="I2988">
        <v>0</v>
      </c>
      <c r="J2988">
        <v>0</v>
      </c>
      <c r="K2988" s="44">
        <f>MONTH(tce_4111[[#This Row],[data_lancamento]])</f>
        <v>4</v>
      </c>
    </row>
    <row r="2989" spans="1:11" x14ac:dyDescent="0.25">
      <c r="A2989" s="44" t="s">
        <v>100</v>
      </c>
      <c r="B2989">
        <v>1</v>
      </c>
      <c r="C2989" s="3">
        <v>44658</v>
      </c>
      <c r="D2989">
        <v>3940.75</v>
      </c>
      <c r="E2989" s="44" t="s">
        <v>80</v>
      </c>
      <c r="F2989" s="44" t="s">
        <v>88</v>
      </c>
      <c r="G2989">
        <v>0</v>
      </c>
      <c r="H2989">
        <v>0</v>
      </c>
      <c r="I2989">
        <v>0</v>
      </c>
      <c r="J2989">
        <v>0</v>
      </c>
      <c r="K2989" s="44">
        <f>MONTH(tce_4111[[#This Row],[data_lancamento]])</f>
        <v>4</v>
      </c>
    </row>
    <row r="2990" spans="1:11" x14ac:dyDescent="0.25">
      <c r="A2990" s="44" t="s">
        <v>110</v>
      </c>
      <c r="B2990">
        <v>1</v>
      </c>
      <c r="C2990" s="3">
        <v>44658</v>
      </c>
      <c r="D2990">
        <v>3940.75</v>
      </c>
      <c r="E2990" s="44" t="s">
        <v>77</v>
      </c>
      <c r="F2990" s="44" t="s">
        <v>88</v>
      </c>
      <c r="G2990">
        <v>0</v>
      </c>
      <c r="H2990">
        <v>0</v>
      </c>
      <c r="I2990">
        <v>0</v>
      </c>
      <c r="J2990">
        <v>0</v>
      </c>
      <c r="K2990" s="44">
        <f>MONTH(tce_4111[[#This Row],[data_lancamento]])</f>
        <v>4</v>
      </c>
    </row>
    <row r="2991" spans="1:11" x14ac:dyDescent="0.25">
      <c r="A2991" s="44" t="s">
        <v>359</v>
      </c>
      <c r="B2991">
        <v>1</v>
      </c>
      <c r="C2991" s="3">
        <v>44658</v>
      </c>
      <c r="D2991">
        <v>3940.75</v>
      </c>
      <c r="E2991" s="44" t="s">
        <v>80</v>
      </c>
      <c r="F2991" s="44" t="s">
        <v>97</v>
      </c>
      <c r="G2991">
        <v>0</v>
      </c>
      <c r="H2991">
        <v>0</v>
      </c>
      <c r="I2991">
        <v>0</v>
      </c>
      <c r="J2991">
        <v>0</v>
      </c>
      <c r="K2991" s="44">
        <f>MONTH(tce_4111[[#This Row],[data_lancamento]])</f>
        <v>4</v>
      </c>
    </row>
    <row r="2992" spans="1:11" x14ac:dyDescent="0.25">
      <c r="A2992" s="44" t="s">
        <v>101</v>
      </c>
      <c r="B2992">
        <v>1</v>
      </c>
      <c r="C2992" s="3">
        <v>44658</v>
      </c>
      <c r="D2992">
        <v>3940.75</v>
      </c>
      <c r="E2992" s="44" t="s">
        <v>80</v>
      </c>
      <c r="F2992" s="44" t="s">
        <v>88</v>
      </c>
      <c r="G2992">
        <v>1</v>
      </c>
      <c r="H2992">
        <v>0</v>
      </c>
      <c r="I2992">
        <v>0</v>
      </c>
      <c r="J2992">
        <v>0</v>
      </c>
      <c r="K2992" s="44">
        <f>MONTH(tce_4111[[#This Row],[data_lancamento]])</f>
        <v>4</v>
      </c>
    </row>
    <row r="2993" spans="1:11" x14ac:dyDescent="0.25">
      <c r="A2993" s="44" t="s">
        <v>111</v>
      </c>
      <c r="B2993">
        <v>1</v>
      </c>
      <c r="C2993" s="3">
        <v>44658</v>
      </c>
      <c r="D2993">
        <v>3940.75</v>
      </c>
      <c r="E2993" s="44" t="s">
        <v>77</v>
      </c>
      <c r="F2993" s="44" t="s">
        <v>88</v>
      </c>
      <c r="G2993">
        <v>1</v>
      </c>
      <c r="H2993">
        <v>0</v>
      </c>
      <c r="I2993">
        <v>0</v>
      </c>
      <c r="J2993">
        <v>0</v>
      </c>
      <c r="K2993" s="44">
        <f>MONTH(tce_4111[[#This Row],[data_lancamento]])</f>
        <v>4</v>
      </c>
    </row>
    <row r="2994" spans="1:11" x14ac:dyDescent="0.25">
      <c r="A2994" s="44" t="s">
        <v>99</v>
      </c>
      <c r="B2994">
        <v>1</v>
      </c>
      <c r="C2994" s="3">
        <v>44658</v>
      </c>
      <c r="D2994">
        <v>3940.75</v>
      </c>
      <c r="E2994" s="44" t="s">
        <v>80</v>
      </c>
      <c r="F2994" s="44" t="s">
        <v>88</v>
      </c>
      <c r="G2994">
        <v>0</v>
      </c>
      <c r="H2994">
        <v>0</v>
      </c>
      <c r="I2994">
        <v>0</v>
      </c>
      <c r="J2994">
        <v>0</v>
      </c>
      <c r="K2994" s="44">
        <f>MONTH(tce_4111[[#This Row],[data_lancamento]])</f>
        <v>4</v>
      </c>
    </row>
    <row r="2995" spans="1:11" x14ac:dyDescent="0.25">
      <c r="A2995" s="44" t="s">
        <v>109</v>
      </c>
      <c r="B2995">
        <v>1</v>
      </c>
      <c r="C2995" s="3">
        <v>44658</v>
      </c>
      <c r="D2995">
        <v>3940.75</v>
      </c>
      <c r="E2995" s="44" t="s">
        <v>77</v>
      </c>
      <c r="F2995" s="44" t="s">
        <v>88</v>
      </c>
      <c r="G2995">
        <v>0</v>
      </c>
      <c r="H2995">
        <v>0</v>
      </c>
      <c r="I2995">
        <v>0</v>
      </c>
      <c r="J2995">
        <v>0</v>
      </c>
      <c r="K2995" s="44">
        <f>MONTH(tce_4111[[#This Row],[data_lancamento]])</f>
        <v>4</v>
      </c>
    </row>
    <row r="2996" spans="1:11" x14ac:dyDescent="0.25">
      <c r="A2996" s="44" t="s">
        <v>106</v>
      </c>
      <c r="B2996">
        <v>1</v>
      </c>
      <c r="C2996" s="3">
        <v>44658</v>
      </c>
      <c r="D2996">
        <v>3940.75</v>
      </c>
      <c r="E2996" s="44" t="s">
        <v>77</v>
      </c>
      <c r="F2996" s="44" t="s">
        <v>97</v>
      </c>
      <c r="G2996">
        <v>1</v>
      </c>
      <c r="H2996">
        <v>0</v>
      </c>
      <c r="I2996">
        <v>0</v>
      </c>
      <c r="J2996">
        <v>0</v>
      </c>
      <c r="K2996" s="44">
        <f>MONTH(tce_4111[[#This Row],[data_lancamento]])</f>
        <v>4</v>
      </c>
    </row>
    <row r="2997" spans="1:11" x14ac:dyDescent="0.25">
      <c r="A2997" s="44" t="s">
        <v>100</v>
      </c>
      <c r="B2997">
        <v>1</v>
      </c>
      <c r="C2997" s="3">
        <v>44658</v>
      </c>
      <c r="D2997">
        <v>3940.75</v>
      </c>
      <c r="E2997" s="44" t="s">
        <v>80</v>
      </c>
      <c r="F2997" s="44" t="s">
        <v>88</v>
      </c>
      <c r="G2997">
        <v>0</v>
      </c>
      <c r="H2997">
        <v>0</v>
      </c>
      <c r="I2997">
        <v>0</v>
      </c>
      <c r="J2997">
        <v>0</v>
      </c>
      <c r="K2997" s="44">
        <f>MONTH(tce_4111[[#This Row],[data_lancamento]])</f>
        <v>4</v>
      </c>
    </row>
    <row r="2998" spans="1:11" x14ac:dyDescent="0.25">
      <c r="A2998" s="44" t="s">
        <v>110</v>
      </c>
      <c r="B2998">
        <v>1</v>
      </c>
      <c r="C2998" s="3">
        <v>44658</v>
      </c>
      <c r="D2998">
        <v>3940.75</v>
      </c>
      <c r="E2998" s="44" t="s">
        <v>77</v>
      </c>
      <c r="F2998" s="44" t="s">
        <v>88</v>
      </c>
      <c r="G2998">
        <v>0</v>
      </c>
      <c r="H2998">
        <v>0</v>
      </c>
      <c r="I2998">
        <v>0</v>
      </c>
      <c r="J2998">
        <v>0</v>
      </c>
      <c r="K2998" s="44">
        <f>MONTH(tce_4111[[#This Row],[data_lancamento]])</f>
        <v>4</v>
      </c>
    </row>
    <row r="2999" spans="1:11" x14ac:dyDescent="0.25">
      <c r="A2999" s="44" t="s">
        <v>359</v>
      </c>
      <c r="B2999">
        <v>1</v>
      </c>
      <c r="C2999" s="3">
        <v>44658</v>
      </c>
      <c r="D2999">
        <v>3940.75</v>
      </c>
      <c r="E2999" s="44" t="s">
        <v>80</v>
      </c>
      <c r="F2999" s="44" t="s">
        <v>97</v>
      </c>
      <c r="G2999">
        <v>0</v>
      </c>
      <c r="H2999">
        <v>0</v>
      </c>
      <c r="I2999">
        <v>0</v>
      </c>
      <c r="J2999">
        <v>0</v>
      </c>
      <c r="K2999" s="44">
        <f>MONTH(tce_4111[[#This Row],[data_lancamento]])</f>
        <v>4</v>
      </c>
    </row>
    <row r="3000" spans="1:11" x14ac:dyDescent="0.25">
      <c r="A3000" s="44" t="s">
        <v>101</v>
      </c>
      <c r="B3000">
        <v>1</v>
      </c>
      <c r="C3000" s="3">
        <v>44658</v>
      </c>
      <c r="D3000">
        <v>3940.75</v>
      </c>
      <c r="E3000" s="44" t="s">
        <v>80</v>
      </c>
      <c r="F3000" s="44" t="s">
        <v>88</v>
      </c>
      <c r="G3000">
        <v>1</v>
      </c>
      <c r="H3000">
        <v>0</v>
      </c>
      <c r="I3000">
        <v>0</v>
      </c>
      <c r="J3000">
        <v>0</v>
      </c>
      <c r="K3000" s="44">
        <f>MONTH(tce_4111[[#This Row],[data_lancamento]])</f>
        <v>4</v>
      </c>
    </row>
    <row r="3001" spans="1:11" x14ac:dyDescent="0.25">
      <c r="A3001" s="44" t="s">
        <v>111</v>
      </c>
      <c r="B3001">
        <v>1</v>
      </c>
      <c r="C3001" s="3">
        <v>44658</v>
      </c>
      <c r="D3001">
        <v>3940.75</v>
      </c>
      <c r="E3001" s="44" t="s">
        <v>77</v>
      </c>
      <c r="F3001" s="44" t="s">
        <v>88</v>
      </c>
      <c r="G3001">
        <v>1</v>
      </c>
      <c r="H3001">
        <v>0</v>
      </c>
      <c r="I3001">
        <v>0</v>
      </c>
      <c r="J3001">
        <v>0</v>
      </c>
      <c r="K3001" s="44">
        <f>MONTH(tce_4111[[#This Row],[data_lancamento]])</f>
        <v>4</v>
      </c>
    </row>
    <row r="3002" spans="1:11" x14ac:dyDescent="0.25">
      <c r="A3002" s="44" t="s">
        <v>96</v>
      </c>
      <c r="B3002">
        <v>1</v>
      </c>
      <c r="C3002" s="3">
        <v>44658</v>
      </c>
      <c r="D3002">
        <v>115</v>
      </c>
      <c r="E3002" s="44" t="s">
        <v>80</v>
      </c>
      <c r="F3002" s="44" t="s">
        <v>97</v>
      </c>
      <c r="G3002">
        <v>1</v>
      </c>
      <c r="H3002">
        <v>0</v>
      </c>
      <c r="I3002">
        <v>0</v>
      </c>
      <c r="J3002">
        <v>0</v>
      </c>
      <c r="K3002" s="44">
        <f>MONTH(tce_4111[[#This Row],[data_lancamento]])</f>
        <v>4</v>
      </c>
    </row>
    <row r="3003" spans="1:11" x14ac:dyDescent="0.25">
      <c r="A3003" s="44" t="s">
        <v>99</v>
      </c>
      <c r="B3003">
        <v>1</v>
      </c>
      <c r="C3003" s="3">
        <v>44658</v>
      </c>
      <c r="D3003">
        <v>115</v>
      </c>
      <c r="E3003" s="44" t="s">
        <v>80</v>
      </c>
      <c r="F3003" s="44" t="s">
        <v>88</v>
      </c>
      <c r="G3003">
        <v>0</v>
      </c>
      <c r="H3003">
        <v>0</v>
      </c>
      <c r="I3003">
        <v>0</v>
      </c>
      <c r="J3003">
        <v>0</v>
      </c>
      <c r="K3003" s="44">
        <f>MONTH(tce_4111[[#This Row],[data_lancamento]])</f>
        <v>4</v>
      </c>
    </row>
    <row r="3004" spans="1:11" x14ac:dyDescent="0.25">
      <c r="A3004" s="44" t="s">
        <v>109</v>
      </c>
      <c r="B3004">
        <v>1</v>
      </c>
      <c r="C3004" s="3">
        <v>44658</v>
      </c>
      <c r="D3004">
        <v>115</v>
      </c>
      <c r="E3004" s="44" t="s">
        <v>77</v>
      </c>
      <c r="F3004" s="44" t="s">
        <v>88</v>
      </c>
      <c r="G3004">
        <v>0</v>
      </c>
      <c r="H3004">
        <v>0</v>
      </c>
      <c r="I3004">
        <v>0</v>
      </c>
      <c r="J3004">
        <v>0</v>
      </c>
      <c r="K3004" s="44">
        <f>MONTH(tce_4111[[#This Row],[data_lancamento]])</f>
        <v>4</v>
      </c>
    </row>
    <row r="3005" spans="1:11" x14ac:dyDescent="0.25">
      <c r="A3005" s="44" t="s">
        <v>106</v>
      </c>
      <c r="B3005">
        <v>1</v>
      </c>
      <c r="C3005" s="3">
        <v>44658</v>
      </c>
      <c r="D3005">
        <v>113.62</v>
      </c>
      <c r="E3005" s="44" t="s">
        <v>77</v>
      </c>
      <c r="F3005" s="44" t="s">
        <v>97</v>
      </c>
      <c r="G3005">
        <v>1</v>
      </c>
      <c r="H3005">
        <v>0</v>
      </c>
      <c r="I3005">
        <v>0</v>
      </c>
      <c r="J3005">
        <v>0</v>
      </c>
      <c r="K3005" s="44">
        <f>MONTH(tce_4111[[#This Row],[data_lancamento]])</f>
        <v>4</v>
      </c>
    </row>
    <row r="3006" spans="1:11" x14ac:dyDescent="0.25">
      <c r="A3006" s="44" t="s">
        <v>100</v>
      </c>
      <c r="B3006">
        <v>1</v>
      </c>
      <c r="C3006" s="3">
        <v>44658</v>
      </c>
      <c r="D3006">
        <v>115</v>
      </c>
      <c r="E3006" s="44" t="s">
        <v>80</v>
      </c>
      <c r="F3006" s="44" t="s">
        <v>88</v>
      </c>
      <c r="G3006">
        <v>0</v>
      </c>
      <c r="H3006">
        <v>0</v>
      </c>
      <c r="I3006">
        <v>0</v>
      </c>
      <c r="J3006">
        <v>0</v>
      </c>
      <c r="K3006" s="44">
        <f>MONTH(tce_4111[[#This Row],[data_lancamento]])</f>
        <v>4</v>
      </c>
    </row>
    <row r="3007" spans="1:11" x14ac:dyDescent="0.25">
      <c r="A3007" s="44" t="s">
        <v>110</v>
      </c>
      <c r="B3007">
        <v>1</v>
      </c>
      <c r="C3007" s="3">
        <v>44658</v>
      </c>
      <c r="D3007">
        <v>115</v>
      </c>
      <c r="E3007" s="44" t="s">
        <v>77</v>
      </c>
      <c r="F3007" s="44" t="s">
        <v>88</v>
      </c>
      <c r="G3007">
        <v>0</v>
      </c>
      <c r="H3007">
        <v>0</v>
      </c>
      <c r="I3007">
        <v>0</v>
      </c>
      <c r="J3007">
        <v>0</v>
      </c>
      <c r="K3007" s="44">
        <f>MONTH(tce_4111[[#This Row],[data_lancamento]])</f>
        <v>4</v>
      </c>
    </row>
    <row r="3008" spans="1:11" x14ac:dyDescent="0.25">
      <c r="A3008" s="44" t="s">
        <v>148</v>
      </c>
      <c r="B3008">
        <v>1</v>
      </c>
      <c r="C3008" s="3">
        <v>44658</v>
      </c>
      <c r="D3008">
        <v>1.38</v>
      </c>
      <c r="E3008" s="44" t="s">
        <v>77</v>
      </c>
      <c r="F3008" s="44" t="s">
        <v>97</v>
      </c>
      <c r="G3008">
        <v>8001</v>
      </c>
      <c r="H3008">
        <v>0</v>
      </c>
      <c r="I3008">
        <v>0</v>
      </c>
      <c r="J3008">
        <v>0</v>
      </c>
      <c r="K3008" s="44">
        <f>MONTH(tce_4111[[#This Row],[data_lancamento]])</f>
        <v>4</v>
      </c>
    </row>
    <row r="3009" spans="1:11" x14ac:dyDescent="0.25">
      <c r="A3009" s="44" t="s">
        <v>101</v>
      </c>
      <c r="B3009">
        <v>1</v>
      </c>
      <c r="C3009" s="3">
        <v>44658</v>
      </c>
      <c r="D3009">
        <v>1.38</v>
      </c>
      <c r="E3009" s="44" t="s">
        <v>80</v>
      </c>
      <c r="F3009" s="44" t="s">
        <v>88</v>
      </c>
      <c r="G3009">
        <v>1</v>
      </c>
      <c r="H3009">
        <v>0</v>
      </c>
      <c r="I3009">
        <v>0</v>
      </c>
      <c r="J3009">
        <v>0</v>
      </c>
      <c r="K3009" s="44">
        <f>MONTH(tce_4111[[#This Row],[data_lancamento]])</f>
        <v>4</v>
      </c>
    </row>
    <row r="3010" spans="1:11" x14ac:dyDescent="0.25">
      <c r="A3010" s="44" t="s">
        <v>101</v>
      </c>
      <c r="B3010">
        <v>1</v>
      </c>
      <c r="C3010" s="3">
        <v>44658</v>
      </c>
      <c r="D3010">
        <v>113.62</v>
      </c>
      <c r="E3010" s="44" t="s">
        <v>80</v>
      </c>
      <c r="F3010" s="44" t="s">
        <v>88</v>
      </c>
      <c r="G3010">
        <v>1</v>
      </c>
      <c r="H3010">
        <v>0</v>
      </c>
      <c r="I3010">
        <v>0</v>
      </c>
      <c r="J3010">
        <v>0</v>
      </c>
      <c r="K3010" s="44">
        <f>MONTH(tce_4111[[#This Row],[data_lancamento]])</f>
        <v>4</v>
      </c>
    </row>
    <row r="3011" spans="1:11" x14ac:dyDescent="0.25">
      <c r="A3011" s="44" t="s">
        <v>111</v>
      </c>
      <c r="B3011">
        <v>1</v>
      </c>
      <c r="C3011" s="3">
        <v>44658</v>
      </c>
      <c r="D3011">
        <v>1.38</v>
      </c>
      <c r="E3011" s="44" t="s">
        <v>77</v>
      </c>
      <c r="F3011" s="44" t="s">
        <v>88</v>
      </c>
      <c r="G3011">
        <v>1</v>
      </c>
      <c r="H3011">
        <v>0</v>
      </c>
      <c r="I3011">
        <v>0</v>
      </c>
      <c r="J3011">
        <v>0</v>
      </c>
      <c r="K3011" s="44">
        <f>MONTH(tce_4111[[#This Row],[data_lancamento]])</f>
        <v>4</v>
      </c>
    </row>
    <row r="3012" spans="1:11" x14ac:dyDescent="0.25">
      <c r="A3012" s="44" t="s">
        <v>111</v>
      </c>
      <c r="B3012">
        <v>1</v>
      </c>
      <c r="C3012" s="3">
        <v>44658</v>
      </c>
      <c r="D3012">
        <v>113.62</v>
      </c>
      <c r="E3012" s="44" t="s">
        <v>77</v>
      </c>
      <c r="F3012" s="44" t="s">
        <v>88</v>
      </c>
      <c r="G3012">
        <v>1</v>
      </c>
      <c r="H3012">
        <v>0</v>
      </c>
      <c r="I3012">
        <v>0</v>
      </c>
      <c r="J3012">
        <v>0</v>
      </c>
      <c r="K3012" s="44">
        <f>MONTH(tce_4111[[#This Row],[data_lancamento]])</f>
        <v>4</v>
      </c>
    </row>
    <row r="3013" spans="1:11" x14ac:dyDescent="0.25">
      <c r="A3013" s="44" t="s">
        <v>152</v>
      </c>
      <c r="B3013">
        <v>1</v>
      </c>
      <c r="C3013" s="3">
        <v>44658</v>
      </c>
      <c r="D3013">
        <v>1.38</v>
      </c>
      <c r="E3013" s="44" t="s">
        <v>80</v>
      </c>
      <c r="F3013" s="44" t="s">
        <v>88</v>
      </c>
      <c r="G3013">
        <v>8001</v>
      </c>
      <c r="H3013">
        <v>0</v>
      </c>
      <c r="I3013">
        <v>0</v>
      </c>
      <c r="J3013">
        <v>0</v>
      </c>
      <c r="K3013" s="44">
        <f>MONTH(tce_4111[[#This Row],[data_lancamento]])</f>
        <v>4</v>
      </c>
    </row>
    <row r="3014" spans="1:11" x14ac:dyDescent="0.25">
      <c r="A3014" s="44" t="s">
        <v>150</v>
      </c>
      <c r="B3014">
        <v>1</v>
      </c>
      <c r="C3014" s="3">
        <v>44658</v>
      </c>
      <c r="D3014">
        <v>1.38</v>
      </c>
      <c r="E3014" s="44" t="s">
        <v>77</v>
      </c>
      <c r="F3014" s="44" t="s">
        <v>88</v>
      </c>
      <c r="G3014">
        <v>8001</v>
      </c>
      <c r="H3014">
        <v>0</v>
      </c>
      <c r="I3014">
        <v>0</v>
      </c>
      <c r="J3014">
        <v>0</v>
      </c>
      <c r="K3014" s="44">
        <f>MONTH(tce_4111[[#This Row],[data_lancamento]])</f>
        <v>4</v>
      </c>
    </row>
    <row r="3015" spans="1:11" x14ac:dyDescent="0.25">
      <c r="A3015" s="44" t="s">
        <v>96</v>
      </c>
      <c r="B3015">
        <v>1</v>
      </c>
      <c r="C3015" s="3">
        <v>44658</v>
      </c>
      <c r="D3015">
        <v>613.67999999999995</v>
      </c>
      <c r="E3015" s="44" t="s">
        <v>80</v>
      </c>
      <c r="F3015" s="44" t="s">
        <v>97</v>
      </c>
      <c r="G3015">
        <v>1</v>
      </c>
      <c r="H3015">
        <v>0</v>
      </c>
      <c r="I3015">
        <v>0</v>
      </c>
      <c r="J3015">
        <v>0</v>
      </c>
      <c r="K3015" s="44">
        <f>MONTH(tce_4111[[#This Row],[data_lancamento]])</f>
        <v>4</v>
      </c>
    </row>
    <row r="3016" spans="1:11" x14ac:dyDescent="0.25">
      <c r="A3016" s="44" t="s">
        <v>99</v>
      </c>
      <c r="B3016">
        <v>1</v>
      </c>
      <c r="C3016" s="3">
        <v>44658</v>
      </c>
      <c r="D3016">
        <v>613.67999999999995</v>
      </c>
      <c r="E3016" s="44" t="s">
        <v>80</v>
      </c>
      <c r="F3016" s="44" t="s">
        <v>88</v>
      </c>
      <c r="G3016">
        <v>0</v>
      </c>
      <c r="H3016">
        <v>0</v>
      </c>
      <c r="I3016">
        <v>0</v>
      </c>
      <c r="J3016">
        <v>0</v>
      </c>
      <c r="K3016" s="44">
        <f>MONTH(tce_4111[[#This Row],[data_lancamento]])</f>
        <v>4</v>
      </c>
    </row>
    <row r="3017" spans="1:11" x14ac:dyDescent="0.25">
      <c r="A3017" s="44" t="s">
        <v>109</v>
      </c>
      <c r="B3017">
        <v>1</v>
      </c>
      <c r="C3017" s="3">
        <v>44658</v>
      </c>
      <c r="D3017">
        <v>613.67999999999995</v>
      </c>
      <c r="E3017" s="44" t="s">
        <v>77</v>
      </c>
      <c r="F3017" s="44" t="s">
        <v>88</v>
      </c>
      <c r="G3017">
        <v>0</v>
      </c>
      <c r="H3017">
        <v>0</v>
      </c>
      <c r="I3017">
        <v>0</v>
      </c>
      <c r="J3017">
        <v>0</v>
      </c>
      <c r="K3017" s="44">
        <f>MONTH(tce_4111[[#This Row],[data_lancamento]])</f>
        <v>4</v>
      </c>
    </row>
    <row r="3018" spans="1:11" x14ac:dyDescent="0.25">
      <c r="A3018" s="44" t="s">
        <v>106</v>
      </c>
      <c r="B3018">
        <v>1</v>
      </c>
      <c r="C3018" s="3">
        <v>44658</v>
      </c>
      <c r="D3018">
        <v>584.22</v>
      </c>
      <c r="E3018" s="44" t="s">
        <v>77</v>
      </c>
      <c r="F3018" s="44" t="s">
        <v>97</v>
      </c>
      <c r="G3018">
        <v>1</v>
      </c>
      <c r="H3018">
        <v>0</v>
      </c>
      <c r="I3018">
        <v>0</v>
      </c>
      <c r="J3018">
        <v>0</v>
      </c>
      <c r="K3018" s="44">
        <f>MONTH(tce_4111[[#This Row],[data_lancamento]])</f>
        <v>4</v>
      </c>
    </row>
    <row r="3019" spans="1:11" x14ac:dyDescent="0.25">
      <c r="A3019" s="44" t="s">
        <v>100</v>
      </c>
      <c r="B3019">
        <v>1</v>
      </c>
      <c r="C3019" s="3">
        <v>44658</v>
      </c>
      <c r="D3019">
        <v>613.67999999999995</v>
      </c>
      <c r="E3019" s="44" t="s">
        <v>80</v>
      </c>
      <c r="F3019" s="44" t="s">
        <v>88</v>
      </c>
      <c r="G3019">
        <v>0</v>
      </c>
      <c r="H3019">
        <v>0</v>
      </c>
      <c r="I3019">
        <v>0</v>
      </c>
      <c r="J3019">
        <v>0</v>
      </c>
      <c r="K3019" s="44">
        <f>MONTH(tce_4111[[#This Row],[data_lancamento]])</f>
        <v>4</v>
      </c>
    </row>
    <row r="3020" spans="1:11" x14ac:dyDescent="0.25">
      <c r="A3020" s="44" t="s">
        <v>110</v>
      </c>
      <c r="B3020">
        <v>1</v>
      </c>
      <c r="C3020" s="3">
        <v>44658</v>
      </c>
      <c r="D3020">
        <v>613.67999999999995</v>
      </c>
      <c r="E3020" s="44" t="s">
        <v>77</v>
      </c>
      <c r="F3020" s="44" t="s">
        <v>88</v>
      </c>
      <c r="G3020">
        <v>0</v>
      </c>
      <c r="H3020">
        <v>0</v>
      </c>
      <c r="I3020">
        <v>0</v>
      </c>
      <c r="J3020">
        <v>0</v>
      </c>
      <c r="K3020" s="44">
        <f>MONTH(tce_4111[[#This Row],[data_lancamento]])</f>
        <v>4</v>
      </c>
    </row>
    <row r="3021" spans="1:11" x14ac:dyDescent="0.25">
      <c r="A3021" s="44" t="s">
        <v>148</v>
      </c>
      <c r="B3021">
        <v>1</v>
      </c>
      <c r="C3021" s="3">
        <v>44658</v>
      </c>
      <c r="D3021">
        <v>29.46</v>
      </c>
      <c r="E3021" s="44" t="s">
        <v>77</v>
      </c>
      <c r="F3021" s="44" t="s">
        <v>97</v>
      </c>
      <c r="G3021">
        <v>8001</v>
      </c>
      <c r="H3021">
        <v>0</v>
      </c>
      <c r="I3021">
        <v>0</v>
      </c>
      <c r="J3021">
        <v>0</v>
      </c>
      <c r="K3021" s="44">
        <f>MONTH(tce_4111[[#This Row],[data_lancamento]])</f>
        <v>4</v>
      </c>
    </row>
    <row r="3022" spans="1:11" x14ac:dyDescent="0.25">
      <c r="A3022" s="44" t="s">
        <v>101</v>
      </c>
      <c r="B3022">
        <v>1</v>
      </c>
      <c r="C3022" s="3">
        <v>44658</v>
      </c>
      <c r="D3022">
        <v>29.46</v>
      </c>
      <c r="E3022" s="44" t="s">
        <v>80</v>
      </c>
      <c r="F3022" s="44" t="s">
        <v>88</v>
      </c>
      <c r="G3022">
        <v>1</v>
      </c>
      <c r="H3022">
        <v>0</v>
      </c>
      <c r="I3022">
        <v>0</v>
      </c>
      <c r="J3022">
        <v>0</v>
      </c>
      <c r="K3022" s="44">
        <f>MONTH(tce_4111[[#This Row],[data_lancamento]])</f>
        <v>4</v>
      </c>
    </row>
    <row r="3023" spans="1:11" x14ac:dyDescent="0.25">
      <c r="A3023" s="44" t="s">
        <v>101</v>
      </c>
      <c r="B3023">
        <v>1</v>
      </c>
      <c r="C3023" s="3">
        <v>44658</v>
      </c>
      <c r="D3023">
        <v>584.22</v>
      </c>
      <c r="E3023" s="44" t="s">
        <v>80</v>
      </c>
      <c r="F3023" s="44" t="s">
        <v>88</v>
      </c>
      <c r="G3023">
        <v>1</v>
      </c>
      <c r="H3023">
        <v>0</v>
      </c>
      <c r="I3023">
        <v>0</v>
      </c>
      <c r="J3023">
        <v>0</v>
      </c>
      <c r="K3023" s="44">
        <f>MONTH(tce_4111[[#This Row],[data_lancamento]])</f>
        <v>4</v>
      </c>
    </row>
    <row r="3024" spans="1:11" x14ac:dyDescent="0.25">
      <c r="A3024" s="44" t="s">
        <v>111</v>
      </c>
      <c r="B3024">
        <v>1</v>
      </c>
      <c r="C3024" s="3">
        <v>44658</v>
      </c>
      <c r="D3024">
        <v>29.46</v>
      </c>
      <c r="E3024" s="44" t="s">
        <v>77</v>
      </c>
      <c r="F3024" s="44" t="s">
        <v>88</v>
      </c>
      <c r="G3024">
        <v>1</v>
      </c>
      <c r="H3024">
        <v>0</v>
      </c>
      <c r="I3024">
        <v>0</v>
      </c>
      <c r="J3024">
        <v>0</v>
      </c>
      <c r="K3024" s="44">
        <f>MONTH(tce_4111[[#This Row],[data_lancamento]])</f>
        <v>4</v>
      </c>
    </row>
    <row r="3025" spans="1:11" x14ac:dyDescent="0.25">
      <c r="A3025" s="44" t="s">
        <v>111</v>
      </c>
      <c r="B3025">
        <v>1</v>
      </c>
      <c r="C3025" s="3">
        <v>44658</v>
      </c>
      <c r="D3025">
        <v>584.22</v>
      </c>
      <c r="E3025" s="44" t="s">
        <v>77</v>
      </c>
      <c r="F3025" s="44" t="s">
        <v>88</v>
      </c>
      <c r="G3025">
        <v>1</v>
      </c>
      <c r="H3025">
        <v>0</v>
      </c>
      <c r="I3025">
        <v>0</v>
      </c>
      <c r="J3025">
        <v>0</v>
      </c>
      <c r="K3025" s="44">
        <f>MONTH(tce_4111[[#This Row],[data_lancamento]])</f>
        <v>4</v>
      </c>
    </row>
    <row r="3026" spans="1:11" x14ac:dyDescent="0.25">
      <c r="A3026" s="44" t="s">
        <v>152</v>
      </c>
      <c r="B3026">
        <v>1</v>
      </c>
      <c r="C3026" s="3">
        <v>44658</v>
      </c>
      <c r="D3026">
        <v>29.46</v>
      </c>
      <c r="E3026" s="44" t="s">
        <v>80</v>
      </c>
      <c r="F3026" s="44" t="s">
        <v>88</v>
      </c>
      <c r="G3026">
        <v>8001</v>
      </c>
      <c r="H3026">
        <v>0</v>
      </c>
      <c r="I3026">
        <v>0</v>
      </c>
      <c r="J3026">
        <v>0</v>
      </c>
      <c r="K3026" s="44">
        <f>MONTH(tce_4111[[#This Row],[data_lancamento]])</f>
        <v>4</v>
      </c>
    </row>
    <row r="3027" spans="1:11" x14ac:dyDescent="0.25">
      <c r="A3027" s="44" t="s">
        <v>150</v>
      </c>
      <c r="B3027">
        <v>1</v>
      </c>
      <c r="C3027" s="3">
        <v>44658</v>
      </c>
      <c r="D3027">
        <v>29.46</v>
      </c>
      <c r="E3027" s="44" t="s">
        <v>77</v>
      </c>
      <c r="F3027" s="44" t="s">
        <v>88</v>
      </c>
      <c r="G3027">
        <v>8001</v>
      </c>
      <c r="H3027">
        <v>0</v>
      </c>
      <c r="I3027">
        <v>0</v>
      </c>
      <c r="J3027">
        <v>0</v>
      </c>
      <c r="K3027" s="44">
        <f>MONTH(tce_4111[[#This Row],[data_lancamento]])</f>
        <v>4</v>
      </c>
    </row>
    <row r="3028" spans="1:11" x14ac:dyDescent="0.25">
      <c r="A3028" s="44" t="s">
        <v>96</v>
      </c>
      <c r="B3028">
        <v>1</v>
      </c>
      <c r="C3028" s="3">
        <v>44658</v>
      </c>
      <c r="D3028">
        <v>6711.44</v>
      </c>
      <c r="E3028" s="44" t="s">
        <v>80</v>
      </c>
      <c r="F3028" s="44" t="s">
        <v>97</v>
      </c>
      <c r="G3028">
        <v>1</v>
      </c>
      <c r="H3028">
        <v>0</v>
      </c>
      <c r="I3028">
        <v>0</v>
      </c>
      <c r="J3028">
        <v>0</v>
      </c>
      <c r="K3028" s="44">
        <f>MONTH(tce_4111[[#This Row],[data_lancamento]])</f>
        <v>4</v>
      </c>
    </row>
    <row r="3029" spans="1:11" x14ac:dyDescent="0.25">
      <c r="A3029" s="44" t="s">
        <v>99</v>
      </c>
      <c r="B3029">
        <v>1</v>
      </c>
      <c r="C3029" s="3">
        <v>44658</v>
      </c>
      <c r="D3029">
        <v>6711.44</v>
      </c>
      <c r="E3029" s="44" t="s">
        <v>80</v>
      </c>
      <c r="F3029" s="44" t="s">
        <v>88</v>
      </c>
      <c r="G3029">
        <v>0</v>
      </c>
      <c r="H3029">
        <v>0</v>
      </c>
      <c r="I3029">
        <v>0</v>
      </c>
      <c r="J3029">
        <v>0</v>
      </c>
      <c r="K3029" s="44">
        <f>MONTH(tce_4111[[#This Row],[data_lancamento]])</f>
        <v>4</v>
      </c>
    </row>
    <row r="3030" spans="1:11" x14ac:dyDescent="0.25">
      <c r="A3030" s="44" t="s">
        <v>109</v>
      </c>
      <c r="B3030">
        <v>1</v>
      </c>
      <c r="C3030" s="3">
        <v>44658</v>
      </c>
      <c r="D3030">
        <v>6711.44</v>
      </c>
      <c r="E3030" s="44" t="s">
        <v>77</v>
      </c>
      <c r="F3030" s="44" t="s">
        <v>88</v>
      </c>
      <c r="G3030">
        <v>0</v>
      </c>
      <c r="H3030">
        <v>0</v>
      </c>
      <c r="I3030">
        <v>0</v>
      </c>
      <c r="J3030">
        <v>0</v>
      </c>
      <c r="K3030" s="44">
        <f>MONTH(tce_4111[[#This Row],[data_lancamento]])</f>
        <v>4</v>
      </c>
    </row>
    <row r="3031" spans="1:11" x14ac:dyDescent="0.25">
      <c r="A3031" s="44" t="s">
        <v>106</v>
      </c>
      <c r="B3031">
        <v>1</v>
      </c>
      <c r="C3031" s="3">
        <v>44658</v>
      </c>
      <c r="D3031">
        <v>6711.44</v>
      </c>
      <c r="E3031" s="44" t="s">
        <v>77</v>
      </c>
      <c r="F3031" s="44" t="s">
        <v>97</v>
      </c>
      <c r="G3031">
        <v>1</v>
      </c>
      <c r="H3031">
        <v>0</v>
      </c>
      <c r="I3031">
        <v>0</v>
      </c>
      <c r="J3031">
        <v>0</v>
      </c>
      <c r="K3031" s="44">
        <f>MONTH(tce_4111[[#This Row],[data_lancamento]])</f>
        <v>4</v>
      </c>
    </row>
    <row r="3032" spans="1:11" x14ac:dyDescent="0.25">
      <c r="A3032" s="44" t="s">
        <v>100</v>
      </c>
      <c r="B3032">
        <v>1</v>
      </c>
      <c r="C3032" s="3">
        <v>44658</v>
      </c>
      <c r="D3032">
        <v>6711.44</v>
      </c>
      <c r="E3032" s="44" t="s">
        <v>80</v>
      </c>
      <c r="F3032" s="44" t="s">
        <v>88</v>
      </c>
      <c r="G3032">
        <v>0</v>
      </c>
      <c r="H3032">
        <v>0</v>
      </c>
      <c r="I3032">
        <v>0</v>
      </c>
      <c r="J3032">
        <v>0</v>
      </c>
      <c r="K3032" s="44">
        <f>MONTH(tce_4111[[#This Row],[data_lancamento]])</f>
        <v>4</v>
      </c>
    </row>
    <row r="3033" spans="1:11" x14ac:dyDescent="0.25">
      <c r="A3033" s="44" t="s">
        <v>110</v>
      </c>
      <c r="B3033">
        <v>1</v>
      </c>
      <c r="C3033" s="3">
        <v>44658</v>
      </c>
      <c r="D3033">
        <v>6711.44</v>
      </c>
      <c r="E3033" s="44" t="s">
        <v>77</v>
      </c>
      <c r="F3033" s="44" t="s">
        <v>88</v>
      </c>
      <c r="G3033">
        <v>0</v>
      </c>
      <c r="H3033">
        <v>0</v>
      </c>
      <c r="I3033">
        <v>0</v>
      </c>
      <c r="J3033">
        <v>0</v>
      </c>
      <c r="K3033" s="44">
        <f>MONTH(tce_4111[[#This Row],[data_lancamento]])</f>
        <v>4</v>
      </c>
    </row>
    <row r="3034" spans="1:11" x14ac:dyDescent="0.25">
      <c r="A3034" s="44" t="s">
        <v>101</v>
      </c>
      <c r="B3034">
        <v>1</v>
      </c>
      <c r="C3034" s="3">
        <v>44658</v>
      </c>
      <c r="D3034">
        <v>6711.44</v>
      </c>
      <c r="E3034" s="44" t="s">
        <v>80</v>
      </c>
      <c r="F3034" s="44" t="s">
        <v>88</v>
      </c>
      <c r="G3034">
        <v>1</v>
      </c>
      <c r="H3034">
        <v>0</v>
      </c>
      <c r="I3034">
        <v>0</v>
      </c>
      <c r="J3034">
        <v>0</v>
      </c>
      <c r="K3034" s="44">
        <f>MONTH(tce_4111[[#This Row],[data_lancamento]])</f>
        <v>4</v>
      </c>
    </row>
    <row r="3035" spans="1:11" x14ac:dyDescent="0.25">
      <c r="A3035" s="44" t="s">
        <v>111</v>
      </c>
      <c r="B3035">
        <v>1</v>
      </c>
      <c r="C3035" s="3">
        <v>44658</v>
      </c>
      <c r="D3035">
        <v>6711.44</v>
      </c>
      <c r="E3035" s="44" t="s">
        <v>77</v>
      </c>
      <c r="F3035" s="44" t="s">
        <v>88</v>
      </c>
      <c r="G3035">
        <v>1</v>
      </c>
      <c r="H3035">
        <v>0</v>
      </c>
      <c r="I3035">
        <v>0</v>
      </c>
      <c r="J3035">
        <v>0</v>
      </c>
      <c r="K3035" s="44">
        <f>MONTH(tce_4111[[#This Row],[data_lancamento]])</f>
        <v>4</v>
      </c>
    </row>
    <row r="3036" spans="1:11" x14ac:dyDescent="0.25">
      <c r="A3036" s="44" t="s">
        <v>96</v>
      </c>
      <c r="B3036">
        <v>1</v>
      </c>
      <c r="C3036" s="3">
        <v>44658</v>
      </c>
      <c r="D3036">
        <v>99.9</v>
      </c>
      <c r="E3036" s="44" t="s">
        <v>80</v>
      </c>
      <c r="F3036" s="44" t="s">
        <v>97</v>
      </c>
      <c r="G3036">
        <v>1</v>
      </c>
      <c r="H3036">
        <v>0</v>
      </c>
      <c r="I3036">
        <v>0</v>
      </c>
      <c r="J3036">
        <v>0</v>
      </c>
      <c r="K3036" s="44">
        <f>MONTH(tce_4111[[#This Row],[data_lancamento]])</f>
        <v>4</v>
      </c>
    </row>
    <row r="3037" spans="1:11" x14ac:dyDescent="0.25">
      <c r="A3037" s="44" t="s">
        <v>99</v>
      </c>
      <c r="B3037">
        <v>1</v>
      </c>
      <c r="C3037" s="3">
        <v>44658</v>
      </c>
      <c r="D3037">
        <v>99.9</v>
      </c>
      <c r="E3037" s="44" t="s">
        <v>80</v>
      </c>
      <c r="F3037" s="44" t="s">
        <v>88</v>
      </c>
      <c r="G3037">
        <v>0</v>
      </c>
      <c r="H3037">
        <v>0</v>
      </c>
      <c r="I3037">
        <v>0</v>
      </c>
      <c r="J3037">
        <v>0</v>
      </c>
      <c r="K3037" s="44">
        <f>MONTH(tce_4111[[#This Row],[data_lancamento]])</f>
        <v>4</v>
      </c>
    </row>
    <row r="3038" spans="1:11" x14ac:dyDescent="0.25">
      <c r="A3038" s="44" t="s">
        <v>109</v>
      </c>
      <c r="B3038">
        <v>1</v>
      </c>
      <c r="C3038" s="3">
        <v>44658</v>
      </c>
      <c r="D3038">
        <v>99.9</v>
      </c>
      <c r="E3038" s="44" t="s">
        <v>77</v>
      </c>
      <c r="F3038" s="44" t="s">
        <v>88</v>
      </c>
      <c r="G3038">
        <v>0</v>
      </c>
      <c r="H3038">
        <v>0</v>
      </c>
      <c r="I3038">
        <v>0</v>
      </c>
      <c r="J3038">
        <v>0</v>
      </c>
      <c r="K3038" s="44">
        <f>MONTH(tce_4111[[#This Row],[data_lancamento]])</f>
        <v>4</v>
      </c>
    </row>
    <row r="3039" spans="1:11" x14ac:dyDescent="0.25">
      <c r="A3039" s="44" t="s">
        <v>106</v>
      </c>
      <c r="B3039">
        <v>1</v>
      </c>
      <c r="C3039" s="3">
        <v>44658</v>
      </c>
      <c r="D3039">
        <v>99.9</v>
      </c>
      <c r="E3039" s="44" t="s">
        <v>77</v>
      </c>
      <c r="F3039" s="44" t="s">
        <v>97</v>
      </c>
      <c r="G3039">
        <v>1</v>
      </c>
      <c r="H3039">
        <v>0</v>
      </c>
      <c r="I3039">
        <v>0</v>
      </c>
      <c r="J3039">
        <v>0</v>
      </c>
      <c r="K3039" s="44">
        <f>MONTH(tce_4111[[#This Row],[data_lancamento]])</f>
        <v>4</v>
      </c>
    </row>
    <row r="3040" spans="1:11" x14ac:dyDescent="0.25">
      <c r="A3040" s="44" t="s">
        <v>100</v>
      </c>
      <c r="B3040">
        <v>1</v>
      </c>
      <c r="C3040" s="3">
        <v>44658</v>
      </c>
      <c r="D3040">
        <v>99.9</v>
      </c>
      <c r="E3040" s="44" t="s">
        <v>80</v>
      </c>
      <c r="F3040" s="44" t="s">
        <v>88</v>
      </c>
      <c r="G3040">
        <v>0</v>
      </c>
      <c r="H3040">
        <v>0</v>
      </c>
      <c r="I3040">
        <v>0</v>
      </c>
      <c r="J3040">
        <v>0</v>
      </c>
      <c r="K3040" s="44">
        <f>MONTH(tce_4111[[#This Row],[data_lancamento]])</f>
        <v>4</v>
      </c>
    </row>
    <row r="3041" spans="1:11" x14ac:dyDescent="0.25">
      <c r="A3041" s="44" t="s">
        <v>110</v>
      </c>
      <c r="B3041">
        <v>1</v>
      </c>
      <c r="C3041" s="3">
        <v>44658</v>
      </c>
      <c r="D3041">
        <v>99.9</v>
      </c>
      <c r="E3041" s="44" t="s">
        <v>77</v>
      </c>
      <c r="F3041" s="44" t="s">
        <v>88</v>
      </c>
      <c r="G3041">
        <v>0</v>
      </c>
      <c r="H3041">
        <v>0</v>
      </c>
      <c r="I3041">
        <v>0</v>
      </c>
      <c r="J3041">
        <v>0</v>
      </c>
      <c r="K3041" s="44">
        <f>MONTH(tce_4111[[#This Row],[data_lancamento]])</f>
        <v>4</v>
      </c>
    </row>
    <row r="3042" spans="1:11" x14ac:dyDescent="0.25">
      <c r="A3042" s="44" t="s">
        <v>101</v>
      </c>
      <c r="B3042">
        <v>1</v>
      </c>
      <c r="C3042" s="3">
        <v>44658</v>
      </c>
      <c r="D3042">
        <v>99.9</v>
      </c>
      <c r="E3042" s="44" t="s">
        <v>80</v>
      </c>
      <c r="F3042" s="44" t="s">
        <v>88</v>
      </c>
      <c r="G3042">
        <v>1</v>
      </c>
      <c r="H3042">
        <v>0</v>
      </c>
      <c r="I3042">
        <v>0</v>
      </c>
      <c r="J3042">
        <v>0</v>
      </c>
      <c r="K3042" s="44">
        <f>MONTH(tce_4111[[#This Row],[data_lancamento]])</f>
        <v>4</v>
      </c>
    </row>
    <row r="3043" spans="1:11" x14ac:dyDescent="0.25">
      <c r="A3043" s="44" t="s">
        <v>111</v>
      </c>
      <c r="B3043">
        <v>1</v>
      </c>
      <c r="C3043" s="3">
        <v>44658</v>
      </c>
      <c r="D3043">
        <v>99.9</v>
      </c>
      <c r="E3043" s="44" t="s">
        <v>77</v>
      </c>
      <c r="F3043" s="44" t="s">
        <v>88</v>
      </c>
      <c r="G3043">
        <v>1</v>
      </c>
      <c r="H3043">
        <v>0</v>
      </c>
      <c r="I3043">
        <v>0</v>
      </c>
      <c r="J3043">
        <v>0</v>
      </c>
      <c r="K3043" s="44">
        <f>MONTH(tce_4111[[#This Row],[data_lancamento]])</f>
        <v>4</v>
      </c>
    </row>
    <row r="3044" spans="1:11" x14ac:dyDescent="0.25">
      <c r="A3044" s="44" t="s">
        <v>96</v>
      </c>
      <c r="B3044">
        <v>1</v>
      </c>
      <c r="C3044" s="3">
        <v>44658</v>
      </c>
      <c r="D3044">
        <v>2600</v>
      </c>
      <c r="E3044" s="44" t="s">
        <v>80</v>
      </c>
      <c r="F3044" s="44" t="s">
        <v>97</v>
      </c>
      <c r="G3044">
        <v>1</v>
      </c>
      <c r="H3044">
        <v>0</v>
      </c>
      <c r="I3044">
        <v>0</v>
      </c>
      <c r="J3044">
        <v>0</v>
      </c>
      <c r="K3044" s="44">
        <f>MONTH(tce_4111[[#This Row],[data_lancamento]])</f>
        <v>4</v>
      </c>
    </row>
    <row r="3045" spans="1:11" x14ac:dyDescent="0.25">
      <c r="A3045" s="44" t="s">
        <v>99</v>
      </c>
      <c r="B3045">
        <v>1</v>
      </c>
      <c r="C3045" s="3">
        <v>44658</v>
      </c>
      <c r="D3045">
        <v>2600</v>
      </c>
      <c r="E3045" s="44" t="s">
        <v>80</v>
      </c>
      <c r="F3045" s="44" t="s">
        <v>88</v>
      </c>
      <c r="G3045">
        <v>0</v>
      </c>
      <c r="H3045">
        <v>0</v>
      </c>
      <c r="I3045">
        <v>0</v>
      </c>
      <c r="J3045">
        <v>0</v>
      </c>
      <c r="K3045" s="44">
        <f>MONTH(tce_4111[[#This Row],[data_lancamento]])</f>
        <v>4</v>
      </c>
    </row>
    <row r="3046" spans="1:11" x14ac:dyDescent="0.25">
      <c r="A3046" s="44" t="s">
        <v>109</v>
      </c>
      <c r="B3046">
        <v>1</v>
      </c>
      <c r="C3046" s="3">
        <v>44658</v>
      </c>
      <c r="D3046">
        <v>2600</v>
      </c>
      <c r="E3046" s="44" t="s">
        <v>77</v>
      </c>
      <c r="F3046" s="44" t="s">
        <v>88</v>
      </c>
      <c r="G3046">
        <v>0</v>
      </c>
      <c r="H3046">
        <v>0</v>
      </c>
      <c r="I3046">
        <v>0</v>
      </c>
      <c r="J3046">
        <v>0</v>
      </c>
      <c r="K3046" s="44">
        <f>MONTH(tce_4111[[#This Row],[data_lancamento]])</f>
        <v>4</v>
      </c>
    </row>
    <row r="3047" spans="1:11" x14ac:dyDescent="0.25">
      <c r="A3047" s="44" t="s">
        <v>106</v>
      </c>
      <c r="B3047">
        <v>1</v>
      </c>
      <c r="C3047" s="3">
        <v>44658</v>
      </c>
      <c r="D3047">
        <v>2475.1999999999998</v>
      </c>
      <c r="E3047" s="44" t="s">
        <v>77</v>
      </c>
      <c r="F3047" s="44" t="s">
        <v>97</v>
      </c>
      <c r="G3047">
        <v>1</v>
      </c>
      <c r="H3047">
        <v>0</v>
      </c>
      <c r="I3047">
        <v>0</v>
      </c>
      <c r="J3047">
        <v>0</v>
      </c>
      <c r="K3047" s="44">
        <f>MONTH(tce_4111[[#This Row],[data_lancamento]])</f>
        <v>4</v>
      </c>
    </row>
    <row r="3048" spans="1:11" x14ac:dyDescent="0.25">
      <c r="A3048" s="44" t="s">
        <v>100</v>
      </c>
      <c r="B3048">
        <v>1</v>
      </c>
      <c r="C3048" s="3">
        <v>44658</v>
      </c>
      <c r="D3048">
        <v>2600</v>
      </c>
      <c r="E3048" s="44" t="s">
        <v>80</v>
      </c>
      <c r="F3048" s="44" t="s">
        <v>88</v>
      </c>
      <c r="G3048">
        <v>0</v>
      </c>
      <c r="H3048">
        <v>0</v>
      </c>
      <c r="I3048">
        <v>0</v>
      </c>
      <c r="J3048">
        <v>0</v>
      </c>
      <c r="K3048" s="44">
        <f>MONTH(tce_4111[[#This Row],[data_lancamento]])</f>
        <v>4</v>
      </c>
    </row>
    <row r="3049" spans="1:11" x14ac:dyDescent="0.25">
      <c r="A3049" s="44" t="s">
        <v>110</v>
      </c>
      <c r="B3049">
        <v>1</v>
      </c>
      <c r="C3049" s="3">
        <v>44658</v>
      </c>
      <c r="D3049">
        <v>2600</v>
      </c>
      <c r="E3049" s="44" t="s">
        <v>77</v>
      </c>
      <c r="F3049" s="44" t="s">
        <v>88</v>
      </c>
      <c r="G3049">
        <v>0</v>
      </c>
      <c r="H3049">
        <v>0</v>
      </c>
      <c r="I3049">
        <v>0</v>
      </c>
      <c r="J3049">
        <v>0</v>
      </c>
      <c r="K3049" s="44">
        <f>MONTH(tce_4111[[#This Row],[data_lancamento]])</f>
        <v>4</v>
      </c>
    </row>
    <row r="3050" spans="1:11" x14ac:dyDescent="0.25">
      <c r="A3050" s="44" t="s">
        <v>148</v>
      </c>
      <c r="B3050">
        <v>1</v>
      </c>
      <c r="C3050" s="3">
        <v>44658</v>
      </c>
      <c r="D3050">
        <v>124.8</v>
      </c>
      <c r="E3050" s="44" t="s">
        <v>77</v>
      </c>
      <c r="F3050" s="44" t="s">
        <v>97</v>
      </c>
      <c r="G3050">
        <v>8001</v>
      </c>
      <c r="H3050">
        <v>0</v>
      </c>
      <c r="I3050">
        <v>0</v>
      </c>
      <c r="J3050">
        <v>0</v>
      </c>
      <c r="K3050" s="44">
        <f>MONTH(tce_4111[[#This Row],[data_lancamento]])</f>
        <v>4</v>
      </c>
    </row>
    <row r="3051" spans="1:11" x14ac:dyDescent="0.25">
      <c r="A3051" s="44" t="s">
        <v>101</v>
      </c>
      <c r="B3051">
        <v>1</v>
      </c>
      <c r="C3051" s="3">
        <v>44658</v>
      </c>
      <c r="D3051">
        <v>2475.1999999999998</v>
      </c>
      <c r="E3051" s="44" t="s">
        <v>80</v>
      </c>
      <c r="F3051" s="44" t="s">
        <v>88</v>
      </c>
      <c r="G3051">
        <v>1</v>
      </c>
      <c r="H3051">
        <v>0</v>
      </c>
      <c r="I3051">
        <v>0</v>
      </c>
      <c r="J3051">
        <v>0</v>
      </c>
      <c r="K3051" s="44">
        <f>MONTH(tce_4111[[#This Row],[data_lancamento]])</f>
        <v>4</v>
      </c>
    </row>
    <row r="3052" spans="1:11" x14ac:dyDescent="0.25">
      <c r="A3052" s="44" t="s">
        <v>101</v>
      </c>
      <c r="B3052">
        <v>1</v>
      </c>
      <c r="C3052" s="3">
        <v>44658</v>
      </c>
      <c r="D3052">
        <v>124.8</v>
      </c>
      <c r="E3052" s="44" t="s">
        <v>80</v>
      </c>
      <c r="F3052" s="44" t="s">
        <v>88</v>
      </c>
      <c r="G3052">
        <v>1</v>
      </c>
      <c r="H3052">
        <v>0</v>
      </c>
      <c r="I3052">
        <v>0</v>
      </c>
      <c r="J3052">
        <v>0</v>
      </c>
      <c r="K3052" s="44">
        <f>MONTH(tce_4111[[#This Row],[data_lancamento]])</f>
        <v>4</v>
      </c>
    </row>
    <row r="3053" spans="1:11" x14ac:dyDescent="0.25">
      <c r="A3053" s="44" t="s">
        <v>111</v>
      </c>
      <c r="B3053">
        <v>1</v>
      </c>
      <c r="C3053" s="3">
        <v>44658</v>
      </c>
      <c r="D3053">
        <v>2475.1999999999998</v>
      </c>
      <c r="E3053" s="44" t="s">
        <v>77</v>
      </c>
      <c r="F3053" s="44" t="s">
        <v>88</v>
      </c>
      <c r="G3053">
        <v>1</v>
      </c>
      <c r="H3053">
        <v>0</v>
      </c>
      <c r="I3053">
        <v>0</v>
      </c>
      <c r="J3053">
        <v>0</v>
      </c>
      <c r="K3053" s="44">
        <f>MONTH(tce_4111[[#This Row],[data_lancamento]])</f>
        <v>4</v>
      </c>
    </row>
    <row r="3054" spans="1:11" x14ac:dyDescent="0.25">
      <c r="A3054" s="44" t="s">
        <v>111</v>
      </c>
      <c r="B3054">
        <v>1</v>
      </c>
      <c r="C3054" s="3">
        <v>44658</v>
      </c>
      <c r="D3054">
        <v>124.8</v>
      </c>
      <c r="E3054" s="44" t="s">
        <v>77</v>
      </c>
      <c r="F3054" s="44" t="s">
        <v>88</v>
      </c>
      <c r="G3054">
        <v>1</v>
      </c>
      <c r="H3054">
        <v>0</v>
      </c>
      <c r="I3054">
        <v>0</v>
      </c>
      <c r="J3054">
        <v>0</v>
      </c>
      <c r="K3054" s="44">
        <f>MONTH(tce_4111[[#This Row],[data_lancamento]])</f>
        <v>4</v>
      </c>
    </row>
    <row r="3055" spans="1:11" x14ac:dyDescent="0.25">
      <c r="A3055" s="44" t="s">
        <v>152</v>
      </c>
      <c r="B3055">
        <v>1</v>
      </c>
      <c r="C3055" s="3">
        <v>44658</v>
      </c>
      <c r="D3055">
        <v>124.8</v>
      </c>
      <c r="E3055" s="44" t="s">
        <v>80</v>
      </c>
      <c r="F3055" s="44" t="s">
        <v>88</v>
      </c>
      <c r="G3055">
        <v>8001</v>
      </c>
      <c r="H3055">
        <v>0</v>
      </c>
      <c r="I3055">
        <v>0</v>
      </c>
      <c r="J3055">
        <v>0</v>
      </c>
      <c r="K3055" s="44">
        <f>MONTH(tce_4111[[#This Row],[data_lancamento]])</f>
        <v>4</v>
      </c>
    </row>
    <row r="3056" spans="1:11" x14ac:dyDescent="0.25">
      <c r="A3056" s="44" t="s">
        <v>150</v>
      </c>
      <c r="B3056">
        <v>1</v>
      </c>
      <c r="C3056" s="3">
        <v>44658</v>
      </c>
      <c r="D3056">
        <v>124.8</v>
      </c>
      <c r="E3056" s="44" t="s">
        <v>77</v>
      </c>
      <c r="F3056" s="44" t="s">
        <v>88</v>
      </c>
      <c r="G3056">
        <v>8001</v>
      </c>
      <c r="H3056">
        <v>0</v>
      </c>
      <c r="I3056">
        <v>0</v>
      </c>
      <c r="J3056">
        <v>0</v>
      </c>
      <c r="K3056" s="44">
        <f>MONTH(tce_4111[[#This Row],[data_lancamento]])</f>
        <v>4</v>
      </c>
    </row>
    <row r="3057" spans="1:11" x14ac:dyDescent="0.25">
      <c r="A3057" s="44" t="s">
        <v>105</v>
      </c>
      <c r="B3057">
        <v>1</v>
      </c>
      <c r="C3057" s="3">
        <v>44659</v>
      </c>
      <c r="D3057">
        <v>125000</v>
      </c>
      <c r="E3057" s="44" t="s">
        <v>77</v>
      </c>
      <c r="F3057" s="44" t="s">
        <v>88</v>
      </c>
      <c r="G3057">
        <v>0</v>
      </c>
      <c r="H3057">
        <v>0</v>
      </c>
      <c r="I3057">
        <v>0</v>
      </c>
      <c r="J3057">
        <v>0</v>
      </c>
      <c r="K3057" s="44">
        <f>MONTH(tce_4111[[#This Row],[data_lancamento]])</f>
        <v>4</v>
      </c>
    </row>
    <row r="3058" spans="1:11" x14ac:dyDescent="0.25">
      <c r="A3058" s="44" t="s">
        <v>106</v>
      </c>
      <c r="B3058">
        <v>1</v>
      </c>
      <c r="C3058" s="3">
        <v>44659</v>
      </c>
      <c r="D3058">
        <v>125000</v>
      </c>
      <c r="E3058" s="44" t="s">
        <v>80</v>
      </c>
      <c r="F3058" s="44" t="s">
        <v>97</v>
      </c>
      <c r="G3058">
        <v>1</v>
      </c>
      <c r="H3058">
        <v>0</v>
      </c>
      <c r="I3058">
        <v>0</v>
      </c>
      <c r="J3058">
        <v>0</v>
      </c>
      <c r="K3058" s="44">
        <f>MONTH(tce_4111[[#This Row],[data_lancamento]])</f>
        <v>4</v>
      </c>
    </row>
    <row r="3059" spans="1:11" x14ac:dyDescent="0.25">
      <c r="A3059" s="44" t="s">
        <v>106</v>
      </c>
      <c r="B3059">
        <v>1</v>
      </c>
      <c r="C3059" s="3">
        <v>44659</v>
      </c>
      <c r="D3059">
        <v>111560.37</v>
      </c>
      <c r="E3059" s="44" t="s">
        <v>77</v>
      </c>
      <c r="F3059" s="44" t="s">
        <v>97</v>
      </c>
      <c r="G3059">
        <v>1</v>
      </c>
      <c r="H3059">
        <v>0</v>
      </c>
      <c r="I3059">
        <v>0</v>
      </c>
      <c r="J3059">
        <v>0</v>
      </c>
      <c r="K3059" s="44">
        <f>MONTH(tce_4111[[#This Row],[data_lancamento]])</f>
        <v>4</v>
      </c>
    </row>
    <row r="3060" spans="1:11" x14ac:dyDescent="0.25">
      <c r="A3060" s="44" t="s">
        <v>107</v>
      </c>
      <c r="B3060">
        <v>1</v>
      </c>
      <c r="C3060" s="3">
        <v>44659</v>
      </c>
      <c r="D3060">
        <v>111560.37</v>
      </c>
      <c r="E3060" s="44" t="s">
        <v>80</v>
      </c>
      <c r="F3060" s="44" t="s">
        <v>97</v>
      </c>
      <c r="G3060">
        <v>1</v>
      </c>
      <c r="H3060">
        <v>0</v>
      </c>
      <c r="I3060">
        <v>0</v>
      </c>
      <c r="J3060">
        <v>0</v>
      </c>
      <c r="K3060" s="44">
        <f>MONTH(tce_4111[[#This Row],[data_lancamento]])</f>
        <v>4</v>
      </c>
    </row>
    <row r="3061" spans="1:11" x14ac:dyDescent="0.25">
      <c r="A3061" s="44" t="s">
        <v>108</v>
      </c>
      <c r="B3061">
        <v>1</v>
      </c>
      <c r="C3061" s="3">
        <v>44659</v>
      </c>
      <c r="D3061">
        <v>125000</v>
      </c>
      <c r="E3061" s="44" t="s">
        <v>80</v>
      </c>
      <c r="F3061" s="44" t="s">
        <v>88</v>
      </c>
      <c r="G3061">
        <v>1</v>
      </c>
      <c r="H3061">
        <v>0</v>
      </c>
      <c r="I3061">
        <v>0</v>
      </c>
      <c r="J3061">
        <v>0</v>
      </c>
      <c r="K3061" s="44">
        <f>MONTH(tce_4111[[#This Row],[data_lancamento]])</f>
        <v>4</v>
      </c>
    </row>
    <row r="3062" spans="1:11" x14ac:dyDescent="0.25">
      <c r="A3062" s="44" t="s">
        <v>94</v>
      </c>
      <c r="B3062">
        <v>1</v>
      </c>
      <c r="C3062" s="3">
        <v>44659</v>
      </c>
      <c r="D3062">
        <v>125000</v>
      </c>
      <c r="E3062" s="44" t="s">
        <v>77</v>
      </c>
      <c r="F3062" s="44" t="s">
        <v>88</v>
      </c>
      <c r="G3062">
        <v>1</v>
      </c>
      <c r="H3062">
        <v>0</v>
      </c>
      <c r="I3062">
        <v>0</v>
      </c>
      <c r="J3062">
        <v>0</v>
      </c>
      <c r="K3062" s="44">
        <f>MONTH(tce_4111[[#This Row],[data_lancamento]])</f>
        <v>4</v>
      </c>
    </row>
    <row r="3063" spans="1:11" x14ac:dyDescent="0.25">
      <c r="A3063" s="44" t="s">
        <v>363</v>
      </c>
      <c r="B3063">
        <v>1</v>
      </c>
      <c r="C3063" s="3">
        <v>44659</v>
      </c>
      <c r="D3063">
        <v>8628.35</v>
      </c>
      <c r="E3063" s="44" t="s">
        <v>80</v>
      </c>
      <c r="F3063" s="44" t="s">
        <v>97</v>
      </c>
      <c r="G3063">
        <v>0</v>
      </c>
      <c r="H3063">
        <v>0</v>
      </c>
      <c r="I3063">
        <v>0</v>
      </c>
      <c r="J3063">
        <v>0</v>
      </c>
      <c r="K3063" s="44">
        <f>MONTH(tce_4111[[#This Row],[data_lancamento]])</f>
        <v>4</v>
      </c>
    </row>
    <row r="3064" spans="1:11" x14ac:dyDescent="0.25">
      <c r="A3064" s="44" t="s">
        <v>99</v>
      </c>
      <c r="B3064">
        <v>1</v>
      </c>
      <c r="C3064" s="3">
        <v>44659</v>
      </c>
      <c r="D3064">
        <v>8628.35</v>
      </c>
      <c r="E3064" s="44" t="s">
        <v>80</v>
      </c>
      <c r="F3064" s="44" t="s">
        <v>88</v>
      </c>
      <c r="G3064">
        <v>0</v>
      </c>
      <c r="H3064">
        <v>0</v>
      </c>
      <c r="I3064">
        <v>0</v>
      </c>
      <c r="J3064">
        <v>0</v>
      </c>
      <c r="K3064" s="44">
        <f>MONTH(tce_4111[[#This Row],[data_lancamento]])</f>
        <v>4</v>
      </c>
    </row>
    <row r="3065" spans="1:11" x14ac:dyDescent="0.25">
      <c r="A3065" s="44" t="s">
        <v>109</v>
      </c>
      <c r="B3065">
        <v>1</v>
      </c>
      <c r="C3065" s="3">
        <v>44659</v>
      </c>
      <c r="D3065">
        <v>8628.35</v>
      </c>
      <c r="E3065" s="44" t="s">
        <v>77</v>
      </c>
      <c r="F3065" s="44" t="s">
        <v>88</v>
      </c>
      <c r="G3065">
        <v>0</v>
      </c>
      <c r="H3065">
        <v>0</v>
      </c>
      <c r="I3065">
        <v>0</v>
      </c>
      <c r="J3065">
        <v>0</v>
      </c>
      <c r="K3065" s="44">
        <f>MONTH(tce_4111[[#This Row],[data_lancamento]])</f>
        <v>4</v>
      </c>
    </row>
    <row r="3066" spans="1:11" x14ac:dyDescent="0.25">
      <c r="A3066" s="44" t="s">
        <v>106</v>
      </c>
      <c r="B3066">
        <v>1</v>
      </c>
      <c r="C3066" s="3">
        <v>44659</v>
      </c>
      <c r="D3066">
        <v>8628.35</v>
      </c>
      <c r="E3066" s="44" t="s">
        <v>77</v>
      </c>
      <c r="F3066" s="44" t="s">
        <v>97</v>
      </c>
      <c r="G3066">
        <v>1</v>
      </c>
      <c r="H3066">
        <v>0</v>
      </c>
      <c r="I3066">
        <v>0</v>
      </c>
      <c r="J3066">
        <v>0</v>
      </c>
      <c r="K3066" s="44">
        <f>MONTH(tce_4111[[#This Row],[data_lancamento]])</f>
        <v>4</v>
      </c>
    </row>
    <row r="3067" spans="1:11" x14ac:dyDescent="0.25">
      <c r="A3067" s="44" t="s">
        <v>100</v>
      </c>
      <c r="B3067">
        <v>1</v>
      </c>
      <c r="C3067" s="3">
        <v>44659</v>
      </c>
      <c r="D3067">
        <v>8628.35</v>
      </c>
      <c r="E3067" s="44" t="s">
        <v>80</v>
      </c>
      <c r="F3067" s="44" t="s">
        <v>88</v>
      </c>
      <c r="G3067">
        <v>0</v>
      </c>
      <c r="H3067">
        <v>0</v>
      </c>
      <c r="I3067">
        <v>0</v>
      </c>
      <c r="J3067">
        <v>0</v>
      </c>
      <c r="K3067" s="44">
        <f>MONTH(tce_4111[[#This Row],[data_lancamento]])</f>
        <v>4</v>
      </c>
    </row>
    <row r="3068" spans="1:11" x14ac:dyDescent="0.25">
      <c r="A3068" s="44" t="s">
        <v>110</v>
      </c>
      <c r="B3068">
        <v>1</v>
      </c>
      <c r="C3068" s="3">
        <v>44659</v>
      </c>
      <c r="D3068">
        <v>8628.35</v>
      </c>
      <c r="E3068" s="44" t="s">
        <v>77</v>
      </c>
      <c r="F3068" s="44" t="s">
        <v>88</v>
      </c>
      <c r="G3068">
        <v>0</v>
      </c>
      <c r="H3068">
        <v>0</v>
      </c>
      <c r="I3068">
        <v>0</v>
      </c>
      <c r="J3068">
        <v>0</v>
      </c>
      <c r="K3068" s="44">
        <f>MONTH(tce_4111[[#This Row],[data_lancamento]])</f>
        <v>4</v>
      </c>
    </row>
    <row r="3069" spans="1:11" x14ac:dyDescent="0.25">
      <c r="A3069" s="44" t="s">
        <v>101</v>
      </c>
      <c r="B3069">
        <v>1</v>
      </c>
      <c r="C3069" s="3">
        <v>44659</v>
      </c>
      <c r="D3069">
        <v>8628.35</v>
      </c>
      <c r="E3069" s="44" t="s">
        <v>80</v>
      </c>
      <c r="F3069" s="44" t="s">
        <v>88</v>
      </c>
      <c r="G3069">
        <v>1</v>
      </c>
      <c r="H3069">
        <v>0</v>
      </c>
      <c r="I3069">
        <v>0</v>
      </c>
      <c r="J3069">
        <v>0</v>
      </c>
      <c r="K3069" s="44">
        <f>MONTH(tce_4111[[#This Row],[data_lancamento]])</f>
        <v>4</v>
      </c>
    </row>
    <row r="3070" spans="1:11" x14ac:dyDescent="0.25">
      <c r="A3070" s="44" t="s">
        <v>111</v>
      </c>
      <c r="B3070">
        <v>1</v>
      </c>
      <c r="C3070" s="3">
        <v>44659</v>
      </c>
      <c r="D3070">
        <v>8628.35</v>
      </c>
      <c r="E3070" s="44" t="s">
        <v>77</v>
      </c>
      <c r="F3070" s="44" t="s">
        <v>88</v>
      </c>
      <c r="G3070">
        <v>1</v>
      </c>
      <c r="H3070">
        <v>0</v>
      </c>
      <c r="I3070">
        <v>0</v>
      </c>
      <c r="J3070">
        <v>0</v>
      </c>
      <c r="K3070" s="44">
        <f>MONTH(tce_4111[[#This Row],[data_lancamento]])</f>
        <v>4</v>
      </c>
    </row>
    <row r="3071" spans="1:11" x14ac:dyDescent="0.25">
      <c r="A3071" s="44" t="s">
        <v>363</v>
      </c>
      <c r="B3071">
        <v>1</v>
      </c>
      <c r="C3071" s="3">
        <v>44659</v>
      </c>
      <c r="D3071">
        <v>1692.31</v>
      </c>
      <c r="E3071" s="44" t="s">
        <v>80</v>
      </c>
      <c r="F3071" s="44" t="s">
        <v>97</v>
      </c>
      <c r="G3071">
        <v>0</v>
      </c>
      <c r="H3071">
        <v>0</v>
      </c>
      <c r="I3071">
        <v>0</v>
      </c>
      <c r="J3071">
        <v>0</v>
      </c>
      <c r="K3071" s="44">
        <f>MONTH(tce_4111[[#This Row],[data_lancamento]])</f>
        <v>4</v>
      </c>
    </row>
    <row r="3072" spans="1:11" x14ac:dyDescent="0.25">
      <c r="A3072" s="44" t="s">
        <v>99</v>
      </c>
      <c r="B3072">
        <v>1</v>
      </c>
      <c r="C3072" s="3">
        <v>44659</v>
      </c>
      <c r="D3072">
        <v>1692.31</v>
      </c>
      <c r="E3072" s="44" t="s">
        <v>80</v>
      </c>
      <c r="F3072" s="44" t="s">
        <v>88</v>
      </c>
      <c r="G3072">
        <v>0</v>
      </c>
      <c r="H3072">
        <v>0</v>
      </c>
      <c r="I3072">
        <v>0</v>
      </c>
      <c r="J3072">
        <v>0</v>
      </c>
      <c r="K3072" s="44">
        <f>MONTH(tce_4111[[#This Row],[data_lancamento]])</f>
        <v>4</v>
      </c>
    </row>
    <row r="3073" spans="1:11" x14ac:dyDescent="0.25">
      <c r="A3073" s="44" t="s">
        <v>109</v>
      </c>
      <c r="B3073">
        <v>1</v>
      </c>
      <c r="C3073" s="3">
        <v>44659</v>
      </c>
      <c r="D3073">
        <v>1692.31</v>
      </c>
      <c r="E3073" s="44" t="s">
        <v>77</v>
      </c>
      <c r="F3073" s="44" t="s">
        <v>88</v>
      </c>
      <c r="G3073">
        <v>0</v>
      </c>
      <c r="H3073">
        <v>0</v>
      </c>
      <c r="I3073">
        <v>0</v>
      </c>
      <c r="J3073">
        <v>0</v>
      </c>
      <c r="K3073" s="44">
        <f>MONTH(tce_4111[[#This Row],[data_lancamento]])</f>
        <v>4</v>
      </c>
    </row>
    <row r="3074" spans="1:11" x14ac:dyDescent="0.25">
      <c r="A3074" s="44" t="s">
        <v>106</v>
      </c>
      <c r="B3074">
        <v>1</v>
      </c>
      <c r="C3074" s="3">
        <v>44659</v>
      </c>
      <c r="D3074">
        <v>1692.31</v>
      </c>
      <c r="E3074" s="44" t="s">
        <v>77</v>
      </c>
      <c r="F3074" s="44" t="s">
        <v>97</v>
      </c>
      <c r="G3074">
        <v>1</v>
      </c>
      <c r="H3074">
        <v>0</v>
      </c>
      <c r="I3074">
        <v>0</v>
      </c>
      <c r="J3074">
        <v>0</v>
      </c>
      <c r="K3074" s="44">
        <f>MONTH(tce_4111[[#This Row],[data_lancamento]])</f>
        <v>4</v>
      </c>
    </row>
    <row r="3075" spans="1:11" x14ac:dyDescent="0.25">
      <c r="A3075" s="44" t="s">
        <v>100</v>
      </c>
      <c r="B3075">
        <v>1</v>
      </c>
      <c r="C3075" s="3">
        <v>44659</v>
      </c>
      <c r="D3075">
        <v>1692.31</v>
      </c>
      <c r="E3075" s="44" t="s">
        <v>80</v>
      </c>
      <c r="F3075" s="44" t="s">
        <v>88</v>
      </c>
      <c r="G3075">
        <v>0</v>
      </c>
      <c r="H3075">
        <v>0</v>
      </c>
      <c r="I3075">
        <v>0</v>
      </c>
      <c r="J3075">
        <v>0</v>
      </c>
      <c r="K3075" s="44">
        <f>MONTH(tce_4111[[#This Row],[data_lancamento]])</f>
        <v>4</v>
      </c>
    </row>
    <row r="3076" spans="1:11" x14ac:dyDescent="0.25">
      <c r="A3076" s="44" t="s">
        <v>110</v>
      </c>
      <c r="B3076">
        <v>1</v>
      </c>
      <c r="C3076" s="3">
        <v>44659</v>
      </c>
      <c r="D3076">
        <v>1692.31</v>
      </c>
      <c r="E3076" s="44" t="s">
        <v>77</v>
      </c>
      <c r="F3076" s="44" t="s">
        <v>88</v>
      </c>
      <c r="G3076">
        <v>0</v>
      </c>
      <c r="H3076">
        <v>0</v>
      </c>
      <c r="I3076">
        <v>0</v>
      </c>
      <c r="J3076">
        <v>0</v>
      </c>
      <c r="K3076" s="44">
        <f>MONTH(tce_4111[[#This Row],[data_lancamento]])</f>
        <v>4</v>
      </c>
    </row>
    <row r="3077" spans="1:11" x14ac:dyDescent="0.25">
      <c r="A3077" s="44" t="s">
        <v>101</v>
      </c>
      <c r="B3077">
        <v>1</v>
      </c>
      <c r="C3077" s="3">
        <v>44659</v>
      </c>
      <c r="D3077">
        <v>1692.31</v>
      </c>
      <c r="E3077" s="44" t="s">
        <v>80</v>
      </c>
      <c r="F3077" s="44" t="s">
        <v>88</v>
      </c>
      <c r="G3077">
        <v>1</v>
      </c>
      <c r="H3077">
        <v>0</v>
      </c>
      <c r="I3077">
        <v>0</v>
      </c>
      <c r="J3077">
        <v>0</v>
      </c>
      <c r="K3077" s="44">
        <f>MONTH(tce_4111[[#This Row],[data_lancamento]])</f>
        <v>4</v>
      </c>
    </row>
    <row r="3078" spans="1:11" x14ac:dyDescent="0.25">
      <c r="A3078" s="44" t="s">
        <v>111</v>
      </c>
      <c r="B3078">
        <v>1</v>
      </c>
      <c r="C3078" s="3">
        <v>44659</v>
      </c>
      <c r="D3078">
        <v>1692.31</v>
      </c>
      <c r="E3078" s="44" t="s">
        <v>77</v>
      </c>
      <c r="F3078" s="44" t="s">
        <v>88</v>
      </c>
      <c r="G3078">
        <v>1</v>
      </c>
      <c r="H3078">
        <v>0</v>
      </c>
      <c r="I3078">
        <v>0</v>
      </c>
      <c r="J3078">
        <v>0</v>
      </c>
      <c r="K3078" s="44">
        <f>MONTH(tce_4111[[#This Row],[data_lancamento]])</f>
        <v>4</v>
      </c>
    </row>
    <row r="3079" spans="1:11" x14ac:dyDescent="0.25">
      <c r="A3079" s="44" t="s">
        <v>96</v>
      </c>
      <c r="B3079">
        <v>1</v>
      </c>
      <c r="C3079" s="3">
        <v>44659</v>
      </c>
      <c r="D3079">
        <v>2120.25</v>
      </c>
      <c r="E3079" s="44" t="s">
        <v>80</v>
      </c>
      <c r="F3079" s="44" t="s">
        <v>97</v>
      </c>
      <c r="G3079">
        <v>1</v>
      </c>
      <c r="H3079">
        <v>0</v>
      </c>
      <c r="I3079">
        <v>0</v>
      </c>
      <c r="J3079">
        <v>0</v>
      </c>
      <c r="K3079" s="44">
        <f>MONTH(tce_4111[[#This Row],[data_lancamento]])</f>
        <v>4</v>
      </c>
    </row>
    <row r="3080" spans="1:11" x14ac:dyDescent="0.25">
      <c r="A3080" s="44" t="s">
        <v>99</v>
      </c>
      <c r="B3080">
        <v>1</v>
      </c>
      <c r="C3080" s="3">
        <v>44659</v>
      </c>
      <c r="D3080">
        <v>2120.25</v>
      </c>
      <c r="E3080" s="44" t="s">
        <v>80</v>
      </c>
      <c r="F3080" s="44" t="s">
        <v>88</v>
      </c>
      <c r="G3080">
        <v>0</v>
      </c>
      <c r="H3080">
        <v>0</v>
      </c>
      <c r="I3080">
        <v>0</v>
      </c>
      <c r="J3080">
        <v>0</v>
      </c>
      <c r="K3080" s="44">
        <f>MONTH(tce_4111[[#This Row],[data_lancamento]])</f>
        <v>4</v>
      </c>
    </row>
    <row r="3081" spans="1:11" x14ac:dyDescent="0.25">
      <c r="A3081" s="44" t="s">
        <v>109</v>
      </c>
      <c r="B3081">
        <v>1</v>
      </c>
      <c r="C3081" s="3">
        <v>44659</v>
      </c>
      <c r="D3081">
        <v>2120.25</v>
      </c>
      <c r="E3081" s="44" t="s">
        <v>77</v>
      </c>
      <c r="F3081" s="44" t="s">
        <v>88</v>
      </c>
      <c r="G3081">
        <v>0</v>
      </c>
      <c r="H3081">
        <v>0</v>
      </c>
      <c r="I3081">
        <v>0</v>
      </c>
      <c r="J3081">
        <v>0</v>
      </c>
      <c r="K3081" s="44">
        <f>MONTH(tce_4111[[#This Row],[data_lancamento]])</f>
        <v>4</v>
      </c>
    </row>
    <row r="3082" spans="1:11" x14ac:dyDescent="0.25">
      <c r="A3082" s="44" t="s">
        <v>106</v>
      </c>
      <c r="B3082">
        <v>1</v>
      </c>
      <c r="C3082" s="3">
        <v>44659</v>
      </c>
      <c r="D3082">
        <v>2120.25</v>
      </c>
      <c r="E3082" s="44" t="s">
        <v>77</v>
      </c>
      <c r="F3082" s="44" t="s">
        <v>97</v>
      </c>
      <c r="G3082">
        <v>1</v>
      </c>
      <c r="H3082">
        <v>0</v>
      </c>
      <c r="I3082">
        <v>0</v>
      </c>
      <c r="J3082">
        <v>0</v>
      </c>
      <c r="K3082" s="44">
        <f>MONTH(tce_4111[[#This Row],[data_lancamento]])</f>
        <v>4</v>
      </c>
    </row>
    <row r="3083" spans="1:11" x14ac:dyDescent="0.25">
      <c r="A3083" s="44" t="s">
        <v>100</v>
      </c>
      <c r="B3083">
        <v>1</v>
      </c>
      <c r="C3083" s="3">
        <v>44659</v>
      </c>
      <c r="D3083">
        <v>2120.25</v>
      </c>
      <c r="E3083" s="44" t="s">
        <v>80</v>
      </c>
      <c r="F3083" s="44" t="s">
        <v>88</v>
      </c>
      <c r="G3083">
        <v>0</v>
      </c>
      <c r="H3083">
        <v>0</v>
      </c>
      <c r="I3083">
        <v>0</v>
      </c>
      <c r="J3083">
        <v>0</v>
      </c>
      <c r="K3083" s="44">
        <f>MONTH(tce_4111[[#This Row],[data_lancamento]])</f>
        <v>4</v>
      </c>
    </row>
    <row r="3084" spans="1:11" x14ac:dyDescent="0.25">
      <c r="A3084" s="44" t="s">
        <v>110</v>
      </c>
      <c r="B3084">
        <v>1</v>
      </c>
      <c r="C3084" s="3">
        <v>44659</v>
      </c>
      <c r="D3084">
        <v>2120.25</v>
      </c>
      <c r="E3084" s="44" t="s">
        <v>77</v>
      </c>
      <c r="F3084" s="44" t="s">
        <v>88</v>
      </c>
      <c r="G3084">
        <v>0</v>
      </c>
      <c r="H3084">
        <v>0</v>
      </c>
      <c r="I3084">
        <v>0</v>
      </c>
      <c r="J3084">
        <v>0</v>
      </c>
      <c r="K3084" s="44">
        <f>MONTH(tce_4111[[#This Row],[data_lancamento]])</f>
        <v>4</v>
      </c>
    </row>
    <row r="3085" spans="1:11" x14ac:dyDescent="0.25">
      <c r="A3085" s="44" t="s">
        <v>101</v>
      </c>
      <c r="B3085">
        <v>1</v>
      </c>
      <c r="C3085" s="3">
        <v>44659</v>
      </c>
      <c r="D3085">
        <v>2120.25</v>
      </c>
      <c r="E3085" s="44" t="s">
        <v>80</v>
      </c>
      <c r="F3085" s="44" t="s">
        <v>88</v>
      </c>
      <c r="G3085">
        <v>1</v>
      </c>
      <c r="H3085">
        <v>0</v>
      </c>
      <c r="I3085">
        <v>0</v>
      </c>
      <c r="J3085">
        <v>0</v>
      </c>
      <c r="K3085" s="44">
        <f>MONTH(tce_4111[[#This Row],[data_lancamento]])</f>
        <v>4</v>
      </c>
    </row>
    <row r="3086" spans="1:11" x14ac:dyDescent="0.25">
      <c r="A3086" s="44" t="s">
        <v>111</v>
      </c>
      <c r="B3086">
        <v>1</v>
      </c>
      <c r="C3086" s="3">
        <v>44659</v>
      </c>
      <c r="D3086">
        <v>2120.25</v>
      </c>
      <c r="E3086" s="44" t="s">
        <v>77</v>
      </c>
      <c r="F3086" s="44" t="s">
        <v>88</v>
      </c>
      <c r="G3086">
        <v>1</v>
      </c>
      <c r="H3086">
        <v>0</v>
      </c>
      <c r="I3086">
        <v>0</v>
      </c>
      <c r="J3086">
        <v>0</v>
      </c>
      <c r="K3086" s="44">
        <f>MONTH(tce_4111[[#This Row],[data_lancamento]])</f>
        <v>4</v>
      </c>
    </row>
    <row r="3087" spans="1:11" x14ac:dyDescent="0.25">
      <c r="A3087" s="44" t="s">
        <v>154</v>
      </c>
      <c r="B3087">
        <v>1</v>
      </c>
      <c r="C3087" s="3">
        <v>44659</v>
      </c>
      <c r="D3087">
        <v>998.72</v>
      </c>
      <c r="E3087" s="44" t="s">
        <v>80</v>
      </c>
      <c r="F3087" s="44" t="s">
        <v>97</v>
      </c>
      <c r="G3087">
        <v>0</v>
      </c>
      <c r="H3087">
        <v>0</v>
      </c>
      <c r="I3087">
        <v>0</v>
      </c>
      <c r="J3087">
        <v>0</v>
      </c>
      <c r="K3087" s="44">
        <f>MONTH(tce_4111[[#This Row],[data_lancamento]])</f>
        <v>4</v>
      </c>
    </row>
    <row r="3088" spans="1:11" x14ac:dyDescent="0.25">
      <c r="A3088" s="44" t="s">
        <v>99</v>
      </c>
      <c r="B3088">
        <v>1</v>
      </c>
      <c r="C3088" s="3">
        <v>44659</v>
      </c>
      <c r="D3088">
        <v>998.72</v>
      </c>
      <c r="E3088" s="44" t="s">
        <v>80</v>
      </c>
      <c r="F3088" s="44" t="s">
        <v>88</v>
      </c>
      <c r="G3088">
        <v>0</v>
      </c>
      <c r="H3088">
        <v>0</v>
      </c>
      <c r="I3088">
        <v>0</v>
      </c>
      <c r="J3088">
        <v>0</v>
      </c>
      <c r="K3088" s="44">
        <f>MONTH(tce_4111[[#This Row],[data_lancamento]])</f>
        <v>4</v>
      </c>
    </row>
    <row r="3089" spans="1:11" x14ac:dyDescent="0.25">
      <c r="A3089" s="44" t="s">
        <v>109</v>
      </c>
      <c r="B3089">
        <v>1</v>
      </c>
      <c r="C3089" s="3">
        <v>44659</v>
      </c>
      <c r="D3089">
        <v>998.72</v>
      </c>
      <c r="E3089" s="44" t="s">
        <v>77</v>
      </c>
      <c r="F3089" s="44" t="s">
        <v>88</v>
      </c>
      <c r="G3089">
        <v>0</v>
      </c>
      <c r="H3089">
        <v>0</v>
      </c>
      <c r="I3089">
        <v>0</v>
      </c>
      <c r="J3089">
        <v>0</v>
      </c>
      <c r="K3089" s="44">
        <f>MONTH(tce_4111[[#This Row],[data_lancamento]])</f>
        <v>4</v>
      </c>
    </row>
    <row r="3090" spans="1:11" x14ac:dyDescent="0.25">
      <c r="A3090" s="44" t="s">
        <v>106</v>
      </c>
      <c r="B3090">
        <v>1</v>
      </c>
      <c r="C3090" s="3">
        <v>44659</v>
      </c>
      <c r="D3090">
        <v>998.72</v>
      </c>
      <c r="E3090" s="44" t="s">
        <v>77</v>
      </c>
      <c r="F3090" s="44" t="s">
        <v>97</v>
      </c>
      <c r="G3090">
        <v>1</v>
      </c>
      <c r="H3090">
        <v>0</v>
      </c>
      <c r="I3090">
        <v>0</v>
      </c>
      <c r="J3090">
        <v>0</v>
      </c>
      <c r="K3090" s="44">
        <f>MONTH(tce_4111[[#This Row],[data_lancamento]])</f>
        <v>4</v>
      </c>
    </row>
    <row r="3091" spans="1:11" x14ac:dyDescent="0.25">
      <c r="A3091" s="44" t="s">
        <v>100</v>
      </c>
      <c r="B3091">
        <v>1</v>
      </c>
      <c r="C3091" s="3">
        <v>44659</v>
      </c>
      <c r="D3091">
        <v>998.72</v>
      </c>
      <c r="E3091" s="44" t="s">
        <v>80</v>
      </c>
      <c r="F3091" s="44" t="s">
        <v>88</v>
      </c>
      <c r="G3091">
        <v>0</v>
      </c>
      <c r="H3091">
        <v>0</v>
      </c>
      <c r="I3091">
        <v>0</v>
      </c>
      <c r="J3091">
        <v>0</v>
      </c>
      <c r="K3091" s="44">
        <f>MONTH(tce_4111[[#This Row],[data_lancamento]])</f>
        <v>4</v>
      </c>
    </row>
    <row r="3092" spans="1:11" x14ac:dyDescent="0.25">
      <c r="A3092" s="44" t="s">
        <v>110</v>
      </c>
      <c r="B3092">
        <v>1</v>
      </c>
      <c r="C3092" s="3">
        <v>44659</v>
      </c>
      <c r="D3092">
        <v>998.72</v>
      </c>
      <c r="E3092" s="44" t="s">
        <v>77</v>
      </c>
      <c r="F3092" s="44" t="s">
        <v>88</v>
      </c>
      <c r="G3092">
        <v>0</v>
      </c>
      <c r="H3092">
        <v>0</v>
      </c>
      <c r="I3092">
        <v>0</v>
      </c>
      <c r="J3092">
        <v>0</v>
      </c>
      <c r="K3092" s="44">
        <f>MONTH(tce_4111[[#This Row],[data_lancamento]])</f>
        <v>4</v>
      </c>
    </row>
    <row r="3093" spans="1:11" x14ac:dyDescent="0.25">
      <c r="A3093" s="44" t="s">
        <v>101</v>
      </c>
      <c r="B3093">
        <v>1</v>
      </c>
      <c r="C3093" s="3">
        <v>44659</v>
      </c>
      <c r="D3093">
        <v>998.72</v>
      </c>
      <c r="E3093" s="44" t="s">
        <v>80</v>
      </c>
      <c r="F3093" s="44" t="s">
        <v>88</v>
      </c>
      <c r="G3093">
        <v>1</v>
      </c>
      <c r="H3093">
        <v>0</v>
      </c>
      <c r="I3093">
        <v>0</v>
      </c>
      <c r="J3093">
        <v>0</v>
      </c>
      <c r="K3093" s="44">
        <f>MONTH(tce_4111[[#This Row],[data_lancamento]])</f>
        <v>4</v>
      </c>
    </row>
    <row r="3094" spans="1:11" x14ac:dyDescent="0.25">
      <c r="A3094" s="44" t="s">
        <v>111</v>
      </c>
      <c r="B3094">
        <v>1</v>
      </c>
      <c r="C3094" s="3">
        <v>44659</v>
      </c>
      <c r="D3094">
        <v>998.72</v>
      </c>
      <c r="E3094" s="44" t="s">
        <v>77</v>
      </c>
      <c r="F3094" s="44" t="s">
        <v>88</v>
      </c>
      <c r="G3094">
        <v>1</v>
      </c>
      <c r="H3094">
        <v>0</v>
      </c>
      <c r="I3094">
        <v>0</v>
      </c>
      <c r="J3094">
        <v>0</v>
      </c>
      <c r="K3094" s="44">
        <f>MONTH(tce_4111[[#This Row],[data_lancamento]])</f>
        <v>4</v>
      </c>
    </row>
    <row r="3095" spans="1:11" x14ac:dyDescent="0.25">
      <c r="A3095" s="44" t="s">
        <v>107</v>
      </c>
      <c r="B3095">
        <v>1</v>
      </c>
      <c r="C3095" s="3">
        <v>44663</v>
      </c>
      <c r="D3095">
        <v>1160</v>
      </c>
      <c r="E3095" s="44" t="s">
        <v>77</v>
      </c>
      <c r="F3095" s="44" t="s">
        <v>97</v>
      </c>
      <c r="G3095">
        <v>1</v>
      </c>
      <c r="H3095">
        <v>0</v>
      </c>
      <c r="I3095">
        <v>0</v>
      </c>
      <c r="J3095">
        <v>0</v>
      </c>
      <c r="K3095" s="44">
        <f>MONTH(tce_4111[[#This Row],[data_lancamento]])</f>
        <v>4</v>
      </c>
    </row>
    <row r="3096" spans="1:11" x14ac:dyDescent="0.25">
      <c r="A3096" s="44" t="s">
        <v>106</v>
      </c>
      <c r="B3096">
        <v>1</v>
      </c>
      <c r="C3096" s="3">
        <v>44663</v>
      </c>
      <c r="D3096">
        <v>1160</v>
      </c>
      <c r="E3096" s="44" t="s">
        <v>80</v>
      </c>
      <c r="F3096" s="44" t="s">
        <v>97</v>
      </c>
      <c r="G3096">
        <v>1</v>
      </c>
      <c r="H3096">
        <v>0</v>
      </c>
      <c r="I3096">
        <v>0</v>
      </c>
      <c r="J3096">
        <v>0</v>
      </c>
      <c r="K3096" s="44">
        <f>MONTH(tce_4111[[#This Row],[data_lancamento]])</f>
        <v>4</v>
      </c>
    </row>
    <row r="3097" spans="1:11" x14ac:dyDescent="0.25">
      <c r="A3097" s="44" t="s">
        <v>96</v>
      </c>
      <c r="B3097">
        <v>1</v>
      </c>
      <c r="C3097" s="3">
        <v>44663</v>
      </c>
      <c r="D3097">
        <v>320</v>
      </c>
      <c r="E3097" s="44" t="s">
        <v>77</v>
      </c>
      <c r="F3097" s="44" t="s">
        <v>97</v>
      </c>
      <c r="G3097">
        <v>1</v>
      </c>
      <c r="H3097">
        <v>0</v>
      </c>
      <c r="I3097">
        <v>0</v>
      </c>
      <c r="J3097">
        <v>0</v>
      </c>
      <c r="K3097" s="44">
        <f>MONTH(tce_4111[[#This Row],[data_lancamento]])</f>
        <v>4</v>
      </c>
    </row>
    <row r="3098" spans="1:11" x14ac:dyDescent="0.25">
      <c r="A3098" s="44" t="s">
        <v>382</v>
      </c>
      <c r="B3098">
        <v>1</v>
      </c>
      <c r="C3098" s="3">
        <v>44663</v>
      </c>
      <c r="D3098">
        <v>320</v>
      </c>
      <c r="E3098" s="44" t="s">
        <v>80</v>
      </c>
      <c r="F3098" s="44" t="s">
        <v>88</v>
      </c>
      <c r="G3098">
        <v>0</v>
      </c>
      <c r="H3098">
        <v>0</v>
      </c>
      <c r="I3098">
        <v>0</v>
      </c>
      <c r="J3098">
        <v>0</v>
      </c>
      <c r="K3098" s="44">
        <f>MONTH(tce_4111[[#This Row],[data_lancamento]])</f>
        <v>4</v>
      </c>
    </row>
    <row r="3099" spans="1:11" x14ac:dyDescent="0.25">
      <c r="A3099" s="44" t="s">
        <v>91</v>
      </c>
      <c r="B3099">
        <v>1</v>
      </c>
      <c r="C3099" s="3">
        <v>44663</v>
      </c>
      <c r="D3099">
        <v>320</v>
      </c>
      <c r="E3099" s="44" t="s">
        <v>80</v>
      </c>
      <c r="F3099" s="44" t="s">
        <v>88</v>
      </c>
      <c r="G3099">
        <v>0</v>
      </c>
      <c r="H3099">
        <v>0</v>
      </c>
      <c r="I3099">
        <v>0</v>
      </c>
      <c r="J3099">
        <v>0</v>
      </c>
      <c r="K3099" s="44">
        <f>MONTH(tce_4111[[#This Row],[data_lancamento]])</f>
        <v>4</v>
      </c>
    </row>
    <row r="3100" spans="1:11" x14ac:dyDescent="0.25">
      <c r="A3100" s="44" t="s">
        <v>99</v>
      </c>
      <c r="B3100">
        <v>1</v>
      </c>
      <c r="C3100" s="3">
        <v>44663</v>
      </c>
      <c r="D3100">
        <v>320</v>
      </c>
      <c r="E3100" s="44" t="s">
        <v>77</v>
      </c>
      <c r="F3100" s="44" t="s">
        <v>88</v>
      </c>
      <c r="G3100">
        <v>0</v>
      </c>
      <c r="H3100">
        <v>0</v>
      </c>
      <c r="I3100">
        <v>0</v>
      </c>
      <c r="J3100">
        <v>0</v>
      </c>
      <c r="K3100" s="44">
        <f>MONTH(tce_4111[[#This Row],[data_lancamento]])</f>
        <v>4</v>
      </c>
    </row>
    <row r="3101" spans="1:11" x14ac:dyDescent="0.25">
      <c r="A3101" s="44" t="s">
        <v>92</v>
      </c>
      <c r="B3101">
        <v>1</v>
      </c>
      <c r="C3101" s="3">
        <v>44663</v>
      </c>
      <c r="D3101">
        <v>320</v>
      </c>
      <c r="E3101" s="44" t="s">
        <v>80</v>
      </c>
      <c r="F3101" s="44" t="s">
        <v>88</v>
      </c>
      <c r="G3101">
        <v>0</v>
      </c>
      <c r="H3101">
        <v>0</v>
      </c>
      <c r="I3101">
        <v>0</v>
      </c>
      <c r="J3101">
        <v>0</v>
      </c>
      <c r="K3101" s="44">
        <f>MONTH(tce_4111[[#This Row],[data_lancamento]])</f>
        <v>4</v>
      </c>
    </row>
    <row r="3102" spans="1:11" x14ac:dyDescent="0.25">
      <c r="A3102" s="44" t="s">
        <v>100</v>
      </c>
      <c r="B3102">
        <v>1</v>
      </c>
      <c r="C3102" s="3">
        <v>44663</v>
      </c>
      <c r="D3102">
        <v>320</v>
      </c>
      <c r="E3102" s="44" t="s">
        <v>77</v>
      </c>
      <c r="F3102" s="44" t="s">
        <v>88</v>
      </c>
      <c r="G3102">
        <v>0</v>
      </c>
      <c r="H3102">
        <v>0</v>
      </c>
      <c r="I3102">
        <v>0</v>
      </c>
      <c r="J3102">
        <v>0</v>
      </c>
      <c r="K3102" s="44">
        <f>MONTH(tce_4111[[#This Row],[data_lancamento]])</f>
        <v>4</v>
      </c>
    </row>
    <row r="3103" spans="1:11" x14ac:dyDescent="0.25">
      <c r="A3103" s="44" t="s">
        <v>101</v>
      </c>
      <c r="B3103">
        <v>1</v>
      </c>
      <c r="C3103" s="3">
        <v>44663</v>
      </c>
      <c r="D3103">
        <v>320</v>
      </c>
      <c r="E3103" s="44" t="s">
        <v>77</v>
      </c>
      <c r="F3103" s="44" t="s">
        <v>88</v>
      </c>
      <c r="G3103">
        <v>1</v>
      </c>
      <c r="H3103">
        <v>0</v>
      </c>
      <c r="I3103">
        <v>0</v>
      </c>
      <c r="J3103">
        <v>0</v>
      </c>
      <c r="K3103" s="44">
        <f>MONTH(tce_4111[[#This Row],[data_lancamento]])</f>
        <v>4</v>
      </c>
    </row>
    <row r="3104" spans="1:11" x14ac:dyDescent="0.25">
      <c r="A3104" s="44" t="s">
        <v>95</v>
      </c>
      <c r="B3104">
        <v>1</v>
      </c>
      <c r="C3104" s="3">
        <v>44663</v>
      </c>
      <c r="D3104">
        <v>320</v>
      </c>
      <c r="E3104" s="44" t="s">
        <v>80</v>
      </c>
      <c r="F3104" s="44" t="s">
        <v>88</v>
      </c>
      <c r="G3104">
        <v>1</v>
      </c>
      <c r="H3104">
        <v>0</v>
      </c>
      <c r="I3104">
        <v>0</v>
      </c>
      <c r="J3104">
        <v>0</v>
      </c>
      <c r="K3104" s="44">
        <f>MONTH(tce_4111[[#This Row],[data_lancamento]])</f>
        <v>4</v>
      </c>
    </row>
    <row r="3105" spans="1:11" x14ac:dyDescent="0.25">
      <c r="A3105" s="44" t="s">
        <v>96</v>
      </c>
      <c r="B3105">
        <v>1</v>
      </c>
      <c r="C3105" s="3">
        <v>44663</v>
      </c>
      <c r="D3105">
        <v>840</v>
      </c>
      <c r="E3105" s="44" t="s">
        <v>77</v>
      </c>
      <c r="F3105" s="44" t="s">
        <v>97</v>
      </c>
      <c r="G3105">
        <v>1</v>
      </c>
      <c r="H3105">
        <v>0</v>
      </c>
      <c r="I3105">
        <v>0</v>
      </c>
      <c r="J3105">
        <v>0</v>
      </c>
      <c r="K3105" s="44">
        <f>MONTH(tce_4111[[#This Row],[data_lancamento]])</f>
        <v>4</v>
      </c>
    </row>
    <row r="3106" spans="1:11" x14ac:dyDescent="0.25">
      <c r="A3106" s="44" t="s">
        <v>380</v>
      </c>
      <c r="B3106">
        <v>1</v>
      </c>
      <c r="C3106" s="3">
        <v>44663</v>
      </c>
      <c r="D3106">
        <v>840</v>
      </c>
      <c r="E3106" s="44" t="s">
        <v>80</v>
      </c>
      <c r="F3106" s="44" t="s">
        <v>88</v>
      </c>
      <c r="G3106">
        <v>0</v>
      </c>
      <c r="H3106">
        <v>0</v>
      </c>
      <c r="I3106">
        <v>0</v>
      </c>
      <c r="J3106">
        <v>0</v>
      </c>
      <c r="K3106" s="44">
        <f>MONTH(tce_4111[[#This Row],[data_lancamento]])</f>
        <v>4</v>
      </c>
    </row>
    <row r="3107" spans="1:11" x14ac:dyDescent="0.25">
      <c r="A3107" s="44" t="s">
        <v>91</v>
      </c>
      <c r="B3107">
        <v>1</v>
      </c>
      <c r="C3107" s="3">
        <v>44663</v>
      </c>
      <c r="D3107">
        <v>840</v>
      </c>
      <c r="E3107" s="44" t="s">
        <v>80</v>
      </c>
      <c r="F3107" s="44" t="s">
        <v>88</v>
      </c>
      <c r="G3107">
        <v>0</v>
      </c>
      <c r="H3107">
        <v>0</v>
      </c>
      <c r="I3107">
        <v>0</v>
      </c>
      <c r="J3107">
        <v>0</v>
      </c>
      <c r="K3107" s="44">
        <f>MONTH(tce_4111[[#This Row],[data_lancamento]])</f>
        <v>4</v>
      </c>
    </row>
    <row r="3108" spans="1:11" x14ac:dyDescent="0.25">
      <c r="A3108" s="44" t="s">
        <v>99</v>
      </c>
      <c r="B3108">
        <v>1</v>
      </c>
      <c r="C3108" s="3">
        <v>44663</v>
      </c>
      <c r="D3108">
        <v>840</v>
      </c>
      <c r="E3108" s="44" t="s">
        <v>77</v>
      </c>
      <c r="F3108" s="44" t="s">
        <v>88</v>
      </c>
      <c r="G3108">
        <v>0</v>
      </c>
      <c r="H3108">
        <v>0</v>
      </c>
      <c r="I3108">
        <v>0</v>
      </c>
      <c r="J3108">
        <v>0</v>
      </c>
      <c r="K3108" s="44">
        <f>MONTH(tce_4111[[#This Row],[data_lancamento]])</f>
        <v>4</v>
      </c>
    </row>
    <row r="3109" spans="1:11" x14ac:dyDescent="0.25">
      <c r="A3109" s="44" t="s">
        <v>92</v>
      </c>
      <c r="B3109">
        <v>1</v>
      </c>
      <c r="C3109" s="3">
        <v>44663</v>
      </c>
      <c r="D3109">
        <v>840</v>
      </c>
      <c r="E3109" s="44" t="s">
        <v>80</v>
      </c>
      <c r="F3109" s="44" t="s">
        <v>88</v>
      </c>
      <c r="G3109">
        <v>0</v>
      </c>
      <c r="H3109">
        <v>0</v>
      </c>
      <c r="I3109">
        <v>0</v>
      </c>
      <c r="J3109">
        <v>0</v>
      </c>
      <c r="K3109" s="44">
        <f>MONTH(tce_4111[[#This Row],[data_lancamento]])</f>
        <v>4</v>
      </c>
    </row>
    <row r="3110" spans="1:11" x14ac:dyDescent="0.25">
      <c r="A3110" s="44" t="s">
        <v>100</v>
      </c>
      <c r="B3110">
        <v>1</v>
      </c>
      <c r="C3110" s="3">
        <v>44663</v>
      </c>
      <c r="D3110">
        <v>840</v>
      </c>
      <c r="E3110" s="44" t="s">
        <v>77</v>
      </c>
      <c r="F3110" s="44" t="s">
        <v>88</v>
      </c>
      <c r="G3110">
        <v>0</v>
      </c>
      <c r="H3110">
        <v>0</v>
      </c>
      <c r="I3110">
        <v>0</v>
      </c>
      <c r="J3110">
        <v>0</v>
      </c>
      <c r="K3110" s="44">
        <f>MONTH(tce_4111[[#This Row],[data_lancamento]])</f>
        <v>4</v>
      </c>
    </row>
    <row r="3111" spans="1:11" x14ac:dyDescent="0.25">
      <c r="A3111" s="44" t="s">
        <v>101</v>
      </c>
      <c r="B3111">
        <v>1</v>
      </c>
      <c r="C3111" s="3">
        <v>44663</v>
      </c>
      <c r="D3111">
        <v>840</v>
      </c>
      <c r="E3111" s="44" t="s">
        <v>77</v>
      </c>
      <c r="F3111" s="44" t="s">
        <v>88</v>
      </c>
      <c r="G3111">
        <v>1</v>
      </c>
      <c r="H3111">
        <v>0</v>
      </c>
      <c r="I3111">
        <v>0</v>
      </c>
      <c r="J3111">
        <v>0</v>
      </c>
      <c r="K3111" s="44">
        <f>MONTH(tce_4111[[#This Row],[data_lancamento]])</f>
        <v>4</v>
      </c>
    </row>
    <row r="3112" spans="1:11" x14ac:dyDescent="0.25">
      <c r="A3112" s="44" t="s">
        <v>95</v>
      </c>
      <c r="B3112">
        <v>1</v>
      </c>
      <c r="C3112" s="3">
        <v>44663</v>
      </c>
      <c r="D3112">
        <v>840</v>
      </c>
      <c r="E3112" s="44" t="s">
        <v>80</v>
      </c>
      <c r="F3112" s="44" t="s">
        <v>88</v>
      </c>
      <c r="G3112">
        <v>1</v>
      </c>
      <c r="H3112">
        <v>0</v>
      </c>
      <c r="I3112">
        <v>0</v>
      </c>
      <c r="J3112">
        <v>0</v>
      </c>
      <c r="K3112" s="44">
        <f>MONTH(tce_4111[[#This Row],[data_lancamento]])</f>
        <v>4</v>
      </c>
    </row>
    <row r="3113" spans="1:11" x14ac:dyDescent="0.25">
      <c r="A3113" s="44" t="s">
        <v>96</v>
      </c>
      <c r="B3113">
        <v>1</v>
      </c>
      <c r="C3113" s="3">
        <v>44663</v>
      </c>
      <c r="D3113">
        <v>320</v>
      </c>
      <c r="E3113" s="44" t="s">
        <v>80</v>
      </c>
      <c r="F3113" s="44" t="s">
        <v>97</v>
      </c>
      <c r="G3113">
        <v>1</v>
      </c>
      <c r="H3113">
        <v>0</v>
      </c>
      <c r="I3113">
        <v>0</v>
      </c>
      <c r="J3113">
        <v>0</v>
      </c>
      <c r="K3113" s="44">
        <f>MONTH(tce_4111[[#This Row],[data_lancamento]])</f>
        <v>4</v>
      </c>
    </row>
    <row r="3114" spans="1:11" x14ac:dyDescent="0.25">
      <c r="A3114" s="44" t="s">
        <v>99</v>
      </c>
      <c r="B3114">
        <v>1</v>
      </c>
      <c r="C3114" s="3">
        <v>44663</v>
      </c>
      <c r="D3114">
        <v>320</v>
      </c>
      <c r="E3114" s="44" t="s">
        <v>80</v>
      </c>
      <c r="F3114" s="44" t="s">
        <v>88</v>
      </c>
      <c r="G3114">
        <v>0</v>
      </c>
      <c r="H3114">
        <v>0</v>
      </c>
      <c r="I3114">
        <v>0</v>
      </c>
      <c r="J3114">
        <v>0</v>
      </c>
      <c r="K3114" s="44">
        <f>MONTH(tce_4111[[#This Row],[data_lancamento]])</f>
        <v>4</v>
      </c>
    </row>
    <row r="3115" spans="1:11" x14ac:dyDescent="0.25">
      <c r="A3115" s="44" t="s">
        <v>109</v>
      </c>
      <c r="B3115">
        <v>1</v>
      </c>
      <c r="C3115" s="3">
        <v>44663</v>
      </c>
      <c r="D3115">
        <v>320</v>
      </c>
      <c r="E3115" s="44" t="s">
        <v>77</v>
      </c>
      <c r="F3115" s="44" t="s">
        <v>88</v>
      </c>
      <c r="G3115">
        <v>0</v>
      </c>
      <c r="H3115">
        <v>0</v>
      </c>
      <c r="I3115">
        <v>0</v>
      </c>
      <c r="J3115">
        <v>0</v>
      </c>
      <c r="K3115" s="44">
        <f>MONTH(tce_4111[[#This Row],[data_lancamento]])</f>
        <v>4</v>
      </c>
    </row>
    <row r="3116" spans="1:11" x14ac:dyDescent="0.25">
      <c r="A3116" s="44" t="s">
        <v>106</v>
      </c>
      <c r="B3116">
        <v>1</v>
      </c>
      <c r="C3116" s="3">
        <v>44663</v>
      </c>
      <c r="D3116">
        <v>320</v>
      </c>
      <c r="E3116" s="44" t="s">
        <v>77</v>
      </c>
      <c r="F3116" s="44" t="s">
        <v>97</v>
      </c>
      <c r="G3116">
        <v>1</v>
      </c>
      <c r="H3116">
        <v>0</v>
      </c>
      <c r="I3116">
        <v>0</v>
      </c>
      <c r="J3116">
        <v>0</v>
      </c>
      <c r="K3116" s="44">
        <f>MONTH(tce_4111[[#This Row],[data_lancamento]])</f>
        <v>4</v>
      </c>
    </row>
    <row r="3117" spans="1:11" x14ac:dyDescent="0.25">
      <c r="A3117" s="44" t="s">
        <v>100</v>
      </c>
      <c r="B3117">
        <v>1</v>
      </c>
      <c r="C3117" s="3">
        <v>44663</v>
      </c>
      <c r="D3117">
        <v>320</v>
      </c>
      <c r="E3117" s="44" t="s">
        <v>80</v>
      </c>
      <c r="F3117" s="44" t="s">
        <v>88</v>
      </c>
      <c r="G3117">
        <v>0</v>
      </c>
      <c r="H3117">
        <v>0</v>
      </c>
      <c r="I3117">
        <v>0</v>
      </c>
      <c r="J3117">
        <v>0</v>
      </c>
      <c r="K3117" s="44">
        <f>MONTH(tce_4111[[#This Row],[data_lancamento]])</f>
        <v>4</v>
      </c>
    </row>
    <row r="3118" spans="1:11" x14ac:dyDescent="0.25">
      <c r="A3118" s="44" t="s">
        <v>110</v>
      </c>
      <c r="B3118">
        <v>1</v>
      </c>
      <c r="C3118" s="3">
        <v>44663</v>
      </c>
      <c r="D3118">
        <v>320</v>
      </c>
      <c r="E3118" s="44" t="s">
        <v>77</v>
      </c>
      <c r="F3118" s="44" t="s">
        <v>88</v>
      </c>
      <c r="G3118">
        <v>0</v>
      </c>
      <c r="H3118">
        <v>0</v>
      </c>
      <c r="I3118">
        <v>0</v>
      </c>
      <c r="J3118">
        <v>0</v>
      </c>
      <c r="K3118" s="44">
        <f>MONTH(tce_4111[[#This Row],[data_lancamento]])</f>
        <v>4</v>
      </c>
    </row>
    <row r="3119" spans="1:11" x14ac:dyDescent="0.25">
      <c r="A3119" s="44" t="s">
        <v>101</v>
      </c>
      <c r="B3119">
        <v>1</v>
      </c>
      <c r="C3119" s="3">
        <v>44663</v>
      </c>
      <c r="D3119">
        <v>320</v>
      </c>
      <c r="E3119" s="44" t="s">
        <v>80</v>
      </c>
      <c r="F3119" s="44" t="s">
        <v>88</v>
      </c>
      <c r="G3119">
        <v>1</v>
      </c>
      <c r="H3119">
        <v>0</v>
      </c>
      <c r="I3119">
        <v>0</v>
      </c>
      <c r="J3119">
        <v>0</v>
      </c>
      <c r="K3119" s="44">
        <f>MONTH(tce_4111[[#This Row],[data_lancamento]])</f>
        <v>4</v>
      </c>
    </row>
    <row r="3120" spans="1:11" x14ac:dyDescent="0.25">
      <c r="A3120" s="44" t="s">
        <v>111</v>
      </c>
      <c r="B3120">
        <v>1</v>
      </c>
      <c r="C3120" s="3">
        <v>44663</v>
      </c>
      <c r="D3120">
        <v>320</v>
      </c>
      <c r="E3120" s="44" t="s">
        <v>77</v>
      </c>
      <c r="F3120" s="44" t="s">
        <v>88</v>
      </c>
      <c r="G3120">
        <v>1</v>
      </c>
      <c r="H3120">
        <v>0</v>
      </c>
      <c r="I3120">
        <v>0</v>
      </c>
      <c r="J3120">
        <v>0</v>
      </c>
      <c r="K3120" s="44">
        <f>MONTH(tce_4111[[#This Row],[data_lancamento]])</f>
        <v>4</v>
      </c>
    </row>
    <row r="3121" spans="1:11" x14ac:dyDescent="0.25">
      <c r="A3121" s="44" t="s">
        <v>96</v>
      </c>
      <c r="B3121">
        <v>1</v>
      </c>
      <c r="C3121" s="3">
        <v>44663</v>
      </c>
      <c r="D3121">
        <v>840</v>
      </c>
      <c r="E3121" s="44" t="s">
        <v>80</v>
      </c>
      <c r="F3121" s="44" t="s">
        <v>97</v>
      </c>
      <c r="G3121">
        <v>1</v>
      </c>
      <c r="H3121">
        <v>0</v>
      </c>
      <c r="I3121">
        <v>0</v>
      </c>
      <c r="J3121">
        <v>0</v>
      </c>
      <c r="K3121" s="44">
        <f>MONTH(tce_4111[[#This Row],[data_lancamento]])</f>
        <v>4</v>
      </c>
    </row>
    <row r="3122" spans="1:11" x14ac:dyDescent="0.25">
      <c r="A3122" s="44" t="s">
        <v>99</v>
      </c>
      <c r="B3122">
        <v>1</v>
      </c>
      <c r="C3122" s="3">
        <v>44663</v>
      </c>
      <c r="D3122">
        <v>840</v>
      </c>
      <c r="E3122" s="44" t="s">
        <v>80</v>
      </c>
      <c r="F3122" s="44" t="s">
        <v>88</v>
      </c>
      <c r="G3122">
        <v>0</v>
      </c>
      <c r="H3122">
        <v>0</v>
      </c>
      <c r="I3122">
        <v>0</v>
      </c>
      <c r="J3122">
        <v>0</v>
      </c>
      <c r="K3122" s="44">
        <f>MONTH(tce_4111[[#This Row],[data_lancamento]])</f>
        <v>4</v>
      </c>
    </row>
    <row r="3123" spans="1:11" x14ac:dyDescent="0.25">
      <c r="A3123" s="44" t="s">
        <v>109</v>
      </c>
      <c r="B3123">
        <v>1</v>
      </c>
      <c r="C3123" s="3">
        <v>44663</v>
      </c>
      <c r="D3123">
        <v>840</v>
      </c>
      <c r="E3123" s="44" t="s">
        <v>77</v>
      </c>
      <c r="F3123" s="44" t="s">
        <v>88</v>
      </c>
      <c r="G3123">
        <v>0</v>
      </c>
      <c r="H3123">
        <v>0</v>
      </c>
      <c r="I3123">
        <v>0</v>
      </c>
      <c r="J3123">
        <v>0</v>
      </c>
      <c r="K3123" s="44">
        <f>MONTH(tce_4111[[#This Row],[data_lancamento]])</f>
        <v>4</v>
      </c>
    </row>
    <row r="3124" spans="1:11" x14ac:dyDescent="0.25">
      <c r="A3124" s="44" t="s">
        <v>106</v>
      </c>
      <c r="B3124">
        <v>1</v>
      </c>
      <c r="C3124" s="3">
        <v>44663</v>
      </c>
      <c r="D3124">
        <v>840</v>
      </c>
      <c r="E3124" s="44" t="s">
        <v>77</v>
      </c>
      <c r="F3124" s="44" t="s">
        <v>97</v>
      </c>
      <c r="G3124">
        <v>1</v>
      </c>
      <c r="H3124">
        <v>0</v>
      </c>
      <c r="I3124">
        <v>0</v>
      </c>
      <c r="J3124">
        <v>0</v>
      </c>
      <c r="K3124" s="44">
        <f>MONTH(tce_4111[[#This Row],[data_lancamento]])</f>
        <v>4</v>
      </c>
    </row>
    <row r="3125" spans="1:11" x14ac:dyDescent="0.25">
      <c r="A3125" s="44" t="s">
        <v>100</v>
      </c>
      <c r="B3125">
        <v>1</v>
      </c>
      <c r="C3125" s="3">
        <v>44663</v>
      </c>
      <c r="D3125">
        <v>840</v>
      </c>
      <c r="E3125" s="44" t="s">
        <v>80</v>
      </c>
      <c r="F3125" s="44" t="s">
        <v>88</v>
      </c>
      <c r="G3125">
        <v>0</v>
      </c>
      <c r="H3125">
        <v>0</v>
      </c>
      <c r="I3125">
        <v>0</v>
      </c>
      <c r="J3125">
        <v>0</v>
      </c>
      <c r="K3125" s="44">
        <f>MONTH(tce_4111[[#This Row],[data_lancamento]])</f>
        <v>4</v>
      </c>
    </row>
    <row r="3126" spans="1:11" x14ac:dyDescent="0.25">
      <c r="A3126" s="44" t="s">
        <v>110</v>
      </c>
      <c r="B3126">
        <v>1</v>
      </c>
      <c r="C3126" s="3">
        <v>44663</v>
      </c>
      <c r="D3126">
        <v>840</v>
      </c>
      <c r="E3126" s="44" t="s">
        <v>77</v>
      </c>
      <c r="F3126" s="44" t="s">
        <v>88</v>
      </c>
      <c r="G3126">
        <v>0</v>
      </c>
      <c r="H3126">
        <v>0</v>
      </c>
      <c r="I3126">
        <v>0</v>
      </c>
      <c r="J3126">
        <v>0</v>
      </c>
      <c r="K3126" s="44">
        <f>MONTH(tce_4111[[#This Row],[data_lancamento]])</f>
        <v>4</v>
      </c>
    </row>
    <row r="3127" spans="1:11" x14ac:dyDescent="0.25">
      <c r="A3127" s="44" t="s">
        <v>101</v>
      </c>
      <c r="B3127">
        <v>1</v>
      </c>
      <c r="C3127" s="3">
        <v>44663</v>
      </c>
      <c r="D3127">
        <v>840</v>
      </c>
      <c r="E3127" s="44" t="s">
        <v>80</v>
      </c>
      <c r="F3127" s="44" t="s">
        <v>88</v>
      </c>
      <c r="G3127">
        <v>1</v>
      </c>
      <c r="H3127">
        <v>0</v>
      </c>
      <c r="I3127">
        <v>0</v>
      </c>
      <c r="J3127">
        <v>0</v>
      </c>
      <c r="K3127" s="44">
        <f>MONTH(tce_4111[[#This Row],[data_lancamento]])</f>
        <v>4</v>
      </c>
    </row>
    <row r="3128" spans="1:11" x14ac:dyDescent="0.25">
      <c r="A3128" s="44" t="s">
        <v>111</v>
      </c>
      <c r="B3128">
        <v>1</v>
      </c>
      <c r="C3128" s="3">
        <v>44663</v>
      </c>
      <c r="D3128">
        <v>840</v>
      </c>
      <c r="E3128" s="44" t="s">
        <v>77</v>
      </c>
      <c r="F3128" s="44" t="s">
        <v>88</v>
      </c>
      <c r="G3128">
        <v>1</v>
      </c>
      <c r="H3128">
        <v>0</v>
      </c>
      <c r="I3128">
        <v>0</v>
      </c>
      <c r="J3128">
        <v>0</v>
      </c>
      <c r="K3128" s="44">
        <f>MONTH(tce_4111[[#This Row],[data_lancamento]])</f>
        <v>4</v>
      </c>
    </row>
    <row r="3129" spans="1:11" x14ac:dyDescent="0.25">
      <c r="A3129" s="44" t="s">
        <v>96</v>
      </c>
      <c r="B3129">
        <v>1</v>
      </c>
      <c r="C3129" s="3">
        <v>44676</v>
      </c>
      <c r="D3129">
        <v>12200</v>
      </c>
      <c r="E3129" s="44" t="s">
        <v>77</v>
      </c>
      <c r="F3129" s="44" t="s">
        <v>97</v>
      </c>
      <c r="G3129">
        <v>1</v>
      </c>
      <c r="H3129">
        <v>0</v>
      </c>
      <c r="I3129">
        <v>0</v>
      </c>
      <c r="J3129">
        <v>0</v>
      </c>
      <c r="K3129" s="44">
        <f>MONTH(tce_4111[[#This Row],[data_lancamento]])</f>
        <v>4</v>
      </c>
    </row>
    <row r="3130" spans="1:11" x14ac:dyDescent="0.25">
      <c r="A3130" s="44" t="s">
        <v>91</v>
      </c>
      <c r="B3130">
        <v>1</v>
      </c>
      <c r="C3130" s="3">
        <v>44676</v>
      </c>
      <c r="D3130">
        <v>12200</v>
      </c>
      <c r="E3130" s="44" t="s">
        <v>80</v>
      </c>
      <c r="F3130" s="44" t="s">
        <v>88</v>
      </c>
      <c r="G3130">
        <v>0</v>
      </c>
      <c r="H3130">
        <v>0</v>
      </c>
      <c r="I3130">
        <v>0</v>
      </c>
      <c r="J3130">
        <v>0</v>
      </c>
      <c r="K3130" s="44">
        <f>MONTH(tce_4111[[#This Row],[data_lancamento]])</f>
        <v>4</v>
      </c>
    </row>
    <row r="3131" spans="1:11" x14ac:dyDescent="0.25">
      <c r="A3131" s="44" t="s">
        <v>99</v>
      </c>
      <c r="B3131">
        <v>1</v>
      </c>
      <c r="C3131" s="3">
        <v>44676</v>
      </c>
      <c r="D3131">
        <v>12200</v>
      </c>
      <c r="E3131" s="44" t="s">
        <v>77</v>
      </c>
      <c r="F3131" s="44" t="s">
        <v>88</v>
      </c>
      <c r="G3131">
        <v>0</v>
      </c>
      <c r="H3131">
        <v>0</v>
      </c>
      <c r="I3131">
        <v>0</v>
      </c>
      <c r="J3131">
        <v>0</v>
      </c>
      <c r="K3131" s="44">
        <f>MONTH(tce_4111[[#This Row],[data_lancamento]])</f>
        <v>4</v>
      </c>
    </row>
    <row r="3132" spans="1:11" x14ac:dyDescent="0.25">
      <c r="A3132" s="44" t="s">
        <v>384</v>
      </c>
      <c r="B3132">
        <v>1</v>
      </c>
      <c r="C3132" s="3">
        <v>44676</v>
      </c>
      <c r="D3132">
        <v>12200</v>
      </c>
      <c r="E3132" s="44" t="s">
        <v>80</v>
      </c>
      <c r="F3132" s="44" t="s">
        <v>88</v>
      </c>
      <c r="G3132">
        <v>0</v>
      </c>
      <c r="H3132">
        <v>0</v>
      </c>
      <c r="I3132">
        <v>0</v>
      </c>
      <c r="J3132">
        <v>0</v>
      </c>
      <c r="K3132" s="44">
        <f>MONTH(tce_4111[[#This Row],[data_lancamento]])</f>
        <v>4</v>
      </c>
    </row>
    <row r="3133" spans="1:11" x14ac:dyDescent="0.25">
      <c r="A3133" s="44" t="s">
        <v>92</v>
      </c>
      <c r="B3133">
        <v>1</v>
      </c>
      <c r="C3133" s="3">
        <v>44676</v>
      </c>
      <c r="D3133">
        <v>12200</v>
      </c>
      <c r="E3133" s="44" t="s">
        <v>80</v>
      </c>
      <c r="F3133" s="44" t="s">
        <v>88</v>
      </c>
      <c r="G3133">
        <v>0</v>
      </c>
      <c r="H3133">
        <v>0</v>
      </c>
      <c r="I3133">
        <v>0</v>
      </c>
      <c r="J3133">
        <v>0</v>
      </c>
      <c r="K3133" s="44">
        <f>MONTH(tce_4111[[#This Row],[data_lancamento]])</f>
        <v>4</v>
      </c>
    </row>
    <row r="3134" spans="1:11" x14ac:dyDescent="0.25">
      <c r="A3134" s="44" t="s">
        <v>100</v>
      </c>
      <c r="B3134">
        <v>1</v>
      </c>
      <c r="C3134" s="3">
        <v>44676</v>
      </c>
      <c r="D3134">
        <v>12200</v>
      </c>
      <c r="E3134" s="44" t="s">
        <v>77</v>
      </c>
      <c r="F3134" s="44" t="s">
        <v>88</v>
      </c>
      <c r="G3134">
        <v>0</v>
      </c>
      <c r="H3134">
        <v>0</v>
      </c>
      <c r="I3134">
        <v>0</v>
      </c>
      <c r="J3134">
        <v>0</v>
      </c>
      <c r="K3134" s="44">
        <f>MONTH(tce_4111[[#This Row],[data_lancamento]])</f>
        <v>4</v>
      </c>
    </row>
    <row r="3135" spans="1:11" x14ac:dyDescent="0.25">
      <c r="A3135" s="44" t="s">
        <v>101</v>
      </c>
      <c r="B3135">
        <v>1</v>
      </c>
      <c r="C3135" s="3">
        <v>44676</v>
      </c>
      <c r="D3135">
        <v>12200</v>
      </c>
      <c r="E3135" s="44" t="s">
        <v>77</v>
      </c>
      <c r="F3135" s="44" t="s">
        <v>88</v>
      </c>
      <c r="G3135">
        <v>1</v>
      </c>
      <c r="H3135">
        <v>0</v>
      </c>
      <c r="I3135">
        <v>0</v>
      </c>
      <c r="J3135">
        <v>0</v>
      </c>
      <c r="K3135" s="44">
        <f>MONTH(tce_4111[[#This Row],[data_lancamento]])</f>
        <v>4</v>
      </c>
    </row>
    <row r="3136" spans="1:11" x14ac:dyDescent="0.25">
      <c r="A3136" s="44" t="s">
        <v>133</v>
      </c>
      <c r="B3136">
        <v>1</v>
      </c>
      <c r="C3136" s="3">
        <v>44676</v>
      </c>
      <c r="D3136">
        <v>12200</v>
      </c>
      <c r="E3136" s="44" t="s">
        <v>80</v>
      </c>
      <c r="F3136" s="44" t="s">
        <v>88</v>
      </c>
      <c r="G3136">
        <v>0</v>
      </c>
      <c r="H3136">
        <v>0</v>
      </c>
      <c r="I3136">
        <v>0</v>
      </c>
      <c r="J3136">
        <v>0</v>
      </c>
      <c r="K3136" s="44">
        <f>MONTH(tce_4111[[#This Row],[data_lancamento]])</f>
        <v>4</v>
      </c>
    </row>
    <row r="3137" spans="1:11" x14ac:dyDescent="0.25">
      <c r="A3137" s="44" t="s">
        <v>134</v>
      </c>
      <c r="B3137">
        <v>1</v>
      </c>
      <c r="C3137" s="3">
        <v>44676</v>
      </c>
      <c r="D3137">
        <v>12200</v>
      </c>
      <c r="E3137" s="44" t="s">
        <v>77</v>
      </c>
      <c r="F3137" s="44" t="s">
        <v>88</v>
      </c>
      <c r="G3137">
        <v>0</v>
      </c>
      <c r="H3137">
        <v>0</v>
      </c>
      <c r="I3137">
        <v>0</v>
      </c>
      <c r="J3137">
        <v>0</v>
      </c>
      <c r="K3137" s="44">
        <f>MONTH(tce_4111[[#This Row],[data_lancamento]])</f>
        <v>4</v>
      </c>
    </row>
    <row r="3138" spans="1:11" x14ac:dyDescent="0.25">
      <c r="A3138" s="44" t="s">
        <v>95</v>
      </c>
      <c r="B3138">
        <v>1</v>
      </c>
      <c r="C3138" s="3">
        <v>44676</v>
      </c>
      <c r="D3138">
        <v>12200</v>
      </c>
      <c r="E3138" s="44" t="s">
        <v>80</v>
      </c>
      <c r="F3138" s="44" t="s">
        <v>88</v>
      </c>
      <c r="G3138">
        <v>1</v>
      </c>
      <c r="H3138">
        <v>0</v>
      </c>
      <c r="I3138">
        <v>0</v>
      </c>
      <c r="J3138">
        <v>0</v>
      </c>
      <c r="K3138" s="44">
        <f>MONTH(tce_4111[[#This Row],[data_lancamento]])</f>
        <v>4</v>
      </c>
    </row>
    <row r="3139" spans="1:11" x14ac:dyDescent="0.25">
      <c r="A3139" s="44" t="s">
        <v>89</v>
      </c>
      <c r="B3139">
        <v>1</v>
      </c>
      <c r="C3139" s="3">
        <v>44676</v>
      </c>
      <c r="D3139">
        <v>1380</v>
      </c>
      <c r="E3139" s="44" t="s">
        <v>80</v>
      </c>
      <c r="F3139" s="44" t="s">
        <v>88</v>
      </c>
      <c r="G3139">
        <v>0</v>
      </c>
      <c r="H3139">
        <v>0</v>
      </c>
      <c r="I3139">
        <v>0</v>
      </c>
      <c r="J3139">
        <v>0</v>
      </c>
      <c r="K3139" s="44">
        <f>MONTH(tce_4111[[#This Row],[data_lancamento]])</f>
        <v>4</v>
      </c>
    </row>
    <row r="3140" spans="1:11" x14ac:dyDescent="0.25">
      <c r="A3140" s="44" t="s">
        <v>91</v>
      </c>
      <c r="B3140">
        <v>1</v>
      </c>
      <c r="C3140" s="3">
        <v>44676</v>
      </c>
      <c r="D3140">
        <v>1380</v>
      </c>
      <c r="E3140" s="44" t="s">
        <v>77</v>
      </c>
      <c r="F3140" s="44" t="s">
        <v>88</v>
      </c>
      <c r="G3140">
        <v>0</v>
      </c>
      <c r="H3140">
        <v>0</v>
      </c>
      <c r="I3140">
        <v>0</v>
      </c>
      <c r="J3140">
        <v>0</v>
      </c>
      <c r="K3140" s="44">
        <f>MONTH(tce_4111[[#This Row],[data_lancamento]])</f>
        <v>4</v>
      </c>
    </row>
    <row r="3141" spans="1:11" x14ac:dyDescent="0.25">
      <c r="A3141" s="44" t="s">
        <v>92</v>
      </c>
      <c r="B3141">
        <v>1</v>
      </c>
      <c r="C3141" s="3">
        <v>44676</v>
      </c>
      <c r="D3141">
        <v>1380</v>
      </c>
      <c r="E3141" s="44" t="s">
        <v>77</v>
      </c>
      <c r="F3141" s="44" t="s">
        <v>88</v>
      </c>
      <c r="G3141">
        <v>0</v>
      </c>
      <c r="H3141">
        <v>0</v>
      </c>
      <c r="I3141">
        <v>0</v>
      </c>
      <c r="J3141">
        <v>0</v>
      </c>
      <c r="K3141" s="44">
        <f>MONTH(tce_4111[[#This Row],[data_lancamento]])</f>
        <v>4</v>
      </c>
    </row>
    <row r="3142" spans="1:11" x14ac:dyDescent="0.25">
      <c r="A3142" s="44" t="s">
        <v>93</v>
      </c>
      <c r="B3142">
        <v>1</v>
      </c>
      <c r="C3142" s="3">
        <v>44676</v>
      </c>
      <c r="D3142">
        <v>1380</v>
      </c>
      <c r="E3142" s="44" t="s">
        <v>80</v>
      </c>
      <c r="F3142" s="44" t="s">
        <v>88</v>
      </c>
      <c r="G3142">
        <v>0</v>
      </c>
      <c r="H3142">
        <v>0</v>
      </c>
      <c r="I3142">
        <v>0</v>
      </c>
      <c r="J3142">
        <v>0</v>
      </c>
      <c r="K3142" s="44">
        <f>MONTH(tce_4111[[#This Row],[data_lancamento]])</f>
        <v>4</v>
      </c>
    </row>
    <row r="3143" spans="1:11" x14ac:dyDescent="0.25">
      <c r="A3143" s="44" t="s">
        <v>94</v>
      </c>
      <c r="B3143">
        <v>1</v>
      </c>
      <c r="C3143" s="3">
        <v>44676</v>
      </c>
      <c r="D3143">
        <v>1380</v>
      </c>
      <c r="E3143" s="44" t="s">
        <v>80</v>
      </c>
      <c r="F3143" s="44" t="s">
        <v>88</v>
      </c>
      <c r="G3143">
        <v>1</v>
      </c>
      <c r="H3143">
        <v>0</v>
      </c>
      <c r="I3143">
        <v>0</v>
      </c>
      <c r="J3143">
        <v>0</v>
      </c>
      <c r="K3143" s="44">
        <f>MONTH(tce_4111[[#This Row],[data_lancamento]])</f>
        <v>4</v>
      </c>
    </row>
    <row r="3144" spans="1:11" x14ac:dyDescent="0.25">
      <c r="A3144" s="44" t="s">
        <v>95</v>
      </c>
      <c r="B3144">
        <v>1</v>
      </c>
      <c r="C3144" s="3">
        <v>44676</v>
      </c>
      <c r="D3144">
        <v>1380</v>
      </c>
      <c r="E3144" s="44" t="s">
        <v>77</v>
      </c>
      <c r="F3144" s="44" t="s">
        <v>88</v>
      </c>
      <c r="G3144">
        <v>1</v>
      </c>
      <c r="H3144">
        <v>0</v>
      </c>
      <c r="I3144">
        <v>0</v>
      </c>
      <c r="J3144">
        <v>0</v>
      </c>
      <c r="K3144" s="44">
        <f>MONTH(tce_4111[[#This Row],[data_lancamento]])</f>
        <v>4</v>
      </c>
    </row>
    <row r="3145" spans="1:11" x14ac:dyDescent="0.25">
      <c r="A3145" s="44" t="s">
        <v>89</v>
      </c>
      <c r="B3145">
        <v>1</v>
      </c>
      <c r="C3145" s="3">
        <v>44676</v>
      </c>
      <c r="D3145">
        <v>1380</v>
      </c>
      <c r="E3145" s="44" t="s">
        <v>80</v>
      </c>
      <c r="F3145" s="44" t="s">
        <v>88</v>
      </c>
      <c r="G3145">
        <v>0</v>
      </c>
      <c r="H3145">
        <v>0</v>
      </c>
      <c r="I3145">
        <v>0</v>
      </c>
      <c r="J3145">
        <v>0</v>
      </c>
      <c r="K3145" s="44">
        <f>MONTH(tce_4111[[#This Row],[data_lancamento]])</f>
        <v>4</v>
      </c>
    </row>
    <row r="3146" spans="1:11" x14ac:dyDescent="0.25">
      <c r="A3146" s="44" t="s">
        <v>91</v>
      </c>
      <c r="B3146">
        <v>1</v>
      </c>
      <c r="C3146" s="3">
        <v>44676</v>
      </c>
      <c r="D3146">
        <v>1380</v>
      </c>
      <c r="E3146" s="44" t="s">
        <v>77</v>
      </c>
      <c r="F3146" s="44" t="s">
        <v>88</v>
      </c>
      <c r="G3146">
        <v>0</v>
      </c>
      <c r="H3146">
        <v>0</v>
      </c>
      <c r="I3146">
        <v>0</v>
      </c>
      <c r="J3146">
        <v>0</v>
      </c>
      <c r="K3146" s="44">
        <f>MONTH(tce_4111[[#This Row],[data_lancamento]])</f>
        <v>4</v>
      </c>
    </row>
    <row r="3147" spans="1:11" x14ac:dyDescent="0.25">
      <c r="A3147" s="44" t="s">
        <v>92</v>
      </c>
      <c r="B3147">
        <v>1</v>
      </c>
      <c r="C3147" s="3">
        <v>44676</v>
      </c>
      <c r="D3147">
        <v>1380</v>
      </c>
      <c r="E3147" s="44" t="s">
        <v>77</v>
      </c>
      <c r="F3147" s="44" t="s">
        <v>88</v>
      </c>
      <c r="G3147">
        <v>0</v>
      </c>
      <c r="H3147">
        <v>0</v>
      </c>
      <c r="I3147">
        <v>0</v>
      </c>
      <c r="J3147">
        <v>0</v>
      </c>
      <c r="K3147" s="44">
        <f>MONTH(tce_4111[[#This Row],[data_lancamento]])</f>
        <v>4</v>
      </c>
    </row>
    <row r="3148" spans="1:11" x14ac:dyDescent="0.25">
      <c r="A3148" s="44" t="s">
        <v>93</v>
      </c>
      <c r="B3148">
        <v>1</v>
      </c>
      <c r="C3148" s="3">
        <v>44676</v>
      </c>
      <c r="D3148">
        <v>1380</v>
      </c>
      <c r="E3148" s="44" t="s">
        <v>80</v>
      </c>
      <c r="F3148" s="44" t="s">
        <v>88</v>
      </c>
      <c r="G3148">
        <v>0</v>
      </c>
      <c r="H3148">
        <v>0</v>
      </c>
      <c r="I3148">
        <v>0</v>
      </c>
      <c r="J3148">
        <v>0</v>
      </c>
      <c r="K3148" s="44">
        <f>MONTH(tce_4111[[#This Row],[data_lancamento]])</f>
        <v>4</v>
      </c>
    </row>
    <row r="3149" spans="1:11" x14ac:dyDescent="0.25">
      <c r="A3149" s="44" t="s">
        <v>94</v>
      </c>
      <c r="B3149">
        <v>1</v>
      </c>
      <c r="C3149" s="3">
        <v>44676</v>
      </c>
      <c r="D3149">
        <v>1380</v>
      </c>
      <c r="E3149" s="44" t="s">
        <v>80</v>
      </c>
      <c r="F3149" s="44" t="s">
        <v>88</v>
      </c>
      <c r="G3149">
        <v>1</v>
      </c>
      <c r="H3149">
        <v>0</v>
      </c>
      <c r="I3149">
        <v>0</v>
      </c>
      <c r="J3149">
        <v>0</v>
      </c>
      <c r="K3149" s="44">
        <f>MONTH(tce_4111[[#This Row],[data_lancamento]])</f>
        <v>4</v>
      </c>
    </row>
    <row r="3150" spans="1:11" x14ac:dyDescent="0.25">
      <c r="A3150" s="44" t="s">
        <v>95</v>
      </c>
      <c r="B3150">
        <v>1</v>
      </c>
      <c r="C3150" s="3">
        <v>44676</v>
      </c>
      <c r="D3150">
        <v>1380</v>
      </c>
      <c r="E3150" s="44" t="s">
        <v>77</v>
      </c>
      <c r="F3150" s="44" t="s">
        <v>88</v>
      </c>
      <c r="G3150">
        <v>1</v>
      </c>
      <c r="H3150">
        <v>0</v>
      </c>
      <c r="I3150">
        <v>0</v>
      </c>
      <c r="J3150">
        <v>0</v>
      </c>
      <c r="K3150" s="44">
        <f>MONTH(tce_4111[[#This Row],[data_lancamento]])</f>
        <v>4</v>
      </c>
    </row>
    <row r="3151" spans="1:11" x14ac:dyDescent="0.25">
      <c r="A3151" s="44" t="s">
        <v>96</v>
      </c>
      <c r="B3151">
        <v>1</v>
      </c>
      <c r="C3151" s="3">
        <v>44676</v>
      </c>
      <c r="D3151">
        <v>1380</v>
      </c>
      <c r="E3151" s="44" t="s">
        <v>77</v>
      </c>
      <c r="F3151" s="44" t="s">
        <v>97</v>
      </c>
      <c r="G3151">
        <v>1</v>
      </c>
      <c r="H3151">
        <v>0</v>
      </c>
      <c r="I3151">
        <v>0</v>
      </c>
      <c r="J3151">
        <v>0</v>
      </c>
      <c r="K3151" s="44">
        <f>MONTH(tce_4111[[#This Row],[data_lancamento]])</f>
        <v>4</v>
      </c>
    </row>
    <row r="3152" spans="1:11" x14ac:dyDescent="0.25">
      <c r="A3152" s="44" t="s">
        <v>91</v>
      </c>
      <c r="B3152">
        <v>1</v>
      </c>
      <c r="C3152" s="3">
        <v>44676</v>
      </c>
      <c r="D3152">
        <v>1380</v>
      </c>
      <c r="E3152" s="44" t="s">
        <v>80</v>
      </c>
      <c r="F3152" s="44" t="s">
        <v>88</v>
      </c>
      <c r="G3152">
        <v>0</v>
      </c>
      <c r="H3152">
        <v>0</v>
      </c>
      <c r="I3152">
        <v>0</v>
      </c>
      <c r="J3152">
        <v>0</v>
      </c>
      <c r="K3152" s="44">
        <f>MONTH(tce_4111[[#This Row],[data_lancamento]])</f>
        <v>4</v>
      </c>
    </row>
    <row r="3153" spans="1:11" x14ac:dyDescent="0.25">
      <c r="A3153" s="44" t="s">
        <v>99</v>
      </c>
      <c r="B3153">
        <v>1</v>
      </c>
      <c r="C3153" s="3">
        <v>44676</v>
      </c>
      <c r="D3153">
        <v>1380</v>
      </c>
      <c r="E3153" s="44" t="s">
        <v>77</v>
      </c>
      <c r="F3153" s="44" t="s">
        <v>88</v>
      </c>
      <c r="G3153">
        <v>0</v>
      </c>
      <c r="H3153">
        <v>0</v>
      </c>
      <c r="I3153">
        <v>0</v>
      </c>
      <c r="J3153">
        <v>0</v>
      </c>
      <c r="K3153" s="44">
        <f>MONTH(tce_4111[[#This Row],[data_lancamento]])</f>
        <v>4</v>
      </c>
    </row>
    <row r="3154" spans="1:11" x14ac:dyDescent="0.25">
      <c r="A3154" s="44" t="s">
        <v>115</v>
      </c>
      <c r="B3154">
        <v>1</v>
      </c>
      <c r="C3154" s="3">
        <v>44676</v>
      </c>
      <c r="D3154">
        <v>1380</v>
      </c>
      <c r="E3154" s="44" t="s">
        <v>80</v>
      </c>
      <c r="F3154" s="44" t="s">
        <v>88</v>
      </c>
      <c r="G3154">
        <v>0</v>
      </c>
      <c r="H3154">
        <v>0</v>
      </c>
      <c r="I3154">
        <v>0</v>
      </c>
      <c r="J3154">
        <v>0</v>
      </c>
      <c r="K3154" s="44">
        <f>MONTH(tce_4111[[#This Row],[data_lancamento]])</f>
        <v>4</v>
      </c>
    </row>
    <row r="3155" spans="1:11" x14ac:dyDescent="0.25">
      <c r="A3155" s="44" t="s">
        <v>92</v>
      </c>
      <c r="B3155">
        <v>1</v>
      </c>
      <c r="C3155" s="3">
        <v>44676</v>
      </c>
      <c r="D3155">
        <v>1380</v>
      </c>
      <c r="E3155" s="44" t="s">
        <v>80</v>
      </c>
      <c r="F3155" s="44" t="s">
        <v>88</v>
      </c>
      <c r="G3155">
        <v>0</v>
      </c>
      <c r="H3155">
        <v>0</v>
      </c>
      <c r="I3155">
        <v>0</v>
      </c>
      <c r="J3155">
        <v>0</v>
      </c>
      <c r="K3155" s="44">
        <f>MONTH(tce_4111[[#This Row],[data_lancamento]])</f>
        <v>4</v>
      </c>
    </row>
    <row r="3156" spans="1:11" x14ac:dyDescent="0.25">
      <c r="A3156" s="44" t="s">
        <v>100</v>
      </c>
      <c r="B3156">
        <v>1</v>
      </c>
      <c r="C3156" s="3">
        <v>44676</v>
      </c>
      <c r="D3156">
        <v>1380</v>
      </c>
      <c r="E3156" s="44" t="s">
        <v>77</v>
      </c>
      <c r="F3156" s="44" t="s">
        <v>88</v>
      </c>
      <c r="G3156">
        <v>0</v>
      </c>
      <c r="H3156">
        <v>0</v>
      </c>
      <c r="I3156">
        <v>0</v>
      </c>
      <c r="J3156">
        <v>0</v>
      </c>
      <c r="K3156" s="44">
        <f>MONTH(tce_4111[[#This Row],[data_lancamento]])</f>
        <v>4</v>
      </c>
    </row>
    <row r="3157" spans="1:11" x14ac:dyDescent="0.25">
      <c r="A3157" s="44" t="s">
        <v>101</v>
      </c>
      <c r="B3157">
        <v>1</v>
      </c>
      <c r="C3157" s="3">
        <v>44676</v>
      </c>
      <c r="D3157">
        <v>1380</v>
      </c>
      <c r="E3157" s="44" t="s">
        <v>77</v>
      </c>
      <c r="F3157" s="44" t="s">
        <v>88</v>
      </c>
      <c r="G3157">
        <v>1</v>
      </c>
      <c r="H3157">
        <v>0</v>
      </c>
      <c r="I3157">
        <v>0</v>
      </c>
      <c r="J3157">
        <v>0</v>
      </c>
      <c r="K3157" s="44">
        <f>MONTH(tce_4111[[#This Row],[data_lancamento]])</f>
        <v>4</v>
      </c>
    </row>
    <row r="3158" spans="1:11" x14ac:dyDescent="0.25">
      <c r="A3158" s="44" t="s">
        <v>95</v>
      </c>
      <c r="B3158">
        <v>1</v>
      </c>
      <c r="C3158" s="3">
        <v>44676</v>
      </c>
      <c r="D3158">
        <v>1380</v>
      </c>
      <c r="E3158" s="44" t="s">
        <v>80</v>
      </c>
      <c r="F3158" s="44" t="s">
        <v>88</v>
      </c>
      <c r="G3158">
        <v>1</v>
      </c>
      <c r="H3158">
        <v>0</v>
      </c>
      <c r="I3158">
        <v>0</v>
      </c>
      <c r="J3158">
        <v>0</v>
      </c>
      <c r="K3158" s="44">
        <f>MONTH(tce_4111[[#This Row],[data_lancamento]])</f>
        <v>4</v>
      </c>
    </row>
    <row r="3159" spans="1:11" x14ac:dyDescent="0.25">
      <c r="A3159" s="44" t="s">
        <v>96</v>
      </c>
      <c r="B3159">
        <v>1</v>
      </c>
      <c r="C3159" s="3">
        <v>44676</v>
      </c>
      <c r="D3159">
        <v>1380</v>
      </c>
      <c r="E3159" s="44" t="s">
        <v>77</v>
      </c>
      <c r="F3159" s="44" t="s">
        <v>97</v>
      </c>
      <c r="G3159">
        <v>1</v>
      </c>
      <c r="H3159">
        <v>0</v>
      </c>
      <c r="I3159">
        <v>0</v>
      </c>
      <c r="J3159">
        <v>0</v>
      </c>
      <c r="K3159" s="44">
        <f>MONTH(tce_4111[[#This Row],[data_lancamento]])</f>
        <v>4</v>
      </c>
    </row>
    <row r="3160" spans="1:11" x14ac:dyDescent="0.25">
      <c r="A3160" s="44" t="s">
        <v>91</v>
      </c>
      <c r="B3160">
        <v>1</v>
      </c>
      <c r="C3160" s="3">
        <v>44676</v>
      </c>
      <c r="D3160">
        <v>1380</v>
      </c>
      <c r="E3160" s="44" t="s">
        <v>80</v>
      </c>
      <c r="F3160" s="44" t="s">
        <v>88</v>
      </c>
      <c r="G3160">
        <v>0</v>
      </c>
      <c r="H3160">
        <v>0</v>
      </c>
      <c r="I3160">
        <v>0</v>
      </c>
      <c r="J3160">
        <v>0</v>
      </c>
      <c r="K3160" s="44">
        <f>MONTH(tce_4111[[#This Row],[data_lancamento]])</f>
        <v>4</v>
      </c>
    </row>
    <row r="3161" spans="1:11" x14ac:dyDescent="0.25">
      <c r="A3161" s="44" t="s">
        <v>99</v>
      </c>
      <c r="B3161">
        <v>1</v>
      </c>
      <c r="C3161" s="3">
        <v>44676</v>
      </c>
      <c r="D3161">
        <v>1380</v>
      </c>
      <c r="E3161" s="44" t="s">
        <v>77</v>
      </c>
      <c r="F3161" s="44" t="s">
        <v>88</v>
      </c>
      <c r="G3161">
        <v>0</v>
      </c>
      <c r="H3161">
        <v>0</v>
      </c>
      <c r="I3161">
        <v>0</v>
      </c>
      <c r="J3161">
        <v>0</v>
      </c>
      <c r="K3161" s="44">
        <f>MONTH(tce_4111[[#This Row],[data_lancamento]])</f>
        <v>4</v>
      </c>
    </row>
    <row r="3162" spans="1:11" x14ac:dyDescent="0.25">
      <c r="A3162" s="44" t="s">
        <v>115</v>
      </c>
      <c r="B3162">
        <v>1</v>
      </c>
      <c r="C3162" s="3">
        <v>44676</v>
      </c>
      <c r="D3162">
        <v>1380</v>
      </c>
      <c r="E3162" s="44" t="s">
        <v>80</v>
      </c>
      <c r="F3162" s="44" t="s">
        <v>88</v>
      </c>
      <c r="G3162">
        <v>0</v>
      </c>
      <c r="H3162">
        <v>0</v>
      </c>
      <c r="I3162">
        <v>0</v>
      </c>
      <c r="J3162">
        <v>0</v>
      </c>
      <c r="K3162" s="44">
        <f>MONTH(tce_4111[[#This Row],[data_lancamento]])</f>
        <v>4</v>
      </c>
    </row>
    <row r="3163" spans="1:11" x14ac:dyDescent="0.25">
      <c r="A3163" s="44" t="s">
        <v>92</v>
      </c>
      <c r="B3163">
        <v>1</v>
      </c>
      <c r="C3163" s="3">
        <v>44676</v>
      </c>
      <c r="D3163">
        <v>1380</v>
      </c>
      <c r="E3163" s="44" t="s">
        <v>80</v>
      </c>
      <c r="F3163" s="44" t="s">
        <v>88</v>
      </c>
      <c r="G3163">
        <v>0</v>
      </c>
      <c r="H3163">
        <v>0</v>
      </c>
      <c r="I3163">
        <v>0</v>
      </c>
      <c r="J3163">
        <v>0</v>
      </c>
      <c r="K3163" s="44">
        <f>MONTH(tce_4111[[#This Row],[data_lancamento]])</f>
        <v>4</v>
      </c>
    </row>
    <row r="3164" spans="1:11" x14ac:dyDescent="0.25">
      <c r="A3164" s="44" t="s">
        <v>100</v>
      </c>
      <c r="B3164">
        <v>1</v>
      </c>
      <c r="C3164" s="3">
        <v>44676</v>
      </c>
      <c r="D3164">
        <v>1380</v>
      </c>
      <c r="E3164" s="44" t="s">
        <v>77</v>
      </c>
      <c r="F3164" s="44" t="s">
        <v>88</v>
      </c>
      <c r="G3164">
        <v>0</v>
      </c>
      <c r="H3164">
        <v>0</v>
      </c>
      <c r="I3164">
        <v>0</v>
      </c>
      <c r="J3164">
        <v>0</v>
      </c>
      <c r="K3164" s="44">
        <f>MONTH(tce_4111[[#This Row],[data_lancamento]])</f>
        <v>4</v>
      </c>
    </row>
    <row r="3165" spans="1:11" x14ac:dyDescent="0.25">
      <c r="A3165" s="44" t="s">
        <v>101</v>
      </c>
      <c r="B3165">
        <v>1</v>
      </c>
      <c r="C3165" s="3">
        <v>44676</v>
      </c>
      <c r="D3165">
        <v>1380</v>
      </c>
      <c r="E3165" s="44" t="s">
        <v>77</v>
      </c>
      <c r="F3165" s="44" t="s">
        <v>88</v>
      </c>
      <c r="G3165">
        <v>1</v>
      </c>
      <c r="H3165">
        <v>0</v>
      </c>
      <c r="I3165">
        <v>0</v>
      </c>
      <c r="J3165">
        <v>0</v>
      </c>
      <c r="K3165" s="44">
        <f>MONTH(tce_4111[[#This Row],[data_lancamento]])</f>
        <v>4</v>
      </c>
    </row>
    <row r="3166" spans="1:11" x14ac:dyDescent="0.25">
      <c r="A3166" s="44" t="s">
        <v>95</v>
      </c>
      <c r="B3166">
        <v>1</v>
      </c>
      <c r="C3166" s="3">
        <v>44676</v>
      </c>
      <c r="D3166">
        <v>1380</v>
      </c>
      <c r="E3166" s="44" t="s">
        <v>80</v>
      </c>
      <c r="F3166" s="44" t="s">
        <v>88</v>
      </c>
      <c r="G3166">
        <v>1</v>
      </c>
      <c r="H3166">
        <v>0</v>
      </c>
      <c r="I3166">
        <v>0</v>
      </c>
      <c r="J3166">
        <v>0</v>
      </c>
      <c r="K3166" s="44">
        <f>MONTH(tce_4111[[#This Row],[data_lancamento]])</f>
        <v>4</v>
      </c>
    </row>
    <row r="3167" spans="1:11" x14ac:dyDescent="0.25">
      <c r="A3167" s="44" t="s">
        <v>89</v>
      </c>
      <c r="B3167">
        <v>1</v>
      </c>
      <c r="C3167" s="3">
        <v>44676</v>
      </c>
      <c r="D3167">
        <v>1603.52</v>
      </c>
      <c r="E3167" s="44" t="s">
        <v>80</v>
      </c>
      <c r="F3167" s="44" t="s">
        <v>88</v>
      </c>
      <c r="G3167">
        <v>0</v>
      </c>
      <c r="H3167">
        <v>0</v>
      </c>
      <c r="I3167">
        <v>0</v>
      </c>
      <c r="J3167">
        <v>0</v>
      </c>
      <c r="K3167" s="44">
        <f>MONTH(tce_4111[[#This Row],[data_lancamento]])</f>
        <v>4</v>
      </c>
    </row>
    <row r="3168" spans="1:11" x14ac:dyDescent="0.25">
      <c r="A3168" s="44" t="s">
        <v>91</v>
      </c>
      <c r="B3168">
        <v>1</v>
      </c>
      <c r="C3168" s="3">
        <v>44676</v>
      </c>
      <c r="D3168">
        <v>1603.52</v>
      </c>
      <c r="E3168" s="44" t="s">
        <v>77</v>
      </c>
      <c r="F3168" s="44" t="s">
        <v>88</v>
      </c>
      <c r="G3168">
        <v>0</v>
      </c>
      <c r="H3168">
        <v>0</v>
      </c>
      <c r="I3168">
        <v>0</v>
      </c>
      <c r="J3168">
        <v>0</v>
      </c>
      <c r="K3168" s="44">
        <f>MONTH(tce_4111[[#This Row],[data_lancamento]])</f>
        <v>4</v>
      </c>
    </row>
    <row r="3169" spans="1:11" x14ac:dyDescent="0.25">
      <c r="A3169" s="44" t="s">
        <v>92</v>
      </c>
      <c r="B3169">
        <v>1</v>
      </c>
      <c r="C3169" s="3">
        <v>44676</v>
      </c>
      <c r="D3169">
        <v>1603.52</v>
      </c>
      <c r="E3169" s="44" t="s">
        <v>77</v>
      </c>
      <c r="F3169" s="44" t="s">
        <v>88</v>
      </c>
      <c r="G3169">
        <v>0</v>
      </c>
      <c r="H3169">
        <v>0</v>
      </c>
      <c r="I3169">
        <v>0</v>
      </c>
      <c r="J3169">
        <v>0</v>
      </c>
      <c r="K3169" s="44">
        <f>MONTH(tce_4111[[#This Row],[data_lancamento]])</f>
        <v>4</v>
      </c>
    </row>
    <row r="3170" spans="1:11" x14ac:dyDescent="0.25">
      <c r="A3170" s="44" t="s">
        <v>93</v>
      </c>
      <c r="B3170">
        <v>1</v>
      </c>
      <c r="C3170" s="3">
        <v>44676</v>
      </c>
      <c r="D3170">
        <v>1603.52</v>
      </c>
      <c r="E3170" s="44" t="s">
        <v>80</v>
      </c>
      <c r="F3170" s="44" t="s">
        <v>88</v>
      </c>
      <c r="G3170">
        <v>0</v>
      </c>
      <c r="H3170">
        <v>0</v>
      </c>
      <c r="I3170">
        <v>0</v>
      </c>
      <c r="J3170">
        <v>0</v>
      </c>
      <c r="K3170" s="44">
        <f>MONTH(tce_4111[[#This Row],[data_lancamento]])</f>
        <v>4</v>
      </c>
    </row>
    <row r="3171" spans="1:11" x14ac:dyDescent="0.25">
      <c r="A3171" s="44" t="s">
        <v>94</v>
      </c>
      <c r="B3171">
        <v>1</v>
      </c>
      <c r="C3171" s="3">
        <v>44676</v>
      </c>
      <c r="D3171">
        <v>1603.52</v>
      </c>
      <c r="E3171" s="44" t="s">
        <v>80</v>
      </c>
      <c r="F3171" s="44" t="s">
        <v>88</v>
      </c>
      <c r="G3171">
        <v>1</v>
      </c>
      <c r="H3171">
        <v>0</v>
      </c>
      <c r="I3171">
        <v>0</v>
      </c>
      <c r="J3171">
        <v>0</v>
      </c>
      <c r="K3171" s="44">
        <f>MONTH(tce_4111[[#This Row],[data_lancamento]])</f>
        <v>4</v>
      </c>
    </row>
    <row r="3172" spans="1:11" x14ac:dyDescent="0.25">
      <c r="A3172" s="44" t="s">
        <v>95</v>
      </c>
      <c r="B3172">
        <v>1</v>
      </c>
      <c r="C3172" s="3">
        <v>44676</v>
      </c>
      <c r="D3172">
        <v>1603.52</v>
      </c>
      <c r="E3172" s="44" t="s">
        <v>77</v>
      </c>
      <c r="F3172" s="44" t="s">
        <v>88</v>
      </c>
      <c r="G3172">
        <v>1</v>
      </c>
      <c r="H3172">
        <v>0</v>
      </c>
      <c r="I3172">
        <v>0</v>
      </c>
      <c r="J3172">
        <v>0</v>
      </c>
      <c r="K3172" s="44">
        <f>MONTH(tce_4111[[#This Row],[data_lancamento]])</f>
        <v>4</v>
      </c>
    </row>
    <row r="3173" spans="1:11" x14ac:dyDescent="0.25">
      <c r="A3173" s="44" t="s">
        <v>91</v>
      </c>
      <c r="B3173">
        <v>1</v>
      </c>
      <c r="C3173" s="3">
        <v>44676</v>
      </c>
      <c r="D3173">
        <v>1603.52</v>
      </c>
      <c r="E3173" s="44" t="s">
        <v>80</v>
      </c>
      <c r="F3173" s="44" t="s">
        <v>88</v>
      </c>
      <c r="G3173">
        <v>0</v>
      </c>
      <c r="H3173">
        <v>0</v>
      </c>
      <c r="I3173">
        <v>0</v>
      </c>
      <c r="J3173">
        <v>0</v>
      </c>
      <c r="K3173" s="44">
        <f>MONTH(tce_4111[[#This Row],[data_lancamento]])</f>
        <v>4</v>
      </c>
    </row>
    <row r="3174" spans="1:11" x14ac:dyDescent="0.25">
      <c r="A3174" s="44" t="s">
        <v>99</v>
      </c>
      <c r="B3174">
        <v>1</v>
      </c>
      <c r="C3174" s="3">
        <v>44676</v>
      </c>
      <c r="D3174">
        <v>1603.52</v>
      </c>
      <c r="E3174" s="44" t="s">
        <v>77</v>
      </c>
      <c r="F3174" s="44" t="s">
        <v>88</v>
      </c>
      <c r="G3174">
        <v>0</v>
      </c>
      <c r="H3174">
        <v>0</v>
      </c>
      <c r="I3174">
        <v>0</v>
      </c>
      <c r="J3174">
        <v>0</v>
      </c>
      <c r="K3174" s="44">
        <f>MONTH(tce_4111[[#This Row],[data_lancamento]])</f>
        <v>4</v>
      </c>
    </row>
    <row r="3175" spans="1:11" x14ac:dyDescent="0.25">
      <c r="A3175" s="44" t="s">
        <v>92</v>
      </c>
      <c r="B3175">
        <v>1</v>
      </c>
      <c r="C3175" s="3">
        <v>44676</v>
      </c>
      <c r="D3175">
        <v>1603.52</v>
      </c>
      <c r="E3175" s="44" t="s">
        <v>80</v>
      </c>
      <c r="F3175" s="44" t="s">
        <v>88</v>
      </c>
      <c r="G3175">
        <v>0</v>
      </c>
      <c r="H3175">
        <v>0</v>
      </c>
      <c r="I3175">
        <v>0</v>
      </c>
      <c r="J3175">
        <v>0</v>
      </c>
      <c r="K3175" s="44">
        <f>MONTH(tce_4111[[#This Row],[data_lancamento]])</f>
        <v>4</v>
      </c>
    </row>
    <row r="3176" spans="1:11" x14ac:dyDescent="0.25">
      <c r="A3176" s="44" t="s">
        <v>100</v>
      </c>
      <c r="B3176">
        <v>1</v>
      </c>
      <c r="C3176" s="3">
        <v>44676</v>
      </c>
      <c r="D3176">
        <v>1603.52</v>
      </c>
      <c r="E3176" s="44" t="s">
        <v>77</v>
      </c>
      <c r="F3176" s="44" t="s">
        <v>88</v>
      </c>
      <c r="G3176">
        <v>0</v>
      </c>
      <c r="H3176">
        <v>0</v>
      </c>
      <c r="I3176">
        <v>0</v>
      </c>
      <c r="J3176">
        <v>0</v>
      </c>
      <c r="K3176" s="44">
        <f>MONTH(tce_4111[[#This Row],[data_lancamento]])</f>
        <v>4</v>
      </c>
    </row>
    <row r="3177" spans="1:11" x14ac:dyDescent="0.25">
      <c r="A3177" s="44" t="s">
        <v>112</v>
      </c>
      <c r="B3177">
        <v>1</v>
      </c>
      <c r="C3177" s="3">
        <v>44676</v>
      </c>
      <c r="D3177">
        <v>1603.52</v>
      </c>
      <c r="E3177" s="44" t="s">
        <v>80</v>
      </c>
      <c r="F3177" s="44" t="s">
        <v>88</v>
      </c>
      <c r="G3177">
        <v>0</v>
      </c>
      <c r="H3177">
        <v>0</v>
      </c>
      <c r="I3177">
        <v>0</v>
      </c>
      <c r="J3177">
        <v>0</v>
      </c>
      <c r="K3177" s="44">
        <f>MONTH(tce_4111[[#This Row],[data_lancamento]])</f>
        <v>4</v>
      </c>
    </row>
    <row r="3178" spans="1:11" x14ac:dyDescent="0.25">
      <c r="A3178" s="44" t="s">
        <v>359</v>
      </c>
      <c r="B3178">
        <v>1</v>
      </c>
      <c r="C3178" s="3">
        <v>44676</v>
      </c>
      <c r="D3178">
        <v>1603.52</v>
      </c>
      <c r="E3178" s="44" t="s">
        <v>77</v>
      </c>
      <c r="F3178" s="44" t="s">
        <v>97</v>
      </c>
      <c r="G3178">
        <v>0</v>
      </c>
      <c r="H3178">
        <v>0</v>
      </c>
      <c r="I3178">
        <v>0</v>
      </c>
      <c r="J3178">
        <v>0</v>
      </c>
      <c r="K3178" s="44">
        <f>MONTH(tce_4111[[#This Row],[data_lancamento]])</f>
        <v>4</v>
      </c>
    </row>
    <row r="3179" spans="1:11" x14ac:dyDescent="0.25">
      <c r="A3179" s="44" t="s">
        <v>101</v>
      </c>
      <c r="B3179">
        <v>1</v>
      </c>
      <c r="C3179" s="3">
        <v>44676</v>
      </c>
      <c r="D3179">
        <v>1603.52</v>
      </c>
      <c r="E3179" s="44" t="s">
        <v>77</v>
      </c>
      <c r="F3179" s="44" t="s">
        <v>88</v>
      </c>
      <c r="G3179">
        <v>1</v>
      </c>
      <c r="H3179">
        <v>0</v>
      </c>
      <c r="I3179">
        <v>0</v>
      </c>
      <c r="J3179">
        <v>0</v>
      </c>
      <c r="K3179" s="44">
        <f>MONTH(tce_4111[[#This Row],[data_lancamento]])</f>
        <v>4</v>
      </c>
    </row>
    <row r="3180" spans="1:11" x14ac:dyDescent="0.25">
      <c r="A3180" s="44" t="s">
        <v>95</v>
      </c>
      <c r="B3180">
        <v>1</v>
      </c>
      <c r="C3180" s="3">
        <v>44676</v>
      </c>
      <c r="D3180">
        <v>1603.52</v>
      </c>
      <c r="E3180" s="44" t="s">
        <v>80</v>
      </c>
      <c r="F3180" s="44" t="s">
        <v>88</v>
      </c>
      <c r="G3180">
        <v>1</v>
      </c>
      <c r="H3180">
        <v>0</v>
      </c>
      <c r="I3180">
        <v>0</v>
      </c>
      <c r="J3180">
        <v>0</v>
      </c>
      <c r="K3180" s="44">
        <f>MONTH(tce_4111[[#This Row],[data_lancamento]])</f>
        <v>4</v>
      </c>
    </row>
    <row r="3181" spans="1:11" x14ac:dyDescent="0.25">
      <c r="A3181" s="44" t="s">
        <v>89</v>
      </c>
      <c r="B3181">
        <v>1</v>
      </c>
      <c r="C3181" s="3">
        <v>44676</v>
      </c>
      <c r="D3181">
        <v>1603.52</v>
      </c>
      <c r="E3181" s="44" t="s">
        <v>80</v>
      </c>
      <c r="F3181" s="44" t="s">
        <v>88</v>
      </c>
      <c r="G3181">
        <v>0</v>
      </c>
      <c r="H3181">
        <v>0</v>
      </c>
      <c r="I3181">
        <v>0</v>
      </c>
      <c r="J3181">
        <v>0</v>
      </c>
      <c r="K3181" s="44">
        <f>MONTH(tce_4111[[#This Row],[data_lancamento]])</f>
        <v>4</v>
      </c>
    </row>
    <row r="3182" spans="1:11" x14ac:dyDescent="0.25">
      <c r="A3182" s="44" t="s">
        <v>91</v>
      </c>
      <c r="B3182">
        <v>1</v>
      </c>
      <c r="C3182" s="3">
        <v>44676</v>
      </c>
      <c r="D3182">
        <v>1603.52</v>
      </c>
      <c r="E3182" s="44" t="s">
        <v>77</v>
      </c>
      <c r="F3182" s="44" t="s">
        <v>88</v>
      </c>
      <c r="G3182">
        <v>0</v>
      </c>
      <c r="H3182">
        <v>0</v>
      </c>
      <c r="I3182">
        <v>0</v>
      </c>
      <c r="J3182">
        <v>0</v>
      </c>
      <c r="K3182" s="44">
        <f>MONTH(tce_4111[[#This Row],[data_lancamento]])</f>
        <v>4</v>
      </c>
    </row>
    <row r="3183" spans="1:11" x14ac:dyDescent="0.25">
      <c r="A3183" s="44" t="s">
        <v>92</v>
      </c>
      <c r="B3183">
        <v>1</v>
      </c>
      <c r="C3183" s="3">
        <v>44676</v>
      </c>
      <c r="D3183">
        <v>1603.52</v>
      </c>
      <c r="E3183" s="44" t="s">
        <v>77</v>
      </c>
      <c r="F3183" s="44" t="s">
        <v>88</v>
      </c>
      <c r="G3183">
        <v>0</v>
      </c>
      <c r="H3183">
        <v>0</v>
      </c>
      <c r="I3183">
        <v>0</v>
      </c>
      <c r="J3183">
        <v>0</v>
      </c>
      <c r="K3183" s="44">
        <f>MONTH(tce_4111[[#This Row],[data_lancamento]])</f>
        <v>4</v>
      </c>
    </row>
    <row r="3184" spans="1:11" x14ac:dyDescent="0.25">
      <c r="A3184" s="44" t="s">
        <v>93</v>
      </c>
      <c r="B3184">
        <v>1</v>
      </c>
      <c r="C3184" s="3">
        <v>44676</v>
      </c>
      <c r="D3184">
        <v>1603.52</v>
      </c>
      <c r="E3184" s="44" t="s">
        <v>80</v>
      </c>
      <c r="F3184" s="44" t="s">
        <v>88</v>
      </c>
      <c r="G3184">
        <v>0</v>
      </c>
      <c r="H3184">
        <v>0</v>
      </c>
      <c r="I3184">
        <v>0</v>
      </c>
      <c r="J3184">
        <v>0</v>
      </c>
      <c r="K3184" s="44">
        <f>MONTH(tce_4111[[#This Row],[data_lancamento]])</f>
        <v>4</v>
      </c>
    </row>
    <row r="3185" spans="1:11" x14ac:dyDescent="0.25">
      <c r="A3185" s="44" t="s">
        <v>94</v>
      </c>
      <c r="B3185">
        <v>1</v>
      </c>
      <c r="C3185" s="3">
        <v>44676</v>
      </c>
      <c r="D3185">
        <v>1603.52</v>
      </c>
      <c r="E3185" s="44" t="s">
        <v>80</v>
      </c>
      <c r="F3185" s="44" t="s">
        <v>88</v>
      </c>
      <c r="G3185">
        <v>1</v>
      </c>
      <c r="H3185">
        <v>0</v>
      </c>
      <c r="I3185">
        <v>0</v>
      </c>
      <c r="J3185">
        <v>0</v>
      </c>
      <c r="K3185" s="44">
        <f>MONTH(tce_4111[[#This Row],[data_lancamento]])</f>
        <v>4</v>
      </c>
    </row>
    <row r="3186" spans="1:11" x14ac:dyDescent="0.25">
      <c r="A3186" s="44" t="s">
        <v>95</v>
      </c>
      <c r="B3186">
        <v>1</v>
      </c>
      <c r="C3186" s="3">
        <v>44676</v>
      </c>
      <c r="D3186">
        <v>1603.52</v>
      </c>
      <c r="E3186" s="44" t="s">
        <v>77</v>
      </c>
      <c r="F3186" s="44" t="s">
        <v>88</v>
      </c>
      <c r="G3186">
        <v>1</v>
      </c>
      <c r="H3186">
        <v>0</v>
      </c>
      <c r="I3186">
        <v>0</v>
      </c>
      <c r="J3186">
        <v>0</v>
      </c>
      <c r="K3186" s="44">
        <f>MONTH(tce_4111[[#This Row],[data_lancamento]])</f>
        <v>4</v>
      </c>
    </row>
    <row r="3187" spans="1:11" x14ac:dyDescent="0.25">
      <c r="A3187" s="44" t="s">
        <v>91</v>
      </c>
      <c r="B3187">
        <v>1</v>
      </c>
      <c r="C3187" s="3">
        <v>44676</v>
      </c>
      <c r="D3187">
        <v>1603.52</v>
      </c>
      <c r="E3187" s="44" t="s">
        <v>80</v>
      </c>
      <c r="F3187" s="44" t="s">
        <v>88</v>
      </c>
      <c r="G3187">
        <v>0</v>
      </c>
      <c r="H3187">
        <v>0</v>
      </c>
      <c r="I3187">
        <v>0</v>
      </c>
      <c r="J3187">
        <v>0</v>
      </c>
      <c r="K3187" s="44">
        <f>MONTH(tce_4111[[#This Row],[data_lancamento]])</f>
        <v>4</v>
      </c>
    </row>
    <row r="3188" spans="1:11" x14ac:dyDescent="0.25">
      <c r="A3188" s="44" t="s">
        <v>99</v>
      </c>
      <c r="B3188">
        <v>1</v>
      </c>
      <c r="C3188" s="3">
        <v>44676</v>
      </c>
      <c r="D3188">
        <v>1603.52</v>
      </c>
      <c r="E3188" s="44" t="s">
        <v>77</v>
      </c>
      <c r="F3188" s="44" t="s">
        <v>88</v>
      </c>
      <c r="G3188">
        <v>0</v>
      </c>
      <c r="H3188">
        <v>0</v>
      </c>
      <c r="I3188">
        <v>0</v>
      </c>
      <c r="J3188">
        <v>0</v>
      </c>
      <c r="K3188" s="44">
        <f>MONTH(tce_4111[[#This Row],[data_lancamento]])</f>
        <v>4</v>
      </c>
    </row>
    <row r="3189" spans="1:11" x14ac:dyDescent="0.25">
      <c r="A3189" s="44" t="s">
        <v>92</v>
      </c>
      <c r="B3189">
        <v>1</v>
      </c>
      <c r="C3189" s="3">
        <v>44676</v>
      </c>
      <c r="D3189">
        <v>1603.52</v>
      </c>
      <c r="E3189" s="44" t="s">
        <v>80</v>
      </c>
      <c r="F3189" s="44" t="s">
        <v>88</v>
      </c>
      <c r="G3189">
        <v>0</v>
      </c>
      <c r="H3189">
        <v>0</v>
      </c>
      <c r="I3189">
        <v>0</v>
      </c>
      <c r="J3189">
        <v>0</v>
      </c>
      <c r="K3189" s="44">
        <f>MONTH(tce_4111[[#This Row],[data_lancamento]])</f>
        <v>4</v>
      </c>
    </row>
    <row r="3190" spans="1:11" x14ac:dyDescent="0.25">
      <c r="A3190" s="44" t="s">
        <v>100</v>
      </c>
      <c r="B3190">
        <v>1</v>
      </c>
      <c r="C3190" s="3">
        <v>44676</v>
      </c>
      <c r="D3190">
        <v>1603.52</v>
      </c>
      <c r="E3190" s="44" t="s">
        <v>77</v>
      </c>
      <c r="F3190" s="44" t="s">
        <v>88</v>
      </c>
      <c r="G3190">
        <v>0</v>
      </c>
      <c r="H3190">
        <v>0</v>
      </c>
      <c r="I3190">
        <v>0</v>
      </c>
      <c r="J3190">
        <v>0</v>
      </c>
      <c r="K3190" s="44">
        <f>MONTH(tce_4111[[#This Row],[data_lancamento]])</f>
        <v>4</v>
      </c>
    </row>
    <row r="3191" spans="1:11" x14ac:dyDescent="0.25">
      <c r="A3191" s="44" t="s">
        <v>112</v>
      </c>
      <c r="B3191">
        <v>1</v>
      </c>
      <c r="C3191" s="3">
        <v>44676</v>
      </c>
      <c r="D3191">
        <v>1603.52</v>
      </c>
      <c r="E3191" s="44" t="s">
        <v>80</v>
      </c>
      <c r="F3191" s="44" t="s">
        <v>88</v>
      </c>
      <c r="G3191">
        <v>0</v>
      </c>
      <c r="H3191">
        <v>0</v>
      </c>
      <c r="I3191">
        <v>0</v>
      </c>
      <c r="J3191">
        <v>0</v>
      </c>
      <c r="K3191" s="44">
        <f>MONTH(tce_4111[[#This Row],[data_lancamento]])</f>
        <v>4</v>
      </c>
    </row>
    <row r="3192" spans="1:11" x14ac:dyDescent="0.25">
      <c r="A3192" s="44" t="s">
        <v>359</v>
      </c>
      <c r="B3192">
        <v>1</v>
      </c>
      <c r="C3192" s="3">
        <v>44676</v>
      </c>
      <c r="D3192">
        <v>1603.52</v>
      </c>
      <c r="E3192" s="44" t="s">
        <v>77</v>
      </c>
      <c r="F3192" s="44" t="s">
        <v>97</v>
      </c>
      <c r="G3192">
        <v>0</v>
      </c>
      <c r="H3192">
        <v>0</v>
      </c>
      <c r="I3192">
        <v>0</v>
      </c>
      <c r="J3192">
        <v>0</v>
      </c>
      <c r="K3192" s="44">
        <f>MONTH(tce_4111[[#This Row],[data_lancamento]])</f>
        <v>4</v>
      </c>
    </row>
    <row r="3193" spans="1:11" x14ac:dyDescent="0.25">
      <c r="A3193" s="44" t="s">
        <v>101</v>
      </c>
      <c r="B3193">
        <v>1</v>
      </c>
      <c r="C3193" s="3">
        <v>44676</v>
      </c>
      <c r="D3193">
        <v>1603.52</v>
      </c>
      <c r="E3193" s="44" t="s">
        <v>77</v>
      </c>
      <c r="F3193" s="44" t="s">
        <v>88</v>
      </c>
      <c r="G3193">
        <v>1</v>
      </c>
      <c r="H3193">
        <v>0</v>
      </c>
      <c r="I3193">
        <v>0</v>
      </c>
      <c r="J3193">
        <v>0</v>
      </c>
      <c r="K3193" s="44">
        <f>MONTH(tce_4111[[#This Row],[data_lancamento]])</f>
        <v>4</v>
      </c>
    </row>
    <row r="3194" spans="1:11" x14ac:dyDescent="0.25">
      <c r="A3194" s="44" t="s">
        <v>95</v>
      </c>
      <c r="B3194">
        <v>1</v>
      </c>
      <c r="C3194" s="3">
        <v>44676</v>
      </c>
      <c r="D3194">
        <v>1603.52</v>
      </c>
      <c r="E3194" s="44" t="s">
        <v>80</v>
      </c>
      <c r="F3194" s="44" t="s">
        <v>88</v>
      </c>
      <c r="G3194">
        <v>1</v>
      </c>
      <c r="H3194">
        <v>0</v>
      </c>
      <c r="I3194">
        <v>0</v>
      </c>
      <c r="J3194">
        <v>0</v>
      </c>
      <c r="K3194" s="44">
        <f>MONTH(tce_4111[[#This Row],[data_lancamento]])</f>
        <v>4</v>
      </c>
    </row>
    <row r="3195" spans="1:11" x14ac:dyDescent="0.25">
      <c r="A3195" s="44" t="s">
        <v>89</v>
      </c>
      <c r="B3195">
        <v>1</v>
      </c>
      <c r="C3195" s="3">
        <v>44676</v>
      </c>
      <c r="D3195">
        <v>1603.52</v>
      </c>
      <c r="E3195" s="44" t="s">
        <v>80</v>
      </c>
      <c r="F3195" s="44" t="s">
        <v>88</v>
      </c>
      <c r="G3195">
        <v>0</v>
      </c>
      <c r="H3195">
        <v>0</v>
      </c>
      <c r="I3195">
        <v>0</v>
      </c>
      <c r="J3195">
        <v>0</v>
      </c>
      <c r="K3195" s="44">
        <f>MONTH(tce_4111[[#This Row],[data_lancamento]])</f>
        <v>4</v>
      </c>
    </row>
    <row r="3196" spans="1:11" x14ac:dyDescent="0.25">
      <c r="A3196" s="44" t="s">
        <v>91</v>
      </c>
      <c r="B3196">
        <v>1</v>
      </c>
      <c r="C3196" s="3">
        <v>44676</v>
      </c>
      <c r="D3196">
        <v>1603.52</v>
      </c>
      <c r="E3196" s="44" t="s">
        <v>77</v>
      </c>
      <c r="F3196" s="44" t="s">
        <v>88</v>
      </c>
      <c r="G3196">
        <v>0</v>
      </c>
      <c r="H3196">
        <v>0</v>
      </c>
      <c r="I3196">
        <v>0</v>
      </c>
      <c r="J3196">
        <v>0</v>
      </c>
      <c r="K3196" s="44">
        <f>MONTH(tce_4111[[#This Row],[data_lancamento]])</f>
        <v>4</v>
      </c>
    </row>
    <row r="3197" spans="1:11" x14ac:dyDescent="0.25">
      <c r="A3197" s="44" t="s">
        <v>92</v>
      </c>
      <c r="B3197">
        <v>1</v>
      </c>
      <c r="C3197" s="3">
        <v>44676</v>
      </c>
      <c r="D3197">
        <v>1603.52</v>
      </c>
      <c r="E3197" s="44" t="s">
        <v>77</v>
      </c>
      <c r="F3197" s="44" t="s">
        <v>88</v>
      </c>
      <c r="G3197">
        <v>0</v>
      </c>
      <c r="H3197">
        <v>0</v>
      </c>
      <c r="I3197">
        <v>0</v>
      </c>
      <c r="J3197">
        <v>0</v>
      </c>
      <c r="K3197" s="44">
        <f>MONTH(tce_4111[[#This Row],[data_lancamento]])</f>
        <v>4</v>
      </c>
    </row>
    <row r="3198" spans="1:11" x14ac:dyDescent="0.25">
      <c r="A3198" s="44" t="s">
        <v>93</v>
      </c>
      <c r="B3198">
        <v>1</v>
      </c>
      <c r="C3198" s="3">
        <v>44676</v>
      </c>
      <c r="D3198">
        <v>1603.52</v>
      </c>
      <c r="E3198" s="44" t="s">
        <v>80</v>
      </c>
      <c r="F3198" s="44" t="s">
        <v>88</v>
      </c>
      <c r="G3198">
        <v>0</v>
      </c>
      <c r="H3198">
        <v>0</v>
      </c>
      <c r="I3198">
        <v>0</v>
      </c>
      <c r="J3198">
        <v>0</v>
      </c>
      <c r="K3198" s="44">
        <f>MONTH(tce_4111[[#This Row],[data_lancamento]])</f>
        <v>4</v>
      </c>
    </row>
    <row r="3199" spans="1:11" x14ac:dyDescent="0.25">
      <c r="A3199" s="44" t="s">
        <v>94</v>
      </c>
      <c r="B3199">
        <v>1</v>
      </c>
      <c r="C3199" s="3">
        <v>44676</v>
      </c>
      <c r="D3199">
        <v>1603.52</v>
      </c>
      <c r="E3199" s="44" t="s">
        <v>80</v>
      </c>
      <c r="F3199" s="44" t="s">
        <v>88</v>
      </c>
      <c r="G3199">
        <v>1</v>
      </c>
      <c r="H3199">
        <v>0</v>
      </c>
      <c r="I3199">
        <v>0</v>
      </c>
      <c r="J3199">
        <v>0</v>
      </c>
      <c r="K3199" s="44">
        <f>MONTH(tce_4111[[#This Row],[data_lancamento]])</f>
        <v>4</v>
      </c>
    </row>
    <row r="3200" spans="1:11" x14ac:dyDescent="0.25">
      <c r="A3200" s="44" t="s">
        <v>95</v>
      </c>
      <c r="B3200">
        <v>1</v>
      </c>
      <c r="C3200" s="3">
        <v>44676</v>
      </c>
      <c r="D3200">
        <v>1603.52</v>
      </c>
      <c r="E3200" s="44" t="s">
        <v>77</v>
      </c>
      <c r="F3200" s="44" t="s">
        <v>88</v>
      </c>
      <c r="G3200">
        <v>1</v>
      </c>
      <c r="H3200">
        <v>0</v>
      </c>
      <c r="I3200">
        <v>0</v>
      </c>
      <c r="J3200">
        <v>0</v>
      </c>
      <c r="K3200" s="44">
        <f>MONTH(tce_4111[[#This Row],[data_lancamento]])</f>
        <v>4</v>
      </c>
    </row>
    <row r="3201" spans="1:11" x14ac:dyDescent="0.25">
      <c r="A3201" s="44" t="s">
        <v>91</v>
      </c>
      <c r="B3201">
        <v>1</v>
      </c>
      <c r="C3201" s="3">
        <v>44676</v>
      </c>
      <c r="D3201">
        <v>1603.52</v>
      </c>
      <c r="E3201" s="44" t="s">
        <v>80</v>
      </c>
      <c r="F3201" s="44" t="s">
        <v>88</v>
      </c>
      <c r="G3201">
        <v>0</v>
      </c>
      <c r="H3201">
        <v>0</v>
      </c>
      <c r="I3201">
        <v>0</v>
      </c>
      <c r="J3201">
        <v>0</v>
      </c>
      <c r="K3201" s="44">
        <f>MONTH(tce_4111[[#This Row],[data_lancamento]])</f>
        <v>4</v>
      </c>
    </row>
    <row r="3202" spans="1:11" x14ac:dyDescent="0.25">
      <c r="A3202" s="44" t="s">
        <v>99</v>
      </c>
      <c r="B3202">
        <v>1</v>
      </c>
      <c r="C3202" s="3">
        <v>44676</v>
      </c>
      <c r="D3202">
        <v>1603.52</v>
      </c>
      <c r="E3202" s="44" t="s">
        <v>77</v>
      </c>
      <c r="F3202" s="44" t="s">
        <v>88</v>
      </c>
      <c r="G3202">
        <v>0</v>
      </c>
      <c r="H3202">
        <v>0</v>
      </c>
      <c r="I3202">
        <v>0</v>
      </c>
      <c r="J3202">
        <v>0</v>
      </c>
      <c r="K3202" s="44">
        <f>MONTH(tce_4111[[#This Row],[data_lancamento]])</f>
        <v>4</v>
      </c>
    </row>
    <row r="3203" spans="1:11" x14ac:dyDescent="0.25">
      <c r="A3203" s="44" t="s">
        <v>92</v>
      </c>
      <c r="B3203">
        <v>1</v>
      </c>
      <c r="C3203" s="3">
        <v>44676</v>
      </c>
      <c r="D3203">
        <v>1603.52</v>
      </c>
      <c r="E3203" s="44" t="s">
        <v>80</v>
      </c>
      <c r="F3203" s="44" t="s">
        <v>88</v>
      </c>
      <c r="G3203">
        <v>0</v>
      </c>
      <c r="H3203">
        <v>0</v>
      </c>
      <c r="I3203">
        <v>0</v>
      </c>
      <c r="J3203">
        <v>0</v>
      </c>
      <c r="K3203" s="44">
        <f>MONTH(tce_4111[[#This Row],[data_lancamento]])</f>
        <v>4</v>
      </c>
    </row>
    <row r="3204" spans="1:11" x14ac:dyDescent="0.25">
      <c r="A3204" s="44" t="s">
        <v>100</v>
      </c>
      <c r="B3204">
        <v>1</v>
      </c>
      <c r="C3204" s="3">
        <v>44676</v>
      </c>
      <c r="D3204">
        <v>1603.52</v>
      </c>
      <c r="E3204" s="44" t="s">
        <v>77</v>
      </c>
      <c r="F3204" s="44" t="s">
        <v>88</v>
      </c>
      <c r="G3204">
        <v>0</v>
      </c>
      <c r="H3204">
        <v>0</v>
      </c>
      <c r="I3204">
        <v>0</v>
      </c>
      <c r="J3204">
        <v>0</v>
      </c>
      <c r="K3204" s="44">
        <f>MONTH(tce_4111[[#This Row],[data_lancamento]])</f>
        <v>4</v>
      </c>
    </row>
    <row r="3205" spans="1:11" x14ac:dyDescent="0.25">
      <c r="A3205" s="44" t="s">
        <v>112</v>
      </c>
      <c r="B3205">
        <v>1</v>
      </c>
      <c r="C3205" s="3">
        <v>44676</v>
      </c>
      <c r="D3205">
        <v>1603.52</v>
      </c>
      <c r="E3205" s="44" t="s">
        <v>80</v>
      </c>
      <c r="F3205" s="44" t="s">
        <v>88</v>
      </c>
      <c r="G3205">
        <v>0</v>
      </c>
      <c r="H3205">
        <v>0</v>
      </c>
      <c r="I3205">
        <v>0</v>
      </c>
      <c r="J3205">
        <v>0</v>
      </c>
      <c r="K3205" s="44">
        <f>MONTH(tce_4111[[#This Row],[data_lancamento]])</f>
        <v>4</v>
      </c>
    </row>
    <row r="3206" spans="1:11" x14ac:dyDescent="0.25">
      <c r="A3206" s="44" t="s">
        <v>359</v>
      </c>
      <c r="B3206">
        <v>1</v>
      </c>
      <c r="C3206" s="3">
        <v>44676</v>
      </c>
      <c r="D3206">
        <v>1603.52</v>
      </c>
      <c r="E3206" s="44" t="s">
        <v>77</v>
      </c>
      <c r="F3206" s="44" t="s">
        <v>97</v>
      </c>
      <c r="G3206">
        <v>0</v>
      </c>
      <c r="H3206">
        <v>0</v>
      </c>
      <c r="I3206">
        <v>0</v>
      </c>
      <c r="J3206">
        <v>0</v>
      </c>
      <c r="K3206" s="44">
        <f>MONTH(tce_4111[[#This Row],[data_lancamento]])</f>
        <v>4</v>
      </c>
    </row>
    <row r="3207" spans="1:11" x14ac:dyDescent="0.25">
      <c r="A3207" s="44" t="s">
        <v>101</v>
      </c>
      <c r="B3207">
        <v>1</v>
      </c>
      <c r="C3207" s="3">
        <v>44676</v>
      </c>
      <c r="D3207">
        <v>1603.52</v>
      </c>
      <c r="E3207" s="44" t="s">
        <v>77</v>
      </c>
      <c r="F3207" s="44" t="s">
        <v>88</v>
      </c>
      <c r="G3207">
        <v>1</v>
      </c>
      <c r="H3207">
        <v>0</v>
      </c>
      <c r="I3207">
        <v>0</v>
      </c>
      <c r="J3207">
        <v>0</v>
      </c>
      <c r="K3207" s="44">
        <f>MONTH(tce_4111[[#This Row],[data_lancamento]])</f>
        <v>4</v>
      </c>
    </row>
    <row r="3208" spans="1:11" x14ac:dyDescent="0.25">
      <c r="A3208" s="44" t="s">
        <v>95</v>
      </c>
      <c r="B3208">
        <v>1</v>
      </c>
      <c r="C3208" s="3">
        <v>44676</v>
      </c>
      <c r="D3208">
        <v>1603.52</v>
      </c>
      <c r="E3208" s="44" t="s">
        <v>80</v>
      </c>
      <c r="F3208" s="44" t="s">
        <v>88</v>
      </c>
      <c r="G3208">
        <v>1</v>
      </c>
      <c r="H3208">
        <v>0</v>
      </c>
      <c r="I3208">
        <v>0</v>
      </c>
      <c r="J3208">
        <v>0</v>
      </c>
      <c r="K3208" s="44">
        <f>MONTH(tce_4111[[#This Row],[data_lancamento]])</f>
        <v>4</v>
      </c>
    </row>
    <row r="3209" spans="1:11" x14ac:dyDescent="0.25">
      <c r="A3209" s="44" t="s">
        <v>89</v>
      </c>
      <c r="B3209">
        <v>1</v>
      </c>
      <c r="C3209" s="3">
        <v>44676</v>
      </c>
      <c r="D3209">
        <v>1603.52</v>
      </c>
      <c r="E3209" s="44" t="s">
        <v>80</v>
      </c>
      <c r="F3209" s="44" t="s">
        <v>88</v>
      </c>
      <c r="G3209">
        <v>0</v>
      </c>
      <c r="H3209">
        <v>0</v>
      </c>
      <c r="I3209">
        <v>0</v>
      </c>
      <c r="J3209">
        <v>0</v>
      </c>
      <c r="K3209" s="44">
        <f>MONTH(tce_4111[[#This Row],[data_lancamento]])</f>
        <v>4</v>
      </c>
    </row>
    <row r="3210" spans="1:11" x14ac:dyDescent="0.25">
      <c r="A3210" s="44" t="s">
        <v>91</v>
      </c>
      <c r="B3210">
        <v>1</v>
      </c>
      <c r="C3210" s="3">
        <v>44676</v>
      </c>
      <c r="D3210">
        <v>1603.52</v>
      </c>
      <c r="E3210" s="44" t="s">
        <v>77</v>
      </c>
      <c r="F3210" s="44" t="s">
        <v>88</v>
      </c>
      <c r="G3210">
        <v>0</v>
      </c>
      <c r="H3210">
        <v>0</v>
      </c>
      <c r="I3210">
        <v>0</v>
      </c>
      <c r="J3210">
        <v>0</v>
      </c>
      <c r="K3210" s="44">
        <f>MONTH(tce_4111[[#This Row],[data_lancamento]])</f>
        <v>4</v>
      </c>
    </row>
    <row r="3211" spans="1:11" x14ac:dyDescent="0.25">
      <c r="A3211" s="44" t="s">
        <v>92</v>
      </c>
      <c r="B3211">
        <v>1</v>
      </c>
      <c r="C3211" s="3">
        <v>44676</v>
      </c>
      <c r="D3211">
        <v>1603.52</v>
      </c>
      <c r="E3211" s="44" t="s">
        <v>77</v>
      </c>
      <c r="F3211" s="44" t="s">
        <v>88</v>
      </c>
      <c r="G3211">
        <v>0</v>
      </c>
      <c r="H3211">
        <v>0</v>
      </c>
      <c r="I3211">
        <v>0</v>
      </c>
      <c r="J3211">
        <v>0</v>
      </c>
      <c r="K3211" s="44">
        <f>MONTH(tce_4111[[#This Row],[data_lancamento]])</f>
        <v>4</v>
      </c>
    </row>
    <row r="3212" spans="1:11" x14ac:dyDescent="0.25">
      <c r="A3212" s="44" t="s">
        <v>93</v>
      </c>
      <c r="B3212">
        <v>1</v>
      </c>
      <c r="C3212" s="3">
        <v>44676</v>
      </c>
      <c r="D3212">
        <v>1603.52</v>
      </c>
      <c r="E3212" s="44" t="s">
        <v>80</v>
      </c>
      <c r="F3212" s="44" t="s">
        <v>88</v>
      </c>
      <c r="G3212">
        <v>0</v>
      </c>
      <c r="H3212">
        <v>0</v>
      </c>
      <c r="I3212">
        <v>0</v>
      </c>
      <c r="J3212">
        <v>0</v>
      </c>
      <c r="K3212" s="44">
        <f>MONTH(tce_4111[[#This Row],[data_lancamento]])</f>
        <v>4</v>
      </c>
    </row>
    <row r="3213" spans="1:11" x14ac:dyDescent="0.25">
      <c r="A3213" s="44" t="s">
        <v>94</v>
      </c>
      <c r="B3213">
        <v>1</v>
      </c>
      <c r="C3213" s="3">
        <v>44676</v>
      </c>
      <c r="D3213">
        <v>1603.52</v>
      </c>
      <c r="E3213" s="44" t="s">
        <v>80</v>
      </c>
      <c r="F3213" s="44" t="s">
        <v>88</v>
      </c>
      <c r="G3213">
        <v>1</v>
      </c>
      <c r="H3213">
        <v>0</v>
      </c>
      <c r="I3213">
        <v>0</v>
      </c>
      <c r="J3213">
        <v>0</v>
      </c>
      <c r="K3213" s="44">
        <f>MONTH(tce_4111[[#This Row],[data_lancamento]])</f>
        <v>4</v>
      </c>
    </row>
    <row r="3214" spans="1:11" x14ac:dyDescent="0.25">
      <c r="A3214" s="44" t="s">
        <v>95</v>
      </c>
      <c r="B3214">
        <v>1</v>
      </c>
      <c r="C3214" s="3">
        <v>44676</v>
      </c>
      <c r="D3214">
        <v>1603.52</v>
      </c>
      <c r="E3214" s="44" t="s">
        <v>77</v>
      </c>
      <c r="F3214" s="44" t="s">
        <v>88</v>
      </c>
      <c r="G3214">
        <v>1</v>
      </c>
      <c r="H3214">
        <v>0</v>
      </c>
      <c r="I3214">
        <v>0</v>
      </c>
      <c r="J3214">
        <v>0</v>
      </c>
      <c r="K3214" s="44">
        <f>MONTH(tce_4111[[#This Row],[data_lancamento]])</f>
        <v>4</v>
      </c>
    </row>
    <row r="3215" spans="1:11" x14ac:dyDescent="0.25">
      <c r="A3215" s="44" t="s">
        <v>91</v>
      </c>
      <c r="B3215">
        <v>1</v>
      </c>
      <c r="C3215" s="3">
        <v>44676</v>
      </c>
      <c r="D3215">
        <v>1603.52</v>
      </c>
      <c r="E3215" s="44" t="s">
        <v>80</v>
      </c>
      <c r="F3215" s="44" t="s">
        <v>88</v>
      </c>
      <c r="G3215">
        <v>0</v>
      </c>
      <c r="H3215">
        <v>0</v>
      </c>
      <c r="I3215">
        <v>0</v>
      </c>
      <c r="J3215">
        <v>0</v>
      </c>
      <c r="K3215" s="44">
        <f>MONTH(tce_4111[[#This Row],[data_lancamento]])</f>
        <v>4</v>
      </c>
    </row>
    <row r="3216" spans="1:11" x14ac:dyDescent="0.25">
      <c r="A3216" s="44" t="s">
        <v>99</v>
      </c>
      <c r="B3216">
        <v>1</v>
      </c>
      <c r="C3216" s="3">
        <v>44676</v>
      </c>
      <c r="D3216">
        <v>1603.52</v>
      </c>
      <c r="E3216" s="44" t="s">
        <v>77</v>
      </c>
      <c r="F3216" s="44" t="s">
        <v>88</v>
      </c>
      <c r="G3216">
        <v>0</v>
      </c>
      <c r="H3216">
        <v>0</v>
      </c>
      <c r="I3216">
        <v>0</v>
      </c>
      <c r="J3216">
        <v>0</v>
      </c>
      <c r="K3216" s="44">
        <f>MONTH(tce_4111[[#This Row],[data_lancamento]])</f>
        <v>4</v>
      </c>
    </row>
    <row r="3217" spans="1:11" x14ac:dyDescent="0.25">
      <c r="A3217" s="44" t="s">
        <v>92</v>
      </c>
      <c r="B3217">
        <v>1</v>
      </c>
      <c r="C3217" s="3">
        <v>44676</v>
      </c>
      <c r="D3217">
        <v>1603.52</v>
      </c>
      <c r="E3217" s="44" t="s">
        <v>80</v>
      </c>
      <c r="F3217" s="44" t="s">
        <v>88</v>
      </c>
      <c r="G3217">
        <v>0</v>
      </c>
      <c r="H3217">
        <v>0</v>
      </c>
      <c r="I3217">
        <v>0</v>
      </c>
      <c r="J3217">
        <v>0</v>
      </c>
      <c r="K3217" s="44">
        <f>MONTH(tce_4111[[#This Row],[data_lancamento]])</f>
        <v>4</v>
      </c>
    </row>
    <row r="3218" spans="1:11" x14ac:dyDescent="0.25">
      <c r="A3218" s="44" t="s">
        <v>100</v>
      </c>
      <c r="B3218">
        <v>1</v>
      </c>
      <c r="C3218" s="3">
        <v>44676</v>
      </c>
      <c r="D3218">
        <v>1603.52</v>
      </c>
      <c r="E3218" s="44" t="s">
        <v>77</v>
      </c>
      <c r="F3218" s="44" t="s">
        <v>88</v>
      </c>
      <c r="G3218">
        <v>0</v>
      </c>
      <c r="H3218">
        <v>0</v>
      </c>
      <c r="I3218">
        <v>0</v>
      </c>
      <c r="J3218">
        <v>0</v>
      </c>
      <c r="K3218" s="44">
        <f>MONTH(tce_4111[[#This Row],[data_lancamento]])</f>
        <v>4</v>
      </c>
    </row>
    <row r="3219" spans="1:11" x14ac:dyDescent="0.25">
      <c r="A3219" s="44" t="s">
        <v>112</v>
      </c>
      <c r="B3219">
        <v>1</v>
      </c>
      <c r="C3219" s="3">
        <v>44676</v>
      </c>
      <c r="D3219">
        <v>1603.52</v>
      </c>
      <c r="E3219" s="44" t="s">
        <v>80</v>
      </c>
      <c r="F3219" s="44" t="s">
        <v>88</v>
      </c>
      <c r="G3219">
        <v>0</v>
      </c>
      <c r="H3219">
        <v>0</v>
      </c>
      <c r="I3219">
        <v>0</v>
      </c>
      <c r="J3219">
        <v>0</v>
      </c>
      <c r="K3219" s="44">
        <f>MONTH(tce_4111[[#This Row],[data_lancamento]])</f>
        <v>4</v>
      </c>
    </row>
    <row r="3220" spans="1:11" x14ac:dyDescent="0.25">
      <c r="A3220" s="44" t="s">
        <v>359</v>
      </c>
      <c r="B3220">
        <v>1</v>
      </c>
      <c r="C3220" s="3">
        <v>44676</v>
      </c>
      <c r="D3220">
        <v>1603.52</v>
      </c>
      <c r="E3220" s="44" t="s">
        <v>77</v>
      </c>
      <c r="F3220" s="44" t="s">
        <v>97</v>
      </c>
      <c r="G3220">
        <v>0</v>
      </c>
      <c r="H3220">
        <v>0</v>
      </c>
      <c r="I3220">
        <v>0</v>
      </c>
      <c r="J3220">
        <v>0</v>
      </c>
      <c r="K3220" s="44">
        <f>MONTH(tce_4111[[#This Row],[data_lancamento]])</f>
        <v>4</v>
      </c>
    </row>
    <row r="3221" spans="1:11" x14ac:dyDescent="0.25">
      <c r="A3221" s="44" t="s">
        <v>101</v>
      </c>
      <c r="B3221">
        <v>1</v>
      </c>
      <c r="C3221" s="3">
        <v>44676</v>
      </c>
      <c r="D3221">
        <v>1603.52</v>
      </c>
      <c r="E3221" s="44" t="s">
        <v>77</v>
      </c>
      <c r="F3221" s="44" t="s">
        <v>88</v>
      </c>
      <c r="G3221">
        <v>1</v>
      </c>
      <c r="H3221">
        <v>0</v>
      </c>
      <c r="I3221">
        <v>0</v>
      </c>
      <c r="J3221">
        <v>0</v>
      </c>
      <c r="K3221" s="44">
        <f>MONTH(tce_4111[[#This Row],[data_lancamento]])</f>
        <v>4</v>
      </c>
    </row>
    <row r="3222" spans="1:11" x14ac:dyDescent="0.25">
      <c r="A3222" s="44" t="s">
        <v>95</v>
      </c>
      <c r="B3222">
        <v>1</v>
      </c>
      <c r="C3222" s="3">
        <v>44676</v>
      </c>
      <c r="D3222">
        <v>1603.52</v>
      </c>
      <c r="E3222" s="44" t="s">
        <v>80</v>
      </c>
      <c r="F3222" s="44" t="s">
        <v>88</v>
      </c>
      <c r="G3222">
        <v>1</v>
      </c>
      <c r="H3222">
        <v>0</v>
      </c>
      <c r="I3222">
        <v>0</v>
      </c>
      <c r="J3222">
        <v>0</v>
      </c>
      <c r="K3222" s="44">
        <f>MONTH(tce_4111[[#This Row],[data_lancamento]])</f>
        <v>4</v>
      </c>
    </row>
    <row r="3223" spans="1:11" x14ac:dyDescent="0.25">
      <c r="A3223" s="44" t="s">
        <v>107</v>
      </c>
      <c r="B3223">
        <v>1</v>
      </c>
      <c r="C3223" s="3">
        <v>44677</v>
      </c>
      <c r="D3223">
        <v>21374.080000000002</v>
      </c>
      <c r="E3223" s="44" t="s">
        <v>77</v>
      </c>
      <c r="F3223" s="44" t="s">
        <v>97</v>
      </c>
      <c r="G3223">
        <v>1</v>
      </c>
      <c r="H3223">
        <v>0</v>
      </c>
      <c r="I3223">
        <v>0</v>
      </c>
      <c r="J3223">
        <v>0</v>
      </c>
      <c r="K3223" s="44">
        <f>MONTH(tce_4111[[#This Row],[data_lancamento]])</f>
        <v>4</v>
      </c>
    </row>
    <row r="3224" spans="1:11" x14ac:dyDescent="0.25">
      <c r="A3224" s="44" t="s">
        <v>106</v>
      </c>
      <c r="B3224">
        <v>1</v>
      </c>
      <c r="C3224" s="3">
        <v>44677</v>
      </c>
      <c r="D3224">
        <v>21374.080000000002</v>
      </c>
      <c r="E3224" s="44" t="s">
        <v>80</v>
      </c>
      <c r="F3224" s="44" t="s">
        <v>97</v>
      </c>
      <c r="G3224">
        <v>1</v>
      </c>
      <c r="H3224">
        <v>0</v>
      </c>
      <c r="I3224">
        <v>0</v>
      </c>
      <c r="J3224">
        <v>0</v>
      </c>
      <c r="K3224" s="44">
        <f>MONTH(tce_4111[[#This Row],[data_lancamento]])</f>
        <v>4</v>
      </c>
    </row>
    <row r="3225" spans="1:11" x14ac:dyDescent="0.25">
      <c r="A3225" s="44" t="s">
        <v>96</v>
      </c>
      <c r="B3225">
        <v>1</v>
      </c>
      <c r="C3225" s="3">
        <v>44677</v>
      </c>
      <c r="D3225">
        <v>12200</v>
      </c>
      <c r="E3225" s="44" t="s">
        <v>80</v>
      </c>
      <c r="F3225" s="44" t="s">
        <v>97</v>
      </c>
      <c r="G3225">
        <v>1</v>
      </c>
      <c r="H3225">
        <v>0</v>
      </c>
      <c r="I3225">
        <v>0</v>
      </c>
      <c r="J3225">
        <v>0</v>
      </c>
      <c r="K3225" s="44">
        <f>MONTH(tce_4111[[#This Row],[data_lancamento]])</f>
        <v>4</v>
      </c>
    </row>
    <row r="3226" spans="1:11" x14ac:dyDescent="0.25">
      <c r="A3226" s="44" t="s">
        <v>99</v>
      </c>
      <c r="B3226">
        <v>1</v>
      </c>
      <c r="C3226" s="3">
        <v>44677</v>
      </c>
      <c r="D3226">
        <v>12200</v>
      </c>
      <c r="E3226" s="44" t="s">
        <v>80</v>
      </c>
      <c r="F3226" s="44" t="s">
        <v>88</v>
      </c>
      <c r="G3226">
        <v>0</v>
      </c>
      <c r="H3226">
        <v>0</v>
      </c>
      <c r="I3226">
        <v>0</v>
      </c>
      <c r="J3226">
        <v>0</v>
      </c>
      <c r="K3226" s="44">
        <f>MONTH(tce_4111[[#This Row],[data_lancamento]])</f>
        <v>4</v>
      </c>
    </row>
    <row r="3227" spans="1:11" x14ac:dyDescent="0.25">
      <c r="A3227" s="44" t="s">
        <v>109</v>
      </c>
      <c r="B3227">
        <v>1</v>
      </c>
      <c r="C3227" s="3">
        <v>44677</v>
      </c>
      <c r="D3227">
        <v>12200</v>
      </c>
      <c r="E3227" s="44" t="s">
        <v>77</v>
      </c>
      <c r="F3227" s="44" t="s">
        <v>88</v>
      </c>
      <c r="G3227">
        <v>0</v>
      </c>
      <c r="H3227">
        <v>0</v>
      </c>
      <c r="I3227">
        <v>0</v>
      </c>
      <c r="J3227">
        <v>0</v>
      </c>
      <c r="K3227" s="44">
        <f>MONTH(tce_4111[[#This Row],[data_lancamento]])</f>
        <v>4</v>
      </c>
    </row>
    <row r="3228" spans="1:11" x14ac:dyDescent="0.25">
      <c r="A3228" s="44" t="s">
        <v>106</v>
      </c>
      <c r="B3228">
        <v>1</v>
      </c>
      <c r="C3228" s="3">
        <v>44677</v>
      </c>
      <c r="D3228">
        <v>12200</v>
      </c>
      <c r="E3228" s="44" t="s">
        <v>77</v>
      </c>
      <c r="F3228" s="44" t="s">
        <v>97</v>
      </c>
      <c r="G3228">
        <v>1</v>
      </c>
      <c r="H3228">
        <v>0</v>
      </c>
      <c r="I3228">
        <v>0</v>
      </c>
      <c r="J3228">
        <v>0</v>
      </c>
      <c r="K3228" s="44">
        <f>MONTH(tce_4111[[#This Row],[data_lancamento]])</f>
        <v>4</v>
      </c>
    </row>
    <row r="3229" spans="1:11" x14ac:dyDescent="0.25">
      <c r="A3229" s="44" t="s">
        <v>100</v>
      </c>
      <c r="B3229">
        <v>1</v>
      </c>
      <c r="C3229" s="3">
        <v>44677</v>
      </c>
      <c r="D3229">
        <v>12200</v>
      </c>
      <c r="E3229" s="44" t="s">
        <v>80</v>
      </c>
      <c r="F3229" s="44" t="s">
        <v>88</v>
      </c>
      <c r="G3229">
        <v>0</v>
      </c>
      <c r="H3229">
        <v>0</v>
      </c>
      <c r="I3229">
        <v>0</v>
      </c>
      <c r="J3229">
        <v>0</v>
      </c>
      <c r="K3229" s="44">
        <f>MONTH(tce_4111[[#This Row],[data_lancamento]])</f>
        <v>4</v>
      </c>
    </row>
    <row r="3230" spans="1:11" x14ac:dyDescent="0.25">
      <c r="A3230" s="44" t="s">
        <v>110</v>
      </c>
      <c r="B3230">
        <v>1</v>
      </c>
      <c r="C3230" s="3">
        <v>44677</v>
      </c>
      <c r="D3230">
        <v>12200</v>
      </c>
      <c r="E3230" s="44" t="s">
        <v>77</v>
      </c>
      <c r="F3230" s="44" t="s">
        <v>88</v>
      </c>
      <c r="G3230">
        <v>0</v>
      </c>
      <c r="H3230">
        <v>0</v>
      </c>
      <c r="I3230">
        <v>0</v>
      </c>
      <c r="J3230">
        <v>0</v>
      </c>
      <c r="K3230" s="44">
        <f>MONTH(tce_4111[[#This Row],[data_lancamento]])</f>
        <v>4</v>
      </c>
    </row>
    <row r="3231" spans="1:11" x14ac:dyDescent="0.25">
      <c r="A3231" s="44" t="s">
        <v>101</v>
      </c>
      <c r="B3231">
        <v>1</v>
      </c>
      <c r="C3231" s="3">
        <v>44677</v>
      </c>
      <c r="D3231">
        <v>12200</v>
      </c>
      <c r="E3231" s="44" t="s">
        <v>80</v>
      </c>
      <c r="F3231" s="44" t="s">
        <v>88</v>
      </c>
      <c r="G3231">
        <v>1</v>
      </c>
      <c r="H3231">
        <v>0</v>
      </c>
      <c r="I3231">
        <v>0</v>
      </c>
      <c r="J3231">
        <v>0</v>
      </c>
      <c r="K3231" s="44">
        <f>MONTH(tce_4111[[#This Row],[data_lancamento]])</f>
        <v>4</v>
      </c>
    </row>
    <row r="3232" spans="1:11" x14ac:dyDescent="0.25">
      <c r="A3232" s="44" t="s">
        <v>111</v>
      </c>
      <c r="B3232">
        <v>1</v>
      </c>
      <c r="C3232" s="3">
        <v>44677</v>
      </c>
      <c r="D3232">
        <v>12200</v>
      </c>
      <c r="E3232" s="44" t="s">
        <v>77</v>
      </c>
      <c r="F3232" s="44" t="s">
        <v>88</v>
      </c>
      <c r="G3232">
        <v>1</v>
      </c>
      <c r="H3232">
        <v>0</v>
      </c>
      <c r="I3232">
        <v>0</v>
      </c>
      <c r="J3232">
        <v>0</v>
      </c>
      <c r="K3232" s="44">
        <f>MONTH(tce_4111[[#This Row],[data_lancamento]])</f>
        <v>4</v>
      </c>
    </row>
    <row r="3233" spans="1:11" x14ac:dyDescent="0.25">
      <c r="A3233" s="44" t="s">
        <v>96</v>
      </c>
      <c r="B3233">
        <v>1</v>
      </c>
      <c r="C3233" s="3">
        <v>44677</v>
      </c>
      <c r="D3233">
        <v>1380</v>
      </c>
      <c r="E3233" s="44" t="s">
        <v>80</v>
      </c>
      <c r="F3233" s="44" t="s">
        <v>97</v>
      </c>
      <c r="G3233">
        <v>1</v>
      </c>
      <c r="H3233">
        <v>0</v>
      </c>
      <c r="I3233">
        <v>0</v>
      </c>
      <c r="J3233">
        <v>0</v>
      </c>
      <c r="K3233" s="44">
        <f>MONTH(tce_4111[[#This Row],[data_lancamento]])</f>
        <v>4</v>
      </c>
    </row>
    <row r="3234" spans="1:11" x14ac:dyDescent="0.25">
      <c r="A3234" s="44" t="s">
        <v>99</v>
      </c>
      <c r="B3234">
        <v>1</v>
      </c>
      <c r="C3234" s="3">
        <v>44677</v>
      </c>
      <c r="D3234">
        <v>1380</v>
      </c>
      <c r="E3234" s="44" t="s">
        <v>80</v>
      </c>
      <c r="F3234" s="44" t="s">
        <v>88</v>
      </c>
      <c r="G3234">
        <v>0</v>
      </c>
      <c r="H3234">
        <v>0</v>
      </c>
      <c r="I3234">
        <v>0</v>
      </c>
      <c r="J3234">
        <v>0</v>
      </c>
      <c r="K3234" s="44">
        <f>MONTH(tce_4111[[#This Row],[data_lancamento]])</f>
        <v>4</v>
      </c>
    </row>
    <row r="3235" spans="1:11" x14ac:dyDescent="0.25">
      <c r="A3235" s="44" t="s">
        <v>109</v>
      </c>
      <c r="B3235">
        <v>1</v>
      </c>
      <c r="C3235" s="3">
        <v>44677</v>
      </c>
      <c r="D3235">
        <v>1380</v>
      </c>
      <c r="E3235" s="44" t="s">
        <v>77</v>
      </c>
      <c r="F3235" s="44" t="s">
        <v>88</v>
      </c>
      <c r="G3235">
        <v>0</v>
      </c>
      <c r="H3235">
        <v>0</v>
      </c>
      <c r="I3235">
        <v>0</v>
      </c>
      <c r="J3235">
        <v>0</v>
      </c>
      <c r="K3235" s="44">
        <f>MONTH(tce_4111[[#This Row],[data_lancamento]])</f>
        <v>4</v>
      </c>
    </row>
    <row r="3236" spans="1:11" x14ac:dyDescent="0.25">
      <c r="A3236" s="44" t="s">
        <v>106</v>
      </c>
      <c r="B3236">
        <v>1</v>
      </c>
      <c r="C3236" s="3">
        <v>44677</v>
      </c>
      <c r="D3236">
        <v>1380</v>
      </c>
      <c r="E3236" s="44" t="s">
        <v>77</v>
      </c>
      <c r="F3236" s="44" t="s">
        <v>97</v>
      </c>
      <c r="G3236">
        <v>1</v>
      </c>
      <c r="H3236">
        <v>0</v>
      </c>
      <c r="I3236">
        <v>0</v>
      </c>
      <c r="J3236">
        <v>0</v>
      </c>
      <c r="K3236" s="44">
        <f>MONTH(tce_4111[[#This Row],[data_lancamento]])</f>
        <v>4</v>
      </c>
    </row>
    <row r="3237" spans="1:11" x14ac:dyDescent="0.25">
      <c r="A3237" s="44" t="s">
        <v>100</v>
      </c>
      <c r="B3237">
        <v>1</v>
      </c>
      <c r="C3237" s="3">
        <v>44677</v>
      </c>
      <c r="D3237">
        <v>1380</v>
      </c>
      <c r="E3237" s="44" t="s">
        <v>80</v>
      </c>
      <c r="F3237" s="44" t="s">
        <v>88</v>
      </c>
      <c r="G3237">
        <v>0</v>
      </c>
      <c r="H3237">
        <v>0</v>
      </c>
      <c r="I3237">
        <v>0</v>
      </c>
      <c r="J3237">
        <v>0</v>
      </c>
      <c r="K3237" s="44">
        <f>MONTH(tce_4111[[#This Row],[data_lancamento]])</f>
        <v>4</v>
      </c>
    </row>
    <row r="3238" spans="1:11" x14ac:dyDescent="0.25">
      <c r="A3238" s="44" t="s">
        <v>110</v>
      </c>
      <c r="B3238">
        <v>1</v>
      </c>
      <c r="C3238" s="3">
        <v>44677</v>
      </c>
      <c r="D3238">
        <v>1380</v>
      </c>
      <c r="E3238" s="44" t="s">
        <v>77</v>
      </c>
      <c r="F3238" s="44" t="s">
        <v>88</v>
      </c>
      <c r="G3238">
        <v>0</v>
      </c>
      <c r="H3238">
        <v>0</v>
      </c>
      <c r="I3238">
        <v>0</v>
      </c>
      <c r="J3238">
        <v>0</v>
      </c>
      <c r="K3238" s="44">
        <f>MONTH(tce_4111[[#This Row],[data_lancamento]])</f>
        <v>4</v>
      </c>
    </row>
    <row r="3239" spans="1:11" x14ac:dyDescent="0.25">
      <c r="A3239" s="44" t="s">
        <v>101</v>
      </c>
      <c r="B3239">
        <v>1</v>
      </c>
      <c r="C3239" s="3">
        <v>44677</v>
      </c>
      <c r="D3239">
        <v>1380</v>
      </c>
      <c r="E3239" s="44" t="s">
        <v>80</v>
      </c>
      <c r="F3239" s="44" t="s">
        <v>88</v>
      </c>
      <c r="G3239">
        <v>1</v>
      </c>
      <c r="H3239">
        <v>0</v>
      </c>
      <c r="I3239">
        <v>0</v>
      </c>
      <c r="J3239">
        <v>0</v>
      </c>
      <c r="K3239" s="44">
        <f>MONTH(tce_4111[[#This Row],[data_lancamento]])</f>
        <v>4</v>
      </c>
    </row>
    <row r="3240" spans="1:11" x14ac:dyDescent="0.25">
      <c r="A3240" s="44" t="s">
        <v>111</v>
      </c>
      <c r="B3240">
        <v>1</v>
      </c>
      <c r="C3240" s="3">
        <v>44677</v>
      </c>
      <c r="D3240">
        <v>1380</v>
      </c>
      <c r="E3240" s="44" t="s">
        <v>77</v>
      </c>
      <c r="F3240" s="44" t="s">
        <v>88</v>
      </c>
      <c r="G3240">
        <v>1</v>
      </c>
      <c r="H3240">
        <v>0</v>
      </c>
      <c r="I3240">
        <v>0</v>
      </c>
      <c r="J3240">
        <v>0</v>
      </c>
      <c r="K3240" s="44">
        <f>MONTH(tce_4111[[#This Row],[data_lancamento]])</f>
        <v>4</v>
      </c>
    </row>
    <row r="3241" spans="1:11" x14ac:dyDescent="0.25">
      <c r="A3241" s="44" t="s">
        <v>96</v>
      </c>
      <c r="B3241">
        <v>1</v>
      </c>
      <c r="C3241" s="3">
        <v>44677</v>
      </c>
      <c r="D3241">
        <v>1380</v>
      </c>
      <c r="E3241" s="44" t="s">
        <v>80</v>
      </c>
      <c r="F3241" s="44" t="s">
        <v>97</v>
      </c>
      <c r="G3241">
        <v>1</v>
      </c>
      <c r="H3241">
        <v>0</v>
      </c>
      <c r="I3241">
        <v>0</v>
      </c>
      <c r="J3241">
        <v>0</v>
      </c>
      <c r="K3241" s="44">
        <f>MONTH(tce_4111[[#This Row],[data_lancamento]])</f>
        <v>4</v>
      </c>
    </row>
    <row r="3242" spans="1:11" x14ac:dyDescent="0.25">
      <c r="A3242" s="44" t="s">
        <v>99</v>
      </c>
      <c r="B3242">
        <v>1</v>
      </c>
      <c r="C3242" s="3">
        <v>44677</v>
      </c>
      <c r="D3242">
        <v>1380</v>
      </c>
      <c r="E3242" s="44" t="s">
        <v>80</v>
      </c>
      <c r="F3242" s="44" t="s">
        <v>88</v>
      </c>
      <c r="G3242">
        <v>0</v>
      </c>
      <c r="H3242">
        <v>0</v>
      </c>
      <c r="I3242">
        <v>0</v>
      </c>
      <c r="J3242">
        <v>0</v>
      </c>
      <c r="K3242" s="44">
        <f>MONTH(tce_4111[[#This Row],[data_lancamento]])</f>
        <v>4</v>
      </c>
    </row>
    <row r="3243" spans="1:11" x14ac:dyDescent="0.25">
      <c r="A3243" s="44" t="s">
        <v>109</v>
      </c>
      <c r="B3243">
        <v>1</v>
      </c>
      <c r="C3243" s="3">
        <v>44677</v>
      </c>
      <c r="D3243">
        <v>1380</v>
      </c>
      <c r="E3243" s="44" t="s">
        <v>77</v>
      </c>
      <c r="F3243" s="44" t="s">
        <v>88</v>
      </c>
      <c r="G3243">
        <v>0</v>
      </c>
      <c r="H3243">
        <v>0</v>
      </c>
      <c r="I3243">
        <v>0</v>
      </c>
      <c r="J3243">
        <v>0</v>
      </c>
      <c r="K3243" s="44">
        <f>MONTH(tce_4111[[#This Row],[data_lancamento]])</f>
        <v>4</v>
      </c>
    </row>
    <row r="3244" spans="1:11" x14ac:dyDescent="0.25">
      <c r="A3244" s="44" t="s">
        <v>106</v>
      </c>
      <c r="B3244">
        <v>1</v>
      </c>
      <c r="C3244" s="3">
        <v>44677</v>
      </c>
      <c r="D3244">
        <v>1380</v>
      </c>
      <c r="E3244" s="44" t="s">
        <v>77</v>
      </c>
      <c r="F3244" s="44" t="s">
        <v>97</v>
      </c>
      <c r="G3244">
        <v>1</v>
      </c>
      <c r="H3244">
        <v>0</v>
      </c>
      <c r="I3244">
        <v>0</v>
      </c>
      <c r="J3244">
        <v>0</v>
      </c>
      <c r="K3244" s="44">
        <f>MONTH(tce_4111[[#This Row],[data_lancamento]])</f>
        <v>4</v>
      </c>
    </row>
    <row r="3245" spans="1:11" x14ac:dyDescent="0.25">
      <c r="A3245" s="44" t="s">
        <v>100</v>
      </c>
      <c r="B3245">
        <v>1</v>
      </c>
      <c r="C3245" s="3">
        <v>44677</v>
      </c>
      <c r="D3245">
        <v>1380</v>
      </c>
      <c r="E3245" s="44" t="s">
        <v>80</v>
      </c>
      <c r="F3245" s="44" t="s">
        <v>88</v>
      </c>
      <c r="G3245">
        <v>0</v>
      </c>
      <c r="H3245">
        <v>0</v>
      </c>
      <c r="I3245">
        <v>0</v>
      </c>
      <c r="J3245">
        <v>0</v>
      </c>
      <c r="K3245" s="44">
        <f>MONTH(tce_4111[[#This Row],[data_lancamento]])</f>
        <v>4</v>
      </c>
    </row>
    <row r="3246" spans="1:11" x14ac:dyDescent="0.25">
      <c r="A3246" s="44" t="s">
        <v>110</v>
      </c>
      <c r="B3246">
        <v>1</v>
      </c>
      <c r="C3246" s="3">
        <v>44677</v>
      </c>
      <c r="D3246">
        <v>1380</v>
      </c>
      <c r="E3246" s="44" t="s">
        <v>77</v>
      </c>
      <c r="F3246" s="44" t="s">
        <v>88</v>
      </c>
      <c r="G3246">
        <v>0</v>
      </c>
      <c r="H3246">
        <v>0</v>
      </c>
      <c r="I3246">
        <v>0</v>
      </c>
      <c r="J3246">
        <v>0</v>
      </c>
      <c r="K3246" s="44">
        <f>MONTH(tce_4111[[#This Row],[data_lancamento]])</f>
        <v>4</v>
      </c>
    </row>
    <row r="3247" spans="1:11" x14ac:dyDescent="0.25">
      <c r="A3247" s="44" t="s">
        <v>101</v>
      </c>
      <c r="B3247">
        <v>1</v>
      </c>
      <c r="C3247" s="3">
        <v>44677</v>
      </c>
      <c r="D3247">
        <v>1380</v>
      </c>
      <c r="E3247" s="44" t="s">
        <v>80</v>
      </c>
      <c r="F3247" s="44" t="s">
        <v>88</v>
      </c>
      <c r="G3247">
        <v>1</v>
      </c>
      <c r="H3247">
        <v>0</v>
      </c>
      <c r="I3247">
        <v>0</v>
      </c>
      <c r="J3247">
        <v>0</v>
      </c>
      <c r="K3247" s="44">
        <f>MONTH(tce_4111[[#This Row],[data_lancamento]])</f>
        <v>4</v>
      </c>
    </row>
    <row r="3248" spans="1:11" x14ac:dyDescent="0.25">
      <c r="A3248" s="44" t="s">
        <v>111</v>
      </c>
      <c r="B3248">
        <v>1</v>
      </c>
      <c r="C3248" s="3">
        <v>44677</v>
      </c>
      <c r="D3248">
        <v>1380</v>
      </c>
      <c r="E3248" s="44" t="s">
        <v>77</v>
      </c>
      <c r="F3248" s="44" t="s">
        <v>88</v>
      </c>
      <c r="G3248">
        <v>1</v>
      </c>
      <c r="H3248">
        <v>0</v>
      </c>
      <c r="I3248">
        <v>0</v>
      </c>
      <c r="J3248">
        <v>0</v>
      </c>
      <c r="K3248" s="44">
        <f>MONTH(tce_4111[[#This Row],[data_lancamento]])</f>
        <v>4</v>
      </c>
    </row>
    <row r="3249" spans="1:11" x14ac:dyDescent="0.25">
      <c r="A3249" s="44" t="s">
        <v>99</v>
      </c>
      <c r="B3249">
        <v>1</v>
      </c>
      <c r="C3249" s="3">
        <v>44677</v>
      </c>
      <c r="D3249">
        <v>1603.52</v>
      </c>
      <c r="E3249" s="44" t="s">
        <v>80</v>
      </c>
      <c r="F3249" s="44" t="s">
        <v>88</v>
      </c>
      <c r="G3249">
        <v>0</v>
      </c>
      <c r="H3249">
        <v>0</v>
      </c>
      <c r="I3249">
        <v>0</v>
      </c>
      <c r="J3249">
        <v>0</v>
      </c>
      <c r="K3249" s="44">
        <f>MONTH(tce_4111[[#This Row],[data_lancamento]])</f>
        <v>4</v>
      </c>
    </row>
    <row r="3250" spans="1:11" x14ac:dyDescent="0.25">
      <c r="A3250" s="44" t="s">
        <v>109</v>
      </c>
      <c r="B3250">
        <v>1</v>
      </c>
      <c r="C3250" s="3">
        <v>44677</v>
      </c>
      <c r="D3250">
        <v>1603.52</v>
      </c>
      <c r="E3250" s="44" t="s">
        <v>77</v>
      </c>
      <c r="F3250" s="44" t="s">
        <v>88</v>
      </c>
      <c r="G3250">
        <v>0</v>
      </c>
      <c r="H3250">
        <v>0</v>
      </c>
      <c r="I3250">
        <v>0</v>
      </c>
      <c r="J3250">
        <v>0</v>
      </c>
      <c r="K3250" s="44">
        <f>MONTH(tce_4111[[#This Row],[data_lancamento]])</f>
        <v>4</v>
      </c>
    </row>
    <row r="3251" spans="1:11" x14ac:dyDescent="0.25">
      <c r="A3251" s="44" t="s">
        <v>106</v>
      </c>
      <c r="B3251">
        <v>1</v>
      </c>
      <c r="C3251" s="3">
        <v>44677</v>
      </c>
      <c r="D3251">
        <v>1603.52</v>
      </c>
      <c r="E3251" s="44" t="s">
        <v>77</v>
      </c>
      <c r="F3251" s="44" t="s">
        <v>97</v>
      </c>
      <c r="G3251">
        <v>1</v>
      </c>
      <c r="H3251">
        <v>0</v>
      </c>
      <c r="I3251">
        <v>0</v>
      </c>
      <c r="J3251">
        <v>0</v>
      </c>
      <c r="K3251" s="44">
        <f>MONTH(tce_4111[[#This Row],[data_lancamento]])</f>
        <v>4</v>
      </c>
    </row>
    <row r="3252" spans="1:11" x14ac:dyDescent="0.25">
      <c r="A3252" s="44" t="s">
        <v>100</v>
      </c>
      <c r="B3252">
        <v>1</v>
      </c>
      <c r="C3252" s="3">
        <v>44677</v>
      </c>
      <c r="D3252">
        <v>1603.52</v>
      </c>
      <c r="E3252" s="44" t="s">
        <v>80</v>
      </c>
      <c r="F3252" s="44" t="s">
        <v>88</v>
      </c>
      <c r="G3252">
        <v>0</v>
      </c>
      <c r="H3252">
        <v>0</v>
      </c>
      <c r="I3252">
        <v>0</v>
      </c>
      <c r="J3252">
        <v>0</v>
      </c>
      <c r="K3252" s="44">
        <f>MONTH(tce_4111[[#This Row],[data_lancamento]])</f>
        <v>4</v>
      </c>
    </row>
    <row r="3253" spans="1:11" x14ac:dyDescent="0.25">
      <c r="A3253" s="44" t="s">
        <v>110</v>
      </c>
      <c r="B3253">
        <v>1</v>
      </c>
      <c r="C3253" s="3">
        <v>44677</v>
      </c>
      <c r="D3253">
        <v>1603.52</v>
      </c>
      <c r="E3253" s="44" t="s">
        <v>77</v>
      </c>
      <c r="F3253" s="44" t="s">
        <v>88</v>
      </c>
      <c r="G3253">
        <v>0</v>
      </c>
      <c r="H3253">
        <v>0</v>
      </c>
      <c r="I3253">
        <v>0</v>
      </c>
      <c r="J3253">
        <v>0</v>
      </c>
      <c r="K3253" s="44">
        <f>MONTH(tce_4111[[#This Row],[data_lancamento]])</f>
        <v>4</v>
      </c>
    </row>
    <row r="3254" spans="1:11" x14ac:dyDescent="0.25">
      <c r="A3254" s="44" t="s">
        <v>359</v>
      </c>
      <c r="B3254">
        <v>1</v>
      </c>
      <c r="C3254" s="3">
        <v>44677</v>
      </c>
      <c r="D3254">
        <v>1603.52</v>
      </c>
      <c r="E3254" s="44" t="s">
        <v>80</v>
      </c>
      <c r="F3254" s="44" t="s">
        <v>97</v>
      </c>
      <c r="G3254">
        <v>0</v>
      </c>
      <c r="H3254">
        <v>0</v>
      </c>
      <c r="I3254">
        <v>0</v>
      </c>
      <c r="J3254">
        <v>0</v>
      </c>
      <c r="K3254" s="44">
        <f>MONTH(tce_4111[[#This Row],[data_lancamento]])</f>
        <v>4</v>
      </c>
    </row>
    <row r="3255" spans="1:11" x14ac:dyDescent="0.25">
      <c r="A3255" s="44" t="s">
        <v>101</v>
      </c>
      <c r="B3255">
        <v>1</v>
      </c>
      <c r="C3255" s="3">
        <v>44677</v>
      </c>
      <c r="D3255">
        <v>1603.52</v>
      </c>
      <c r="E3255" s="44" t="s">
        <v>80</v>
      </c>
      <c r="F3255" s="44" t="s">
        <v>88</v>
      </c>
      <c r="G3255">
        <v>1</v>
      </c>
      <c r="H3255">
        <v>0</v>
      </c>
      <c r="I3255">
        <v>0</v>
      </c>
      <c r="J3255">
        <v>0</v>
      </c>
      <c r="K3255" s="44">
        <f>MONTH(tce_4111[[#This Row],[data_lancamento]])</f>
        <v>4</v>
      </c>
    </row>
    <row r="3256" spans="1:11" x14ac:dyDescent="0.25">
      <c r="A3256" s="44" t="s">
        <v>111</v>
      </c>
      <c r="B3256">
        <v>1</v>
      </c>
      <c r="C3256" s="3">
        <v>44677</v>
      </c>
      <c r="D3256">
        <v>1603.52</v>
      </c>
      <c r="E3256" s="44" t="s">
        <v>77</v>
      </c>
      <c r="F3256" s="44" t="s">
        <v>88</v>
      </c>
      <c r="G3256">
        <v>1</v>
      </c>
      <c r="H3256">
        <v>0</v>
      </c>
      <c r="I3256">
        <v>0</v>
      </c>
      <c r="J3256">
        <v>0</v>
      </c>
      <c r="K3256" s="44">
        <f>MONTH(tce_4111[[#This Row],[data_lancamento]])</f>
        <v>4</v>
      </c>
    </row>
    <row r="3257" spans="1:11" x14ac:dyDescent="0.25">
      <c r="A3257" s="44" t="s">
        <v>99</v>
      </c>
      <c r="B3257">
        <v>1</v>
      </c>
      <c r="C3257" s="3">
        <v>44677</v>
      </c>
      <c r="D3257">
        <v>1603.52</v>
      </c>
      <c r="E3257" s="44" t="s">
        <v>80</v>
      </c>
      <c r="F3257" s="44" t="s">
        <v>88</v>
      </c>
      <c r="G3257">
        <v>0</v>
      </c>
      <c r="H3257">
        <v>0</v>
      </c>
      <c r="I3257">
        <v>0</v>
      </c>
      <c r="J3257">
        <v>0</v>
      </c>
      <c r="K3257" s="44">
        <f>MONTH(tce_4111[[#This Row],[data_lancamento]])</f>
        <v>4</v>
      </c>
    </row>
    <row r="3258" spans="1:11" x14ac:dyDescent="0.25">
      <c r="A3258" s="44" t="s">
        <v>109</v>
      </c>
      <c r="B3258">
        <v>1</v>
      </c>
      <c r="C3258" s="3">
        <v>44677</v>
      </c>
      <c r="D3258">
        <v>1603.52</v>
      </c>
      <c r="E3258" s="44" t="s">
        <v>77</v>
      </c>
      <c r="F3258" s="44" t="s">
        <v>88</v>
      </c>
      <c r="G3258">
        <v>0</v>
      </c>
      <c r="H3258">
        <v>0</v>
      </c>
      <c r="I3258">
        <v>0</v>
      </c>
      <c r="J3258">
        <v>0</v>
      </c>
      <c r="K3258" s="44">
        <f>MONTH(tce_4111[[#This Row],[data_lancamento]])</f>
        <v>4</v>
      </c>
    </row>
    <row r="3259" spans="1:11" x14ac:dyDescent="0.25">
      <c r="A3259" s="44" t="s">
        <v>106</v>
      </c>
      <c r="B3259">
        <v>1</v>
      </c>
      <c r="C3259" s="3">
        <v>44677</v>
      </c>
      <c r="D3259">
        <v>1603.52</v>
      </c>
      <c r="E3259" s="44" t="s">
        <v>77</v>
      </c>
      <c r="F3259" s="44" t="s">
        <v>97</v>
      </c>
      <c r="G3259">
        <v>1</v>
      </c>
      <c r="H3259">
        <v>0</v>
      </c>
      <c r="I3259">
        <v>0</v>
      </c>
      <c r="J3259">
        <v>0</v>
      </c>
      <c r="K3259" s="44">
        <f>MONTH(tce_4111[[#This Row],[data_lancamento]])</f>
        <v>4</v>
      </c>
    </row>
    <row r="3260" spans="1:11" x14ac:dyDescent="0.25">
      <c r="A3260" s="44" t="s">
        <v>100</v>
      </c>
      <c r="B3260">
        <v>1</v>
      </c>
      <c r="C3260" s="3">
        <v>44677</v>
      </c>
      <c r="D3260">
        <v>1603.52</v>
      </c>
      <c r="E3260" s="44" t="s">
        <v>80</v>
      </c>
      <c r="F3260" s="44" t="s">
        <v>88</v>
      </c>
      <c r="G3260">
        <v>0</v>
      </c>
      <c r="H3260">
        <v>0</v>
      </c>
      <c r="I3260">
        <v>0</v>
      </c>
      <c r="J3260">
        <v>0</v>
      </c>
      <c r="K3260" s="44">
        <f>MONTH(tce_4111[[#This Row],[data_lancamento]])</f>
        <v>4</v>
      </c>
    </row>
    <row r="3261" spans="1:11" x14ac:dyDescent="0.25">
      <c r="A3261" s="44" t="s">
        <v>110</v>
      </c>
      <c r="B3261">
        <v>1</v>
      </c>
      <c r="C3261" s="3">
        <v>44677</v>
      </c>
      <c r="D3261">
        <v>1603.52</v>
      </c>
      <c r="E3261" s="44" t="s">
        <v>77</v>
      </c>
      <c r="F3261" s="44" t="s">
        <v>88</v>
      </c>
      <c r="G3261">
        <v>0</v>
      </c>
      <c r="H3261">
        <v>0</v>
      </c>
      <c r="I3261">
        <v>0</v>
      </c>
      <c r="J3261">
        <v>0</v>
      </c>
      <c r="K3261" s="44">
        <f>MONTH(tce_4111[[#This Row],[data_lancamento]])</f>
        <v>4</v>
      </c>
    </row>
    <row r="3262" spans="1:11" x14ac:dyDescent="0.25">
      <c r="A3262" s="44" t="s">
        <v>359</v>
      </c>
      <c r="B3262">
        <v>1</v>
      </c>
      <c r="C3262" s="3">
        <v>44677</v>
      </c>
      <c r="D3262">
        <v>1603.52</v>
      </c>
      <c r="E3262" s="44" t="s">
        <v>80</v>
      </c>
      <c r="F3262" s="44" t="s">
        <v>97</v>
      </c>
      <c r="G3262">
        <v>0</v>
      </c>
      <c r="H3262">
        <v>0</v>
      </c>
      <c r="I3262">
        <v>0</v>
      </c>
      <c r="J3262">
        <v>0</v>
      </c>
      <c r="K3262" s="44">
        <f>MONTH(tce_4111[[#This Row],[data_lancamento]])</f>
        <v>4</v>
      </c>
    </row>
    <row r="3263" spans="1:11" x14ac:dyDescent="0.25">
      <c r="A3263" s="44" t="s">
        <v>101</v>
      </c>
      <c r="B3263">
        <v>1</v>
      </c>
      <c r="C3263" s="3">
        <v>44677</v>
      </c>
      <c r="D3263">
        <v>1603.52</v>
      </c>
      <c r="E3263" s="44" t="s">
        <v>80</v>
      </c>
      <c r="F3263" s="44" t="s">
        <v>88</v>
      </c>
      <c r="G3263">
        <v>1</v>
      </c>
      <c r="H3263">
        <v>0</v>
      </c>
      <c r="I3263">
        <v>0</v>
      </c>
      <c r="J3263">
        <v>0</v>
      </c>
      <c r="K3263" s="44">
        <f>MONTH(tce_4111[[#This Row],[data_lancamento]])</f>
        <v>4</v>
      </c>
    </row>
    <row r="3264" spans="1:11" x14ac:dyDescent="0.25">
      <c r="A3264" s="44" t="s">
        <v>111</v>
      </c>
      <c r="B3264">
        <v>1</v>
      </c>
      <c r="C3264" s="3">
        <v>44677</v>
      </c>
      <c r="D3264">
        <v>1603.52</v>
      </c>
      <c r="E3264" s="44" t="s">
        <v>77</v>
      </c>
      <c r="F3264" s="44" t="s">
        <v>88</v>
      </c>
      <c r="G3264">
        <v>1</v>
      </c>
      <c r="H3264">
        <v>0</v>
      </c>
      <c r="I3264">
        <v>0</v>
      </c>
      <c r="J3264">
        <v>0</v>
      </c>
      <c r="K3264" s="44">
        <f>MONTH(tce_4111[[#This Row],[data_lancamento]])</f>
        <v>4</v>
      </c>
    </row>
    <row r="3265" spans="1:11" x14ac:dyDescent="0.25">
      <c r="A3265" s="44" t="s">
        <v>99</v>
      </c>
      <c r="B3265">
        <v>1</v>
      </c>
      <c r="C3265" s="3">
        <v>44677</v>
      </c>
      <c r="D3265">
        <v>1603.52</v>
      </c>
      <c r="E3265" s="44" t="s">
        <v>80</v>
      </c>
      <c r="F3265" s="44" t="s">
        <v>88</v>
      </c>
      <c r="G3265">
        <v>0</v>
      </c>
      <c r="H3265">
        <v>0</v>
      </c>
      <c r="I3265">
        <v>0</v>
      </c>
      <c r="J3265">
        <v>0</v>
      </c>
      <c r="K3265" s="44">
        <f>MONTH(tce_4111[[#This Row],[data_lancamento]])</f>
        <v>4</v>
      </c>
    </row>
    <row r="3266" spans="1:11" x14ac:dyDescent="0.25">
      <c r="A3266" s="44" t="s">
        <v>109</v>
      </c>
      <c r="B3266">
        <v>1</v>
      </c>
      <c r="C3266" s="3">
        <v>44677</v>
      </c>
      <c r="D3266">
        <v>1603.52</v>
      </c>
      <c r="E3266" s="44" t="s">
        <v>77</v>
      </c>
      <c r="F3266" s="44" t="s">
        <v>88</v>
      </c>
      <c r="G3266">
        <v>0</v>
      </c>
      <c r="H3266">
        <v>0</v>
      </c>
      <c r="I3266">
        <v>0</v>
      </c>
      <c r="J3266">
        <v>0</v>
      </c>
      <c r="K3266" s="44">
        <f>MONTH(tce_4111[[#This Row],[data_lancamento]])</f>
        <v>4</v>
      </c>
    </row>
    <row r="3267" spans="1:11" x14ac:dyDescent="0.25">
      <c r="A3267" s="44" t="s">
        <v>106</v>
      </c>
      <c r="B3267">
        <v>1</v>
      </c>
      <c r="C3267" s="3">
        <v>44677</v>
      </c>
      <c r="D3267">
        <v>1603.52</v>
      </c>
      <c r="E3267" s="44" t="s">
        <v>77</v>
      </c>
      <c r="F3267" s="44" t="s">
        <v>97</v>
      </c>
      <c r="G3267">
        <v>1</v>
      </c>
      <c r="H3267">
        <v>0</v>
      </c>
      <c r="I3267">
        <v>0</v>
      </c>
      <c r="J3267">
        <v>0</v>
      </c>
      <c r="K3267" s="44">
        <f>MONTH(tce_4111[[#This Row],[data_lancamento]])</f>
        <v>4</v>
      </c>
    </row>
    <row r="3268" spans="1:11" x14ac:dyDescent="0.25">
      <c r="A3268" s="44" t="s">
        <v>100</v>
      </c>
      <c r="B3268">
        <v>1</v>
      </c>
      <c r="C3268" s="3">
        <v>44677</v>
      </c>
      <c r="D3268">
        <v>1603.52</v>
      </c>
      <c r="E3268" s="44" t="s">
        <v>80</v>
      </c>
      <c r="F3268" s="44" t="s">
        <v>88</v>
      </c>
      <c r="G3268">
        <v>0</v>
      </c>
      <c r="H3268">
        <v>0</v>
      </c>
      <c r="I3268">
        <v>0</v>
      </c>
      <c r="J3268">
        <v>0</v>
      </c>
      <c r="K3268" s="44">
        <f>MONTH(tce_4111[[#This Row],[data_lancamento]])</f>
        <v>4</v>
      </c>
    </row>
    <row r="3269" spans="1:11" x14ac:dyDescent="0.25">
      <c r="A3269" s="44" t="s">
        <v>110</v>
      </c>
      <c r="B3269">
        <v>1</v>
      </c>
      <c r="C3269" s="3">
        <v>44677</v>
      </c>
      <c r="D3269">
        <v>1603.52</v>
      </c>
      <c r="E3269" s="44" t="s">
        <v>77</v>
      </c>
      <c r="F3269" s="44" t="s">
        <v>88</v>
      </c>
      <c r="G3269">
        <v>0</v>
      </c>
      <c r="H3269">
        <v>0</v>
      </c>
      <c r="I3269">
        <v>0</v>
      </c>
      <c r="J3269">
        <v>0</v>
      </c>
      <c r="K3269" s="44">
        <f>MONTH(tce_4111[[#This Row],[data_lancamento]])</f>
        <v>4</v>
      </c>
    </row>
    <row r="3270" spans="1:11" x14ac:dyDescent="0.25">
      <c r="A3270" s="44" t="s">
        <v>359</v>
      </c>
      <c r="B3270">
        <v>1</v>
      </c>
      <c r="C3270" s="3">
        <v>44677</v>
      </c>
      <c r="D3270">
        <v>1603.52</v>
      </c>
      <c r="E3270" s="44" t="s">
        <v>80</v>
      </c>
      <c r="F3270" s="44" t="s">
        <v>97</v>
      </c>
      <c r="G3270">
        <v>0</v>
      </c>
      <c r="H3270">
        <v>0</v>
      </c>
      <c r="I3270">
        <v>0</v>
      </c>
      <c r="J3270">
        <v>0</v>
      </c>
      <c r="K3270" s="44">
        <f>MONTH(tce_4111[[#This Row],[data_lancamento]])</f>
        <v>4</v>
      </c>
    </row>
    <row r="3271" spans="1:11" x14ac:dyDescent="0.25">
      <c r="A3271" s="44" t="s">
        <v>101</v>
      </c>
      <c r="B3271">
        <v>1</v>
      </c>
      <c r="C3271" s="3">
        <v>44677</v>
      </c>
      <c r="D3271">
        <v>1603.52</v>
      </c>
      <c r="E3271" s="44" t="s">
        <v>80</v>
      </c>
      <c r="F3271" s="44" t="s">
        <v>88</v>
      </c>
      <c r="G3271">
        <v>1</v>
      </c>
      <c r="H3271">
        <v>0</v>
      </c>
      <c r="I3271">
        <v>0</v>
      </c>
      <c r="J3271">
        <v>0</v>
      </c>
      <c r="K3271" s="44">
        <f>MONTH(tce_4111[[#This Row],[data_lancamento]])</f>
        <v>4</v>
      </c>
    </row>
    <row r="3272" spans="1:11" x14ac:dyDescent="0.25">
      <c r="A3272" s="44" t="s">
        <v>111</v>
      </c>
      <c r="B3272">
        <v>1</v>
      </c>
      <c r="C3272" s="3">
        <v>44677</v>
      </c>
      <c r="D3272">
        <v>1603.52</v>
      </c>
      <c r="E3272" s="44" t="s">
        <v>77</v>
      </c>
      <c r="F3272" s="44" t="s">
        <v>88</v>
      </c>
      <c r="G3272">
        <v>1</v>
      </c>
      <c r="H3272">
        <v>0</v>
      </c>
      <c r="I3272">
        <v>0</v>
      </c>
      <c r="J3272">
        <v>0</v>
      </c>
      <c r="K3272" s="44">
        <f>MONTH(tce_4111[[#This Row],[data_lancamento]])</f>
        <v>4</v>
      </c>
    </row>
    <row r="3273" spans="1:11" x14ac:dyDescent="0.25">
      <c r="A3273" s="44" t="s">
        <v>99</v>
      </c>
      <c r="B3273">
        <v>1</v>
      </c>
      <c r="C3273" s="3">
        <v>44677</v>
      </c>
      <c r="D3273">
        <v>1603.52</v>
      </c>
      <c r="E3273" s="44" t="s">
        <v>80</v>
      </c>
      <c r="F3273" s="44" t="s">
        <v>88</v>
      </c>
      <c r="G3273">
        <v>0</v>
      </c>
      <c r="H3273">
        <v>0</v>
      </c>
      <c r="I3273">
        <v>0</v>
      </c>
      <c r="J3273">
        <v>0</v>
      </c>
      <c r="K3273" s="44">
        <f>MONTH(tce_4111[[#This Row],[data_lancamento]])</f>
        <v>4</v>
      </c>
    </row>
    <row r="3274" spans="1:11" x14ac:dyDescent="0.25">
      <c r="A3274" s="44" t="s">
        <v>109</v>
      </c>
      <c r="B3274">
        <v>1</v>
      </c>
      <c r="C3274" s="3">
        <v>44677</v>
      </c>
      <c r="D3274">
        <v>1603.52</v>
      </c>
      <c r="E3274" s="44" t="s">
        <v>77</v>
      </c>
      <c r="F3274" s="44" t="s">
        <v>88</v>
      </c>
      <c r="G3274">
        <v>0</v>
      </c>
      <c r="H3274">
        <v>0</v>
      </c>
      <c r="I3274">
        <v>0</v>
      </c>
      <c r="J3274">
        <v>0</v>
      </c>
      <c r="K3274" s="44">
        <f>MONTH(tce_4111[[#This Row],[data_lancamento]])</f>
        <v>4</v>
      </c>
    </row>
    <row r="3275" spans="1:11" x14ac:dyDescent="0.25">
      <c r="A3275" s="44" t="s">
        <v>106</v>
      </c>
      <c r="B3275">
        <v>1</v>
      </c>
      <c r="C3275" s="3">
        <v>44677</v>
      </c>
      <c r="D3275">
        <v>1603.52</v>
      </c>
      <c r="E3275" s="44" t="s">
        <v>77</v>
      </c>
      <c r="F3275" s="44" t="s">
        <v>97</v>
      </c>
      <c r="G3275">
        <v>1</v>
      </c>
      <c r="H3275">
        <v>0</v>
      </c>
      <c r="I3275">
        <v>0</v>
      </c>
      <c r="J3275">
        <v>0</v>
      </c>
      <c r="K3275" s="44">
        <f>MONTH(tce_4111[[#This Row],[data_lancamento]])</f>
        <v>4</v>
      </c>
    </row>
    <row r="3276" spans="1:11" x14ac:dyDescent="0.25">
      <c r="A3276" s="44" t="s">
        <v>100</v>
      </c>
      <c r="B3276">
        <v>1</v>
      </c>
      <c r="C3276" s="3">
        <v>44677</v>
      </c>
      <c r="D3276">
        <v>1603.52</v>
      </c>
      <c r="E3276" s="44" t="s">
        <v>80</v>
      </c>
      <c r="F3276" s="44" t="s">
        <v>88</v>
      </c>
      <c r="G3276">
        <v>0</v>
      </c>
      <c r="H3276">
        <v>0</v>
      </c>
      <c r="I3276">
        <v>0</v>
      </c>
      <c r="J3276">
        <v>0</v>
      </c>
      <c r="K3276" s="44">
        <f>MONTH(tce_4111[[#This Row],[data_lancamento]])</f>
        <v>4</v>
      </c>
    </row>
    <row r="3277" spans="1:11" x14ac:dyDescent="0.25">
      <c r="A3277" s="44" t="s">
        <v>110</v>
      </c>
      <c r="B3277">
        <v>1</v>
      </c>
      <c r="C3277" s="3">
        <v>44677</v>
      </c>
      <c r="D3277">
        <v>1603.52</v>
      </c>
      <c r="E3277" s="44" t="s">
        <v>77</v>
      </c>
      <c r="F3277" s="44" t="s">
        <v>88</v>
      </c>
      <c r="G3277">
        <v>0</v>
      </c>
      <c r="H3277">
        <v>0</v>
      </c>
      <c r="I3277">
        <v>0</v>
      </c>
      <c r="J3277">
        <v>0</v>
      </c>
      <c r="K3277" s="44">
        <f>MONTH(tce_4111[[#This Row],[data_lancamento]])</f>
        <v>4</v>
      </c>
    </row>
    <row r="3278" spans="1:11" x14ac:dyDescent="0.25">
      <c r="A3278" s="44" t="s">
        <v>359</v>
      </c>
      <c r="B3278">
        <v>1</v>
      </c>
      <c r="C3278" s="3">
        <v>44677</v>
      </c>
      <c r="D3278">
        <v>1603.52</v>
      </c>
      <c r="E3278" s="44" t="s">
        <v>80</v>
      </c>
      <c r="F3278" s="44" t="s">
        <v>97</v>
      </c>
      <c r="G3278">
        <v>0</v>
      </c>
      <c r="H3278">
        <v>0</v>
      </c>
      <c r="I3278">
        <v>0</v>
      </c>
      <c r="J3278">
        <v>0</v>
      </c>
      <c r="K3278" s="44">
        <f>MONTH(tce_4111[[#This Row],[data_lancamento]])</f>
        <v>4</v>
      </c>
    </row>
    <row r="3279" spans="1:11" x14ac:dyDescent="0.25">
      <c r="A3279" s="44" t="s">
        <v>101</v>
      </c>
      <c r="B3279">
        <v>1</v>
      </c>
      <c r="C3279" s="3">
        <v>44677</v>
      </c>
      <c r="D3279">
        <v>1603.52</v>
      </c>
      <c r="E3279" s="44" t="s">
        <v>80</v>
      </c>
      <c r="F3279" s="44" t="s">
        <v>88</v>
      </c>
      <c r="G3279">
        <v>1</v>
      </c>
      <c r="H3279">
        <v>0</v>
      </c>
      <c r="I3279">
        <v>0</v>
      </c>
      <c r="J3279">
        <v>0</v>
      </c>
      <c r="K3279" s="44">
        <f>MONTH(tce_4111[[#This Row],[data_lancamento]])</f>
        <v>4</v>
      </c>
    </row>
    <row r="3280" spans="1:11" x14ac:dyDescent="0.25">
      <c r="A3280" s="44" t="s">
        <v>111</v>
      </c>
      <c r="B3280">
        <v>1</v>
      </c>
      <c r="C3280" s="3">
        <v>44677</v>
      </c>
      <c r="D3280">
        <v>1603.52</v>
      </c>
      <c r="E3280" s="44" t="s">
        <v>77</v>
      </c>
      <c r="F3280" s="44" t="s">
        <v>88</v>
      </c>
      <c r="G3280">
        <v>1</v>
      </c>
      <c r="H3280">
        <v>0</v>
      </c>
      <c r="I3280">
        <v>0</v>
      </c>
      <c r="J3280">
        <v>0</v>
      </c>
      <c r="K3280" s="44">
        <f>MONTH(tce_4111[[#This Row],[data_lancamento]])</f>
        <v>4</v>
      </c>
    </row>
    <row r="3281" spans="1:11" x14ac:dyDescent="0.25">
      <c r="A3281" s="44" t="s">
        <v>96</v>
      </c>
      <c r="B3281">
        <v>1</v>
      </c>
      <c r="C3281" s="3">
        <v>44677</v>
      </c>
      <c r="D3281">
        <v>1237.1500000000001</v>
      </c>
      <c r="E3281" s="44" t="s">
        <v>77</v>
      </c>
      <c r="F3281" s="44" t="s">
        <v>97</v>
      </c>
      <c r="G3281">
        <v>1</v>
      </c>
      <c r="H3281">
        <v>0</v>
      </c>
      <c r="I3281">
        <v>0</v>
      </c>
      <c r="J3281">
        <v>0</v>
      </c>
      <c r="K3281" s="44">
        <f>MONTH(tce_4111[[#This Row],[data_lancamento]])</f>
        <v>4</v>
      </c>
    </row>
    <row r="3282" spans="1:11" x14ac:dyDescent="0.25">
      <c r="A3282" s="44" t="s">
        <v>91</v>
      </c>
      <c r="B3282">
        <v>1</v>
      </c>
      <c r="C3282" s="3">
        <v>44677</v>
      </c>
      <c r="D3282">
        <v>1237.1500000000001</v>
      </c>
      <c r="E3282" s="44" t="s">
        <v>80</v>
      </c>
      <c r="F3282" s="44" t="s">
        <v>88</v>
      </c>
      <c r="G3282">
        <v>0</v>
      </c>
      <c r="H3282">
        <v>0</v>
      </c>
      <c r="I3282">
        <v>0</v>
      </c>
      <c r="J3282">
        <v>0</v>
      </c>
      <c r="K3282" s="44">
        <f>MONTH(tce_4111[[#This Row],[data_lancamento]])</f>
        <v>4</v>
      </c>
    </row>
    <row r="3283" spans="1:11" x14ac:dyDescent="0.25">
      <c r="A3283" s="44" t="s">
        <v>99</v>
      </c>
      <c r="B3283">
        <v>1</v>
      </c>
      <c r="C3283" s="3">
        <v>44677</v>
      </c>
      <c r="D3283">
        <v>1237.1500000000001</v>
      </c>
      <c r="E3283" s="44" t="s">
        <v>77</v>
      </c>
      <c r="F3283" s="44" t="s">
        <v>88</v>
      </c>
      <c r="G3283">
        <v>0</v>
      </c>
      <c r="H3283">
        <v>0</v>
      </c>
      <c r="I3283">
        <v>0</v>
      </c>
      <c r="J3283">
        <v>0</v>
      </c>
      <c r="K3283" s="44">
        <f>MONTH(tce_4111[[#This Row],[data_lancamento]])</f>
        <v>4</v>
      </c>
    </row>
    <row r="3284" spans="1:11" x14ac:dyDescent="0.25">
      <c r="A3284" s="44" t="s">
        <v>92</v>
      </c>
      <c r="B3284">
        <v>1</v>
      </c>
      <c r="C3284" s="3">
        <v>44677</v>
      </c>
      <c r="D3284">
        <v>1237.1500000000001</v>
      </c>
      <c r="E3284" s="44" t="s">
        <v>80</v>
      </c>
      <c r="F3284" s="44" t="s">
        <v>88</v>
      </c>
      <c r="G3284">
        <v>0</v>
      </c>
      <c r="H3284">
        <v>0</v>
      </c>
      <c r="I3284">
        <v>0</v>
      </c>
      <c r="J3284">
        <v>0</v>
      </c>
      <c r="K3284" s="44">
        <f>MONTH(tce_4111[[#This Row],[data_lancamento]])</f>
        <v>4</v>
      </c>
    </row>
    <row r="3285" spans="1:11" x14ac:dyDescent="0.25">
      <c r="A3285" s="44" t="s">
        <v>100</v>
      </c>
      <c r="B3285">
        <v>1</v>
      </c>
      <c r="C3285" s="3">
        <v>44677</v>
      </c>
      <c r="D3285">
        <v>1237.1500000000001</v>
      </c>
      <c r="E3285" s="44" t="s">
        <v>77</v>
      </c>
      <c r="F3285" s="44" t="s">
        <v>88</v>
      </c>
      <c r="G3285">
        <v>0</v>
      </c>
      <c r="H3285">
        <v>0</v>
      </c>
      <c r="I3285">
        <v>0</v>
      </c>
      <c r="J3285">
        <v>0</v>
      </c>
      <c r="K3285" s="44">
        <f>MONTH(tce_4111[[#This Row],[data_lancamento]])</f>
        <v>4</v>
      </c>
    </row>
    <row r="3286" spans="1:11" x14ac:dyDescent="0.25">
      <c r="A3286" s="44" t="s">
        <v>386</v>
      </c>
      <c r="B3286">
        <v>1</v>
      </c>
      <c r="C3286" s="3">
        <v>44677</v>
      </c>
      <c r="D3286">
        <v>1237.1500000000001</v>
      </c>
      <c r="E3286" s="44" t="s">
        <v>80</v>
      </c>
      <c r="F3286" s="44" t="s">
        <v>88</v>
      </c>
      <c r="G3286">
        <v>0</v>
      </c>
      <c r="H3286">
        <v>0</v>
      </c>
      <c r="I3286">
        <v>0</v>
      </c>
      <c r="J3286">
        <v>0</v>
      </c>
      <c r="K3286" s="44">
        <f>MONTH(tce_4111[[#This Row],[data_lancamento]])</f>
        <v>4</v>
      </c>
    </row>
    <row r="3287" spans="1:11" x14ac:dyDescent="0.25">
      <c r="A3287" s="44" t="s">
        <v>101</v>
      </c>
      <c r="B3287">
        <v>1</v>
      </c>
      <c r="C3287" s="3">
        <v>44677</v>
      </c>
      <c r="D3287">
        <v>1237.1500000000001</v>
      </c>
      <c r="E3287" s="44" t="s">
        <v>77</v>
      </c>
      <c r="F3287" s="44" t="s">
        <v>88</v>
      </c>
      <c r="G3287">
        <v>1</v>
      </c>
      <c r="H3287">
        <v>0</v>
      </c>
      <c r="I3287">
        <v>0</v>
      </c>
      <c r="J3287">
        <v>0</v>
      </c>
      <c r="K3287" s="44">
        <f>MONTH(tce_4111[[#This Row],[data_lancamento]])</f>
        <v>4</v>
      </c>
    </row>
    <row r="3288" spans="1:11" x14ac:dyDescent="0.25">
      <c r="A3288" s="44" t="s">
        <v>95</v>
      </c>
      <c r="B3288">
        <v>1</v>
      </c>
      <c r="C3288" s="3">
        <v>44677</v>
      </c>
      <c r="D3288">
        <v>1237.1500000000001</v>
      </c>
      <c r="E3288" s="44" t="s">
        <v>80</v>
      </c>
      <c r="F3288" s="44" t="s">
        <v>88</v>
      </c>
      <c r="G3288">
        <v>1</v>
      </c>
      <c r="H3288">
        <v>0</v>
      </c>
      <c r="I3288">
        <v>0</v>
      </c>
      <c r="J3288">
        <v>0</v>
      </c>
      <c r="K3288" s="44">
        <f>MONTH(tce_4111[[#This Row],[data_lancamento]])</f>
        <v>4</v>
      </c>
    </row>
    <row r="3289" spans="1:11" x14ac:dyDescent="0.25">
      <c r="A3289" s="44" t="s">
        <v>96</v>
      </c>
      <c r="B3289">
        <v>1</v>
      </c>
      <c r="C3289" s="3">
        <v>44677</v>
      </c>
      <c r="D3289">
        <v>1237.1500000000001</v>
      </c>
      <c r="E3289" s="44" t="s">
        <v>77</v>
      </c>
      <c r="F3289" s="44" t="s">
        <v>97</v>
      </c>
      <c r="G3289">
        <v>1</v>
      </c>
      <c r="H3289">
        <v>0</v>
      </c>
      <c r="I3289">
        <v>0</v>
      </c>
      <c r="J3289">
        <v>0</v>
      </c>
      <c r="K3289" s="44">
        <f>MONTH(tce_4111[[#This Row],[data_lancamento]])</f>
        <v>4</v>
      </c>
    </row>
    <row r="3290" spans="1:11" x14ac:dyDescent="0.25">
      <c r="A3290" s="44" t="s">
        <v>91</v>
      </c>
      <c r="B3290">
        <v>1</v>
      </c>
      <c r="C3290" s="3">
        <v>44677</v>
      </c>
      <c r="D3290">
        <v>1237.1500000000001</v>
      </c>
      <c r="E3290" s="44" t="s">
        <v>80</v>
      </c>
      <c r="F3290" s="44" t="s">
        <v>88</v>
      </c>
      <c r="G3290">
        <v>0</v>
      </c>
      <c r="H3290">
        <v>0</v>
      </c>
      <c r="I3290">
        <v>0</v>
      </c>
      <c r="J3290">
        <v>0</v>
      </c>
      <c r="K3290" s="44">
        <f>MONTH(tce_4111[[#This Row],[data_lancamento]])</f>
        <v>4</v>
      </c>
    </row>
    <row r="3291" spans="1:11" x14ac:dyDescent="0.25">
      <c r="A3291" s="44" t="s">
        <v>99</v>
      </c>
      <c r="B3291">
        <v>1</v>
      </c>
      <c r="C3291" s="3">
        <v>44677</v>
      </c>
      <c r="D3291">
        <v>1237.1500000000001</v>
      </c>
      <c r="E3291" s="44" t="s">
        <v>77</v>
      </c>
      <c r="F3291" s="44" t="s">
        <v>88</v>
      </c>
      <c r="G3291">
        <v>0</v>
      </c>
      <c r="H3291">
        <v>0</v>
      </c>
      <c r="I3291">
        <v>0</v>
      </c>
      <c r="J3291">
        <v>0</v>
      </c>
      <c r="K3291" s="44">
        <f>MONTH(tce_4111[[#This Row],[data_lancamento]])</f>
        <v>4</v>
      </c>
    </row>
    <row r="3292" spans="1:11" x14ac:dyDescent="0.25">
      <c r="A3292" s="44" t="s">
        <v>92</v>
      </c>
      <c r="B3292">
        <v>1</v>
      </c>
      <c r="C3292" s="3">
        <v>44677</v>
      </c>
      <c r="D3292">
        <v>1237.1500000000001</v>
      </c>
      <c r="E3292" s="44" t="s">
        <v>80</v>
      </c>
      <c r="F3292" s="44" t="s">
        <v>88</v>
      </c>
      <c r="G3292">
        <v>0</v>
      </c>
      <c r="H3292">
        <v>0</v>
      </c>
      <c r="I3292">
        <v>0</v>
      </c>
      <c r="J3292">
        <v>0</v>
      </c>
      <c r="K3292" s="44">
        <f>MONTH(tce_4111[[#This Row],[data_lancamento]])</f>
        <v>4</v>
      </c>
    </row>
    <row r="3293" spans="1:11" x14ac:dyDescent="0.25">
      <c r="A3293" s="44" t="s">
        <v>100</v>
      </c>
      <c r="B3293">
        <v>1</v>
      </c>
      <c r="C3293" s="3">
        <v>44677</v>
      </c>
      <c r="D3293">
        <v>1237.1500000000001</v>
      </c>
      <c r="E3293" s="44" t="s">
        <v>77</v>
      </c>
      <c r="F3293" s="44" t="s">
        <v>88</v>
      </c>
      <c r="G3293">
        <v>0</v>
      </c>
      <c r="H3293">
        <v>0</v>
      </c>
      <c r="I3293">
        <v>0</v>
      </c>
      <c r="J3293">
        <v>0</v>
      </c>
      <c r="K3293" s="44">
        <f>MONTH(tce_4111[[#This Row],[data_lancamento]])</f>
        <v>4</v>
      </c>
    </row>
    <row r="3294" spans="1:11" x14ac:dyDescent="0.25">
      <c r="A3294" s="44" t="s">
        <v>386</v>
      </c>
      <c r="B3294">
        <v>1</v>
      </c>
      <c r="C3294" s="3">
        <v>44677</v>
      </c>
      <c r="D3294">
        <v>1237.1500000000001</v>
      </c>
      <c r="E3294" s="44" t="s">
        <v>80</v>
      </c>
      <c r="F3294" s="44" t="s">
        <v>88</v>
      </c>
      <c r="G3294">
        <v>0</v>
      </c>
      <c r="H3294">
        <v>0</v>
      </c>
      <c r="I3294">
        <v>0</v>
      </c>
      <c r="J3294">
        <v>0</v>
      </c>
      <c r="K3294" s="44">
        <f>MONTH(tce_4111[[#This Row],[data_lancamento]])</f>
        <v>4</v>
      </c>
    </row>
    <row r="3295" spans="1:11" x14ac:dyDescent="0.25">
      <c r="A3295" s="44" t="s">
        <v>101</v>
      </c>
      <c r="B3295">
        <v>1</v>
      </c>
      <c r="C3295" s="3">
        <v>44677</v>
      </c>
      <c r="D3295">
        <v>1237.1500000000001</v>
      </c>
      <c r="E3295" s="44" t="s">
        <v>77</v>
      </c>
      <c r="F3295" s="44" t="s">
        <v>88</v>
      </c>
      <c r="G3295">
        <v>1</v>
      </c>
      <c r="H3295">
        <v>0</v>
      </c>
      <c r="I3295">
        <v>0</v>
      </c>
      <c r="J3295">
        <v>0</v>
      </c>
      <c r="K3295" s="44">
        <f>MONTH(tce_4111[[#This Row],[data_lancamento]])</f>
        <v>4</v>
      </c>
    </row>
    <row r="3296" spans="1:11" x14ac:dyDescent="0.25">
      <c r="A3296" s="44" t="s">
        <v>95</v>
      </c>
      <c r="B3296">
        <v>1</v>
      </c>
      <c r="C3296" s="3">
        <v>44677</v>
      </c>
      <c r="D3296">
        <v>1237.1500000000001</v>
      </c>
      <c r="E3296" s="44" t="s">
        <v>80</v>
      </c>
      <c r="F3296" s="44" t="s">
        <v>88</v>
      </c>
      <c r="G3296">
        <v>1</v>
      </c>
      <c r="H3296">
        <v>0</v>
      </c>
      <c r="I3296">
        <v>0</v>
      </c>
      <c r="J3296">
        <v>0</v>
      </c>
      <c r="K3296" s="44">
        <f>MONTH(tce_4111[[#This Row],[data_lancamento]])</f>
        <v>4</v>
      </c>
    </row>
    <row r="3297" spans="1:11" x14ac:dyDescent="0.25">
      <c r="A3297" s="44" t="s">
        <v>89</v>
      </c>
      <c r="B3297">
        <v>1</v>
      </c>
      <c r="C3297" s="3">
        <v>44677</v>
      </c>
      <c r="D3297">
        <v>2287.6</v>
      </c>
      <c r="E3297" s="44" t="s">
        <v>80</v>
      </c>
      <c r="F3297" s="44" t="s">
        <v>88</v>
      </c>
      <c r="G3297">
        <v>0</v>
      </c>
      <c r="H3297">
        <v>0</v>
      </c>
      <c r="I3297">
        <v>0</v>
      </c>
      <c r="J3297">
        <v>0</v>
      </c>
      <c r="K3297" s="44">
        <f>MONTH(tce_4111[[#This Row],[data_lancamento]])</f>
        <v>4</v>
      </c>
    </row>
    <row r="3298" spans="1:11" x14ac:dyDescent="0.25">
      <c r="A3298" s="44" t="s">
        <v>91</v>
      </c>
      <c r="B3298">
        <v>1</v>
      </c>
      <c r="C3298" s="3">
        <v>44677</v>
      </c>
      <c r="D3298">
        <v>2287.6</v>
      </c>
      <c r="E3298" s="44" t="s">
        <v>77</v>
      </c>
      <c r="F3298" s="44" t="s">
        <v>88</v>
      </c>
      <c r="G3298">
        <v>0</v>
      </c>
      <c r="H3298">
        <v>0</v>
      </c>
      <c r="I3298">
        <v>0</v>
      </c>
      <c r="J3298">
        <v>0</v>
      </c>
      <c r="K3298" s="44">
        <f>MONTH(tce_4111[[#This Row],[data_lancamento]])</f>
        <v>4</v>
      </c>
    </row>
    <row r="3299" spans="1:11" x14ac:dyDescent="0.25">
      <c r="A3299" s="44" t="s">
        <v>92</v>
      </c>
      <c r="B3299">
        <v>1</v>
      </c>
      <c r="C3299" s="3">
        <v>44677</v>
      </c>
      <c r="D3299">
        <v>2287.6</v>
      </c>
      <c r="E3299" s="44" t="s">
        <v>77</v>
      </c>
      <c r="F3299" s="44" t="s">
        <v>88</v>
      </c>
      <c r="G3299">
        <v>0</v>
      </c>
      <c r="H3299">
        <v>0</v>
      </c>
      <c r="I3299">
        <v>0</v>
      </c>
      <c r="J3299">
        <v>0</v>
      </c>
      <c r="K3299" s="44">
        <f>MONTH(tce_4111[[#This Row],[data_lancamento]])</f>
        <v>4</v>
      </c>
    </row>
    <row r="3300" spans="1:11" x14ac:dyDescent="0.25">
      <c r="A3300" s="44" t="s">
        <v>93</v>
      </c>
      <c r="B3300">
        <v>1</v>
      </c>
      <c r="C3300" s="3">
        <v>44677</v>
      </c>
      <c r="D3300">
        <v>2287.6</v>
      </c>
      <c r="E3300" s="44" t="s">
        <v>80</v>
      </c>
      <c r="F3300" s="44" t="s">
        <v>88</v>
      </c>
      <c r="G3300">
        <v>0</v>
      </c>
      <c r="H3300">
        <v>0</v>
      </c>
      <c r="I3300">
        <v>0</v>
      </c>
      <c r="J3300">
        <v>0</v>
      </c>
      <c r="K3300" s="44">
        <f>MONTH(tce_4111[[#This Row],[data_lancamento]])</f>
        <v>4</v>
      </c>
    </row>
    <row r="3301" spans="1:11" x14ac:dyDescent="0.25">
      <c r="A3301" s="44" t="s">
        <v>94</v>
      </c>
      <c r="B3301">
        <v>1</v>
      </c>
      <c r="C3301" s="3">
        <v>44677</v>
      </c>
      <c r="D3301">
        <v>2287.6</v>
      </c>
      <c r="E3301" s="44" t="s">
        <v>80</v>
      </c>
      <c r="F3301" s="44" t="s">
        <v>88</v>
      </c>
      <c r="G3301">
        <v>1</v>
      </c>
      <c r="H3301">
        <v>0</v>
      </c>
      <c r="I3301">
        <v>0</v>
      </c>
      <c r="J3301">
        <v>0</v>
      </c>
      <c r="K3301" s="44">
        <f>MONTH(tce_4111[[#This Row],[data_lancamento]])</f>
        <v>4</v>
      </c>
    </row>
    <row r="3302" spans="1:11" x14ac:dyDescent="0.25">
      <c r="A3302" s="44" t="s">
        <v>95</v>
      </c>
      <c r="B3302">
        <v>1</v>
      </c>
      <c r="C3302" s="3">
        <v>44677</v>
      </c>
      <c r="D3302">
        <v>2287.6</v>
      </c>
      <c r="E3302" s="44" t="s">
        <v>77</v>
      </c>
      <c r="F3302" s="44" t="s">
        <v>88</v>
      </c>
      <c r="G3302">
        <v>1</v>
      </c>
      <c r="H3302">
        <v>0</v>
      </c>
      <c r="I3302">
        <v>0</v>
      </c>
      <c r="J3302">
        <v>0</v>
      </c>
      <c r="K3302" s="44">
        <f>MONTH(tce_4111[[#This Row],[data_lancamento]])</f>
        <v>4</v>
      </c>
    </row>
    <row r="3303" spans="1:11" x14ac:dyDescent="0.25">
      <c r="A3303" s="44" t="s">
        <v>89</v>
      </c>
      <c r="B3303">
        <v>1</v>
      </c>
      <c r="C3303" s="3">
        <v>44677</v>
      </c>
      <c r="D3303">
        <v>530.30999999999995</v>
      </c>
      <c r="E3303" s="44" t="s">
        <v>80</v>
      </c>
      <c r="F3303" s="44" t="s">
        <v>88</v>
      </c>
      <c r="G3303">
        <v>0</v>
      </c>
      <c r="H3303">
        <v>0</v>
      </c>
      <c r="I3303">
        <v>0</v>
      </c>
      <c r="J3303">
        <v>0</v>
      </c>
      <c r="K3303" s="44">
        <f>MONTH(tce_4111[[#This Row],[data_lancamento]])</f>
        <v>4</v>
      </c>
    </row>
    <row r="3304" spans="1:11" x14ac:dyDescent="0.25">
      <c r="A3304" s="44" t="s">
        <v>91</v>
      </c>
      <c r="B3304">
        <v>1</v>
      </c>
      <c r="C3304" s="3">
        <v>44677</v>
      </c>
      <c r="D3304">
        <v>530.30999999999995</v>
      </c>
      <c r="E3304" s="44" t="s">
        <v>77</v>
      </c>
      <c r="F3304" s="44" t="s">
        <v>88</v>
      </c>
      <c r="G3304">
        <v>0</v>
      </c>
      <c r="H3304">
        <v>0</v>
      </c>
      <c r="I3304">
        <v>0</v>
      </c>
      <c r="J3304">
        <v>0</v>
      </c>
      <c r="K3304" s="44">
        <f>MONTH(tce_4111[[#This Row],[data_lancamento]])</f>
        <v>4</v>
      </c>
    </row>
    <row r="3305" spans="1:11" x14ac:dyDescent="0.25">
      <c r="A3305" s="44" t="s">
        <v>92</v>
      </c>
      <c r="B3305">
        <v>1</v>
      </c>
      <c r="C3305" s="3">
        <v>44677</v>
      </c>
      <c r="D3305">
        <v>530.30999999999995</v>
      </c>
      <c r="E3305" s="44" t="s">
        <v>77</v>
      </c>
      <c r="F3305" s="44" t="s">
        <v>88</v>
      </c>
      <c r="G3305">
        <v>0</v>
      </c>
      <c r="H3305">
        <v>0</v>
      </c>
      <c r="I3305">
        <v>0</v>
      </c>
      <c r="J3305">
        <v>0</v>
      </c>
      <c r="K3305" s="44">
        <f>MONTH(tce_4111[[#This Row],[data_lancamento]])</f>
        <v>4</v>
      </c>
    </row>
    <row r="3306" spans="1:11" x14ac:dyDescent="0.25">
      <c r="A3306" s="44" t="s">
        <v>93</v>
      </c>
      <c r="B3306">
        <v>1</v>
      </c>
      <c r="C3306" s="3">
        <v>44677</v>
      </c>
      <c r="D3306">
        <v>530.30999999999995</v>
      </c>
      <c r="E3306" s="44" t="s">
        <v>80</v>
      </c>
      <c r="F3306" s="44" t="s">
        <v>88</v>
      </c>
      <c r="G3306">
        <v>0</v>
      </c>
      <c r="H3306">
        <v>0</v>
      </c>
      <c r="I3306">
        <v>0</v>
      </c>
      <c r="J3306">
        <v>0</v>
      </c>
      <c r="K3306" s="44">
        <f>MONTH(tce_4111[[#This Row],[data_lancamento]])</f>
        <v>4</v>
      </c>
    </row>
    <row r="3307" spans="1:11" x14ac:dyDescent="0.25">
      <c r="A3307" s="44" t="s">
        <v>94</v>
      </c>
      <c r="B3307">
        <v>1</v>
      </c>
      <c r="C3307" s="3">
        <v>44677</v>
      </c>
      <c r="D3307">
        <v>530.30999999999995</v>
      </c>
      <c r="E3307" s="44" t="s">
        <v>80</v>
      </c>
      <c r="F3307" s="44" t="s">
        <v>88</v>
      </c>
      <c r="G3307">
        <v>1</v>
      </c>
      <c r="H3307">
        <v>0</v>
      </c>
      <c r="I3307">
        <v>0</v>
      </c>
      <c r="J3307">
        <v>0</v>
      </c>
      <c r="K3307" s="44">
        <f>MONTH(tce_4111[[#This Row],[data_lancamento]])</f>
        <v>4</v>
      </c>
    </row>
    <row r="3308" spans="1:11" x14ac:dyDescent="0.25">
      <c r="A3308" s="44" t="s">
        <v>95</v>
      </c>
      <c r="B3308">
        <v>1</v>
      </c>
      <c r="C3308" s="3">
        <v>44677</v>
      </c>
      <c r="D3308">
        <v>530.30999999999995</v>
      </c>
      <c r="E3308" s="44" t="s">
        <v>77</v>
      </c>
      <c r="F3308" s="44" t="s">
        <v>88</v>
      </c>
      <c r="G3308">
        <v>1</v>
      </c>
      <c r="H3308">
        <v>0</v>
      </c>
      <c r="I3308">
        <v>0</v>
      </c>
      <c r="J3308">
        <v>0</v>
      </c>
      <c r="K3308" s="44">
        <f>MONTH(tce_4111[[#This Row],[data_lancamento]])</f>
        <v>4</v>
      </c>
    </row>
    <row r="3309" spans="1:11" x14ac:dyDescent="0.25">
      <c r="A3309" s="44" t="s">
        <v>89</v>
      </c>
      <c r="B3309">
        <v>1</v>
      </c>
      <c r="C3309" s="3">
        <v>44677</v>
      </c>
      <c r="D3309">
        <v>183.01</v>
      </c>
      <c r="E3309" s="44" t="s">
        <v>80</v>
      </c>
      <c r="F3309" s="44" t="s">
        <v>88</v>
      </c>
      <c r="G3309">
        <v>0</v>
      </c>
      <c r="H3309">
        <v>0</v>
      </c>
      <c r="I3309">
        <v>0</v>
      </c>
      <c r="J3309">
        <v>0</v>
      </c>
      <c r="K3309" s="44">
        <f>MONTH(tce_4111[[#This Row],[data_lancamento]])</f>
        <v>4</v>
      </c>
    </row>
    <row r="3310" spans="1:11" x14ac:dyDescent="0.25">
      <c r="A3310" s="44" t="s">
        <v>91</v>
      </c>
      <c r="B3310">
        <v>1</v>
      </c>
      <c r="C3310" s="3">
        <v>44677</v>
      </c>
      <c r="D3310">
        <v>183.01</v>
      </c>
      <c r="E3310" s="44" t="s">
        <v>77</v>
      </c>
      <c r="F3310" s="44" t="s">
        <v>88</v>
      </c>
      <c r="G3310">
        <v>0</v>
      </c>
      <c r="H3310">
        <v>0</v>
      </c>
      <c r="I3310">
        <v>0</v>
      </c>
      <c r="J3310">
        <v>0</v>
      </c>
      <c r="K3310" s="44">
        <f>MONTH(tce_4111[[#This Row],[data_lancamento]])</f>
        <v>4</v>
      </c>
    </row>
    <row r="3311" spans="1:11" x14ac:dyDescent="0.25">
      <c r="A3311" s="44" t="s">
        <v>92</v>
      </c>
      <c r="B3311">
        <v>1</v>
      </c>
      <c r="C3311" s="3">
        <v>44677</v>
      </c>
      <c r="D3311">
        <v>183.01</v>
      </c>
      <c r="E3311" s="44" t="s">
        <v>77</v>
      </c>
      <c r="F3311" s="44" t="s">
        <v>88</v>
      </c>
      <c r="G3311">
        <v>0</v>
      </c>
      <c r="H3311">
        <v>0</v>
      </c>
      <c r="I3311">
        <v>0</v>
      </c>
      <c r="J3311">
        <v>0</v>
      </c>
      <c r="K3311" s="44">
        <f>MONTH(tce_4111[[#This Row],[data_lancamento]])</f>
        <v>4</v>
      </c>
    </row>
    <row r="3312" spans="1:11" x14ac:dyDescent="0.25">
      <c r="A3312" s="44" t="s">
        <v>93</v>
      </c>
      <c r="B3312">
        <v>1</v>
      </c>
      <c r="C3312" s="3">
        <v>44677</v>
      </c>
      <c r="D3312">
        <v>183.01</v>
      </c>
      <c r="E3312" s="44" t="s">
        <v>80</v>
      </c>
      <c r="F3312" s="44" t="s">
        <v>88</v>
      </c>
      <c r="G3312">
        <v>0</v>
      </c>
      <c r="H3312">
        <v>0</v>
      </c>
      <c r="I3312">
        <v>0</v>
      </c>
      <c r="J3312">
        <v>0</v>
      </c>
      <c r="K3312" s="44">
        <f>MONTH(tce_4111[[#This Row],[data_lancamento]])</f>
        <v>4</v>
      </c>
    </row>
    <row r="3313" spans="1:11" x14ac:dyDescent="0.25">
      <c r="A3313" s="44" t="s">
        <v>94</v>
      </c>
      <c r="B3313">
        <v>1</v>
      </c>
      <c r="C3313" s="3">
        <v>44677</v>
      </c>
      <c r="D3313">
        <v>183.01</v>
      </c>
      <c r="E3313" s="44" t="s">
        <v>80</v>
      </c>
      <c r="F3313" s="44" t="s">
        <v>88</v>
      </c>
      <c r="G3313">
        <v>1</v>
      </c>
      <c r="H3313">
        <v>0</v>
      </c>
      <c r="I3313">
        <v>0</v>
      </c>
      <c r="J3313">
        <v>0</v>
      </c>
      <c r="K3313" s="44">
        <f>MONTH(tce_4111[[#This Row],[data_lancamento]])</f>
        <v>4</v>
      </c>
    </row>
    <row r="3314" spans="1:11" x14ac:dyDescent="0.25">
      <c r="A3314" s="44" t="s">
        <v>95</v>
      </c>
      <c r="B3314">
        <v>1</v>
      </c>
      <c r="C3314" s="3">
        <v>44677</v>
      </c>
      <c r="D3314">
        <v>183.01</v>
      </c>
      <c r="E3314" s="44" t="s">
        <v>77</v>
      </c>
      <c r="F3314" s="44" t="s">
        <v>88</v>
      </c>
      <c r="G3314">
        <v>1</v>
      </c>
      <c r="H3314">
        <v>0</v>
      </c>
      <c r="I3314">
        <v>0</v>
      </c>
      <c r="J3314">
        <v>0</v>
      </c>
      <c r="K3314" s="44">
        <f>MONTH(tce_4111[[#This Row],[data_lancamento]])</f>
        <v>4</v>
      </c>
    </row>
    <row r="3315" spans="1:11" x14ac:dyDescent="0.25">
      <c r="A3315" s="44" t="s">
        <v>96</v>
      </c>
      <c r="B3315">
        <v>1</v>
      </c>
      <c r="C3315" s="3">
        <v>44677</v>
      </c>
      <c r="D3315">
        <v>2287.6</v>
      </c>
      <c r="E3315" s="44" t="s">
        <v>77</v>
      </c>
      <c r="F3315" s="44" t="s">
        <v>97</v>
      </c>
      <c r="G3315">
        <v>1</v>
      </c>
      <c r="H3315">
        <v>0</v>
      </c>
      <c r="I3315">
        <v>0</v>
      </c>
      <c r="J3315">
        <v>0</v>
      </c>
      <c r="K3315" s="44">
        <f>MONTH(tce_4111[[#This Row],[data_lancamento]])</f>
        <v>4</v>
      </c>
    </row>
    <row r="3316" spans="1:11" x14ac:dyDescent="0.25">
      <c r="A3316" s="44" t="s">
        <v>91</v>
      </c>
      <c r="B3316">
        <v>1</v>
      </c>
      <c r="C3316" s="3">
        <v>44677</v>
      </c>
      <c r="D3316">
        <v>2287.6</v>
      </c>
      <c r="E3316" s="44" t="s">
        <v>80</v>
      </c>
      <c r="F3316" s="44" t="s">
        <v>88</v>
      </c>
      <c r="G3316">
        <v>0</v>
      </c>
      <c r="H3316">
        <v>0</v>
      </c>
      <c r="I3316">
        <v>0</v>
      </c>
      <c r="J3316">
        <v>0</v>
      </c>
      <c r="K3316" s="44">
        <f>MONTH(tce_4111[[#This Row],[data_lancamento]])</f>
        <v>4</v>
      </c>
    </row>
    <row r="3317" spans="1:11" x14ac:dyDescent="0.25">
      <c r="A3317" s="44" t="s">
        <v>99</v>
      </c>
      <c r="B3317">
        <v>1</v>
      </c>
      <c r="C3317" s="3">
        <v>44677</v>
      </c>
      <c r="D3317">
        <v>2287.6</v>
      </c>
      <c r="E3317" s="44" t="s">
        <v>77</v>
      </c>
      <c r="F3317" s="44" t="s">
        <v>88</v>
      </c>
      <c r="G3317">
        <v>0</v>
      </c>
      <c r="H3317">
        <v>0</v>
      </c>
      <c r="I3317">
        <v>0</v>
      </c>
      <c r="J3317">
        <v>0</v>
      </c>
      <c r="K3317" s="44">
        <f>MONTH(tce_4111[[#This Row],[data_lancamento]])</f>
        <v>4</v>
      </c>
    </row>
    <row r="3318" spans="1:11" x14ac:dyDescent="0.25">
      <c r="A3318" s="44" t="s">
        <v>129</v>
      </c>
      <c r="B3318">
        <v>1</v>
      </c>
      <c r="C3318" s="3">
        <v>44677</v>
      </c>
      <c r="D3318">
        <v>2287.6</v>
      </c>
      <c r="E3318" s="44" t="s">
        <v>80</v>
      </c>
      <c r="F3318" s="44" t="s">
        <v>88</v>
      </c>
      <c r="G3318">
        <v>0</v>
      </c>
      <c r="H3318">
        <v>0</v>
      </c>
      <c r="I3318">
        <v>0</v>
      </c>
      <c r="J3318">
        <v>0</v>
      </c>
      <c r="K3318" s="44">
        <f>MONTH(tce_4111[[#This Row],[data_lancamento]])</f>
        <v>4</v>
      </c>
    </row>
    <row r="3319" spans="1:11" x14ac:dyDescent="0.25">
      <c r="A3319" s="44" t="s">
        <v>92</v>
      </c>
      <c r="B3319">
        <v>1</v>
      </c>
      <c r="C3319" s="3">
        <v>44677</v>
      </c>
      <c r="D3319">
        <v>2287.6</v>
      </c>
      <c r="E3319" s="44" t="s">
        <v>80</v>
      </c>
      <c r="F3319" s="44" t="s">
        <v>88</v>
      </c>
      <c r="G3319">
        <v>0</v>
      </c>
      <c r="H3319">
        <v>0</v>
      </c>
      <c r="I3319">
        <v>0</v>
      </c>
      <c r="J3319">
        <v>0</v>
      </c>
      <c r="K3319" s="44">
        <f>MONTH(tce_4111[[#This Row],[data_lancamento]])</f>
        <v>4</v>
      </c>
    </row>
    <row r="3320" spans="1:11" x14ac:dyDescent="0.25">
      <c r="A3320" s="44" t="s">
        <v>100</v>
      </c>
      <c r="B3320">
        <v>1</v>
      </c>
      <c r="C3320" s="3">
        <v>44677</v>
      </c>
      <c r="D3320">
        <v>2287.6</v>
      </c>
      <c r="E3320" s="44" t="s">
        <v>77</v>
      </c>
      <c r="F3320" s="44" t="s">
        <v>88</v>
      </c>
      <c r="G3320">
        <v>0</v>
      </c>
      <c r="H3320">
        <v>0</v>
      </c>
      <c r="I3320">
        <v>0</v>
      </c>
      <c r="J3320">
        <v>0</v>
      </c>
      <c r="K3320" s="44">
        <f>MONTH(tce_4111[[#This Row],[data_lancamento]])</f>
        <v>4</v>
      </c>
    </row>
    <row r="3321" spans="1:11" x14ac:dyDescent="0.25">
      <c r="A3321" s="44" t="s">
        <v>101</v>
      </c>
      <c r="B3321">
        <v>1</v>
      </c>
      <c r="C3321" s="3">
        <v>44677</v>
      </c>
      <c r="D3321">
        <v>2287.6</v>
      </c>
      <c r="E3321" s="44" t="s">
        <v>77</v>
      </c>
      <c r="F3321" s="44" t="s">
        <v>88</v>
      </c>
      <c r="G3321">
        <v>1</v>
      </c>
      <c r="H3321">
        <v>0</v>
      </c>
      <c r="I3321">
        <v>0</v>
      </c>
      <c r="J3321">
        <v>0</v>
      </c>
      <c r="K3321" s="44">
        <f>MONTH(tce_4111[[#This Row],[data_lancamento]])</f>
        <v>4</v>
      </c>
    </row>
    <row r="3322" spans="1:11" x14ac:dyDescent="0.25">
      <c r="A3322" s="44" t="s">
        <v>95</v>
      </c>
      <c r="B3322">
        <v>1</v>
      </c>
      <c r="C3322" s="3">
        <v>44677</v>
      </c>
      <c r="D3322">
        <v>2287.6</v>
      </c>
      <c r="E3322" s="44" t="s">
        <v>80</v>
      </c>
      <c r="F3322" s="44" t="s">
        <v>88</v>
      </c>
      <c r="G3322">
        <v>1</v>
      </c>
      <c r="H3322">
        <v>0</v>
      </c>
      <c r="I3322">
        <v>0</v>
      </c>
      <c r="J3322">
        <v>0</v>
      </c>
      <c r="K3322" s="44">
        <f>MONTH(tce_4111[[#This Row],[data_lancamento]])</f>
        <v>4</v>
      </c>
    </row>
    <row r="3323" spans="1:11" x14ac:dyDescent="0.25">
      <c r="A3323" s="44" t="s">
        <v>96</v>
      </c>
      <c r="B3323">
        <v>1</v>
      </c>
      <c r="C3323" s="3">
        <v>44677</v>
      </c>
      <c r="D3323">
        <v>530.30999999999995</v>
      </c>
      <c r="E3323" s="44" t="s">
        <v>77</v>
      </c>
      <c r="F3323" s="44" t="s">
        <v>97</v>
      </c>
      <c r="G3323">
        <v>1</v>
      </c>
      <c r="H3323">
        <v>0</v>
      </c>
      <c r="I3323">
        <v>0</v>
      </c>
      <c r="J3323">
        <v>0</v>
      </c>
      <c r="K3323" s="44">
        <f>MONTH(tce_4111[[#This Row],[data_lancamento]])</f>
        <v>4</v>
      </c>
    </row>
    <row r="3324" spans="1:11" x14ac:dyDescent="0.25">
      <c r="A3324" s="44" t="s">
        <v>91</v>
      </c>
      <c r="B3324">
        <v>1</v>
      </c>
      <c r="C3324" s="3">
        <v>44677</v>
      </c>
      <c r="D3324">
        <v>530.30999999999995</v>
      </c>
      <c r="E3324" s="44" t="s">
        <v>80</v>
      </c>
      <c r="F3324" s="44" t="s">
        <v>88</v>
      </c>
      <c r="G3324">
        <v>0</v>
      </c>
      <c r="H3324">
        <v>0</v>
      </c>
      <c r="I3324">
        <v>0</v>
      </c>
      <c r="J3324">
        <v>0</v>
      </c>
      <c r="K3324" s="44">
        <f>MONTH(tce_4111[[#This Row],[data_lancamento]])</f>
        <v>4</v>
      </c>
    </row>
    <row r="3325" spans="1:11" x14ac:dyDescent="0.25">
      <c r="A3325" s="44" t="s">
        <v>99</v>
      </c>
      <c r="B3325">
        <v>1</v>
      </c>
      <c r="C3325" s="3">
        <v>44677</v>
      </c>
      <c r="D3325">
        <v>530.30999999999995</v>
      </c>
      <c r="E3325" s="44" t="s">
        <v>77</v>
      </c>
      <c r="F3325" s="44" t="s">
        <v>88</v>
      </c>
      <c r="G3325">
        <v>0</v>
      </c>
      <c r="H3325">
        <v>0</v>
      </c>
      <c r="I3325">
        <v>0</v>
      </c>
      <c r="J3325">
        <v>0</v>
      </c>
      <c r="K3325" s="44">
        <f>MONTH(tce_4111[[#This Row],[data_lancamento]])</f>
        <v>4</v>
      </c>
    </row>
    <row r="3326" spans="1:11" x14ac:dyDescent="0.25">
      <c r="A3326" s="44" t="s">
        <v>126</v>
      </c>
      <c r="B3326">
        <v>1</v>
      </c>
      <c r="C3326" s="3">
        <v>44677</v>
      </c>
      <c r="D3326">
        <v>530.30999999999995</v>
      </c>
      <c r="E3326" s="44" t="s">
        <v>80</v>
      </c>
      <c r="F3326" s="44" t="s">
        <v>88</v>
      </c>
      <c r="G3326">
        <v>0</v>
      </c>
      <c r="H3326">
        <v>0</v>
      </c>
      <c r="I3326">
        <v>0</v>
      </c>
      <c r="J3326">
        <v>0</v>
      </c>
      <c r="K3326" s="44">
        <f>MONTH(tce_4111[[#This Row],[data_lancamento]])</f>
        <v>4</v>
      </c>
    </row>
    <row r="3327" spans="1:11" x14ac:dyDescent="0.25">
      <c r="A3327" s="44" t="s">
        <v>92</v>
      </c>
      <c r="B3327">
        <v>1</v>
      </c>
      <c r="C3327" s="3">
        <v>44677</v>
      </c>
      <c r="D3327">
        <v>530.30999999999995</v>
      </c>
      <c r="E3327" s="44" t="s">
        <v>80</v>
      </c>
      <c r="F3327" s="44" t="s">
        <v>88</v>
      </c>
      <c r="G3327">
        <v>0</v>
      </c>
      <c r="H3327">
        <v>0</v>
      </c>
      <c r="I3327">
        <v>0</v>
      </c>
      <c r="J3327">
        <v>0</v>
      </c>
      <c r="K3327" s="44">
        <f>MONTH(tce_4111[[#This Row],[data_lancamento]])</f>
        <v>4</v>
      </c>
    </row>
    <row r="3328" spans="1:11" x14ac:dyDescent="0.25">
      <c r="A3328" s="44" t="s">
        <v>100</v>
      </c>
      <c r="B3328">
        <v>1</v>
      </c>
      <c r="C3328" s="3">
        <v>44677</v>
      </c>
      <c r="D3328">
        <v>530.30999999999995</v>
      </c>
      <c r="E3328" s="44" t="s">
        <v>77</v>
      </c>
      <c r="F3328" s="44" t="s">
        <v>88</v>
      </c>
      <c r="G3328">
        <v>0</v>
      </c>
      <c r="H3328">
        <v>0</v>
      </c>
      <c r="I3328">
        <v>0</v>
      </c>
      <c r="J3328">
        <v>0</v>
      </c>
      <c r="K3328" s="44">
        <f>MONTH(tce_4111[[#This Row],[data_lancamento]])</f>
        <v>4</v>
      </c>
    </row>
    <row r="3329" spans="1:11" x14ac:dyDescent="0.25">
      <c r="A3329" s="44" t="s">
        <v>101</v>
      </c>
      <c r="B3329">
        <v>1</v>
      </c>
      <c r="C3329" s="3">
        <v>44677</v>
      </c>
      <c r="D3329">
        <v>530.30999999999995</v>
      </c>
      <c r="E3329" s="44" t="s">
        <v>77</v>
      </c>
      <c r="F3329" s="44" t="s">
        <v>88</v>
      </c>
      <c r="G3329">
        <v>1</v>
      </c>
      <c r="H3329">
        <v>0</v>
      </c>
      <c r="I3329">
        <v>0</v>
      </c>
      <c r="J3329">
        <v>0</v>
      </c>
      <c r="K3329" s="44">
        <f>MONTH(tce_4111[[#This Row],[data_lancamento]])</f>
        <v>4</v>
      </c>
    </row>
    <row r="3330" spans="1:11" x14ac:dyDescent="0.25">
      <c r="A3330" s="44" t="s">
        <v>95</v>
      </c>
      <c r="B3330">
        <v>1</v>
      </c>
      <c r="C3330" s="3">
        <v>44677</v>
      </c>
      <c r="D3330">
        <v>530.30999999999995</v>
      </c>
      <c r="E3330" s="44" t="s">
        <v>80</v>
      </c>
      <c r="F3330" s="44" t="s">
        <v>88</v>
      </c>
      <c r="G3330">
        <v>1</v>
      </c>
      <c r="H3330">
        <v>0</v>
      </c>
      <c r="I3330">
        <v>0</v>
      </c>
      <c r="J3330">
        <v>0</v>
      </c>
      <c r="K3330" s="44">
        <f>MONTH(tce_4111[[#This Row],[data_lancamento]])</f>
        <v>4</v>
      </c>
    </row>
    <row r="3331" spans="1:11" x14ac:dyDescent="0.25">
      <c r="A3331" s="44" t="s">
        <v>378</v>
      </c>
      <c r="B3331">
        <v>1</v>
      </c>
      <c r="C3331" s="3">
        <v>44677</v>
      </c>
      <c r="D3331">
        <v>183.01</v>
      </c>
      <c r="E3331" s="44" t="s">
        <v>80</v>
      </c>
      <c r="F3331" s="44" t="s">
        <v>88</v>
      </c>
      <c r="G3331">
        <v>0</v>
      </c>
      <c r="H3331">
        <v>0</v>
      </c>
      <c r="I3331">
        <v>0</v>
      </c>
      <c r="J3331">
        <v>0</v>
      </c>
      <c r="K3331" s="44">
        <f>MONTH(tce_4111[[#This Row],[data_lancamento]])</f>
        <v>4</v>
      </c>
    </row>
    <row r="3332" spans="1:11" x14ac:dyDescent="0.25">
      <c r="A3332" s="44" t="s">
        <v>96</v>
      </c>
      <c r="B3332">
        <v>1</v>
      </c>
      <c r="C3332" s="3">
        <v>44677</v>
      </c>
      <c r="D3332">
        <v>183.01</v>
      </c>
      <c r="E3332" s="44" t="s">
        <v>77</v>
      </c>
      <c r="F3332" s="44" t="s">
        <v>97</v>
      </c>
      <c r="G3332">
        <v>1</v>
      </c>
      <c r="H3332">
        <v>0</v>
      </c>
      <c r="I3332">
        <v>0</v>
      </c>
      <c r="J3332">
        <v>0</v>
      </c>
      <c r="K3332" s="44">
        <f>MONTH(tce_4111[[#This Row],[data_lancamento]])</f>
        <v>4</v>
      </c>
    </row>
    <row r="3333" spans="1:11" x14ac:dyDescent="0.25">
      <c r="A3333" s="44" t="s">
        <v>91</v>
      </c>
      <c r="B3333">
        <v>1</v>
      </c>
      <c r="C3333" s="3">
        <v>44677</v>
      </c>
      <c r="D3333">
        <v>183.01</v>
      </c>
      <c r="E3333" s="44" t="s">
        <v>80</v>
      </c>
      <c r="F3333" s="44" t="s">
        <v>88</v>
      </c>
      <c r="G3333">
        <v>0</v>
      </c>
      <c r="H3333">
        <v>0</v>
      </c>
      <c r="I3333">
        <v>0</v>
      </c>
      <c r="J3333">
        <v>0</v>
      </c>
      <c r="K3333" s="44">
        <f>MONTH(tce_4111[[#This Row],[data_lancamento]])</f>
        <v>4</v>
      </c>
    </row>
    <row r="3334" spans="1:11" x14ac:dyDescent="0.25">
      <c r="A3334" s="44" t="s">
        <v>99</v>
      </c>
      <c r="B3334">
        <v>1</v>
      </c>
      <c r="C3334" s="3">
        <v>44677</v>
      </c>
      <c r="D3334">
        <v>183.01</v>
      </c>
      <c r="E3334" s="44" t="s">
        <v>77</v>
      </c>
      <c r="F3334" s="44" t="s">
        <v>88</v>
      </c>
      <c r="G3334">
        <v>0</v>
      </c>
      <c r="H3334">
        <v>0</v>
      </c>
      <c r="I3334">
        <v>0</v>
      </c>
      <c r="J3334">
        <v>0</v>
      </c>
      <c r="K3334" s="44">
        <f>MONTH(tce_4111[[#This Row],[data_lancamento]])</f>
        <v>4</v>
      </c>
    </row>
    <row r="3335" spans="1:11" x14ac:dyDescent="0.25">
      <c r="A3335" s="44" t="s">
        <v>92</v>
      </c>
      <c r="B3335">
        <v>1</v>
      </c>
      <c r="C3335" s="3">
        <v>44677</v>
      </c>
      <c r="D3335">
        <v>183.01</v>
      </c>
      <c r="E3335" s="44" t="s">
        <v>80</v>
      </c>
      <c r="F3335" s="44" t="s">
        <v>88</v>
      </c>
      <c r="G3335">
        <v>0</v>
      </c>
      <c r="H3335">
        <v>0</v>
      </c>
      <c r="I3335">
        <v>0</v>
      </c>
      <c r="J3335">
        <v>0</v>
      </c>
      <c r="K3335" s="44">
        <f>MONTH(tce_4111[[#This Row],[data_lancamento]])</f>
        <v>4</v>
      </c>
    </row>
    <row r="3336" spans="1:11" x14ac:dyDescent="0.25">
      <c r="A3336" s="44" t="s">
        <v>100</v>
      </c>
      <c r="B3336">
        <v>1</v>
      </c>
      <c r="C3336" s="3">
        <v>44677</v>
      </c>
      <c r="D3336">
        <v>183.01</v>
      </c>
      <c r="E3336" s="44" t="s">
        <v>77</v>
      </c>
      <c r="F3336" s="44" t="s">
        <v>88</v>
      </c>
      <c r="G3336">
        <v>0</v>
      </c>
      <c r="H3336">
        <v>0</v>
      </c>
      <c r="I3336">
        <v>0</v>
      </c>
      <c r="J3336">
        <v>0</v>
      </c>
      <c r="K3336" s="44">
        <f>MONTH(tce_4111[[#This Row],[data_lancamento]])</f>
        <v>4</v>
      </c>
    </row>
    <row r="3337" spans="1:11" x14ac:dyDescent="0.25">
      <c r="A3337" s="44" t="s">
        <v>101</v>
      </c>
      <c r="B3337">
        <v>1</v>
      </c>
      <c r="C3337" s="3">
        <v>44677</v>
      </c>
      <c r="D3337">
        <v>183.01</v>
      </c>
      <c r="E3337" s="44" t="s">
        <v>77</v>
      </c>
      <c r="F3337" s="44" t="s">
        <v>88</v>
      </c>
      <c r="G3337">
        <v>1</v>
      </c>
      <c r="H3337">
        <v>0</v>
      </c>
      <c r="I3337">
        <v>0</v>
      </c>
      <c r="J3337">
        <v>0</v>
      </c>
      <c r="K3337" s="44">
        <f>MONTH(tce_4111[[#This Row],[data_lancamento]])</f>
        <v>4</v>
      </c>
    </row>
    <row r="3338" spans="1:11" x14ac:dyDescent="0.25">
      <c r="A3338" s="44" t="s">
        <v>95</v>
      </c>
      <c r="B3338">
        <v>1</v>
      </c>
      <c r="C3338" s="3">
        <v>44677</v>
      </c>
      <c r="D3338">
        <v>183.01</v>
      </c>
      <c r="E3338" s="44" t="s">
        <v>80</v>
      </c>
      <c r="F3338" s="44" t="s">
        <v>88</v>
      </c>
      <c r="G3338">
        <v>1</v>
      </c>
      <c r="H3338">
        <v>0</v>
      </c>
      <c r="I3338">
        <v>0</v>
      </c>
      <c r="J3338">
        <v>0</v>
      </c>
      <c r="K3338" s="44">
        <f>MONTH(tce_4111[[#This Row],[data_lancamento]])</f>
        <v>4</v>
      </c>
    </row>
    <row r="3339" spans="1:11" x14ac:dyDescent="0.25">
      <c r="A3339" s="44" t="s">
        <v>89</v>
      </c>
      <c r="B3339">
        <v>1</v>
      </c>
      <c r="C3339" s="3">
        <v>44677</v>
      </c>
      <c r="D3339">
        <v>1325.4</v>
      </c>
      <c r="E3339" s="44" t="s">
        <v>80</v>
      </c>
      <c r="F3339" s="44" t="s">
        <v>88</v>
      </c>
      <c r="G3339">
        <v>0</v>
      </c>
      <c r="H3339">
        <v>0</v>
      </c>
      <c r="I3339">
        <v>0</v>
      </c>
      <c r="J3339">
        <v>0</v>
      </c>
      <c r="K3339" s="44">
        <f>MONTH(tce_4111[[#This Row],[data_lancamento]])</f>
        <v>4</v>
      </c>
    </row>
    <row r="3340" spans="1:11" x14ac:dyDescent="0.25">
      <c r="A3340" s="44" t="s">
        <v>91</v>
      </c>
      <c r="B3340">
        <v>1</v>
      </c>
      <c r="C3340" s="3">
        <v>44677</v>
      </c>
      <c r="D3340">
        <v>1325.4</v>
      </c>
      <c r="E3340" s="44" t="s">
        <v>77</v>
      </c>
      <c r="F3340" s="44" t="s">
        <v>88</v>
      </c>
      <c r="G3340">
        <v>0</v>
      </c>
      <c r="H3340">
        <v>0</v>
      </c>
      <c r="I3340">
        <v>0</v>
      </c>
      <c r="J3340">
        <v>0</v>
      </c>
      <c r="K3340" s="44">
        <f>MONTH(tce_4111[[#This Row],[data_lancamento]])</f>
        <v>4</v>
      </c>
    </row>
    <row r="3341" spans="1:11" x14ac:dyDescent="0.25">
      <c r="A3341" s="44" t="s">
        <v>92</v>
      </c>
      <c r="B3341">
        <v>1</v>
      </c>
      <c r="C3341" s="3">
        <v>44677</v>
      </c>
      <c r="D3341">
        <v>1325.4</v>
      </c>
      <c r="E3341" s="44" t="s">
        <v>77</v>
      </c>
      <c r="F3341" s="44" t="s">
        <v>88</v>
      </c>
      <c r="G3341">
        <v>0</v>
      </c>
      <c r="H3341">
        <v>0</v>
      </c>
      <c r="I3341">
        <v>0</v>
      </c>
      <c r="J3341">
        <v>0</v>
      </c>
      <c r="K3341" s="44">
        <f>MONTH(tce_4111[[#This Row],[data_lancamento]])</f>
        <v>4</v>
      </c>
    </row>
    <row r="3342" spans="1:11" x14ac:dyDescent="0.25">
      <c r="A3342" s="44" t="s">
        <v>93</v>
      </c>
      <c r="B3342">
        <v>1</v>
      </c>
      <c r="C3342" s="3">
        <v>44677</v>
      </c>
      <c r="D3342">
        <v>1325.4</v>
      </c>
      <c r="E3342" s="44" t="s">
        <v>80</v>
      </c>
      <c r="F3342" s="44" t="s">
        <v>88</v>
      </c>
      <c r="G3342">
        <v>0</v>
      </c>
      <c r="H3342">
        <v>0</v>
      </c>
      <c r="I3342">
        <v>0</v>
      </c>
      <c r="J3342">
        <v>0</v>
      </c>
      <c r="K3342" s="44">
        <f>MONTH(tce_4111[[#This Row],[data_lancamento]])</f>
        <v>4</v>
      </c>
    </row>
    <row r="3343" spans="1:11" x14ac:dyDescent="0.25">
      <c r="A3343" s="44" t="s">
        <v>94</v>
      </c>
      <c r="B3343">
        <v>1</v>
      </c>
      <c r="C3343" s="3">
        <v>44677</v>
      </c>
      <c r="D3343">
        <v>1325.4</v>
      </c>
      <c r="E3343" s="44" t="s">
        <v>80</v>
      </c>
      <c r="F3343" s="44" t="s">
        <v>88</v>
      </c>
      <c r="G3343">
        <v>1</v>
      </c>
      <c r="H3343">
        <v>0</v>
      </c>
      <c r="I3343">
        <v>0</v>
      </c>
      <c r="J3343">
        <v>0</v>
      </c>
      <c r="K3343" s="44">
        <f>MONTH(tce_4111[[#This Row],[data_lancamento]])</f>
        <v>4</v>
      </c>
    </row>
    <row r="3344" spans="1:11" x14ac:dyDescent="0.25">
      <c r="A3344" s="44" t="s">
        <v>95</v>
      </c>
      <c r="B3344">
        <v>1</v>
      </c>
      <c r="C3344" s="3">
        <v>44677</v>
      </c>
      <c r="D3344">
        <v>1325.4</v>
      </c>
      <c r="E3344" s="44" t="s">
        <v>77</v>
      </c>
      <c r="F3344" s="44" t="s">
        <v>88</v>
      </c>
      <c r="G3344">
        <v>1</v>
      </c>
      <c r="H3344">
        <v>0</v>
      </c>
      <c r="I3344">
        <v>0</v>
      </c>
      <c r="J3344">
        <v>0</v>
      </c>
      <c r="K3344" s="44">
        <f>MONTH(tce_4111[[#This Row],[data_lancamento]])</f>
        <v>4</v>
      </c>
    </row>
    <row r="3345" spans="1:11" x14ac:dyDescent="0.25">
      <c r="A3345" s="44" t="s">
        <v>96</v>
      </c>
      <c r="B3345">
        <v>1</v>
      </c>
      <c r="C3345" s="3">
        <v>44677</v>
      </c>
      <c r="D3345">
        <v>1325.4</v>
      </c>
      <c r="E3345" s="44" t="s">
        <v>77</v>
      </c>
      <c r="F3345" s="44" t="s">
        <v>97</v>
      </c>
      <c r="G3345">
        <v>1</v>
      </c>
      <c r="H3345">
        <v>0</v>
      </c>
      <c r="I3345">
        <v>0</v>
      </c>
      <c r="J3345">
        <v>0</v>
      </c>
      <c r="K3345" s="44">
        <f>MONTH(tce_4111[[#This Row],[data_lancamento]])</f>
        <v>4</v>
      </c>
    </row>
    <row r="3346" spans="1:11" x14ac:dyDescent="0.25">
      <c r="A3346" s="44" t="s">
        <v>91</v>
      </c>
      <c r="B3346">
        <v>1</v>
      </c>
      <c r="C3346" s="3">
        <v>44677</v>
      </c>
      <c r="D3346">
        <v>1325.4</v>
      </c>
      <c r="E3346" s="44" t="s">
        <v>80</v>
      </c>
      <c r="F3346" s="44" t="s">
        <v>88</v>
      </c>
      <c r="G3346">
        <v>0</v>
      </c>
      <c r="H3346">
        <v>0</v>
      </c>
      <c r="I3346">
        <v>0</v>
      </c>
      <c r="J3346">
        <v>0</v>
      </c>
      <c r="K3346" s="44">
        <f>MONTH(tce_4111[[#This Row],[data_lancamento]])</f>
        <v>4</v>
      </c>
    </row>
    <row r="3347" spans="1:11" x14ac:dyDescent="0.25">
      <c r="A3347" s="44" t="s">
        <v>99</v>
      </c>
      <c r="B3347">
        <v>1</v>
      </c>
      <c r="C3347" s="3">
        <v>44677</v>
      </c>
      <c r="D3347">
        <v>1325.4</v>
      </c>
      <c r="E3347" s="44" t="s">
        <v>77</v>
      </c>
      <c r="F3347" s="44" t="s">
        <v>88</v>
      </c>
      <c r="G3347">
        <v>0</v>
      </c>
      <c r="H3347">
        <v>0</v>
      </c>
      <c r="I3347">
        <v>0</v>
      </c>
      <c r="J3347">
        <v>0</v>
      </c>
      <c r="K3347" s="44">
        <f>MONTH(tce_4111[[#This Row],[data_lancamento]])</f>
        <v>4</v>
      </c>
    </row>
    <row r="3348" spans="1:11" x14ac:dyDescent="0.25">
      <c r="A3348" s="44" t="s">
        <v>92</v>
      </c>
      <c r="B3348">
        <v>1</v>
      </c>
      <c r="C3348" s="3">
        <v>44677</v>
      </c>
      <c r="D3348">
        <v>1325.4</v>
      </c>
      <c r="E3348" s="44" t="s">
        <v>80</v>
      </c>
      <c r="F3348" s="44" t="s">
        <v>88</v>
      </c>
      <c r="G3348">
        <v>0</v>
      </c>
      <c r="H3348">
        <v>0</v>
      </c>
      <c r="I3348">
        <v>0</v>
      </c>
      <c r="J3348">
        <v>0</v>
      </c>
      <c r="K3348" s="44">
        <f>MONTH(tce_4111[[#This Row],[data_lancamento]])</f>
        <v>4</v>
      </c>
    </row>
    <row r="3349" spans="1:11" x14ac:dyDescent="0.25">
      <c r="A3349" s="44" t="s">
        <v>100</v>
      </c>
      <c r="B3349">
        <v>1</v>
      </c>
      <c r="C3349" s="3">
        <v>44677</v>
      </c>
      <c r="D3349">
        <v>1325.4</v>
      </c>
      <c r="E3349" s="44" t="s">
        <v>77</v>
      </c>
      <c r="F3349" s="44" t="s">
        <v>88</v>
      </c>
      <c r="G3349">
        <v>0</v>
      </c>
      <c r="H3349">
        <v>0</v>
      </c>
      <c r="I3349">
        <v>0</v>
      </c>
      <c r="J3349">
        <v>0</v>
      </c>
      <c r="K3349" s="44">
        <f>MONTH(tce_4111[[#This Row],[data_lancamento]])</f>
        <v>4</v>
      </c>
    </row>
    <row r="3350" spans="1:11" x14ac:dyDescent="0.25">
      <c r="A3350" s="44" t="s">
        <v>165</v>
      </c>
      <c r="B3350">
        <v>1</v>
      </c>
      <c r="C3350" s="3">
        <v>44677</v>
      </c>
      <c r="D3350">
        <v>1325.4</v>
      </c>
      <c r="E3350" s="44" t="s">
        <v>80</v>
      </c>
      <c r="F3350" s="44" t="s">
        <v>88</v>
      </c>
      <c r="G3350">
        <v>0</v>
      </c>
      <c r="H3350">
        <v>0</v>
      </c>
      <c r="I3350">
        <v>0</v>
      </c>
      <c r="J3350">
        <v>0</v>
      </c>
      <c r="K3350" s="44">
        <f>MONTH(tce_4111[[#This Row],[data_lancamento]])</f>
        <v>4</v>
      </c>
    </row>
    <row r="3351" spans="1:11" x14ac:dyDescent="0.25">
      <c r="A3351" s="44" t="s">
        <v>101</v>
      </c>
      <c r="B3351">
        <v>1</v>
      </c>
      <c r="C3351" s="3">
        <v>44677</v>
      </c>
      <c r="D3351">
        <v>1325.4</v>
      </c>
      <c r="E3351" s="44" t="s">
        <v>77</v>
      </c>
      <c r="F3351" s="44" t="s">
        <v>88</v>
      </c>
      <c r="G3351">
        <v>1</v>
      </c>
      <c r="H3351">
        <v>0</v>
      </c>
      <c r="I3351">
        <v>0</v>
      </c>
      <c r="J3351">
        <v>0</v>
      </c>
      <c r="K3351" s="44">
        <f>MONTH(tce_4111[[#This Row],[data_lancamento]])</f>
        <v>4</v>
      </c>
    </row>
    <row r="3352" spans="1:11" x14ac:dyDescent="0.25">
      <c r="A3352" s="44" t="s">
        <v>95</v>
      </c>
      <c r="B3352">
        <v>1</v>
      </c>
      <c r="C3352" s="3">
        <v>44677</v>
      </c>
      <c r="D3352">
        <v>1325.4</v>
      </c>
      <c r="E3352" s="44" t="s">
        <v>80</v>
      </c>
      <c r="F3352" s="44" t="s">
        <v>88</v>
      </c>
      <c r="G3352">
        <v>1</v>
      </c>
      <c r="H3352">
        <v>0</v>
      </c>
      <c r="I3352">
        <v>0</v>
      </c>
      <c r="J3352">
        <v>0</v>
      </c>
      <c r="K3352" s="44">
        <f>MONTH(tce_4111[[#This Row],[data_lancamento]])</f>
        <v>4</v>
      </c>
    </row>
    <row r="3353" spans="1:11" x14ac:dyDescent="0.25">
      <c r="A3353" s="44" t="s">
        <v>89</v>
      </c>
      <c r="B3353">
        <v>1</v>
      </c>
      <c r="C3353" s="3">
        <v>44677</v>
      </c>
      <c r="D3353">
        <v>39762</v>
      </c>
      <c r="E3353" s="44" t="s">
        <v>80</v>
      </c>
      <c r="F3353" s="44" t="s">
        <v>88</v>
      </c>
      <c r="G3353">
        <v>0</v>
      </c>
      <c r="H3353">
        <v>0</v>
      </c>
      <c r="I3353">
        <v>0</v>
      </c>
      <c r="J3353">
        <v>0</v>
      </c>
      <c r="K3353" s="44">
        <f>MONTH(tce_4111[[#This Row],[data_lancamento]])</f>
        <v>4</v>
      </c>
    </row>
    <row r="3354" spans="1:11" x14ac:dyDescent="0.25">
      <c r="A3354" s="44" t="s">
        <v>91</v>
      </c>
      <c r="B3354">
        <v>1</v>
      </c>
      <c r="C3354" s="3">
        <v>44677</v>
      </c>
      <c r="D3354">
        <v>39762</v>
      </c>
      <c r="E3354" s="44" t="s">
        <v>77</v>
      </c>
      <c r="F3354" s="44" t="s">
        <v>88</v>
      </c>
      <c r="G3354">
        <v>0</v>
      </c>
      <c r="H3354">
        <v>0</v>
      </c>
      <c r="I3354">
        <v>0</v>
      </c>
      <c r="J3354">
        <v>0</v>
      </c>
      <c r="K3354" s="44">
        <f>MONTH(tce_4111[[#This Row],[data_lancamento]])</f>
        <v>4</v>
      </c>
    </row>
    <row r="3355" spans="1:11" x14ac:dyDescent="0.25">
      <c r="A3355" s="44" t="s">
        <v>92</v>
      </c>
      <c r="B3355">
        <v>1</v>
      </c>
      <c r="C3355" s="3">
        <v>44677</v>
      </c>
      <c r="D3355">
        <v>39762</v>
      </c>
      <c r="E3355" s="44" t="s">
        <v>77</v>
      </c>
      <c r="F3355" s="44" t="s">
        <v>88</v>
      </c>
      <c r="G3355">
        <v>0</v>
      </c>
      <c r="H3355">
        <v>0</v>
      </c>
      <c r="I3355">
        <v>0</v>
      </c>
      <c r="J3355">
        <v>0</v>
      </c>
      <c r="K3355" s="44">
        <f>MONTH(tce_4111[[#This Row],[data_lancamento]])</f>
        <v>4</v>
      </c>
    </row>
    <row r="3356" spans="1:11" x14ac:dyDescent="0.25">
      <c r="A3356" s="44" t="s">
        <v>93</v>
      </c>
      <c r="B3356">
        <v>1</v>
      </c>
      <c r="C3356" s="3">
        <v>44677</v>
      </c>
      <c r="D3356">
        <v>39762</v>
      </c>
      <c r="E3356" s="44" t="s">
        <v>80</v>
      </c>
      <c r="F3356" s="44" t="s">
        <v>88</v>
      </c>
      <c r="G3356">
        <v>0</v>
      </c>
      <c r="H3356">
        <v>0</v>
      </c>
      <c r="I3356">
        <v>0</v>
      </c>
      <c r="J3356">
        <v>0</v>
      </c>
      <c r="K3356" s="44">
        <f>MONTH(tce_4111[[#This Row],[data_lancamento]])</f>
        <v>4</v>
      </c>
    </row>
    <row r="3357" spans="1:11" x14ac:dyDescent="0.25">
      <c r="A3357" s="44" t="s">
        <v>94</v>
      </c>
      <c r="B3357">
        <v>1</v>
      </c>
      <c r="C3357" s="3">
        <v>44677</v>
      </c>
      <c r="D3357">
        <v>39762</v>
      </c>
      <c r="E3357" s="44" t="s">
        <v>80</v>
      </c>
      <c r="F3357" s="44" t="s">
        <v>88</v>
      </c>
      <c r="G3357">
        <v>1</v>
      </c>
      <c r="H3357">
        <v>0</v>
      </c>
      <c r="I3357">
        <v>0</v>
      </c>
      <c r="J3357">
        <v>0</v>
      </c>
      <c r="K3357" s="44">
        <f>MONTH(tce_4111[[#This Row],[data_lancamento]])</f>
        <v>4</v>
      </c>
    </row>
    <row r="3358" spans="1:11" x14ac:dyDescent="0.25">
      <c r="A3358" s="44" t="s">
        <v>95</v>
      </c>
      <c r="B3358">
        <v>1</v>
      </c>
      <c r="C3358" s="3">
        <v>44677</v>
      </c>
      <c r="D3358">
        <v>39762</v>
      </c>
      <c r="E3358" s="44" t="s">
        <v>77</v>
      </c>
      <c r="F3358" s="44" t="s">
        <v>88</v>
      </c>
      <c r="G3358">
        <v>1</v>
      </c>
      <c r="H3358">
        <v>0</v>
      </c>
      <c r="I3358">
        <v>0</v>
      </c>
      <c r="J3358">
        <v>0</v>
      </c>
      <c r="K3358" s="44">
        <f>MONTH(tce_4111[[#This Row],[data_lancamento]])</f>
        <v>4</v>
      </c>
    </row>
    <row r="3359" spans="1:11" x14ac:dyDescent="0.25">
      <c r="A3359" s="44" t="s">
        <v>96</v>
      </c>
      <c r="B3359">
        <v>1</v>
      </c>
      <c r="C3359" s="3">
        <v>44677</v>
      </c>
      <c r="D3359">
        <v>39762</v>
      </c>
      <c r="E3359" s="44" t="s">
        <v>77</v>
      </c>
      <c r="F3359" s="44" t="s">
        <v>97</v>
      </c>
      <c r="G3359">
        <v>1</v>
      </c>
      <c r="H3359">
        <v>0</v>
      </c>
      <c r="I3359">
        <v>0</v>
      </c>
      <c r="J3359">
        <v>0</v>
      </c>
      <c r="K3359" s="44">
        <f>MONTH(tce_4111[[#This Row],[data_lancamento]])</f>
        <v>4</v>
      </c>
    </row>
    <row r="3360" spans="1:11" x14ac:dyDescent="0.25">
      <c r="A3360" s="44" t="s">
        <v>91</v>
      </c>
      <c r="B3360">
        <v>1</v>
      </c>
      <c r="C3360" s="3">
        <v>44677</v>
      </c>
      <c r="D3360">
        <v>39762</v>
      </c>
      <c r="E3360" s="44" t="s">
        <v>80</v>
      </c>
      <c r="F3360" s="44" t="s">
        <v>88</v>
      </c>
      <c r="G3360">
        <v>0</v>
      </c>
      <c r="H3360">
        <v>0</v>
      </c>
      <c r="I3360">
        <v>0</v>
      </c>
      <c r="J3360">
        <v>0</v>
      </c>
      <c r="K3360" s="44">
        <f>MONTH(tce_4111[[#This Row],[data_lancamento]])</f>
        <v>4</v>
      </c>
    </row>
    <row r="3361" spans="1:11" x14ac:dyDescent="0.25">
      <c r="A3361" s="44" t="s">
        <v>99</v>
      </c>
      <c r="B3361">
        <v>1</v>
      </c>
      <c r="C3361" s="3">
        <v>44677</v>
      </c>
      <c r="D3361">
        <v>39762</v>
      </c>
      <c r="E3361" s="44" t="s">
        <v>77</v>
      </c>
      <c r="F3361" s="44" t="s">
        <v>88</v>
      </c>
      <c r="G3361">
        <v>0</v>
      </c>
      <c r="H3361">
        <v>0</v>
      </c>
      <c r="I3361">
        <v>0</v>
      </c>
      <c r="J3361">
        <v>0</v>
      </c>
      <c r="K3361" s="44">
        <f>MONTH(tce_4111[[#This Row],[data_lancamento]])</f>
        <v>4</v>
      </c>
    </row>
    <row r="3362" spans="1:11" x14ac:dyDescent="0.25">
      <c r="A3362" s="44" t="s">
        <v>92</v>
      </c>
      <c r="B3362">
        <v>1</v>
      </c>
      <c r="C3362" s="3">
        <v>44677</v>
      </c>
      <c r="D3362">
        <v>39762</v>
      </c>
      <c r="E3362" s="44" t="s">
        <v>80</v>
      </c>
      <c r="F3362" s="44" t="s">
        <v>88</v>
      </c>
      <c r="G3362">
        <v>0</v>
      </c>
      <c r="H3362">
        <v>0</v>
      </c>
      <c r="I3362">
        <v>0</v>
      </c>
      <c r="J3362">
        <v>0</v>
      </c>
      <c r="K3362" s="44">
        <f>MONTH(tce_4111[[#This Row],[data_lancamento]])</f>
        <v>4</v>
      </c>
    </row>
    <row r="3363" spans="1:11" x14ac:dyDescent="0.25">
      <c r="A3363" s="44" t="s">
        <v>100</v>
      </c>
      <c r="B3363">
        <v>1</v>
      </c>
      <c r="C3363" s="3">
        <v>44677</v>
      </c>
      <c r="D3363">
        <v>39762</v>
      </c>
      <c r="E3363" s="44" t="s">
        <v>77</v>
      </c>
      <c r="F3363" s="44" t="s">
        <v>88</v>
      </c>
      <c r="G3363">
        <v>0</v>
      </c>
      <c r="H3363">
        <v>0</v>
      </c>
      <c r="I3363">
        <v>0</v>
      </c>
      <c r="J3363">
        <v>0</v>
      </c>
      <c r="K3363" s="44">
        <f>MONTH(tce_4111[[#This Row],[data_lancamento]])</f>
        <v>4</v>
      </c>
    </row>
    <row r="3364" spans="1:11" x14ac:dyDescent="0.25">
      <c r="A3364" s="44" t="s">
        <v>124</v>
      </c>
      <c r="B3364">
        <v>1</v>
      </c>
      <c r="C3364" s="3">
        <v>44677</v>
      </c>
      <c r="D3364">
        <v>39762</v>
      </c>
      <c r="E3364" s="44" t="s">
        <v>80</v>
      </c>
      <c r="F3364" s="44" t="s">
        <v>88</v>
      </c>
      <c r="G3364">
        <v>0</v>
      </c>
      <c r="H3364">
        <v>0</v>
      </c>
      <c r="I3364">
        <v>0</v>
      </c>
      <c r="J3364">
        <v>0</v>
      </c>
      <c r="K3364" s="44">
        <f>MONTH(tce_4111[[#This Row],[data_lancamento]])</f>
        <v>4</v>
      </c>
    </row>
    <row r="3365" spans="1:11" x14ac:dyDescent="0.25">
      <c r="A3365" s="44" t="s">
        <v>101</v>
      </c>
      <c r="B3365">
        <v>1</v>
      </c>
      <c r="C3365" s="3">
        <v>44677</v>
      </c>
      <c r="D3365">
        <v>39762</v>
      </c>
      <c r="E3365" s="44" t="s">
        <v>77</v>
      </c>
      <c r="F3365" s="44" t="s">
        <v>88</v>
      </c>
      <c r="G3365">
        <v>1</v>
      </c>
      <c r="H3365">
        <v>0</v>
      </c>
      <c r="I3365">
        <v>0</v>
      </c>
      <c r="J3365">
        <v>0</v>
      </c>
      <c r="K3365" s="44">
        <f>MONTH(tce_4111[[#This Row],[data_lancamento]])</f>
        <v>4</v>
      </c>
    </row>
    <row r="3366" spans="1:11" x14ac:dyDescent="0.25">
      <c r="A3366" s="44" t="s">
        <v>95</v>
      </c>
      <c r="B3366">
        <v>1</v>
      </c>
      <c r="C3366" s="3">
        <v>44677</v>
      </c>
      <c r="D3366">
        <v>39762</v>
      </c>
      <c r="E3366" s="44" t="s">
        <v>80</v>
      </c>
      <c r="F3366" s="44" t="s">
        <v>88</v>
      </c>
      <c r="G3366">
        <v>1</v>
      </c>
      <c r="H3366">
        <v>0</v>
      </c>
      <c r="I3366">
        <v>0</v>
      </c>
      <c r="J3366">
        <v>0</v>
      </c>
      <c r="K3366" s="44">
        <f>MONTH(tce_4111[[#This Row],[data_lancamento]])</f>
        <v>4</v>
      </c>
    </row>
    <row r="3367" spans="1:11" x14ac:dyDescent="0.25">
      <c r="A3367" s="44" t="s">
        <v>89</v>
      </c>
      <c r="B3367">
        <v>1</v>
      </c>
      <c r="C3367" s="3">
        <v>44677</v>
      </c>
      <c r="D3367">
        <v>8058.61</v>
      </c>
      <c r="E3367" s="44" t="s">
        <v>80</v>
      </c>
      <c r="F3367" s="44" t="s">
        <v>88</v>
      </c>
      <c r="G3367">
        <v>0</v>
      </c>
      <c r="H3367">
        <v>0</v>
      </c>
      <c r="I3367">
        <v>0</v>
      </c>
      <c r="J3367">
        <v>0</v>
      </c>
      <c r="K3367" s="44">
        <f>MONTH(tce_4111[[#This Row],[data_lancamento]])</f>
        <v>4</v>
      </c>
    </row>
    <row r="3368" spans="1:11" x14ac:dyDescent="0.25">
      <c r="A3368" s="44" t="s">
        <v>91</v>
      </c>
      <c r="B3368">
        <v>1</v>
      </c>
      <c r="C3368" s="3">
        <v>44677</v>
      </c>
      <c r="D3368">
        <v>8058.61</v>
      </c>
      <c r="E3368" s="44" t="s">
        <v>77</v>
      </c>
      <c r="F3368" s="44" t="s">
        <v>88</v>
      </c>
      <c r="G3368">
        <v>0</v>
      </c>
      <c r="H3368">
        <v>0</v>
      </c>
      <c r="I3368">
        <v>0</v>
      </c>
      <c r="J3368">
        <v>0</v>
      </c>
      <c r="K3368" s="44">
        <f>MONTH(tce_4111[[#This Row],[data_lancamento]])</f>
        <v>4</v>
      </c>
    </row>
    <row r="3369" spans="1:11" x14ac:dyDescent="0.25">
      <c r="A3369" s="44" t="s">
        <v>92</v>
      </c>
      <c r="B3369">
        <v>1</v>
      </c>
      <c r="C3369" s="3">
        <v>44677</v>
      </c>
      <c r="D3369">
        <v>8058.61</v>
      </c>
      <c r="E3369" s="44" t="s">
        <v>77</v>
      </c>
      <c r="F3369" s="44" t="s">
        <v>88</v>
      </c>
      <c r="G3369">
        <v>0</v>
      </c>
      <c r="H3369">
        <v>0</v>
      </c>
      <c r="I3369">
        <v>0</v>
      </c>
      <c r="J3369">
        <v>0</v>
      </c>
      <c r="K3369" s="44">
        <f>MONTH(tce_4111[[#This Row],[data_lancamento]])</f>
        <v>4</v>
      </c>
    </row>
    <row r="3370" spans="1:11" x14ac:dyDescent="0.25">
      <c r="A3370" s="44" t="s">
        <v>93</v>
      </c>
      <c r="B3370">
        <v>1</v>
      </c>
      <c r="C3370" s="3">
        <v>44677</v>
      </c>
      <c r="D3370">
        <v>8058.61</v>
      </c>
      <c r="E3370" s="44" t="s">
        <v>80</v>
      </c>
      <c r="F3370" s="44" t="s">
        <v>88</v>
      </c>
      <c r="G3370">
        <v>0</v>
      </c>
      <c r="H3370">
        <v>0</v>
      </c>
      <c r="I3370">
        <v>0</v>
      </c>
      <c r="J3370">
        <v>0</v>
      </c>
      <c r="K3370" s="44">
        <f>MONTH(tce_4111[[#This Row],[data_lancamento]])</f>
        <v>4</v>
      </c>
    </row>
    <row r="3371" spans="1:11" x14ac:dyDescent="0.25">
      <c r="A3371" s="44" t="s">
        <v>94</v>
      </c>
      <c r="B3371">
        <v>1</v>
      </c>
      <c r="C3371" s="3">
        <v>44677</v>
      </c>
      <c r="D3371">
        <v>8058.61</v>
      </c>
      <c r="E3371" s="44" t="s">
        <v>80</v>
      </c>
      <c r="F3371" s="44" t="s">
        <v>88</v>
      </c>
      <c r="G3371">
        <v>1</v>
      </c>
      <c r="H3371">
        <v>0</v>
      </c>
      <c r="I3371">
        <v>0</v>
      </c>
      <c r="J3371">
        <v>0</v>
      </c>
      <c r="K3371" s="44">
        <f>MONTH(tce_4111[[#This Row],[data_lancamento]])</f>
        <v>4</v>
      </c>
    </row>
    <row r="3372" spans="1:11" x14ac:dyDescent="0.25">
      <c r="A3372" s="44" t="s">
        <v>95</v>
      </c>
      <c r="B3372">
        <v>1</v>
      </c>
      <c r="C3372" s="3">
        <v>44677</v>
      </c>
      <c r="D3372">
        <v>8058.61</v>
      </c>
      <c r="E3372" s="44" t="s">
        <v>77</v>
      </c>
      <c r="F3372" s="44" t="s">
        <v>88</v>
      </c>
      <c r="G3372">
        <v>1</v>
      </c>
      <c r="H3372">
        <v>0</v>
      </c>
      <c r="I3372">
        <v>0</v>
      </c>
      <c r="J3372">
        <v>0</v>
      </c>
      <c r="K3372" s="44">
        <f>MONTH(tce_4111[[#This Row],[data_lancamento]])</f>
        <v>4</v>
      </c>
    </row>
    <row r="3373" spans="1:11" x14ac:dyDescent="0.25">
      <c r="A3373" s="44" t="s">
        <v>96</v>
      </c>
      <c r="B3373">
        <v>1</v>
      </c>
      <c r="C3373" s="3">
        <v>44677</v>
      </c>
      <c r="D3373">
        <v>8058.61</v>
      </c>
      <c r="E3373" s="44" t="s">
        <v>77</v>
      </c>
      <c r="F3373" s="44" t="s">
        <v>97</v>
      </c>
      <c r="G3373">
        <v>1</v>
      </c>
      <c r="H3373">
        <v>0</v>
      </c>
      <c r="I3373">
        <v>0</v>
      </c>
      <c r="J3373">
        <v>0</v>
      </c>
      <c r="K3373" s="44">
        <f>MONTH(tce_4111[[#This Row],[data_lancamento]])</f>
        <v>4</v>
      </c>
    </row>
    <row r="3374" spans="1:11" x14ac:dyDescent="0.25">
      <c r="A3374" s="44" t="s">
        <v>91</v>
      </c>
      <c r="B3374">
        <v>1</v>
      </c>
      <c r="C3374" s="3">
        <v>44677</v>
      </c>
      <c r="D3374">
        <v>8058.61</v>
      </c>
      <c r="E3374" s="44" t="s">
        <v>80</v>
      </c>
      <c r="F3374" s="44" t="s">
        <v>88</v>
      </c>
      <c r="G3374">
        <v>0</v>
      </c>
      <c r="H3374">
        <v>0</v>
      </c>
      <c r="I3374">
        <v>0</v>
      </c>
      <c r="J3374">
        <v>0</v>
      </c>
      <c r="K3374" s="44">
        <f>MONTH(tce_4111[[#This Row],[data_lancamento]])</f>
        <v>4</v>
      </c>
    </row>
    <row r="3375" spans="1:11" x14ac:dyDescent="0.25">
      <c r="A3375" s="44" t="s">
        <v>99</v>
      </c>
      <c r="B3375">
        <v>1</v>
      </c>
      <c r="C3375" s="3">
        <v>44677</v>
      </c>
      <c r="D3375">
        <v>8058.61</v>
      </c>
      <c r="E3375" s="44" t="s">
        <v>77</v>
      </c>
      <c r="F3375" s="44" t="s">
        <v>88</v>
      </c>
      <c r="G3375">
        <v>0</v>
      </c>
      <c r="H3375">
        <v>0</v>
      </c>
      <c r="I3375">
        <v>0</v>
      </c>
      <c r="J3375">
        <v>0</v>
      </c>
      <c r="K3375" s="44">
        <f>MONTH(tce_4111[[#This Row],[data_lancamento]])</f>
        <v>4</v>
      </c>
    </row>
    <row r="3376" spans="1:11" x14ac:dyDescent="0.25">
      <c r="A3376" s="44" t="s">
        <v>92</v>
      </c>
      <c r="B3376">
        <v>1</v>
      </c>
      <c r="C3376" s="3">
        <v>44677</v>
      </c>
      <c r="D3376">
        <v>8058.61</v>
      </c>
      <c r="E3376" s="44" t="s">
        <v>80</v>
      </c>
      <c r="F3376" s="44" t="s">
        <v>88</v>
      </c>
      <c r="G3376">
        <v>0</v>
      </c>
      <c r="H3376">
        <v>0</v>
      </c>
      <c r="I3376">
        <v>0</v>
      </c>
      <c r="J3376">
        <v>0</v>
      </c>
      <c r="K3376" s="44">
        <f>MONTH(tce_4111[[#This Row],[data_lancamento]])</f>
        <v>4</v>
      </c>
    </row>
    <row r="3377" spans="1:11" x14ac:dyDescent="0.25">
      <c r="A3377" s="44" t="s">
        <v>100</v>
      </c>
      <c r="B3377">
        <v>1</v>
      </c>
      <c r="C3377" s="3">
        <v>44677</v>
      </c>
      <c r="D3377">
        <v>8058.61</v>
      </c>
      <c r="E3377" s="44" t="s">
        <v>77</v>
      </c>
      <c r="F3377" s="44" t="s">
        <v>88</v>
      </c>
      <c r="G3377">
        <v>0</v>
      </c>
      <c r="H3377">
        <v>0</v>
      </c>
      <c r="I3377">
        <v>0</v>
      </c>
      <c r="J3377">
        <v>0</v>
      </c>
      <c r="K3377" s="44">
        <f>MONTH(tce_4111[[#This Row],[data_lancamento]])</f>
        <v>4</v>
      </c>
    </row>
    <row r="3378" spans="1:11" x14ac:dyDescent="0.25">
      <c r="A3378" s="44" t="s">
        <v>123</v>
      </c>
      <c r="B3378">
        <v>1</v>
      </c>
      <c r="C3378" s="3">
        <v>44677</v>
      </c>
      <c r="D3378">
        <v>8058.61</v>
      </c>
      <c r="E3378" s="44" t="s">
        <v>80</v>
      </c>
      <c r="F3378" s="44" t="s">
        <v>88</v>
      </c>
      <c r="G3378">
        <v>0</v>
      </c>
      <c r="H3378">
        <v>0</v>
      </c>
      <c r="I3378">
        <v>0</v>
      </c>
      <c r="J3378">
        <v>0</v>
      </c>
      <c r="K3378" s="44">
        <f>MONTH(tce_4111[[#This Row],[data_lancamento]])</f>
        <v>4</v>
      </c>
    </row>
    <row r="3379" spans="1:11" x14ac:dyDescent="0.25">
      <c r="A3379" s="44" t="s">
        <v>101</v>
      </c>
      <c r="B3379">
        <v>1</v>
      </c>
      <c r="C3379" s="3">
        <v>44677</v>
      </c>
      <c r="D3379">
        <v>8058.61</v>
      </c>
      <c r="E3379" s="44" t="s">
        <v>77</v>
      </c>
      <c r="F3379" s="44" t="s">
        <v>88</v>
      </c>
      <c r="G3379">
        <v>1</v>
      </c>
      <c r="H3379">
        <v>0</v>
      </c>
      <c r="I3379">
        <v>0</v>
      </c>
      <c r="J3379">
        <v>0</v>
      </c>
      <c r="K3379" s="44">
        <f>MONTH(tce_4111[[#This Row],[data_lancamento]])</f>
        <v>4</v>
      </c>
    </row>
    <row r="3380" spans="1:11" x14ac:dyDescent="0.25">
      <c r="A3380" s="44" t="s">
        <v>95</v>
      </c>
      <c r="B3380">
        <v>1</v>
      </c>
      <c r="C3380" s="3">
        <v>44677</v>
      </c>
      <c r="D3380">
        <v>8058.61</v>
      </c>
      <c r="E3380" s="44" t="s">
        <v>80</v>
      </c>
      <c r="F3380" s="44" t="s">
        <v>88</v>
      </c>
      <c r="G3380">
        <v>1</v>
      </c>
      <c r="H3380">
        <v>0</v>
      </c>
      <c r="I3380">
        <v>0</v>
      </c>
      <c r="J3380">
        <v>0</v>
      </c>
      <c r="K3380" s="44">
        <f>MONTH(tce_4111[[#This Row],[data_lancamento]])</f>
        <v>4</v>
      </c>
    </row>
    <row r="3381" spans="1:11" x14ac:dyDescent="0.25">
      <c r="A3381" s="44" t="s">
        <v>89</v>
      </c>
      <c r="B3381">
        <v>1</v>
      </c>
      <c r="C3381" s="3">
        <v>44677</v>
      </c>
      <c r="D3381">
        <v>42000</v>
      </c>
      <c r="E3381" s="44" t="s">
        <v>77</v>
      </c>
      <c r="F3381" s="44" t="s">
        <v>88</v>
      </c>
      <c r="G3381">
        <v>0</v>
      </c>
      <c r="H3381">
        <v>0</v>
      </c>
      <c r="I3381">
        <v>0</v>
      </c>
      <c r="J3381">
        <v>0</v>
      </c>
      <c r="K3381" s="44">
        <f>MONTH(tce_4111[[#This Row],[data_lancamento]])</f>
        <v>4</v>
      </c>
    </row>
    <row r="3382" spans="1:11" x14ac:dyDescent="0.25">
      <c r="A3382" s="44" t="s">
        <v>155</v>
      </c>
      <c r="B3382">
        <v>1</v>
      </c>
      <c r="C3382" s="3">
        <v>44677</v>
      </c>
      <c r="D3382">
        <v>42000</v>
      </c>
      <c r="E3382" s="44" t="s">
        <v>80</v>
      </c>
      <c r="F3382" s="44" t="s">
        <v>88</v>
      </c>
      <c r="G3382">
        <v>0</v>
      </c>
      <c r="H3382">
        <v>0</v>
      </c>
      <c r="I3382">
        <v>0</v>
      </c>
      <c r="J3382">
        <v>0</v>
      </c>
      <c r="K3382" s="44">
        <f>MONTH(tce_4111[[#This Row],[data_lancamento]])</f>
        <v>4</v>
      </c>
    </row>
    <row r="3383" spans="1:11" x14ac:dyDescent="0.25">
      <c r="A3383" s="44" t="s">
        <v>156</v>
      </c>
      <c r="B3383">
        <v>1</v>
      </c>
      <c r="C3383" s="3">
        <v>44677</v>
      </c>
      <c r="D3383">
        <v>42000</v>
      </c>
      <c r="E3383" s="44" t="s">
        <v>80</v>
      </c>
      <c r="F3383" s="44" t="s">
        <v>88</v>
      </c>
      <c r="G3383">
        <v>0</v>
      </c>
      <c r="H3383">
        <v>0</v>
      </c>
      <c r="I3383">
        <v>0</v>
      </c>
      <c r="J3383">
        <v>0</v>
      </c>
      <c r="K3383" s="44">
        <f>MONTH(tce_4111[[#This Row],[data_lancamento]])</f>
        <v>4</v>
      </c>
    </row>
    <row r="3384" spans="1:11" x14ac:dyDescent="0.25">
      <c r="A3384" s="44" t="s">
        <v>157</v>
      </c>
      <c r="B3384">
        <v>1</v>
      </c>
      <c r="C3384" s="3">
        <v>44677</v>
      </c>
      <c r="D3384">
        <v>42000</v>
      </c>
      <c r="E3384" s="44" t="s">
        <v>77</v>
      </c>
      <c r="F3384" s="44" t="s">
        <v>88</v>
      </c>
      <c r="G3384">
        <v>0</v>
      </c>
      <c r="H3384">
        <v>0</v>
      </c>
      <c r="I3384">
        <v>0</v>
      </c>
      <c r="J3384">
        <v>0</v>
      </c>
      <c r="K3384" s="44">
        <f>MONTH(tce_4111[[#This Row],[data_lancamento]])</f>
        <v>4</v>
      </c>
    </row>
    <row r="3385" spans="1:11" x14ac:dyDescent="0.25">
      <c r="A3385" s="44" t="s">
        <v>89</v>
      </c>
      <c r="B3385">
        <v>1</v>
      </c>
      <c r="C3385" s="3">
        <v>44677</v>
      </c>
      <c r="D3385">
        <v>42000</v>
      </c>
      <c r="E3385" s="44" t="s">
        <v>80</v>
      </c>
      <c r="F3385" s="44" t="s">
        <v>88</v>
      </c>
      <c r="G3385">
        <v>0</v>
      </c>
      <c r="H3385">
        <v>0</v>
      </c>
      <c r="I3385">
        <v>0</v>
      </c>
      <c r="J3385">
        <v>0</v>
      </c>
      <c r="K3385" s="44">
        <f>MONTH(tce_4111[[#This Row],[data_lancamento]])</f>
        <v>4</v>
      </c>
    </row>
    <row r="3386" spans="1:11" x14ac:dyDescent="0.25">
      <c r="A3386" s="44" t="s">
        <v>158</v>
      </c>
      <c r="B3386">
        <v>1</v>
      </c>
      <c r="C3386" s="3">
        <v>44677</v>
      </c>
      <c r="D3386">
        <v>42000</v>
      </c>
      <c r="E3386" s="44" t="s">
        <v>77</v>
      </c>
      <c r="F3386" s="44" t="s">
        <v>88</v>
      </c>
      <c r="G3386">
        <v>0</v>
      </c>
      <c r="H3386">
        <v>0</v>
      </c>
      <c r="I3386">
        <v>0</v>
      </c>
      <c r="J3386">
        <v>0</v>
      </c>
      <c r="K3386" s="44">
        <f>MONTH(tce_4111[[#This Row],[data_lancamento]])</f>
        <v>4</v>
      </c>
    </row>
    <row r="3387" spans="1:11" x14ac:dyDescent="0.25">
      <c r="A3387" s="44" t="s">
        <v>89</v>
      </c>
      <c r="B3387">
        <v>1</v>
      </c>
      <c r="C3387" s="3">
        <v>44677</v>
      </c>
      <c r="D3387">
        <v>3771.42</v>
      </c>
      <c r="E3387" s="44" t="s">
        <v>80</v>
      </c>
      <c r="F3387" s="44" t="s">
        <v>88</v>
      </c>
      <c r="G3387">
        <v>0</v>
      </c>
      <c r="H3387">
        <v>0</v>
      </c>
      <c r="I3387">
        <v>0</v>
      </c>
      <c r="J3387">
        <v>0</v>
      </c>
      <c r="K3387" s="44">
        <f>MONTH(tce_4111[[#This Row],[data_lancamento]])</f>
        <v>4</v>
      </c>
    </row>
    <row r="3388" spans="1:11" x14ac:dyDescent="0.25">
      <c r="A3388" s="44" t="s">
        <v>91</v>
      </c>
      <c r="B3388">
        <v>1</v>
      </c>
      <c r="C3388" s="3">
        <v>44677</v>
      </c>
      <c r="D3388">
        <v>3771.42</v>
      </c>
      <c r="E3388" s="44" t="s">
        <v>77</v>
      </c>
      <c r="F3388" s="44" t="s">
        <v>88</v>
      </c>
      <c r="G3388">
        <v>0</v>
      </c>
      <c r="H3388">
        <v>0</v>
      </c>
      <c r="I3388">
        <v>0</v>
      </c>
      <c r="J3388">
        <v>0</v>
      </c>
      <c r="K3388" s="44">
        <f>MONTH(tce_4111[[#This Row],[data_lancamento]])</f>
        <v>4</v>
      </c>
    </row>
    <row r="3389" spans="1:11" x14ac:dyDescent="0.25">
      <c r="A3389" s="44" t="s">
        <v>92</v>
      </c>
      <c r="B3389">
        <v>1</v>
      </c>
      <c r="C3389" s="3">
        <v>44677</v>
      </c>
      <c r="D3389">
        <v>3771.42</v>
      </c>
      <c r="E3389" s="44" t="s">
        <v>77</v>
      </c>
      <c r="F3389" s="44" t="s">
        <v>88</v>
      </c>
      <c r="G3389">
        <v>0</v>
      </c>
      <c r="H3389">
        <v>0</v>
      </c>
      <c r="I3389">
        <v>0</v>
      </c>
      <c r="J3389">
        <v>0</v>
      </c>
      <c r="K3389" s="44">
        <f>MONTH(tce_4111[[#This Row],[data_lancamento]])</f>
        <v>4</v>
      </c>
    </row>
    <row r="3390" spans="1:11" x14ac:dyDescent="0.25">
      <c r="A3390" s="44" t="s">
        <v>93</v>
      </c>
      <c r="B3390">
        <v>1</v>
      </c>
      <c r="C3390" s="3">
        <v>44677</v>
      </c>
      <c r="D3390">
        <v>3771.42</v>
      </c>
      <c r="E3390" s="44" t="s">
        <v>80</v>
      </c>
      <c r="F3390" s="44" t="s">
        <v>88</v>
      </c>
      <c r="G3390">
        <v>0</v>
      </c>
      <c r="H3390">
        <v>0</v>
      </c>
      <c r="I3390">
        <v>0</v>
      </c>
      <c r="J3390">
        <v>0</v>
      </c>
      <c r="K3390" s="44">
        <f>MONTH(tce_4111[[#This Row],[data_lancamento]])</f>
        <v>4</v>
      </c>
    </row>
    <row r="3391" spans="1:11" x14ac:dyDescent="0.25">
      <c r="A3391" s="44" t="s">
        <v>94</v>
      </c>
      <c r="B3391">
        <v>1</v>
      </c>
      <c r="C3391" s="3">
        <v>44677</v>
      </c>
      <c r="D3391">
        <v>3771.42</v>
      </c>
      <c r="E3391" s="44" t="s">
        <v>80</v>
      </c>
      <c r="F3391" s="44" t="s">
        <v>88</v>
      </c>
      <c r="G3391">
        <v>1</v>
      </c>
      <c r="H3391">
        <v>0</v>
      </c>
      <c r="I3391">
        <v>0</v>
      </c>
      <c r="J3391">
        <v>0</v>
      </c>
      <c r="K3391" s="44">
        <f>MONTH(tce_4111[[#This Row],[data_lancamento]])</f>
        <v>4</v>
      </c>
    </row>
    <row r="3392" spans="1:11" x14ac:dyDescent="0.25">
      <c r="A3392" s="44" t="s">
        <v>95</v>
      </c>
      <c r="B3392">
        <v>1</v>
      </c>
      <c r="C3392" s="3">
        <v>44677</v>
      </c>
      <c r="D3392">
        <v>3771.42</v>
      </c>
      <c r="E3392" s="44" t="s">
        <v>77</v>
      </c>
      <c r="F3392" s="44" t="s">
        <v>88</v>
      </c>
      <c r="G3392">
        <v>1</v>
      </c>
      <c r="H3392">
        <v>0</v>
      </c>
      <c r="I3392">
        <v>0</v>
      </c>
      <c r="J3392">
        <v>0</v>
      </c>
      <c r="K3392" s="44">
        <f>MONTH(tce_4111[[#This Row],[data_lancamento]])</f>
        <v>4</v>
      </c>
    </row>
    <row r="3393" spans="1:11" x14ac:dyDescent="0.25">
      <c r="A3393" s="44" t="s">
        <v>96</v>
      </c>
      <c r="B3393">
        <v>1</v>
      </c>
      <c r="C3393" s="3">
        <v>44677</v>
      </c>
      <c r="D3393">
        <v>3771.42</v>
      </c>
      <c r="E3393" s="44" t="s">
        <v>77</v>
      </c>
      <c r="F3393" s="44" t="s">
        <v>97</v>
      </c>
      <c r="G3393">
        <v>1</v>
      </c>
      <c r="H3393">
        <v>0</v>
      </c>
      <c r="I3393">
        <v>0</v>
      </c>
      <c r="J3393">
        <v>0</v>
      </c>
      <c r="K3393" s="44">
        <f>MONTH(tce_4111[[#This Row],[data_lancamento]])</f>
        <v>4</v>
      </c>
    </row>
    <row r="3394" spans="1:11" x14ac:dyDescent="0.25">
      <c r="A3394" s="44" t="s">
        <v>91</v>
      </c>
      <c r="B3394">
        <v>1</v>
      </c>
      <c r="C3394" s="3">
        <v>44677</v>
      </c>
      <c r="D3394">
        <v>3771.42</v>
      </c>
      <c r="E3394" s="44" t="s">
        <v>80</v>
      </c>
      <c r="F3394" s="44" t="s">
        <v>88</v>
      </c>
      <c r="G3394">
        <v>0</v>
      </c>
      <c r="H3394">
        <v>0</v>
      </c>
      <c r="I3394">
        <v>0</v>
      </c>
      <c r="J3394">
        <v>0</v>
      </c>
      <c r="K3394" s="44">
        <f>MONTH(tce_4111[[#This Row],[data_lancamento]])</f>
        <v>4</v>
      </c>
    </row>
    <row r="3395" spans="1:11" x14ac:dyDescent="0.25">
      <c r="A3395" s="44" t="s">
        <v>99</v>
      </c>
      <c r="B3395">
        <v>1</v>
      </c>
      <c r="C3395" s="3">
        <v>44677</v>
      </c>
      <c r="D3395">
        <v>3771.42</v>
      </c>
      <c r="E3395" s="44" t="s">
        <v>77</v>
      </c>
      <c r="F3395" s="44" t="s">
        <v>88</v>
      </c>
      <c r="G3395">
        <v>0</v>
      </c>
      <c r="H3395">
        <v>0</v>
      </c>
      <c r="I3395">
        <v>0</v>
      </c>
      <c r="J3395">
        <v>0</v>
      </c>
      <c r="K3395" s="44">
        <f>MONTH(tce_4111[[#This Row],[data_lancamento]])</f>
        <v>4</v>
      </c>
    </row>
    <row r="3396" spans="1:11" x14ac:dyDescent="0.25">
      <c r="A3396" s="44" t="s">
        <v>92</v>
      </c>
      <c r="B3396">
        <v>1</v>
      </c>
      <c r="C3396" s="3">
        <v>44677</v>
      </c>
      <c r="D3396">
        <v>3771.42</v>
      </c>
      <c r="E3396" s="44" t="s">
        <v>80</v>
      </c>
      <c r="F3396" s="44" t="s">
        <v>88</v>
      </c>
      <c r="G3396">
        <v>0</v>
      </c>
      <c r="H3396">
        <v>0</v>
      </c>
      <c r="I3396">
        <v>0</v>
      </c>
      <c r="J3396">
        <v>0</v>
      </c>
      <c r="K3396" s="44">
        <f>MONTH(tce_4111[[#This Row],[data_lancamento]])</f>
        <v>4</v>
      </c>
    </row>
    <row r="3397" spans="1:11" x14ac:dyDescent="0.25">
      <c r="A3397" s="44" t="s">
        <v>100</v>
      </c>
      <c r="B3397">
        <v>1</v>
      </c>
      <c r="C3397" s="3">
        <v>44677</v>
      </c>
      <c r="D3397">
        <v>3771.42</v>
      </c>
      <c r="E3397" s="44" t="s">
        <v>77</v>
      </c>
      <c r="F3397" s="44" t="s">
        <v>88</v>
      </c>
      <c r="G3397">
        <v>0</v>
      </c>
      <c r="H3397">
        <v>0</v>
      </c>
      <c r="I3397">
        <v>0</v>
      </c>
      <c r="J3397">
        <v>0</v>
      </c>
      <c r="K3397" s="44">
        <f>MONTH(tce_4111[[#This Row],[data_lancamento]])</f>
        <v>4</v>
      </c>
    </row>
    <row r="3398" spans="1:11" x14ac:dyDescent="0.25">
      <c r="A3398" s="44" t="s">
        <v>127</v>
      </c>
      <c r="B3398">
        <v>1</v>
      </c>
      <c r="C3398" s="3">
        <v>44677</v>
      </c>
      <c r="D3398">
        <v>3771.42</v>
      </c>
      <c r="E3398" s="44" t="s">
        <v>80</v>
      </c>
      <c r="F3398" s="44" t="s">
        <v>88</v>
      </c>
      <c r="G3398">
        <v>0</v>
      </c>
      <c r="H3398">
        <v>0</v>
      </c>
      <c r="I3398">
        <v>0</v>
      </c>
      <c r="J3398">
        <v>0</v>
      </c>
      <c r="K3398" s="44">
        <f>MONTH(tce_4111[[#This Row],[data_lancamento]])</f>
        <v>4</v>
      </c>
    </row>
    <row r="3399" spans="1:11" x14ac:dyDescent="0.25">
      <c r="A3399" s="44" t="s">
        <v>101</v>
      </c>
      <c r="B3399">
        <v>1</v>
      </c>
      <c r="C3399" s="3">
        <v>44677</v>
      </c>
      <c r="D3399">
        <v>3771.42</v>
      </c>
      <c r="E3399" s="44" t="s">
        <v>77</v>
      </c>
      <c r="F3399" s="44" t="s">
        <v>88</v>
      </c>
      <c r="G3399">
        <v>1</v>
      </c>
      <c r="H3399">
        <v>0</v>
      </c>
      <c r="I3399">
        <v>0</v>
      </c>
      <c r="J3399">
        <v>0</v>
      </c>
      <c r="K3399" s="44">
        <f>MONTH(tce_4111[[#This Row],[data_lancamento]])</f>
        <v>4</v>
      </c>
    </row>
    <row r="3400" spans="1:11" x14ac:dyDescent="0.25">
      <c r="A3400" s="44" t="s">
        <v>95</v>
      </c>
      <c r="B3400">
        <v>1</v>
      </c>
      <c r="C3400" s="3">
        <v>44677</v>
      </c>
      <c r="D3400">
        <v>3771.42</v>
      </c>
      <c r="E3400" s="44" t="s">
        <v>80</v>
      </c>
      <c r="F3400" s="44" t="s">
        <v>88</v>
      </c>
      <c r="G3400">
        <v>1</v>
      </c>
      <c r="H3400">
        <v>0</v>
      </c>
      <c r="I3400">
        <v>0</v>
      </c>
      <c r="J3400">
        <v>0</v>
      </c>
      <c r="K3400" s="44">
        <f>MONTH(tce_4111[[#This Row],[data_lancamento]])</f>
        <v>4</v>
      </c>
    </row>
    <row r="3401" spans="1:11" x14ac:dyDescent="0.25">
      <c r="A3401" s="44" t="s">
        <v>89</v>
      </c>
      <c r="B3401">
        <v>1</v>
      </c>
      <c r="C3401" s="3">
        <v>44677</v>
      </c>
      <c r="D3401">
        <v>1573.93</v>
      </c>
      <c r="E3401" s="44" t="s">
        <v>80</v>
      </c>
      <c r="F3401" s="44" t="s">
        <v>88</v>
      </c>
      <c r="G3401">
        <v>0</v>
      </c>
      <c r="H3401">
        <v>0</v>
      </c>
      <c r="I3401">
        <v>0</v>
      </c>
      <c r="J3401">
        <v>0</v>
      </c>
      <c r="K3401" s="44">
        <f>MONTH(tce_4111[[#This Row],[data_lancamento]])</f>
        <v>4</v>
      </c>
    </row>
    <row r="3402" spans="1:11" x14ac:dyDescent="0.25">
      <c r="A3402" s="44" t="s">
        <v>91</v>
      </c>
      <c r="B3402">
        <v>1</v>
      </c>
      <c r="C3402" s="3">
        <v>44677</v>
      </c>
      <c r="D3402">
        <v>1573.93</v>
      </c>
      <c r="E3402" s="44" t="s">
        <v>77</v>
      </c>
      <c r="F3402" s="44" t="s">
        <v>88</v>
      </c>
      <c r="G3402">
        <v>0</v>
      </c>
      <c r="H3402">
        <v>0</v>
      </c>
      <c r="I3402">
        <v>0</v>
      </c>
      <c r="J3402">
        <v>0</v>
      </c>
      <c r="K3402" s="44">
        <f>MONTH(tce_4111[[#This Row],[data_lancamento]])</f>
        <v>4</v>
      </c>
    </row>
    <row r="3403" spans="1:11" x14ac:dyDescent="0.25">
      <c r="A3403" s="44" t="s">
        <v>92</v>
      </c>
      <c r="B3403">
        <v>1</v>
      </c>
      <c r="C3403" s="3">
        <v>44677</v>
      </c>
      <c r="D3403">
        <v>1573.93</v>
      </c>
      <c r="E3403" s="44" t="s">
        <v>77</v>
      </c>
      <c r="F3403" s="44" t="s">
        <v>88</v>
      </c>
      <c r="G3403">
        <v>0</v>
      </c>
      <c r="H3403">
        <v>0</v>
      </c>
      <c r="I3403">
        <v>0</v>
      </c>
      <c r="J3403">
        <v>0</v>
      </c>
      <c r="K3403" s="44">
        <f>MONTH(tce_4111[[#This Row],[data_lancamento]])</f>
        <v>4</v>
      </c>
    </row>
    <row r="3404" spans="1:11" x14ac:dyDescent="0.25">
      <c r="A3404" s="44" t="s">
        <v>93</v>
      </c>
      <c r="B3404">
        <v>1</v>
      </c>
      <c r="C3404" s="3">
        <v>44677</v>
      </c>
      <c r="D3404">
        <v>1573.93</v>
      </c>
      <c r="E3404" s="44" t="s">
        <v>80</v>
      </c>
      <c r="F3404" s="44" t="s">
        <v>88</v>
      </c>
      <c r="G3404">
        <v>0</v>
      </c>
      <c r="H3404">
        <v>0</v>
      </c>
      <c r="I3404">
        <v>0</v>
      </c>
      <c r="J3404">
        <v>0</v>
      </c>
      <c r="K3404" s="44">
        <f>MONTH(tce_4111[[#This Row],[data_lancamento]])</f>
        <v>4</v>
      </c>
    </row>
    <row r="3405" spans="1:11" x14ac:dyDescent="0.25">
      <c r="A3405" s="44" t="s">
        <v>94</v>
      </c>
      <c r="B3405">
        <v>1</v>
      </c>
      <c r="C3405" s="3">
        <v>44677</v>
      </c>
      <c r="D3405">
        <v>1573.93</v>
      </c>
      <c r="E3405" s="44" t="s">
        <v>80</v>
      </c>
      <c r="F3405" s="44" t="s">
        <v>88</v>
      </c>
      <c r="G3405">
        <v>1</v>
      </c>
      <c r="H3405">
        <v>0</v>
      </c>
      <c r="I3405">
        <v>0</v>
      </c>
      <c r="J3405">
        <v>0</v>
      </c>
      <c r="K3405" s="44">
        <f>MONTH(tce_4111[[#This Row],[data_lancamento]])</f>
        <v>4</v>
      </c>
    </row>
    <row r="3406" spans="1:11" x14ac:dyDescent="0.25">
      <c r="A3406" s="44" t="s">
        <v>95</v>
      </c>
      <c r="B3406">
        <v>1</v>
      </c>
      <c r="C3406" s="3">
        <v>44677</v>
      </c>
      <c r="D3406">
        <v>1573.93</v>
      </c>
      <c r="E3406" s="44" t="s">
        <v>77</v>
      </c>
      <c r="F3406" s="44" t="s">
        <v>88</v>
      </c>
      <c r="G3406">
        <v>1</v>
      </c>
      <c r="H3406">
        <v>0</v>
      </c>
      <c r="I3406">
        <v>0</v>
      </c>
      <c r="J3406">
        <v>0</v>
      </c>
      <c r="K3406" s="44">
        <f>MONTH(tce_4111[[#This Row],[data_lancamento]])</f>
        <v>4</v>
      </c>
    </row>
    <row r="3407" spans="1:11" x14ac:dyDescent="0.25">
      <c r="A3407" s="44" t="s">
        <v>96</v>
      </c>
      <c r="B3407">
        <v>1</v>
      </c>
      <c r="C3407" s="3">
        <v>44677</v>
      </c>
      <c r="D3407">
        <v>1573.93</v>
      </c>
      <c r="E3407" s="44" t="s">
        <v>77</v>
      </c>
      <c r="F3407" s="44" t="s">
        <v>97</v>
      </c>
      <c r="G3407">
        <v>1</v>
      </c>
      <c r="H3407">
        <v>0</v>
      </c>
      <c r="I3407">
        <v>0</v>
      </c>
      <c r="J3407">
        <v>0</v>
      </c>
      <c r="K3407" s="44">
        <f>MONTH(tce_4111[[#This Row],[data_lancamento]])</f>
        <v>4</v>
      </c>
    </row>
    <row r="3408" spans="1:11" x14ac:dyDescent="0.25">
      <c r="A3408" s="44" t="s">
        <v>91</v>
      </c>
      <c r="B3408">
        <v>1</v>
      </c>
      <c r="C3408" s="3">
        <v>44677</v>
      </c>
      <c r="D3408">
        <v>1573.93</v>
      </c>
      <c r="E3408" s="44" t="s">
        <v>80</v>
      </c>
      <c r="F3408" s="44" t="s">
        <v>88</v>
      </c>
      <c r="G3408">
        <v>0</v>
      </c>
      <c r="H3408">
        <v>0</v>
      </c>
      <c r="I3408">
        <v>0</v>
      </c>
      <c r="J3408">
        <v>0</v>
      </c>
      <c r="K3408" s="44">
        <f>MONTH(tce_4111[[#This Row],[data_lancamento]])</f>
        <v>4</v>
      </c>
    </row>
    <row r="3409" spans="1:11" x14ac:dyDescent="0.25">
      <c r="A3409" s="44" t="s">
        <v>99</v>
      </c>
      <c r="B3409">
        <v>1</v>
      </c>
      <c r="C3409" s="3">
        <v>44677</v>
      </c>
      <c r="D3409">
        <v>1573.93</v>
      </c>
      <c r="E3409" s="44" t="s">
        <v>77</v>
      </c>
      <c r="F3409" s="44" t="s">
        <v>88</v>
      </c>
      <c r="G3409">
        <v>0</v>
      </c>
      <c r="H3409">
        <v>0</v>
      </c>
      <c r="I3409">
        <v>0</v>
      </c>
      <c r="J3409">
        <v>0</v>
      </c>
      <c r="K3409" s="44">
        <f>MONTH(tce_4111[[#This Row],[data_lancamento]])</f>
        <v>4</v>
      </c>
    </row>
    <row r="3410" spans="1:11" x14ac:dyDescent="0.25">
      <c r="A3410" s="44" t="s">
        <v>92</v>
      </c>
      <c r="B3410">
        <v>1</v>
      </c>
      <c r="C3410" s="3">
        <v>44677</v>
      </c>
      <c r="D3410">
        <v>1573.93</v>
      </c>
      <c r="E3410" s="44" t="s">
        <v>80</v>
      </c>
      <c r="F3410" s="44" t="s">
        <v>88</v>
      </c>
      <c r="G3410">
        <v>0</v>
      </c>
      <c r="H3410">
        <v>0</v>
      </c>
      <c r="I3410">
        <v>0</v>
      </c>
      <c r="J3410">
        <v>0</v>
      </c>
      <c r="K3410" s="44">
        <f>MONTH(tce_4111[[#This Row],[data_lancamento]])</f>
        <v>4</v>
      </c>
    </row>
    <row r="3411" spans="1:11" x14ac:dyDescent="0.25">
      <c r="A3411" s="44" t="s">
        <v>100</v>
      </c>
      <c r="B3411">
        <v>1</v>
      </c>
      <c r="C3411" s="3">
        <v>44677</v>
      </c>
      <c r="D3411">
        <v>1573.93</v>
      </c>
      <c r="E3411" s="44" t="s">
        <v>77</v>
      </c>
      <c r="F3411" s="44" t="s">
        <v>88</v>
      </c>
      <c r="G3411">
        <v>0</v>
      </c>
      <c r="H3411">
        <v>0</v>
      </c>
      <c r="I3411">
        <v>0</v>
      </c>
      <c r="J3411">
        <v>0</v>
      </c>
      <c r="K3411" s="44">
        <f>MONTH(tce_4111[[#This Row],[data_lancamento]])</f>
        <v>4</v>
      </c>
    </row>
    <row r="3412" spans="1:11" x14ac:dyDescent="0.25">
      <c r="A3412" s="44" t="s">
        <v>118</v>
      </c>
      <c r="B3412">
        <v>1</v>
      </c>
      <c r="C3412" s="3">
        <v>44677</v>
      </c>
      <c r="D3412">
        <v>1573.93</v>
      </c>
      <c r="E3412" s="44" t="s">
        <v>80</v>
      </c>
      <c r="F3412" s="44" t="s">
        <v>88</v>
      </c>
      <c r="G3412">
        <v>0</v>
      </c>
      <c r="H3412">
        <v>0</v>
      </c>
      <c r="I3412">
        <v>0</v>
      </c>
      <c r="J3412">
        <v>0</v>
      </c>
      <c r="K3412" s="44">
        <f>MONTH(tce_4111[[#This Row],[data_lancamento]])</f>
        <v>4</v>
      </c>
    </row>
    <row r="3413" spans="1:11" x14ac:dyDescent="0.25">
      <c r="A3413" s="44" t="s">
        <v>101</v>
      </c>
      <c r="B3413">
        <v>1</v>
      </c>
      <c r="C3413" s="3">
        <v>44677</v>
      </c>
      <c r="D3413">
        <v>1573.93</v>
      </c>
      <c r="E3413" s="44" t="s">
        <v>77</v>
      </c>
      <c r="F3413" s="44" t="s">
        <v>88</v>
      </c>
      <c r="G3413">
        <v>1</v>
      </c>
      <c r="H3413">
        <v>0</v>
      </c>
      <c r="I3413">
        <v>0</v>
      </c>
      <c r="J3413">
        <v>0</v>
      </c>
      <c r="K3413" s="44">
        <f>MONTH(tce_4111[[#This Row],[data_lancamento]])</f>
        <v>4</v>
      </c>
    </row>
    <row r="3414" spans="1:11" x14ac:dyDescent="0.25">
      <c r="A3414" s="44" t="s">
        <v>95</v>
      </c>
      <c r="B3414">
        <v>1</v>
      </c>
      <c r="C3414" s="3">
        <v>44677</v>
      </c>
      <c r="D3414">
        <v>1573.93</v>
      </c>
      <c r="E3414" s="44" t="s">
        <v>80</v>
      </c>
      <c r="F3414" s="44" t="s">
        <v>88</v>
      </c>
      <c r="G3414">
        <v>1</v>
      </c>
      <c r="H3414">
        <v>0</v>
      </c>
      <c r="I3414">
        <v>0</v>
      </c>
      <c r="J3414">
        <v>0</v>
      </c>
      <c r="K3414" s="44">
        <f>MONTH(tce_4111[[#This Row],[data_lancamento]])</f>
        <v>4</v>
      </c>
    </row>
    <row r="3415" spans="1:11" x14ac:dyDescent="0.25">
      <c r="A3415" s="44" t="s">
        <v>103</v>
      </c>
      <c r="B3415">
        <v>1</v>
      </c>
      <c r="C3415" s="3">
        <v>44677</v>
      </c>
      <c r="D3415">
        <v>42000</v>
      </c>
      <c r="E3415" s="44" t="s">
        <v>80</v>
      </c>
      <c r="F3415" s="44" t="s">
        <v>88</v>
      </c>
      <c r="G3415">
        <v>0</v>
      </c>
      <c r="H3415">
        <v>0</v>
      </c>
      <c r="I3415">
        <v>0</v>
      </c>
      <c r="J3415">
        <v>0</v>
      </c>
      <c r="K3415" s="44">
        <f>MONTH(tce_4111[[#This Row],[data_lancamento]])</f>
        <v>4</v>
      </c>
    </row>
    <row r="3416" spans="1:11" x14ac:dyDescent="0.25">
      <c r="A3416" s="44" t="s">
        <v>159</v>
      </c>
      <c r="B3416">
        <v>1</v>
      </c>
      <c r="C3416" s="3">
        <v>44677</v>
      </c>
      <c r="D3416">
        <v>42000</v>
      </c>
      <c r="E3416" s="44" t="s">
        <v>77</v>
      </c>
      <c r="F3416" s="44" t="s">
        <v>88</v>
      </c>
      <c r="G3416">
        <v>0</v>
      </c>
      <c r="H3416">
        <v>0</v>
      </c>
      <c r="I3416">
        <v>0</v>
      </c>
      <c r="J3416">
        <v>0</v>
      </c>
      <c r="K3416" s="44">
        <f>MONTH(tce_4111[[#This Row],[data_lancamento]])</f>
        <v>4</v>
      </c>
    </row>
    <row r="3417" spans="1:11" x14ac:dyDescent="0.25">
      <c r="A3417" s="44" t="s">
        <v>107</v>
      </c>
      <c r="B3417">
        <v>1</v>
      </c>
      <c r="C3417" s="3">
        <v>44678</v>
      </c>
      <c r="D3417">
        <v>2474.3000000000002</v>
      </c>
      <c r="E3417" s="44" t="s">
        <v>77</v>
      </c>
      <c r="F3417" s="44" t="s">
        <v>97</v>
      </c>
      <c r="G3417">
        <v>1</v>
      </c>
      <c r="H3417">
        <v>0</v>
      </c>
      <c r="I3417">
        <v>0</v>
      </c>
      <c r="J3417">
        <v>0</v>
      </c>
      <c r="K3417" s="44">
        <f>MONTH(tce_4111[[#This Row],[data_lancamento]])</f>
        <v>4</v>
      </c>
    </row>
    <row r="3418" spans="1:11" x14ac:dyDescent="0.25">
      <c r="A3418" s="44" t="s">
        <v>106</v>
      </c>
      <c r="B3418">
        <v>1</v>
      </c>
      <c r="C3418" s="3">
        <v>44678</v>
      </c>
      <c r="D3418">
        <v>2474.3000000000002</v>
      </c>
      <c r="E3418" s="44" t="s">
        <v>80</v>
      </c>
      <c r="F3418" s="44" t="s">
        <v>97</v>
      </c>
      <c r="G3418">
        <v>1</v>
      </c>
      <c r="H3418">
        <v>0</v>
      </c>
      <c r="I3418">
        <v>0</v>
      </c>
      <c r="J3418">
        <v>0</v>
      </c>
      <c r="K3418" s="44">
        <f>MONTH(tce_4111[[#This Row],[data_lancamento]])</f>
        <v>4</v>
      </c>
    </row>
    <row r="3419" spans="1:11" x14ac:dyDescent="0.25">
      <c r="A3419" s="44" t="s">
        <v>107</v>
      </c>
      <c r="B3419">
        <v>1</v>
      </c>
      <c r="C3419" s="3">
        <v>44678</v>
      </c>
      <c r="D3419">
        <v>1573.93</v>
      </c>
      <c r="E3419" s="44" t="s">
        <v>77</v>
      </c>
      <c r="F3419" s="44" t="s">
        <v>97</v>
      </c>
      <c r="G3419">
        <v>1</v>
      </c>
      <c r="H3419">
        <v>0</v>
      </c>
      <c r="I3419">
        <v>0</v>
      </c>
      <c r="J3419">
        <v>0</v>
      </c>
      <c r="K3419" s="44">
        <f>MONTH(tce_4111[[#This Row],[data_lancamento]])</f>
        <v>4</v>
      </c>
    </row>
    <row r="3420" spans="1:11" x14ac:dyDescent="0.25">
      <c r="A3420" s="44" t="s">
        <v>106</v>
      </c>
      <c r="B3420">
        <v>1</v>
      </c>
      <c r="C3420" s="3">
        <v>44678</v>
      </c>
      <c r="D3420">
        <v>1573.93</v>
      </c>
      <c r="E3420" s="44" t="s">
        <v>80</v>
      </c>
      <c r="F3420" s="44" t="s">
        <v>97</v>
      </c>
      <c r="G3420">
        <v>1</v>
      </c>
      <c r="H3420">
        <v>0</v>
      </c>
      <c r="I3420">
        <v>0</v>
      </c>
      <c r="J3420">
        <v>0</v>
      </c>
      <c r="K3420" s="44">
        <f>MONTH(tce_4111[[#This Row],[data_lancamento]])</f>
        <v>4</v>
      </c>
    </row>
    <row r="3421" spans="1:11" x14ac:dyDescent="0.25">
      <c r="A3421" s="44" t="s">
        <v>96</v>
      </c>
      <c r="B3421">
        <v>1</v>
      </c>
      <c r="C3421" s="3">
        <v>44678</v>
      </c>
      <c r="D3421">
        <v>1237.1500000000001</v>
      </c>
      <c r="E3421" s="44" t="s">
        <v>80</v>
      </c>
      <c r="F3421" s="44" t="s">
        <v>97</v>
      </c>
      <c r="G3421">
        <v>1</v>
      </c>
      <c r="H3421">
        <v>0</v>
      </c>
      <c r="I3421">
        <v>0</v>
      </c>
      <c r="J3421">
        <v>0</v>
      </c>
      <c r="K3421" s="44">
        <f>MONTH(tce_4111[[#This Row],[data_lancamento]])</f>
        <v>4</v>
      </c>
    </row>
    <row r="3422" spans="1:11" x14ac:dyDescent="0.25">
      <c r="A3422" s="44" t="s">
        <v>99</v>
      </c>
      <c r="B3422">
        <v>1</v>
      </c>
      <c r="C3422" s="3">
        <v>44678</v>
      </c>
      <c r="D3422">
        <v>1237.1500000000001</v>
      </c>
      <c r="E3422" s="44" t="s">
        <v>80</v>
      </c>
      <c r="F3422" s="44" t="s">
        <v>88</v>
      </c>
      <c r="G3422">
        <v>0</v>
      </c>
      <c r="H3422">
        <v>0</v>
      </c>
      <c r="I3422">
        <v>0</v>
      </c>
      <c r="J3422">
        <v>0</v>
      </c>
      <c r="K3422" s="44">
        <f>MONTH(tce_4111[[#This Row],[data_lancamento]])</f>
        <v>4</v>
      </c>
    </row>
    <row r="3423" spans="1:11" x14ac:dyDescent="0.25">
      <c r="A3423" s="44" t="s">
        <v>109</v>
      </c>
      <c r="B3423">
        <v>1</v>
      </c>
      <c r="C3423" s="3">
        <v>44678</v>
      </c>
      <c r="D3423">
        <v>1237.1500000000001</v>
      </c>
      <c r="E3423" s="44" t="s">
        <v>77</v>
      </c>
      <c r="F3423" s="44" t="s">
        <v>88</v>
      </c>
      <c r="G3423">
        <v>0</v>
      </c>
      <c r="H3423">
        <v>0</v>
      </c>
      <c r="I3423">
        <v>0</v>
      </c>
      <c r="J3423">
        <v>0</v>
      </c>
      <c r="K3423" s="44">
        <f>MONTH(tce_4111[[#This Row],[data_lancamento]])</f>
        <v>4</v>
      </c>
    </row>
    <row r="3424" spans="1:11" x14ac:dyDescent="0.25">
      <c r="A3424" s="44" t="s">
        <v>106</v>
      </c>
      <c r="B3424">
        <v>1</v>
      </c>
      <c r="C3424" s="3">
        <v>44678</v>
      </c>
      <c r="D3424">
        <v>1237.1500000000001</v>
      </c>
      <c r="E3424" s="44" t="s">
        <v>77</v>
      </c>
      <c r="F3424" s="44" t="s">
        <v>97</v>
      </c>
      <c r="G3424">
        <v>1</v>
      </c>
      <c r="H3424">
        <v>0</v>
      </c>
      <c r="I3424">
        <v>0</v>
      </c>
      <c r="J3424">
        <v>0</v>
      </c>
      <c r="K3424" s="44">
        <f>MONTH(tce_4111[[#This Row],[data_lancamento]])</f>
        <v>4</v>
      </c>
    </row>
    <row r="3425" spans="1:11" x14ac:dyDescent="0.25">
      <c r="A3425" s="44" t="s">
        <v>100</v>
      </c>
      <c r="B3425">
        <v>1</v>
      </c>
      <c r="C3425" s="3">
        <v>44678</v>
      </c>
      <c r="D3425">
        <v>1237.1500000000001</v>
      </c>
      <c r="E3425" s="44" t="s">
        <v>80</v>
      </c>
      <c r="F3425" s="44" t="s">
        <v>88</v>
      </c>
      <c r="G3425">
        <v>0</v>
      </c>
      <c r="H3425">
        <v>0</v>
      </c>
      <c r="I3425">
        <v>0</v>
      </c>
      <c r="J3425">
        <v>0</v>
      </c>
      <c r="K3425" s="44">
        <f>MONTH(tce_4111[[#This Row],[data_lancamento]])</f>
        <v>4</v>
      </c>
    </row>
    <row r="3426" spans="1:11" x14ac:dyDescent="0.25">
      <c r="A3426" s="44" t="s">
        <v>110</v>
      </c>
      <c r="B3426">
        <v>1</v>
      </c>
      <c r="C3426" s="3">
        <v>44678</v>
      </c>
      <c r="D3426">
        <v>1237.1500000000001</v>
      </c>
      <c r="E3426" s="44" t="s">
        <v>77</v>
      </c>
      <c r="F3426" s="44" t="s">
        <v>88</v>
      </c>
      <c r="G3426">
        <v>0</v>
      </c>
      <c r="H3426">
        <v>0</v>
      </c>
      <c r="I3426">
        <v>0</v>
      </c>
      <c r="J3426">
        <v>0</v>
      </c>
      <c r="K3426" s="44">
        <f>MONTH(tce_4111[[#This Row],[data_lancamento]])</f>
        <v>4</v>
      </c>
    </row>
    <row r="3427" spans="1:11" x14ac:dyDescent="0.25">
      <c r="A3427" s="44" t="s">
        <v>101</v>
      </c>
      <c r="B3427">
        <v>1</v>
      </c>
      <c r="C3427" s="3">
        <v>44678</v>
      </c>
      <c r="D3427">
        <v>1237.1500000000001</v>
      </c>
      <c r="E3427" s="44" t="s">
        <v>80</v>
      </c>
      <c r="F3427" s="44" t="s">
        <v>88</v>
      </c>
      <c r="G3427">
        <v>1</v>
      </c>
      <c r="H3427">
        <v>0</v>
      </c>
      <c r="I3427">
        <v>0</v>
      </c>
      <c r="J3427">
        <v>0</v>
      </c>
      <c r="K3427" s="44">
        <f>MONTH(tce_4111[[#This Row],[data_lancamento]])</f>
        <v>4</v>
      </c>
    </row>
    <row r="3428" spans="1:11" x14ac:dyDescent="0.25">
      <c r="A3428" s="44" t="s">
        <v>111</v>
      </c>
      <c r="B3428">
        <v>1</v>
      </c>
      <c r="C3428" s="3">
        <v>44678</v>
      </c>
      <c r="D3428">
        <v>1237.1500000000001</v>
      </c>
      <c r="E3428" s="44" t="s">
        <v>77</v>
      </c>
      <c r="F3428" s="44" t="s">
        <v>88</v>
      </c>
      <c r="G3428">
        <v>1</v>
      </c>
      <c r="H3428">
        <v>0</v>
      </c>
      <c r="I3428">
        <v>0</v>
      </c>
      <c r="J3428">
        <v>0</v>
      </c>
      <c r="K3428" s="44">
        <f>MONTH(tce_4111[[#This Row],[data_lancamento]])</f>
        <v>4</v>
      </c>
    </row>
    <row r="3429" spans="1:11" x14ac:dyDescent="0.25">
      <c r="A3429" s="44" t="s">
        <v>96</v>
      </c>
      <c r="B3429">
        <v>1</v>
      </c>
      <c r="C3429" s="3">
        <v>44678</v>
      </c>
      <c r="D3429">
        <v>1237.1500000000001</v>
      </c>
      <c r="E3429" s="44" t="s">
        <v>80</v>
      </c>
      <c r="F3429" s="44" t="s">
        <v>97</v>
      </c>
      <c r="G3429">
        <v>1</v>
      </c>
      <c r="H3429">
        <v>0</v>
      </c>
      <c r="I3429">
        <v>0</v>
      </c>
      <c r="J3429">
        <v>0</v>
      </c>
      <c r="K3429" s="44">
        <f>MONTH(tce_4111[[#This Row],[data_lancamento]])</f>
        <v>4</v>
      </c>
    </row>
    <row r="3430" spans="1:11" x14ac:dyDescent="0.25">
      <c r="A3430" s="44" t="s">
        <v>99</v>
      </c>
      <c r="B3430">
        <v>1</v>
      </c>
      <c r="C3430" s="3">
        <v>44678</v>
      </c>
      <c r="D3430">
        <v>1237.1500000000001</v>
      </c>
      <c r="E3430" s="44" t="s">
        <v>80</v>
      </c>
      <c r="F3430" s="44" t="s">
        <v>88</v>
      </c>
      <c r="G3430">
        <v>0</v>
      </c>
      <c r="H3430">
        <v>0</v>
      </c>
      <c r="I3430">
        <v>0</v>
      </c>
      <c r="J3430">
        <v>0</v>
      </c>
      <c r="K3430" s="44">
        <f>MONTH(tce_4111[[#This Row],[data_lancamento]])</f>
        <v>4</v>
      </c>
    </row>
    <row r="3431" spans="1:11" x14ac:dyDescent="0.25">
      <c r="A3431" s="44" t="s">
        <v>109</v>
      </c>
      <c r="B3431">
        <v>1</v>
      </c>
      <c r="C3431" s="3">
        <v>44678</v>
      </c>
      <c r="D3431">
        <v>1237.1500000000001</v>
      </c>
      <c r="E3431" s="44" t="s">
        <v>77</v>
      </c>
      <c r="F3431" s="44" t="s">
        <v>88</v>
      </c>
      <c r="G3431">
        <v>0</v>
      </c>
      <c r="H3431">
        <v>0</v>
      </c>
      <c r="I3431">
        <v>0</v>
      </c>
      <c r="J3431">
        <v>0</v>
      </c>
      <c r="K3431" s="44">
        <f>MONTH(tce_4111[[#This Row],[data_lancamento]])</f>
        <v>4</v>
      </c>
    </row>
    <row r="3432" spans="1:11" x14ac:dyDescent="0.25">
      <c r="A3432" s="44" t="s">
        <v>106</v>
      </c>
      <c r="B3432">
        <v>1</v>
      </c>
      <c r="C3432" s="3">
        <v>44678</v>
      </c>
      <c r="D3432">
        <v>1237.1500000000001</v>
      </c>
      <c r="E3432" s="44" t="s">
        <v>77</v>
      </c>
      <c r="F3432" s="44" t="s">
        <v>97</v>
      </c>
      <c r="G3432">
        <v>1</v>
      </c>
      <c r="H3432">
        <v>0</v>
      </c>
      <c r="I3432">
        <v>0</v>
      </c>
      <c r="J3432">
        <v>0</v>
      </c>
      <c r="K3432" s="44">
        <f>MONTH(tce_4111[[#This Row],[data_lancamento]])</f>
        <v>4</v>
      </c>
    </row>
    <row r="3433" spans="1:11" x14ac:dyDescent="0.25">
      <c r="A3433" s="44" t="s">
        <v>100</v>
      </c>
      <c r="B3433">
        <v>1</v>
      </c>
      <c r="C3433" s="3">
        <v>44678</v>
      </c>
      <c r="D3433">
        <v>1237.1500000000001</v>
      </c>
      <c r="E3433" s="44" t="s">
        <v>80</v>
      </c>
      <c r="F3433" s="44" t="s">
        <v>88</v>
      </c>
      <c r="G3433">
        <v>0</v>
      </c>
      <c r="H3433">
        <v>0</v>
      </c>
      <c r="I3433">
        <v>0</v>
      </c>
      <c r="J3433">
        <v>0</v>
      </c>
      <c r="K3433" s="44">
        <f>MONTH(tce_4111[[#This Row],[data_lancamento]])</f>
        <v>4</v>
      </c>
    </row>
    <row r="3434" spans="1:11" x14ac:dyDescent="0.25">
      <c r="A3434" s="44" t="s">
        <v>110</v>
      </c>
      <c r="B3434">
        <v>1</v>
      </c>
      <c r="C3434" s="3">
        <v>44678</v>
      </c>
      <c r="D3434">
        <v>1237.1500000000001</v>
      </c>
      <c r="E3434" s="44" t="s">
        <v>77</v>
      </c>
      <c r="F3434" s="44" t="s">
        <v>88</v>
      </c>
      <c r="G3434">
        <v>0</v>
      </c>
      <c r="H3434">
        <v>0</v>
      </c>
      <c r="I3434">
        <v>0</v>
      </c>
      <c r="J3434">
        <v>0</v>
      </c>
      <c r="K3434" s="44">
        <f>MONTH(tce_4111[[#This Row],[data_lancamento]])</f>
        <v>4</v>
      </c>
    </row>
    <row r="3435" spans="1:11" x14ac:dyDescent="0.25">
      <c r="A3435" s="44" t="s">
        <v>101</v>
      </c>
      <c r="B3435">
        <v>1</v>
      </c>
      <c r="C3435" s="3">
        <v>44678</v>
      </c>
      <c r="D3435">
        <v>1237.1500000000001</v>
      </c>
      <c r="E3435" s="44" t="s">
        <v>80</v>
      </c>
      <c r="F3435" s="44" t="s">
        <v>88</v>
      </c>
      <c r="G3435">
        <v>1</v>
      </c>
      <c r="H3435">
        <v>0</v>
      </c>
      <c r="I3435">
        <v>0</v>
      </c>
      <c r="J3435">
        <v>0</v>
      </c>
      <c r="K3435" s="44">
        <f>MONTH(tce_4111[[#This Row],[data_lancamento]])</f>
        <v>4</v>
      </c>
    </row>
    <row r="3436" spans="1:11" x14ac:dyDescent="0.25">
      <c r="A3436" s="44" t="s">
        <v>111</v>
      </c>
      <c r="B3436">
        <v>1</v>
      </c>
      <c r="C3436" s="3">
        <v>44678</v>
      </c>
      <c r="D3436">
        <v>1237.1500000000001</v>
      </c>
      <c r="E3436" s="44" t="s">
        <v>77</v>
      </c>
      <c r="F3436" s="44" t="s">
        <v>88</v>
      </c>
      <c r="G3436">
        <v>1</v>
      </c>
      <c r="H3436">
        <v>0</v>
      </c>
      <c r="I3436">
        <v>0</v>
      </c>
      <c r="J3436">
        <v>0</v>
      </c>
      <c r="K3436" s="44">
        <f>MONTH(tce_4111[[#This Row],[data_lancamento]])</f>
        <v>4</v>
      </c>
    </row>
    <row r="3437" spans="1:11" x14ac:dyDescent="0.25">
      <c r="A3437" s="44" t="s">
        <v>96</v>
      </c>
      <c r="B3437">
        <v>1</v>
      </c>
      <c r="C3437" s="3">
        <v>44678</v>
      </c>
      <c r="D3437">
        <v>1573.93</v>
      </c>
      <c r="E3437" s="44" t="s">
        <v>80</v>
      </c>
      <c r="F3437" s="44" t="s">
        <v>97</v>
      </c>
      <c r="G3437">
        <v>1</v>
      </c>
      <c r="H3437">
        <v>0</v>
      </c>
      <c r="I3437">
        <v>0</v>
      </c>
      <c r="J3437">
        <v>0</v>
      </c>
      <c r="K3437" s="44">
        <f>MONTH(tce_4111[[#This Row],[data_lancamento]])</f>
        <v>4</v>
      </c>
    </row>
    <row r="3438" spans="1:11" x14ac:dyDescent="0.25">
      <c r="A3438" s="44" t="s">
        <v>99</v>
      </c>
      <c r="B3438">
        <v>1</v>
      </c>
      <c r="C3438" s="3">
        <v>44678</v>
      </c>
      <c r="D3438">
        <v>1573.93</v>
      </c>
      <c r="E3438" s="44" t="s">
        <v>80</v>
      </c>
      <c r="F3438" s="44" t="s">
        <v>88</v>
      </c>
      <c r="G3438">
        <v>0</v>
      </c>
      <c r="H3438">
        <v>0</v>
      </c>
      <c r="I3438">
        <v>0</v>
      </c>
      <c r="J3438">
        <v>0</v>
      </c>
      <c r="K3438" s="44">
        <f>MONTH(tce_4111[[#This Row],[data_lancamento]])</f>
        <v>4</v>
      </c>
    </row>
    <row r="3439" spans="1:11" x14ac:dyDescent="0.25">
      <c r="A3439" s="44" t="s">
        <v>109</v>
      </c>
      <c r="B3439">
        <v>1</v>
      </c>
      <c r="C3439" s="3">
        <v>44678</v>
      </c>
      <c r="D3439">
        <v>1573.93</v>
      </c>
      <c r="E3439" s="44" t="s">
        <v>77</v>
      </c>
      <c r="F3439" s="44" t="s">
        <v>88</v>
      </c>
      <c r="G3439">
        <v>0</v>
      </c>
      <c r="H3439">
        <v>0</v>
      </c>
      <c r="I3439">
        <v>0</v>
      </c>
      <c r="J3439">
        <v>0</v>
      </c>
      <c r="K3439" s="44">
        <f>MONTH(tce_4111[[#This Row],[data_lancamento]])</f>
        <v>4</v>
      </c>
    </row>
    <row r="3440" spans="1:11" x14ac:dyDescent="0.25">
      <c r="A3440" s="44" t="s">
        <v>106</v>
      </c>
      <c r="B3440">
        <v>1</v>
      </c>
      <c r="C3440" s="3">
        <v>44678</v>
      </c>
      <c r="D3440">
        <v>1573.93</v>
      </c>
      <c r="E3440" s="44" t="s">
        <v>77</v>
      </c>
      <c r="F3440" s="44" t="s">
        <v>97</v>
      </c>
      <c r="G3440">
        <v>1</v>
      </c>
      <c r="H3440">
        <v>0</v>
      </c>
      <c r="I3440">
        <v>0</v>
      </c>
      <c r="J3440">
        <v>0</v>
      </c>
      <c r="K3440" s="44">
        <f>MONTH(tce_4111[[#This Row],[data_lancamento]])</f>
        <v>4</v>
      </c>
    </row>
    <row r="3441" spans="1:11" x14ac:dyDescent="0.25">
      <c r="A3441" s="44" t="s">
        <v>100</v>
      </c>
      <c r="B3441">
        <v>1</v>
      </c>
      <c r="C3441" s="3">
        <v>44678</v>
      </c>
      <c r="D3441">
        <v>1573.93</v>
      </c>
      <c r="E3441" s="44" t="s">
        <v>80</v>
      </c>
      <c r="F3441" s="44" t="s">
        <v>88</v>
      </c>
      <c r="G3441">
        <v>0</v>
      </c>
      <c r="H3441">
        <v>0</v>
      </c>
      <c r="I3441">
        <v>0</v>
      </c>
      <c r="J3441">
        <v>0</v>
      </c>
      <c r="K3441" s="44">
        <f>MONTH(tce_4111[[#This Row],[data_lancamento]])</f>
        <v>4</v>
      </c>
    </row>
    <row r="3442" spans="1:11" x14ac:dyDescent="0.25">
      <c r="A3442" s="44" t="s">
        <v>110</v>
      </c>
      <c r="B3442">
        <v>1</v>
      </c>
      <c r="C3442" s="3">
        <v>44678</v>
      </c>
      <c r="D3442">
        <v>1573.93</v>
      </c>
      <c r="E3442" s="44" t="s">
        <v>77</v>
      </c>
      <c r="F3442" s="44" t="s">
        <v>88</v>
      </c>
      <c r="G3442">
        <v>0</v>
      </c>
      <c r="H3442">
        <v>0</v>
      </c>
      <c r="I3442">
        <v>0</v>
      </c>
      <c r="J3442">
        <v>0</v>
      </c>
      <c r="K3442" s="44">
        <f>MONTH(tce_4111[[#This Row],[data_lancamento]])</f>
        <v>4</v>
      </c>
    </row>
    <row r="3443" spans="1:11" x14ac:dyDescent="0.25">
      <c r="A3443" s="44" t="s">
        <v>101</v>
      </c>
      <c r="B3443">
        <v>1</v>
      </c>
      <c r="C3443" s="3">
        <v>44678</v>
      </c>
      <c r="D3443">
        <v>1573.93</v>
      </c>
      <c r="E3443" s="44" t="s">
        <v>80</v>
      </c>
      <c r="F3443" s="44" t="s">
        <v>88</v>
      </c>
      <c r="G3443">
        <v>1</v>
      </c>
      <c r="H3443">
        <v>0</v>
      </c>
      <c r="I3443">
        <v>0</v>
      </c>
      <c r="J3443">
        <v>0</v>
      </c>
      <c r="K3443" s="44">
        <f>MONTH(tce_4111[[#This Row],[data_lancamento]])</f>
        <v>4</v>
      </c>
    </row>
    <row r="3444" spans="1:11" x14ac:dyDescent="0.25">
      <c r="A3444" s="44" t="s">
        <v>111</v>
      </c>
      <c r="B3444">
        <v>1</v>
      </c>
      <c r="C3444" s="3">
        <v>44678</v>
      </c>
      <c r="D3444">
        <v>1573.93</v>
      </c>
      <c r="E3444" s="44" t="s">
        <v>77</v>
      </c>
      <c r="F3444" s="44" t="s">
        <v>88</v>
      </c>
      <c r="G3444">
        <v>1</v>
      </c>
      <c r="H3444">
        <v>0</v>
      </c>
      <c r="I3444">
        <v>0</v>
      </c>
      <c r="J3444">
        <v>0</v>
      </c>
      <c r="K3444" s="44">
        <f>MONTH(tce_4111[[#This Row],[data_lancamento]])</f>
        <v>4</v>
      </c>
    </row>
    <row r="3445" spans="1:11" x14ac:dyDescent="0.25">
      <c r="A3445" s="44" t="s">
        <v>107</v>
      </c>
      <c r="B3445">
        <v>1</v>
      </c>
      <c r="C3445" s="3">
        <v>44679</v>
      </c>
      <c r="D3445">
        <v>55918.35</v>
      </c>
      <c r="E3445" s="44" t="s">
        <v>77</v>
      </c>
      <c r="F3445" s="44" t="s">
        <v>97</v>
      </c>
      <c r="G3445">
        <v>1</v>
      </c>
      <c r="H3445">
        <v>0</v>
      </c>
      <c r="I3445">
        <v>0</v>
      </c>
      <c r="J3445">
        <v>0</v>
      </c>
      <c r="K3445" s="44">
        <f>MONTH(tce_4111[[#This Row],[data_lancamento]])</f>
        <v>4</v>
      </c>
    </row>
    <row r="3446" spans="1:11" x14ac:dyDescent="0.25">
      <c r="A3446" s="44" t="s">
        <v>106</v>
      </c>
      <c r="B3446">
        <v>1</v>
      </c>
      <c r="C3446" s="3">
        <v>44679</v>
      </c>
      <c r="D3446">
        <v>55918.35</v>
      </c>
      <c r="E3446" s="44" t="s">
        <v>80</v>
      </c>
      <c r="F3446" s="44" t="s">
        <v>97</v>
      </c>
      <c r="G3446">
        <v>1</v>
      </c>
      <c r="H3446">
        <v>0</v>
      </c>
      <c r="I3446">
        <v>0</v>
      </c>
      <c r="J3446">
        <v>0</v>
      </c>
      <c r="K3446" s="44">
        <f>MONTH(tce_4111[[#This Row],[data_lancamento]])</f>
        <v>4</v>
      </c>
    </row>
    <row r="3447" spans="1:11" x14ac:dyDescent="0.25">
      <c r="A3447" s="44" t="s">
        <v>107</v>
      </c>
      <c r="B3447">
        <v>1</v>
      </c>
      <c r="C3447" s="3">
        <v>44679</v>
      </c>
      <c r="D3447">
        <v>210.5</v>
      </c>
      <c r="E3447" s="44" t="s">
        <v>77</v>
      </c>
      <c r="F3447" s="44" t="s">
        <v>97</v>
      </c>
      <c r="G3447">
        <v>1</v>
      </c>
      <c r="H3447">
        <v>0</v>
      </c>
      <c r="I3447">
        <v>0</v>
      </c>
      <c r="J3447">
        <v>0</v>
      </c>
      <c r="K3447" s="44">
        <f>MONTH(tce_4111[[#This Row],[data_lancamento]])</f>
        <v>4</v>
      </c>
    </row>
    <row r="3448" spans="1:11" x14ac:dyDescent="0.25">
      <c r="A3448" s="44" t="s">
        <v>106</v>
      </c>
      <c r="B3448">
        <v>1</v>
      </c>
      <c r="C3448" s="3">
        <v>44679</v>
      </c>
      <c r="D3448">
        <v>210.5</v>
      </c>
      <c r="E3448" s="44" t="s">
        <v>80</v>
      </c>
      <c r="F3448" s="44" t="s">
        <v>97</v>
      </c>
      <c r="G3448">
        <v>1</v>
      </c>
      <c r="H3448">
        <v>0</v>
      </c>
      <c r="I3448">
        <v>0</v>
      </c>
      <c r="J3448">
        <v>0</v>
      </c>
      <c r="K3448" s="44">
        <f>MONTH(tce_4111[[#This Row],[data_lancamento]])</f>
        <v>4</v>
      </c>
    </row>
    <row r="3449" spans="1:11" x14ac:dyDescent="0.25">
      <c r="A3449" s="44" t="s">
        <v>96</v>
      </c>
      <c r="B3449">
        <v>1</v>
      </c>
      <c r="C3449" s="3">
        <v>44679</v>
      </c>
      <c r="D3449">
        <v>2287.6</v>
      </c>
      <c r="E3449" s="44" t="s">
        <v>80</v>
      </c>
      <c r="F3449" s="44" t="s">
        <v>97</v>
      </c>
      <c r="G3449">
        <v>1</v>
      </c>
      <c r="H3449">
        <v>0</v>
      </c>
      <c r="I3449">
        <v>0</v>
      </c>
      <c r="J3449">
        <v>0</v>
      </c>
      <c r="K3449" s="44">
        <f>MONTH(tce_4111[[#This Row],[data_lancamento]])</f>
        <v>4</v>
      </c>
    </row>
    <row r="3450" spans="1:11" x14ac:dyDescent="0.25">
      <c r="A3450" s="44" t="s">
        <v>99</v>
      </c>
      <c r="B3450">
        <v>1</v>
      </c>
      <c r="C3450" s="3">
        <v>44679</v>
      </c>
      <c r="D3450">
        <v>2287.6</v>
      </c>
      <c r="E3450" s="44" t="s">
        <v>80</v>
      </c>
      <c r="F3450" s="44" t="s">
        <v>88</v>
      </c>
      <c r="G3450">
        <v>0</v>
      </c>
      <c r="H3450">
        <v>0</v>
      </c>
      <c r="I3450">
        <v>0</v>
      </c>
      <c r="J3450">
        <v>0</v>
      </c>
      <c r="K3450" s="44">
        <f>MONTH(tce_4111[[#This Row],[data_lancamento]])</f>
        <v>4</v>
      </c>
    </row>
    <row r="3451" spans="1:11" x14ac:dyDescent="0.25">
      <c r="A3451" s="44" t="s">
        <v>109</v>
      </c>
      <c r="B3451">
        <v>1</v>
      </c>
      <c r="C3451" s="3">
        <v>44679</v>
      </c>
      <c r="D3451">
        <v>2287.6</v>
      </c>
      <c r="E3451" s="44" t="s">
        <v>77</v>
      </c>
      <c r="F3451" s="44" t="s">
        <v>88</v>
      </c>
      <c r="G3451">
        <v>0</v>
      </c>
      <c r="H3451">
        <v>0</v>
      </c>
      <c r="I3451">
        <v>0</v>
      </c>
      <c r="J3451">
        <v>0</v>
      </c>
      <c r="K3451" s="44">
        <f>MONTH(tce_4111[[#This Row],[data_lancamento]])</f>
        <v>4</v>
      </c>
    </row>
    <row r="3452" spans="1:11" x14ac:dyDescent="0.25">
      <c r="A3452" s="44" t="s">
        <v>106</v>
      </c>
      <c r="B3452">
        <v>1</v>
      </c>
      <c r="C3452" s="3">
        <v>44679</v>
      </c>
      <c r="D3452">
        <v>2287.6</v>
      </c>
      <c r="E3452" s="44" t="s">
        <v>77</v>
      </c>
      <c r="F3452" s="44" t="s">
        <v>97</v>
      </c>
      <c r="G3452">
        <v>1</v>
      </c>
      <c r="H3452">
        <v>0</v>
      </c>
      <c r="I3452">
        <v>0</v>
      </c>
      <c r="J3452">
        <v>0</v>
      </c>
      <c r="K3452" s="44">
        <f>MONTH(tce_4111[[#This Row],[data_lancamento]])</f>
        <v>4</v>
      </c>
    </row>
    <row r="3453" spans="1:11" x14ac:dyDescent="0.25">
      <c r="A3453" s="44" t="s">
        <v>100</v>
      </c>
      <c r="B3453">
        <v>1</v>
      </c>
      <c r="C3453" s="3">
        <v>44679</v>
      </c>
      <c r="D3453">
        <v>2287.6</v>
      </c>
      <c r="E3453" s="44" t="s">
        <v>80</v>
      </c>
      <c r="F3453" s="44" t="s">
        <v>88</v>
      </c>
      <c r="G3453">
        <v>0</v>
      </c>
      <c r="H3453">
        <v>0</v>
      </c>
      <c r="I3453">
        <v>0</v>
      </c>
      <c r="J3453">
        <v>0</v>
      </c>
      <c r="K3453" s="44">
        <f>MONTH(tce_4111[[#This Row],[data_lancamento]])</f>
        <v>4</v>
      </c>
    </row>
    <row r="3454" spans="1:11" x14ac:dyDescent="0.25">
      <c r="A3454" s="44" t="s">
        <v>110</v>
      </c>
      <c r="B3454">
        <v>1</v>
      </c>
      <c r="C3454" s="3">
        <v>44679</v>
      </c>
      <c r="D3454">
        <v>2287.6</v>
      </c>
      <c r="E3454" s="44" t="s">
        <v>77</v>
      </c>
      <c r="F3454" s="44" t="s">
        <v>88</v>
      </c>
      <c r="G3454">
        <v>0</v>
      </c>
      <c r="H3454">
        <v>0</v>
      </c>
      <c r="I3454">
        <v>0</v>
      </c>
      <c r="J3454">
        <v>0</v>
      </c>
      <c r="K3454" s="44">
        <f>MONTH(tce_4111[[#This Row],[data_lancamento]])</f>
        <v>4</v>
      </c>
    </row>
    <row r="3455" spans="1:11" x14ac:dyDescent="0.25">
      <c r="A3455" s="44" t="s">
        <v>101</v>
      </c>
      <c r="B3455">
        <v>1</v>
      </c>
      <c r="C3455" s="3">
        <v>44679</v>
      </c>
      <c r="D3455">
        <v>2287.6</v>
      </c>
      <c r="E3455" s="44" t="s">
        <v>80</v>
      </c>
      <c r="F3455" s="44" t="s">
        <v>88</v>
      </c>
      <c r="G3455">
        <v>1</v>
      </c>
      <c r="H3455">
        <v>0</v>
      </c>
      <c r="I3455">
        <v>0</v>
      </c>
      <c r="J3455">
        <v>0</v>
      </c>
      <c r="K3455" s="44">
        <f>MONTH(tce_4111[[#This Row],[data_lancamento]])</f>
        <v>4</v>
      </c>
    </row>
    <row r="3456" spans="1:11" x14ac:dyDescent="0.25">
      <c r="A3456" s="44" t="s">
        <v>111</v>
      </c>
      <c r="B3456">
        <v>1</v>
      </c>
      <c r="C3456" s="3">
        <v>44679</v>
      </c>
      <c r="D3456">
        <v>2287.6</v>
      </c>
      <c r="E3456" s="44" t="s">
        <v>77</v>
      </c>
      <c r="F3456" s="44" t="s">
        <v>88</v>
      </c>
      <c r="G3456">
        <v>1</v>
      </c>
      <c r="H3456">
        <v>0</v>
      </c>
      <c r="I3456">
        <v>0</v>
      </c>
      <c r="J3456">
        <v>0</v>
      </c>
      <c r="K3456" s="44">
        <f>MONTH(tce_4111[[#This Row],[data_lancamento]])</f>
        <v>4</v>
      </c>
    </row>
    <row r="3457" spans="1:11" x14ac:dyDescent="0.25">
      <c r="A3457" s="44" t="s">
        <v>96</v>
      </c>
      <c r="B3457">
        <v>1</v>
      </c>
      <c r="C3457" s="3">
        <v>44679</v>
      </c>
      <c r="D3457">
        <v>530.30999999999995</v>
      </c>
      <c r="E3457" s="44" t="s">
        <v>80</v>
      </c>
      <c r="F3457" s="44" t="s">
        <v>97</v>
      </c>
      <c r="G3457">
        <v>1</v>
      </c>
      <c r="H3457">
        <v>0</v>
      </c>
      <c r="I3457">
        <v>0</v>
      </c>
      <c r="J3457">
        <v>0</v>
      </c>
      <c r="K3457" s="44">
        <f>MONTH(tce_4111[[#This Row],[data_lancamento]])</f>
        <v>4</v>
      </c>
    </row>
    <row r="3458" spans="1:11" x14ac:dyDescent="0.25">
      <c r="A3458" s="44" t="s">
        <v>99</v>
      </c>
      <c r="B3458">
        <v>1</v>
      </c>
      <c r="C3458" s="3">
        <v>44679</v>
      </c>
      <c r="D3458">
        <v>530.30999999999995</v>
      </c>
      <c r="E3458" s="44" t="s">
        <v>80</v>
      </c>
      <c r="F3458" s="44" t="s">
        <v>88</v>
      </c>
      <c r="G3458">
        <v>0</v>
      </c>
      <c r="H3458">
        <v>0</v>
      </c>
      <c r="I3458">
        <v>0</v>
      </c>
      <c r="J3458">
        <v>0</v>
      </c>
      <c r="K3458" s="44">
        <f>MONTH(tce_4111[[#This Row],[data_lancamento]])</f>
        <v>4</v>
      </c>
    </row>
    <row r="3459" spans="1:11" x14ac:dyDescent="0.25">
      <c r="A3459" s="44" t="s">
        <v>109</v>
      </c>
      <c r="B3459">
        <v>1</v>
      </c>
      <c r="C3459" s="3">
        <v>44679</v>
      </c>
      <c r="D3459">
        <v>530.30999999999995</v>
      </c>
      <c r="E3459" s="44" t="s">
        <v>77</v>
      </c>
      <c r="F3459" s="44" t="s">
        <v>88</v>
      </c>
      <c r="G3459">
        <v>0</v>
      </c>
      <c r="H3459">
        <v>0</v>
      </c>
      <c r="I3459">
        <v>0</v>
      </c>
      <c r="J3459">
        <v>0</v>
      </c>
      <c r="K3459" s="44">
        <f>MONTH(tce_4111[[#This Row],[data_lancamento]])</f>
        <v>4</v>
      </c>
    </row>
    <row r="3460" spans="1:11" x14ac:dyDescent="0.25">
      <c r="A3460" s="44" t="s">
        <v>106</v>
      </c>
      <c r="B3460">
        <v>1</v>
      </c>
      <c r="C3460" s="3">
        <v>44679</v>
      </c>
      <c r="D3460">
        <v>530.30999999999995</v>
      </c>
      <c r="E3460" s="44" t="s">
        <v>77</v>
      </c>
      <c r="F3460" s="44" t="s">
        <v>97</v>
      </c>
      <c r="G3460">
        <v>1</v>
      </c>
      <c r="H3460">
        <v>0</v>
      </c>
      <c r="I3460">
        <v>0</v>
      </c>
      <c r="J3460">
        <v>0</v>
      </c>
      <c r="K3460" s="44">
        <f>MONTH(tce_4111[[#This Row],[data_lancamento]])</f>
        <v>4</v>
      </c>
    </row>
    <row r="3461" spans="1:11" x14ac:dyDescent="0.25">
      <c r="A3461" s="44" t="s">
        <v>100</v>
      </c>
      <c r="B3461">
        <v>1</v>
      </c>
      <c r="C3461" s="3">
        <v>44679</v>
      </c>
      <c r="D3461">
        <v>530.30999999999995</v>
      </c>
      <c r="E3461" s="44" t="s">
        <v>80</v>
      </c>
      <c r="F3461" s="44" t="s">
        <v>88</v>
      </c>
      <c r="G3461">
        <v>0</v>
      </c>
      <c r="H3461">
        <v>0</v>
      </c>
      <c r="I3461">
        <v>0</v>
      </c>
      <c r="J3461">
        <v>0</v>
      </c>
      <c r="K3461" s="44">
        <f>MONTH(tce_4111[[#This Row],[data_lancamento]])</f>
        <v>4</v>
      </c>
    </row>
    <row r="3462" spans="1:11" x14ac:dyDescent="0.25">
      <c r="A3462" s="44" t="s">
        <v>110</v>
      </c>
      <c r="B3462">
        <v>1</v>
      </c>
      <c r="C3462" s="3">
        <v>44679</v>
      </c>
      <c r="D3462">
        <v>530.30999999999995</v>
      </c>
      <c r="E3462" s="44" t="s">
        <v>77</v>
      </c>
      <c r="F3462" s="44" t="s">
        <v>88</v>
      </c>
      <c r="G3462">
        <v>0</v>
      </c>
      <c r="H3462">
        <v>0</v>
      </c>
      <c r="I3462">
        <v>0</v>
      </c>
      <c r="J3462">
        <v>0</v>
      </c>
      <c r="K3462" s="44">
        <f>MONTH(tce_4111[[#This Row],[data_lancamento]])</f>
        <v>4</v>
      </c>
    </row>
    <row r="3463" spans="1:11" x14ac:dyDescent="0.25">
      <c r="A3463" s="44" t="s">
        <v>101</v>
      </c>
      <c r="B3463">
        <v>1</v>
      </c>
      <c r="C3463" s="3">
        <v>44679</v>
      </c>
      <c r="D3463">
        <v>530.30999999999995</v>
      </c>
      <c r="E3463" s="44" t="s">
        <v>80</v>
      </c>
      <c r="F3463" s="44" t="s">
        <v>88</v>
      </c>
      <c r="G3463">
        <v>1</v>
      </c>
      <c r="H3463">
        <v>0</v>
      </c>
      <c r="I3463">
        <v>0</v>
      </c>
      <c r="J3463">
        <v>0</v>
      </c>
      <c r="K3463" s="44">
        <f>MONTH(tce_4111[[#This Row],[data_lancamento]])</f>
        <v>4</v>
      </c>
    </row>
    <row r="3464" spans="1:11" x14ac:dyDescent="0.25">
      <c r="A3464" s="44" t="s">
        <v>111</v>
      </c>
      <c r="B3464">
        <v>1</v>
      </c>
      <c r="C3464" s="3">
        <v>44679</v>
      </c>
      <c r="D3464">
        <v>530.30999999999995</v>
      </c>
      <c r="E3464" s="44" t="s">
        <v>77</v>
      </c>
      <c r="F3464" s="44" t="s">
        <v>88</v>
      </c>
      <c r="G3464">
        <v>1</v>
      </c>
      <c r="H3464">
        <v>0</v>
      </c>
      <c r="I3464">
        <v>0</v>
      </c>
      <c r="J3464">
        <v>0</v>
      </c>
      <c r="K3464" s="44">
        <f>MONTH(tce_4111[[#This Row],[data_lancamento]])</f>
        <v>4</v>
      </c>
    </row>
    <row r="3465" spans="1:11" x14ac:dyDescent="0.25">
      <c r="A3465" s="44" t="s">
        <v>96</v>
      </c>
      <c r="B3465">
        <v>1</v>
      </c>
      <c r="C3465" s="3">
        <v>44679</v>
      </c>
      <c r="D3465">
        <v>183.01</v>
      </c>
      <c r="E3465" s="44" t="s">
        <v>80</v>
      </c>
      <c r="F3465" s="44" t="s">
        <v>97</v>
      </c>
      <c r="G3465">
        <v>1</v>
      </c>
      <c r="H3465">
        <v>0</v>
      </c>
      <c r="I3465">
        <v>0</v>
      </c>
      <c r="J3465">
        <v>0</v>
      </c>
      <c r="K3465" s="44">
        <f>MONTH(tce_4111[[#This Row],[data_lancamento]])</f>
        <v>4</v>
      </c>
    </row>
    <row r="3466" spans="1:11" x14ac:dyDescent="0.25">
      <c r="A3466" s="44" t="s">
        <v>99</v>
      </c>
      <c r="B3466">
        <v>1</v>
      </c>
      <c r="C3466" s="3">
        <v>44679</v>
      </c>
      <c r="D3466">
        <v>183.01</v>
      </c>
      <c r="E3466" s="44" t="s">
        <v>80</v>
      </c>
      <c r="F3466" s="44" t="s">
        <v>88</v>
      </c>
      <c r="G3466">
        <v>0</v>
      </c>
      <c r="H3466">
        <v>0</v>
      </c>
      <c r="I3466">
        <v>0</v>
      </c>
      <c r="J3466">
        <v>0</v>
      </c>
      <c r="K3466" s="44">
        <f>MONTH(tce_4111[[#This Row],[data_lancamento]])</f>
        <v>4</v>
      </c>
    </row>
    <row r="3467" spans="1:11" x14ac:dyDescent="0.25">
      <c r="A3467" s="44" t="s">
        <v>109</v>
      </c>
      <c r="B3467">
        <v>1</v>
      </c>
      <c r="C3467" s="3">
        <v>44679</v>
      </c>
      <c r="D3467">
        <v>183.01</v>
      </c>
      <c r="E3467" s="44" t="s">
        <v>77</v>
      </c>
      <c r="F3467" s="44" t="s">
        <v>88</v>
      </c>
      <c r="G3467">
        <v>0</v>
      </c>
      <c r="H3467">
        <v>0</v>
      </c>
      <c r="I3467">
        <v>0</v>
      </c>
      <c r="J3467">
        <v>0</v>
      </c>
      <c r="K3467" s="44">
        <f>MONTH(tce_4111[[#This Row],[data_lancamento]])</f>
        <v>4</v>
      </c>
    </row>
    <row r="3468" spans="1:11" x14ac:dyDescent="0.25">
      <c r="A3468" s="44" t="s">
        <v>106</v>
      </c>
      <c r="B3468">
        <v>1</v>
      </c>
      <c r="C3468" s="3">
        <v>44679</v>
      </c>
      <c r="D3468">
        <v>183.01</v>
      </c>
      <c r="E3468" s="44" t="s">
        <v>77</v>
      </c>
      <c r="F3468" s="44" t="s">
        <v>97</v>
      </c>
      <c r="G3468">
        <v>1</v>
      </c>
      <c r="H3468">
        <v>0</v>
      </c>
      <c r="I3468">
        <v>0</v>
      </c>
      <c r="J3468">
        <v>0</v>
      </c>
      <c r="K3468" s="44">
        <f>MONTH(tce_4111[[#This Row],[data_lancamento]])</f>
        <v>4</v>
      </c>
    </row>
    <row r="3469" spans="1:11" x14ac:dyDescent="0.25">
      <c r="A3469" s="44" t="s">
        <v>100</v>
      </c>
      <c r="B3469">
        <v>1</v>
      </c>
      <c r="C3469" s="3">
        <v>44679</v>
      </c>
      <c r="D3469">
        <v>183.01</v>
      </c>
      <c r="E3469" s="44" t="s">
        <v>80</v>
      </c>
      <c r="F3469" s="44" t="s">
        <v>88</v>
      </c>
      <c r="G3469">
        <v>0</v>
      </c>
      <c r="H3469">
        <v>0</v>
      </c>
      <c r="I3469">
        <v>0</v>
      </c>
      <c r="J3469">
        <v>0</v>
      </c>
      <c r="K3469" s="44">
        <f>MONTH(tce_4111[[#This Row],[data_lancamento]])</f>
        <v>4</v>
      </c>
    </row>
    <row r="3470" spans="1:11" x14ac:dyDescent="0.25">
      <c r="A3470" s="44" t="s">
        <v>110</v>
      </c>
      <c r="B3470">
        <v>1</v>
      </c>
      <c r="C3470" s="3">
        <v>44679</v>
      </c>
      <c r="D3470">
        <v>183.01</v>
      </c>
      <c r="E3470" s="44" t="s">
        <v>77</v>
      </c>
      <c r="F3470" s="44" t="s">
        <v>88</v>
      </c>
      <c r="G3470">
        <v>0</v>
      </c>
      <c r="H3470">
        <v>0</v>
      </c>
      <c r="I3470">
        <v>0</v>
      </c>
      <c r="J3470">
        <v>0</v>
      </c>
      <c r="K3470" s="44">
        <f>MONTH(tce_4111[[#This Row],[data_lancamento]])</f>
        <v>4</v>
      </c>
    </row>
    <row r="3471" spans="1:11" x14ac:dyDescent="0.25">
      <c r="A3471" s="44" t="s">
        <v>101</v>
      </c>
      <c r="B3471">
        <v>1</v>
      </c>
      <c r="C3471" s="3">
        <v>44679</v>
      </c>
      <c r="D3471">
        <v>183.01</v>
      </c>
      <c r="E3471" s="44" t="s">
        <v>80</v>
      </c>
      <c r="F3471" s="44" t="s">
        <v>88</v>
      </c>
      <c r="G3471">
        <v>1</v>
      </c>
      <c r="H3471">
        <v>0</v>
      </c>
      <c r="I3471">
        <v>0</v>
      </c>
      <c r="J3471">
        <v>0</v>
      </c>
      <c r="K3471" s="44">
        <f>MONTH(tce_4111[[#This Row],[data_lancamento]])</f>
        <v>4</v>
      </c>
    </row>
    <row r="3472" spans="1:11" x14ac:dyDescent="0.25">
      <c r="A3472" s="44" t="s">
        <v>111</v>
      </c>
      <c r="B3472">
        <v>1</v>
      </c>
      <c r="C3472" s="3">
        <v>44679</v>
      </c>
      <c r="D3472">
        <v>183.01</v>
      </c>
      <c r="E3472" s="44" t="s">
        <v>77</v>
      </c>
      <c r="F3472" s="44" t="s">
        <v>88</v>
      </c>
      <c r="G3472">
        <v>1</v>
      </c>
      <c r="H3472">
        <v>0</v>
      </c>
      <c r="I3472">
        <v>0</v>
      </c>
      <c r="J3472">
        <v>0</v>
      </c>
      <c r="K3472" s="44">
        <f>MONTH(tce_4111[[#This Row],[data_lancamento]])</f>
        <v>4</v>
      </c>
    </row>
    <row r="3473" spans="1:11" x14ac:dyDescent="0.25">
      <c r="A3473" s="44" t="s">
        <v>96</v>
      </c>
      <c r="B3473">
        <v>1</v>
      </c>
      <c r="C3473" s="3">
        <v>44679</v>
      </c>
      <c r="D3473">
        <v>1325.4</v>
      </c>
      <c r="E3473" s="44" t="s">
        <v>80</v>
      </c>
      <c r="F3473" s="44" t="s">
        <v>97</v>
      </c>
      <c r="G3473">
        <v>1</v>
      </c>
      <c r="H3473">
        <v>0</v>
      </c>
      <c r="I3473">
        <v>0</v>
      </c>
      <c r="J3473">
        <v>0</v>
      </c>
      <c r="K3473" s="44">
        <f>MONTH(tce_4111[[#This Row],[data_lancamento]])</f>
        <v>4</v>
      </c>
    </row>
    <row r="3474" spans="1:11" x14ac:dyDescent="0.25">
      <c r="A3474" s="44" t="s">
        <v>99</v>
      </c>
      <c r="B3474">
        <v>1</v>
      </c>
      <c r="C3474" s="3">
        <v>44679</v>
      </c>
      <c r="D3474">
        <v>1325.4</v>
      </c>
      <c r="E3474" s="44" t="s">
        <v>80</v>
      </c>
      <c r="F3474" s="44" t="s">
        <v>88</v>
      </c>
      <c r="G3474">
        <v>0</v>
      </c>
      <c r="H3474">
        <v>0</v>
      </c>
      <c r="I3474">
        <v>0</v>
      </c>
      <c r="J3474">
        <v>0</v>
      </c>
      <c r="K3474" s="44">
        <f>MONTH(tce_4111[[#This Row],[data_lancamento]])</f>
        <v>4</v>
      </c>
    </row>
    <row r="3475" spans="1:11" x14ac:dyDescent="0.25">
      <c r="A3475" s="44" t="s">
        <v>109</v>
      </c>
      <c r="B3475">
        <v>1</v>
      </c>
      <c r="C3475" s="3">
        <v>44679</v>
      </c>
      <c r="D3475">
        <v>1325.4</v>
      </c>
      <c r="E3475" s="44" t="s">
        <v>77</v>
      </c>
      <c r="F3475" s="44" t="s">
        <v>88</v>
      </c>
      <c r="G3475">
        <v>0</v>
      </c>
      <c r="H3475">
        <v>0</v>
      </c>
      <c r="I3475">
        <v>0</v>
      </c>
      <c r="J3475">
        <v>0</v>
      </c>
      <c r="K3475" s="44">
        <f>MONTH(tce_4111[[#This Row],[data_lancamento]])</f>
        <v>4</v>
      </c>
    </row>
    <row r="3476" spans="1:11" x14ac:dyDescent="0.25">
      <c r="A3476" s="44" t="s">
        <v>106</v>
      </c>
      <c r="B3476">
        <v>1</v>
      </c>
      <c r="C3476" s="3">
        <v>44679</v>
      </c>
      <c r="D3476">
        <v>1325.4</v>
      </c>
      <c r="E3476" s="44" t="s">
        <v>77</v>
      </c>
      <c r="F3476" s="44" t="s">
        <v>97</v>
      </c>
      <c r="G3476">
        <v>1</v>
      </c>
      <c r="H3476">
        <v>0</v>
      </c>
      <c r="I3476">
        <v>0</v>
      </c>
      <c r="J3476">
        <v>0</v>
      </c>
      <c r="K3476" s="44">
        <f>MONTH(tce_4111[[#This Row],[data_lancamento]])</f>
        <v>4</v>
      </c>
    </row>
    <row r="3477" spans="1:11" x14ac:dyDescent="0.25">
      <c r="A3477" s="44" t="s">
        <v>100</v>
      </c>
      <c r="B3477">
        <v>1</v>
      </c>
      <c r="C3477" s="3">
        <v>44679</v>
      </c>
      <c r="D3477">
        <v>1325.4</v>
      </c>
      <c r="E3477" s="44" t="s">
        <v>80</v>
      </c>
      <c r="F3477" s="44" t="s">
        <v>88</v>
      </c>
      <c r="G3477">
        <v>0</v>
      </c>
      <c r="H3477">
        <v>0</v>
      </c>
      <c r="I3477">
        <v>0</v>
      </c>
      <c r="J3477">
        <v>0</v>
      </c>
      <c r="K3477" s="44">
        <f>MONTH(tce_4111[[#This Row],[data_lancamento]])</f>
        <v>4</v>
      </c>
    </row>
    <row r="3478" spans="1:11" x14ac:dyDescent="0.25">
      <c r="A3478" s="44" t="s">
        <v>110</v>
      </c>
      <c r="B3478">
        <v>1</v>
      </c>
      <c r="C3478" s="3">
        <v>44679</v>
      </c>
      <c r="D3478">
        <v>1325.4</v>
      </c>
      <c r="E3478" s="44" t="s">
        <v>77</v>
      </c>
      <c r="F3478" s="44" t="s">
        <v>88</v>
      </c>
      <c r="G3478">
        <v>0</v>
      </c>
      <c r="H3478">
        <v>0</v>
      </c>
      <c r="I3478">
        <v>0</v>
      </c>
      <c r="J3478">
        <v>0</v>
      </c>
      <c r="K3478" s="44">
        <f>MONTH(tce_4111[[#This Row],[data_lancamento]])</f>
        <v>4</v>
      </c>
    </row>
    <row r="3479" spans="1:11" x14ac:dyDescent="0.25">
      <c r="A3479" s="44" t="s">
        <v>101</v>
      </c>
      <c r="B3479">
        <v>1</v>
      </c>
      <c r="C3479" s="3">
        <v>44679</v>
      </c>
      <c r="D3479">
        <v>1325.4</v>
      </c>
      <c r="E3479" s="44" t="s">
        <v>80</v>
      </c>
      <c r="F3479" s="44" t="s">
        <v>88</v>
      </c>
      <c r="G3479">
        <v>1</v>
      </c>
      <c r="H3479">
        <v>0</v>
      </c>
      <c r="I3479">
        <v>0</v>
      </c>
      <c r="J3479">
        <v>0</v>
      </c>
      <c r="K3479" s="44">
        <f>MONTH(tce_4111[[#This Row],[data_lancamento]])</f>
        <v>4</v>
      </c>
    </row>
    <row r="3480" spans="1:11" x14ac:dyDescent="0.25">
      <c r="A3480" s="44" t="s">
        <v>111</v>
      </c>
      <c r="B3480">
        <v>1</v>
      </c>
      <c r="C3480" s="3">
        <v>44679</v>
      </c>
      <c r="D3480">
        <v>1325.4</v>
      </c>
      <c r="E3480" s="44" t="s">
        <v>77</v>
      </c>
      <c r="F3480" s="44" t="s">
        <v>88</v>
      </c>
      <c r="G3480">
        <v>1</v>
      </c>
      <c r="H3480">
        <v>0</v>
      </c>
      <c r="I3480">
        <v>0</v>
      </c>
      <c r="J3480">
        <v>0</v>
      </c>
      <c r="K3480" s="44">
        <f>MONTH(tce_4111[[#This Row],[data_lancamento]])</f>
        <v>4</v>
      </c>
    </row>
    <row r="3481" spans="1:11" x14ac:dyDescent="0.25">
      <c r="A3481" s="44" t="s">
        <v>96</v>
      </c>
      <c r="B3481">
        <v>1</v>
      </c>
      <c r="C3481" s="3">
        <v>44679</v>
      </c>
      <c r="D3481">
        <v>39762</v>
      </c>
      <c r="E3481" s="44" t="s">
        <v>80</v>
      </c>
      <c r="F3481" s="44" t="s">
        <v>97</v>
      </c>
      <c r="G3481">
        <v>1</v>
      </c>
      <c r="H3481">
        <v>0</v>
      </c>
      <c r="I3481">
        <v>0</v>
      </c>
      <c r="J3481">
        <v>0</v>
      </c>
      <c r="K3481" s="44">
        <f>MONTH(tce_4111[[#This Row],[data_lancamento]])</f>
        <v>4</v>
      </c>
    </row>
    <row r="3482" spans="1:11" x14ac:dyDescent="0.25">
      <c r="A3482" s="44" t="s">
        <v>99</v>
      </c>
      <c r="B3482">
        <v>1</v>
      </c>
      <c r="C3482" s="3">
        <v>44679</v>
      </c>
      <c r="D3482">
        <v>39762</v>
      </c>
      <c r="E3482" s="44" t="s">
        <v>80</v>
      </c>
      <c r="F3482" s="44" t="s">
        <v>88</v>
      </c>
      <c r="G3482">
        <v>0</v>
      </c>
      <c r="H3482">
        <v>0</v>
      </c>
      <c r="I3482">
        <v>0</v>
      </c>
      <c r="J3482">
        <v>0</v>
      </c>
      <c r="K3482" s="44">
        <f>MONTH(tce_4111[[#This Row],[data_lancamento]])</f>
        <v>4</v>
      </c>
    </row>
    <row r="3483" spans="1:11" x14ac:dyDescent="0.25">
      <c r="A3483" s="44" t="s">
        <v>109</v>
      </c>
      <c r="B3483">
        <v>1</v>
      </c>
      <c r="C3483" s="3">
        <v>44679</v>
      </c>
      <c r="D3483">
        <v>39762</v>
      </c>
      <c r="E3483" s="44" t="s">
        <v>77</v>
      </c>
      <c r="F3483" s="44" t="s">
        <v>88</v>
      </c>
      <c r="G3483">
        <v>0</v>
      </c>
      <c r="H3483">
        <v>0</v>
      </c>
      <c r="I3483">
        <v>0</v>
      </c>
      <c r="J3483">
        <v>0</v>
      </c>
      <c r="K3483" s="44">
        <f>MONTH(tce_4111[[#This Row],[data_lancamento]])</f>
        <v>4</v>
      </c>
    </row>
    <row r="3484" spans="1:11" x14ac:dyDescent="0.25">
      <c r="A3484" s="44" t="s">
        <v>106</v>
      </c>
      <c r="B3484">
        <v>1</v>
      </c>
      <c r="C3484" s="3">
        <v>44679</v>
      </c>
      <c r="D3484">
        <v>39762</v>
      </c>
      <c r="E3484" s="44" t="s">
        <v>77</v>
      </c>
      <c r="F3484" s="44" t="s">
        <v>97</v>
      </c>
      <c r="G3484">
        <v>1</v>
      </c>
      <c r="H3484">
        <v>0</v>
      </c>
      <c r="I3484">
        <v>0</v>
      </c>
      <c r="J3484">
        <v>0</v>
      </c>
      <c r="K3484" s="44">
        <f>MONTH(tce_4111[[#This Row],[data_lancamento]])</f>
        <v>4</v>
      </c>
    </row>
    <row r="3485" spans="1:11" x14ac:dyDescent="0.25">
      <c r="A3485" s="44" t="s">
        <v>100</v>
      </c>
      <c r="B3485">
        <v>1</v>
      </c>
      <c r="C3485" s="3">
        <v>44679</v>
      </c>
      <c r="D3485">
        <v>39762</v>
      </c>
      <c r="E3485" s="44" t="s">
        <v>80</v>
      </c>
      <c r="F3485" s="44" t="s">
        <v>88</v>
      </c>
      <c r="G3485">
        <v>0</v>
      </c>
      <c r="H3485">
        <v>0</v>
      </c>
      <c r="I3485">
        <v>0</v>
      </c>
      <c r="J3485">
        <v>0</v>
      </c>
      <c r="K3485" s="44">
        <f>MONTH(tce_4111[[#This Row],[data_lancamento]])</f>
        <v>4</v>
      </c>
    </row>
    <row r="3486" spans="1:11" x14ac:dyDescent="0.25">
      <c r="A3486" s="44" t="s">
        <v>110</v>
      </c>
      <c r="B3486">
        <v>1</v>
      </c>
      <c r="C3486" s="3">
        <v>44679</v>
      </c>
      <c r="D3486">
        <v>39762</v>
      </c>
      <c r="E3486" s="44" t="s">
        <v>77</v>
      </c>
      <c r="F3486" s="44" t="s">
        <v>88</v>
      </c>
      <c r="G3486">
        <v>0</v>
      </c>
      <c r="H3486">
        <v>0</v>
      </c>
      <c r="I3486">
        <v>0</v>
      </c>
      <c r="J3486">
        <v>0</v>
      </c>
      <c r="K3486" s="44">
        <f>MONTH(tce_4111[[#This Row],[data_lancamento]])</f>
        <v>4</v>
      </c>
    </row>
    <row r="3487" spans="1:11" x14ac:dyDescent="0.25">
      <c r="A3487" s="44" t="s">
        <v>101</v>
      </c>
      <c r="B3487">
        <v>1</v>
      </c>
      <c r="C3487" s="3">
        <v>44679</v>
      </c>
      <c r="D3487">
        <v>39762</v>
      </c>
      <c r="E3487" s="44" t="s">
        <v>80</v>
      </c>
      <c r="F3487" s="44" t="s">
        <v>88</v>
      </c>
      <c r="G3487">
        <v>1</v>
      </c>
      <c r="H3487">
        <v>0</v>
      </c>
      <c r="I3487">
        <v>0</v>
      </c>
      <c r="J3487">
        <v>0</v>
      </c>
      <c r="K3487" s="44">
        <f>MONTH(tce_4111[[#This Row],[data_lancamento]])</f>
        <v>4</v>
      </c>
    </row>
    <row r="3488" spans="1:11" x14ac:dyDescent="0.25">
      <c r="A3488" s="44" t="s">
        <v>111</v>
      </c>
      <c r="B3488">
        <v>1</v>
      </c>
      <c r="C3488" s="3">
        <v>44679</v>
      </c>
      <c r="D3488">
        <v>39762</v>
      </c>
      <c r="E3488" s="44" t="s">
        <v>77</v>
      </c>
      <c r="F3488" s="44" t="s">
        <v>88</v>
      </c>
      <c r="G3488">
        <v>1</v>
      </c>
      <c r="H3488">
        <v>0</v>
      </c>
      <c r="I3488">
        <v>0</v>
      </c>
      <c r="J3488">
        <v>0</v>
      </c>
      <c r="K3488" s="44">
        <f>MONTH(tce_4111[[#This Row],[data_lancamento]])</f>
        <v>4</v>
      </c>
    </row>
    <row r="3489" spans="1:11" x14ac:dyDescent="0.25">
      <c r="A3489" s="44" t="s">
        <v>96</v>
      </c>
      <c r="B3489">
        <v>1</v>
      </c>
      <c r="C3489" s="3">
        <v>44679</v>
      </c>
      <c r="D3489">
        <v>8058.61</v>
      </c>
      <c r="E3489" s="44" t="s">
        <v>80</v>
      </c>
      <c r="F3489" s="44" t="s">
        <v>97</v>
      </c>
      <c r="G3489">
        <v>1</v>
      </c>
      <c r="H3489">
        <v>0</v>
      </c>
      <c r="I3489">
        <v>0</v>
      </c>
      <c r="J3489">
        <v>0</v>
      </c>
      <c r="K3489" s="44">
        <f>MONTH(tce_4111[[#This Row],[data_lancamento]])</f>
        <v>4</v>
      </c>
    </row>
    <row r="3490" spans="1:11" x14ac:dyDescent="0.25">
      <c r="A3490" s="44" t="s">
        <v>99</v>
      </c>
      <c r="B3490">
        <v>1</v>
      </c>
      <c r="C3490" s="3">
        <v>44679</v>
      </c>
      <c r="D3490">
        <v>8058.61</v>
      </c>
      <c r="E3490" s="44" t="s">
        <v>80</v>
      </c>
      <c r="F3490" s="44" t="s">
        <v>88</v>
      </c>
      <c r="G3490">
        <v>0</v>
      </c>
      <c r="H3490">
        <v>0</v>
      </c>
      <c r="I3490">
        <v>0</v>
      </c>
      <c r="J3490">
        <v>0</v>
      </c>
      <c r="K3490" s="44">
        <f>MONTH(tce_4111[[#This Row],[data_lancamento]])</f>
        <v>4</v>
      </c>
    </row>
    <row r="3491" spans="1:11" x14ac:dyDescent="0.25">
      <c r="A3491" s="44" t="s">
        <v>109</v>
      </c>
      <c r="B3491">
        <v>1</v>
      </c>
      <c r="C3491" s="3">
        <v>44679</v>
      </c>
      <c r="D3491">
        <v>8058.61</v>
      </c>
      <c r="E3491" s="44" t="s">
        <v>77</v>
      </c>
      <c r="F3491" s="44" t="s">
        <v>88</v>
      </c>
      <c r="G3491">
        <v>0</v>
      </c>
      <c r="H3491">
        <v>0</v>
      </c>
      <c r="I3491">
        <v>0</v>
      </c>
      <c r="J3491">
        <v>0</v>
      </c>
      <c r="K3491" s="44">
        <f>MONTH(tce_4111[[#This Row],[data_lancamento]])</f>
        <v>4</v>
      </c>
    </row>
    <row r="3492" spans="1:11" x14ac:dyDescent="0.25">
      <c r="A3492" s="44" t="s">
        <v>106</v>
      </c>
      <c r="B3492">
        <v>1</v>
      </c>
      <c r="C3492" s="3">
        <v>44679</v>
      </c>
      <c r="D3492">
        <v>8058.61</v>
      </c>
      <c r="E3492" s="44" t="s">
        <v>77</v>
      </c>
      <c r="F3492" s="44" t="s">
        <v>97</v>
      </c>
      <c r="G3492">
        <v>1</v>
      </c>
      <c r="H3492">
        <v>0</v>
      </c>
      <c r="I3492">
        <v>0</v>
      </c>
      <c r="J3492">
        <v>0</v>
      </c>
      <c r="K3492" s="44">
        <f>MONTH(tce_4111[[#This Row],[data_lancamento]])</f>
        <v>4</v>
      </c>
    </row>
    <row r="3493" spans="1:11" x14ac:dyDescent="0.25">
      <c r="A3493" s="44" t="s">
        <v>100</v>
      </c>
      <c r="B3493">
        <v>1</v>
      </c>
      <c r="C3493" s="3">
        <v>44679</v>
      </c>
      <c r="D3493">
        <v>8058.61</v>
      </c>
      <c r="E3493" s="44" t="s">
        <v>80</v>
      </c>
      <c r="F3493" s="44" t="s">
        <v>88</v>
      </c>
      <c r="G3493">
        <v>0</v>
      </c>
      <c r="H3493">
        <v>0</v>
      </c>
      <c r="I3493">
        <v>0</v>
      </c>
      <c r="J3493">
        <v>0</v>
      </c>
      <c r="K3493" s="44">
        <f>MONTH(tce_4111[[#This Row],[data_lancamento]])</f>
        <v>4</v>
      </c>
    </row>
    <row r="3494" spans="1:11" x14ac:dyDescent="0.25">
      <c r="A3494" s="44" t="s">
        <v>110</v>
      </c>
      <c r="B3494">
        <v>1</v>
      </c>
      <c r="C3494" s="3">
        <v>44679</v>
      </c>
      <c r="D3494">
        <v>8058.61</v>
      </c>
      <c r="E3494" s="44" t="s">
        <v>77</v>
      </c>
      <c r="F3494" s="44" t="s">
        <v>88</v>
      </c>
      <c r="G3494">
        <v>0</v>
      </c>
      <c r="H3494">
        <v>0</v>
      </c>
      <c r="I3494">
        <v>0</v>
      </c>
      <c r="J3494">
        <v>0</v>
      </c>
      <c r="K3494" s="44">
        <f>MONTH(tce_4111[[#This Row],[data_lancamento]])</f>
        <v>4</v>
      </c>
    </row>
    <row r="3495" spans="1:11" x14ac:dyDescent="0.25">
      <c r="A3495" s="44" t="s">
        <v>101</v>
      </c>
      <c r="B3495">
        <v>1</v>
      </c>
      <c r="C3495" s="3">
        <v>44679</v>
      </c>
      <c r="D3495">
        <v>8058.61</v>
      </c>
      <c r="E3495" s="44" t="s">
        <v>80</v>
      </c>
      <c r="F3495" s="44" t="s">
        <v>88</v>
      </c>
      <c r="G3495">
        <v>1</v>
      </c>
      <c r="H3495">
        <v>0</v>
      </c>
      <c r="I3495">
        <v>0</v>
      </c>
      <c r="J3495">
        <v>0</v>
      </c>
      <c r="K3495" s="44">
        <f>MONTH(tce_4111[[#This Row],[data_lancamento]])</f>
        <v>4</v>
      </c>
    </row>
    <row r="3496" spans="1:11" x14ac:dyDescent="0.25">
      <c r="A3496" s="44" t="s">
        <v>111</v>
      </c>
      <c r="B3496">
        <v>1</v>
      </c>
      <c r="C3496" s="3">
        <v>44679</v>
      </c>
      <c r="D3496">
        <v>8058.61</v>
      </c>
      <c r="E3496" s="44" t="s">
        <v>77</v>
      </c>
      <c r="F3496" s="44" t="s">
        <v>88</v>
      </c>
      <c r="G3496">
        <v>1</v>
      </c>
      <c r="H3496">
        <v>0</v>
      </c>
      <c r="I3496">
        <v>0</v>
      </c>
      <c r="J3496">
        <v>0</v>
      </c>
      <c r="K3496" s="44">
        <f>MONTH(tce_4111[[#This Row],[data_lancamento]])</f>
        <v>4</v>
      </c>
    </row>
    <row r="3497" spans="1:11" x14ac:dyDescent="0.25">
      <c r="A3497" s="44" t="s">
        <v>96</v>
      </c>
      <c r="B3497">
        <v>1</v>
      </c>
      <c r="C3497" s="3">
        <v>44679</v>
      </c>
      <c r="D3497">
        <v>3771.42</v>
      </c>
      <c r="E3497" s="44" t="s">
        <v>80</v>
      </c>
      <c r="F3497" s="44" t="s">
        <v>97</v>
      </c>
      <c r="G3497">
        <v>1</v>
      </c>
      <c r="H3497">
        <v>0</v>
      </c>
      <c r="I3497">
        <v>0</v>
      </c>
      <c r="J3497">
        <v>0</v>
      </c>
      <c r="K3497" s="44">
        <f>MONTH(tce_4111[[#This Row],[data_lancamento]])</f>
        <v>4</v>
      </c>
    </row>
    <row r="3498" spans="1:11" x14ac:dyDescent="0.25">
      <c r="A3498" s="44" t="s">
        <v>99</v>
      </c>
      <c r="B3498">
        <v>1</v>
      </c>
      <c r="C3498" s="3">
        <v>44679</v>
      </c>
      <c r="D3498">
        <v>3771.42</v>
      </c>
      <c r="E3498" s="44" t="s">
        <v>80</v>
      </c>
      <c r="F3498" s="44" t="s">
        <v>88</v>
      </c>
      <c r="G3498">
        <v>0</v>
      </c>
      <c r="H3498">
        <v>0</v>
      </c>
      <c r="I3498">
        <v>0</v>
      </c>
      <c r="J3498">
        <v>0</v>
      </c>
      <c r="K3498" s="44">
        <f>MONTH(tce_4111[[#This Row],[data_lancamento]])</f>
        <v>4</v>
      </c>
    </row>
    <row r="3499" spans="1:11" x14ac:dyDescent="0.25">
      <c r="A3499" s="44" t="s">
        <v>109</v>
      </c>
      <c r="B3499">
        <v>1</v>
      </c>
      <c r="C3499" s="3">
        <v>44679</v>
      </c>
      <c r="D3499">
        <v>3771.42</v>
      </c>
      <c r="E3499" s="44" t="s">
        <v>77</v>
      </c>
      <c r="F3499" s="44" t="s">
        <v>88</v>
      </c>
      <c r="G3499">
        <v>0</v>
      </c>
      <c r="H3499">
        <v>0</v>
      </c>
      <c r="I3499">
        <v>0</v>
      </c>
      <c r="J3499">
        <v>0</v>
      </c>
      <c r="K3499" s="44">
        <f>MONTH(tce_4111[[#This Row],[data_lancamento]])</f>
        <v>4</v>
      </c>
    </row>
    <row r="3500" spans="1:11" x14ac:dyDescent="0.25">
      <c r="A3500" s="44" t="s">
        <v>106</v>
      </c>
      <c r="B3500">
        <v>1</v>
      </c>
      <c r="C3500" s="3">
        <v>44679</v>
      </c>
      <c r="D3500">
        <v>3771.42</v>
      </c>
      <c r="E3500" s="44" t="s">
        <v>77</v>
      </c>
      <c r="F3500" s="44" t="s">
        <v>97</v>
      </c>
      <c r="G3500">
        <v>1</v>
      </c>
      <c r="H3500">
        <v>0</v>
      </c>
      <c r="I3500">
        <v>0</v>
      </c>
      <c r="J3500">
        <v>0</v>
      </c>
      <c r="K3500" s="44">
        <f>MONTH(tce_4111[[#This Row],[data_lancamento]])</f>
        <v>4</v>
      </c>
    </row>
    <row r="3501" spans="1:11" x14ac:dyDescent="0.25">
      <c r="A3501" s="44" t="s">
        <v>100</v>
      </c>
      <c r="B3501">
        <v>1</v>
      </c>
      <c r="C3501" s="3">
        <v>44679</v>
      </c>
      <c r="D3501">
        <v>3771.42</v>
      </c>
      <c r="E3501" s="44" t="s">
        <v>80</v>
      </c>
      <c r="F3501" s="44" t="s">
        <v>88</v>
      </c>
      <c r="G3501">
        <v>0</v>
      </c>
      <c r="H3501">
        <v>0</v>
      </c>
      <c r="I3501">
        <v>0</v>
      </c>
      <c r="J3501">
        <v>0</v>
      </c>
      <c r="K3501" s="44">
        <f>MONTH(tce_4111[[#This Row],[data_lancamento]])</f>
        <v>4</v>
      </c>
    </row>
    <row r="3502" spans="1:11" x14ac:dyDescent="0.25">
      <c r="A3502" s="44" t="s">
        <v>110</v>
      </c>
      <c r="B3502">
        <v>1</v>
      </c>
      <c r="C3502" s="3">
        <v>44679</v>
      </c>
      <c r="D3502">
        <v>3771.42</v>
      </c>
      <c r="E3502" s="44" t="s">
        <v>77</v>
      </c>
      <c r="F3502" s="44" t="s">
        <v>88</v>
      </c>
      <c r="G3502">
        <v>0</v>
      </c>
      <c r="H3502">
        <v>0</v>
      </c>
      <c r="I3502">
        <v>0</v>
      </c>
      <c r="J3502">
        <v>0</v>
      </c>
      <c r="K3502" s="44">
        <f>MONTH(tce_4111[[#This Row],[data_lancamento]])</f>
        <v>4</v>
      </c>
    </row>
    <row r="3503" spans="1:11" x14ac:dyDescent="0.25">
      <c r="A3503" s="44" t="s">
        <v>101</v>
      </c>
      <c r="B3503">
        <v>1</v>
      </c>
      <c r="C3503" s="3">
        <v>44679</v>
      </c>
      <c r="D3503">
        <v>3771.42</v>
      </c>
      <c r="E3503" s="44" t="s">
        <v>80</v>
      </c>
      <c r="F3503" s="44" t="s">
        <v>88</v>
      </c>
      <c r="G3503">
        <v>1</v>
      </c>
      <c r="H3503">
        <v>0</v>
      </c>
      <c r="I3503">
        <v>0</v>
      </c>
      <c r="J3503">
        <v>0</v>
      </c>
      <c r="K3503" s="44">
        <f>MONTH(tce_4111[[#This Row],[data_lancamento]])</f>
        <v>4</v>
      </c>
    </row>
    <row r="3504" spans="1:11" x14ac:dyDescent="0.25">
      <c r="A3504" s="44" t="s">
        <v>111</v>
      </c>
      <c r="B3504">
        <v>1</v>
      </c>
      <c r="C3504" s="3">
        <v>44679</v>
      </c>
      <c r="D3504">
        <v>3771.42</v>
      </c>
      <c r="E3504" s="44" t="s">
        <v>77</v>
      </c>
      <c r="F3504" s="44" t="s">
        <v>88</v>
      </c>
      <c r="G3504">
        <v>1</v>
      </c>
      <c r="H3504">
        <v>0</v>
      </c>
      <c r="I3504">
        <v>0</v>
      </c>
      <c r="J3504">
        <v>0</v>
      </c>
      <c r="K3504" s="44">
        <f>MONTH(tce_4111[[#This Row],[data_lancamento]])</f>
        <v>4</v>
      </c>
    </row>
    <row r="3505" spans="1:11" x14ac:dyDescent="0.25">
      <c r="A3505" s="44" t="s">
        <v>96</v>
      </c>
      <c r="B3505">
        <v>1</v>
      </c>
      <c r="C3505" s="3">
        <v>44679</v>
      </c>
      <c r="D3505">
        <v>210.5</v>
      </c>
      <c r="E3505" s="44" t="s">
        <v>77</v>
      </c>
      <c r="F3505" s="44" t="s">
        <v>97</v>
      </c>
      <c r="G3505">
        <v>1</v>
      </c>
      <c r="H3505">
        <v>0</v>
      </c>
      <c r="I3505">
        <v>0</v>
      </c>
      <c r="J3505">
        <v>0</v>
      </c>
      <c r="K3505" s="44">
        <f>MONTH(tce_4111[[#This Row],[data_lancamento]])</f>
        <v>4</v>
      </c>
    </row>
    <row r="3506" spans="1:11" x14ac:dyDescent="0.25">
      <c r="A3506" s="44" t="s">
        <v>98</v>
      </c>
      <c r="B3506">
        <v>1</v>
      </c>
      <c r="C3506" s="3">
        <v>44679</v>
      </c>
      <c r="D3506">
        <v>210.5</v>
      </c>
      <c r="E3506" s="44" t="s">
        <v>80</v>
      </c>
      <c r="F3506" s="44" t="s">
        <v>88</v>
      </c>
      <c r="G3506">
        <v>0</v>
      </c>
      <c r="H3506">
        <v>0</v>
      </c>
      <c r="I3506">
        <v>0</v>
      </c>
      <c r="J3506">
        <v>0</v>
      </c>
      <c r="K3506" s="44">
        <f>MONTH(tce_4111[[#This Row],[data_lancamento]])</f>
        <v>4</v>
      </c>
    </row>
    <row r="3507" spans="1:11" x14ac:dyDescent="0.25">
      <c r="A3507" s="44" t="s">
        <v>91</v>
      </c>
      <c r="B3507">
        <v>1</v>
      </c>
      <c r="C3507" s="3">
        <v>44679</v>
      </c>
      <c r="D3507">
        <v>210.5</v>
      </c>
      <c r="E3507" s="44" t="s">
        <v>80</v>
      </c>
      <c r="F3507" s="44" t="s">
        <v>88</v>
      </c>
      <c r="G3507">
        <v>0</v>
      </c>
      <c r="H3507">
        <v>0</v>
      </c>
      <c r="I3507">
        <v>0</v>
      </c>
      <c r="J3507">
        <v>0</v>
      </c>
      <c r="K3507" s="44">
        <f>MONTH(tce_4111[[#This Row],[data_lancamento]])</f>
        <v>4</v>
      </c>
    </row>
    <row r="3508" spans="1:11" x14ac:dyDescent="0.25">
      <c r="A3508" s="44" t="s">
        <v>99</v>
      </c>
      <c r="B3508">
        <v>1</v>
      </c>
      <c r="C3508" s="3">
        <v>44679</v>
      </c>
      <c r="D3508">
        <v>210.5</v>
      </c>
      <c r="E3508" s="44" t="s">
        <v>77</v>
      </c>
      <c r="F3508" s="44" t="s">
        <v>88</v>
      </c>
      <c r="G3508">
        <v>0</v>
      </c>
      <c r="H3508">
        <v>0</v>
      </c>
      <c r="I3508">
        <v>0</v>
      </c>
      <c r="J3508">
        <v>0</v>
      </c>
      <c r="K3508" s="44">
        <f>MONTH(tce_4111[[#This Row],[data_lancamento]])</f>
        <v>4</v>
      </c>
    </row>
    <row r="3509" spans="1:11" x14ac:dyDescent="0.25">
      <c r="A3509" s="44" t="s">
        <v>92</v>
      </c>
      <c r="B3509">
        <v>1</v>
      </c>
      <c r="C3509" s="3">
        <v>44679</v>
      </c>
      <c r="D3509">
        <v>210.5</v>
      </c>
      <c r="E3509" s="44" t="s">
        <v>80</v>
      </c>
      <c r="F3509" s="44" t="s">
        <v>88</v>
      </c>
      <c r="G3509">
        <v>0</v>
      </c>
      <c r="H3509">
        <v>0</v>
      </c>
      <c r="I3509">
        <v>0</v>
      </c>
      <c r="J3509">
        <v>0</v>
      </c>
      <c r="K3509" s="44">
        <f>MONTH(tce_4111[[#This Row],[data_lancamento]])</f>
        <v>4</v>
      </c>
    </row>
    <row r="3510" spans="1:11" x14ac:dyDescent="0.25">
      <c r="A3510" s="44" t="s">
        <v>100</v>
      </c>
      <c r="B3510">
        <v>1</v>
      </c>
      <c r="C3510" s="3">
        <v>44679</v>
      </c>
      <c r="D3510">
        <v>210.5</v>
      </c>
      <c r="E3510" s="44" t="s">
        <v>77</v>
      </c>
      <c r="F3510" s="44" t="s">
        <v>88</v>
      </c>
      <c r="G3510">
        <v>0</v>
      </c>
      <c r="H3510">
        <v>0</v>
      </c>
      <c r="I3510">
        <v>0</v>
      </c>
      <c r="J3510">
        <v>0</v>
      </c>
      <c r="K3510" s="44">
        <f>MONTH(tce_4111[[#This Row],[data_lancamento]])</f>
        <v>4</v>
      </c>
    </row>
    <row r="3511" spans="1:11" x14ac:dyDescent="0.25">
      <c r="A3511" s="44" t="s">
        <v>101</v>
      </c>
      <c r="B3511">
        <v>1</v>
      </c>
      <c r="C3511" s="3">
        <v>44679</v>
      </c>
      <c r="D3511">
        <v>210.5</v>
      </c>
      <c r="E3511" s="44" t="s">
        <v>77</v>
      </c>
      <c r="F3511" s="44" t="s">
        <v>88</v>
      </c>
      <c r="G3511">
        <v>1</v>
      </c>
      <c r="H3511">
        <v>0</v>
      </c>
      <c r="I3511">
        <v>0</v>
      </c>
      <c r="J3511">
        <v>0</v>
      </c>
      <c r="K3511" s="44">
        <f>MONTH(tce_4111[[#This Row],[data_lancamento]])</f>
        <v>4</v>
      </c>
    </row>
    <row r="3512" spans="1:11" x14ac:dyDescent="0.25">
      <c r="A3512" s="44" t="s">
        <v>95</v>
      </c>
      <c r="B3512">
        <v>1</v>
      </c>
      <c r="C3512" s="3">
        <v>44679</v>
      </c>
      <c r="D3512">
        <v>210.5</v>
      </c>
      <c r="E3512" s="44" t="s">
        <v>80</v>
      </c>
      <c r="F3512" s="44" t="s">
        <v>88</v>
      </c>
      <c r="G3512">
        <v>1</v>
      </c>
      <c r="H3512">
        <v>0</v>
      </c>
      <c r="I3512">
        <v>0</v>
      </c>
      <c r="J3512">
        <v>0</v>
      </c>
      <c r="K3512" s="44">
        <f>MONTH(tce_4111[[#This Row],[data_lancamento]])</f>
        <v>4</v>
      </c>
    </row>
    <row r="3513" spans="1:11" x14ac:dyDescent="0.25">
      <c r="A3513" s="44" t="s">
        <v>96</v>
      </c>
      <c r="B3513">
        <v>1</v>
      </c>
      <c r="C3513" s="3">
        <v>44679</v>
      </c>
      <c r="D3513">
        <v>210.5</v>
      </c>
      <c r="E3513" s="44" t="s">
        <v>80</v>
      </c>
      <c r="F3513" s="44" t="s">
        <v>97</v>
      </c>
      <c r="G3513">
        <v>1</v>
      </c>
      <c r="H3513">
        <v>0</v>
      </c>
      <c r="I3513">
        <v>0</v>
      </c>
      <c r="J3513">
        <v>0</v>
      </c>
      <c r="K3513" s="44">
        <f>MONTH(tce_4111[[#This Row],[data_lancamento]])</f>
        <v>4</v>
      </c>
    </row>
    <row r="3514" spans="1:11" x14ac:dyDescent="0.25">
      <c r="A3514" s="44" t="s">
        <v>99</v>
      </c>
      <c r="B3514">
        <v>1</v>
      </c>
      <c r="C3514" s="3">
        <v>44679</v>
      </c>
      <c r="D3514">
        <v>210.5</v>
      </c>
      <c r="E3514" s="44" t="s">
        <v>80</v>
      </c>
      <c r="F3514" s="44" t="s">
        <v>88</v>
      </c>
      <c r="G3514">
        <v>0</v>
      </c>
      <c r="H3514">
        <v>0</v>
      </c>
      <c r="I3514">
        <v>0</v>
      </c>
      <c r="J3514">
        <v>0</v>
      </c>
      <c r="K3514" s="44">
        <f>MONTH(tce_4111[[#This Row],[data_lancamento]])</f>
        <v>4</v>
      </c>
    </row>
    <row r="3515" spans="1:11" x14ac:dyDescent="0.25">
      <c r="A3515" s="44" t="s">
        <v>109</v>
      </c>
      <c r="B3515">
        <v>1</v>
      </c>
      <c r="C3515" s="3">
        <v>44679</v>
      </c>
      <c r="D3515">
        <v>210.5</v>
      </c>
      <c r="E3515" s="44" t="s">
        <v>77</v>
      </c>
      <c r="F3515" s="44" t="s">
        <v>88</v>
      </c>
      <c r="G3515">
        <v>0</v>
      </c>
      <c r="H3515">
        <v>0</v>
      </c>
      <c r="I3515">
        <v>0</v>
      </c>
      <c r="J3515">
        <v>0</v>
      </c>
      <c r="K3515" s="44">
        <f>MONTH(tce_4111[[#This Row],[data_lancamento]])</f>
        <v>4</v>
      </c>
    </row>
    <row r="3516" spans="1:11" x14ac:dyDescent="0.25">
      <c r="A3516" s="44" t="s">
        <v>106</v>
      </c>
      <c r="B3516">
        <v>1</v>
      </c>
      <c r="C3516" s="3">
        <v>44679</v>
      </c>
      <c r="D3516">
        <v>210.5</v>
      </c>
      <c r="E3516" s="44" t="s">
        <v>77</v>
      </c>
      <c r="F3516" s="44" t="s">
        <v>97</v>
      </c>
      <c r="G3516">
        <v>1</v>
      </c>
      <c r="H3516">
        <v>0</v>
      </c>
      <c r="I3516">
        <v>0</v>
      </c>
      <c r="J3516">
        <v>0</v>
      </c>
      <c r="K3516" s="44">
        <f>MONTH(tce_4111[[#This Row],[data_lancamento]])</f>
        <v>4</v>
      </c>
    </row>
    <row r="3517" spans="1:11" x14ac:dyDescent="0.25">
      <c r="A3517" s="44" t="s">
        <v>100</v>
      </c>
      <c r="B3517">
        <v>1</v>
      </c>
      <c r="C3517" s="3">
        <v>44679</v>
      </c>
      <c r="D3517">
        <v>210.5</v>
      </c>
      <c r="E3517" s="44" t="s">
        <v>80</v>
      </c>
      <c r="F3517" s="44" t="s">
        <v>88</v>
      </c>
      <c r="G3517">
        <v>0</v>
      </c>
      <c r="H3517">
        <v>0</v>
      </c>
      <c r="I3517">
        <v>0</v>
      </c>
      <c r="J3517">
        <v>0</v>
      </c>
      <c r="K3517" s="44">
        <f>MONTH(tce_4111[[#This Row],[data_lancamento]])</f>
        <v>4</v>
      </c>
    </row>
    <row r="3518" spans="1:11" x14ac:dyDescent="0.25">
      <c r="A3518" s="44" t="s">
        <v>110</v>
      </c>
      <c r="B3518">
        <v>1</v>
      </c>
      <c r="C3518" s="3">
        <v>44679</v>
      </c>
      <c r="D3518">
        <v>210.5</v>
      </c>
      <c r="E3518" s="44" t="s">
        <v>77</v>
      </c>
      <c r="F3518" s="44" t="s">
        <v>88</v>
      </c>
      <c r="G3518">
        <v>0</v>
      </c>
      <c r="H3518">
        <v>0</v>
      </c>
      <c r="I3518">
        <v>0</v>
      </c>
      <c r="J3518">
        <v>0</v>
      </c>
      <c r="K3518" s="44">
        <f>MONTH(tce_4111[[#This Row],[data_lancamento]])</f>
        <v>4</v>
      </c>
    </row>
    <row r="3519" spans="1:11" x14ac:dyDescent="0.25">
      <c r="A3519" s="44" t="s">
        <v>101</v>
      </c>
      <c r="B3519">
        <v>1</v>
      </c>
      <c r="C3519" s="3">
        <v>44679</v>
      </c>
      <c r="D3519">
        <v>210.5</v>
      </c>
      <c r="E3519" s="44" t="s">
        <v>80</v>
      </c>
      <c r="F3519" s="44" t="s">
        <v>88</v>
      </c>
      <c r="G3519">
        <v>1</v>
      </c>
      <c r="H3519">
        <v>0</v>
      </c>
      <c r="I3519">
        <v>0</v>
      </c>
      <c r="J3519">
        <v>0</v>
      </c>
      <c r="K3519" s="44">
        <f>MONTH(tce_4111[[#This Row],[data_lancamento]])</f>
        <v>4</v>
      </c>
    </row>
    <row r="3520" spans="1:11" x14ac:dyDescent="0.25">
      <c r="A3520" s="44" t="s">
        <v>111</v>
      </c>
      <c r="B3520">
        <v>1</v>
      </c>
      <c r="C3520" s="3">
        <v>44679</v>
      </c>
      <c r="D3520">
        <v>210.5</v>
      </c>
      <c r="E3520" s="44" t="s">
        <v>77</v>
      </c>
      <c r="F3520" s="44" t="s">
        <v>88</v>
      </c>
      <c r="G3520">
        <v>1</v>
      </c>
      <c r="H3520">
        <v>0</v>
      </c>
      <c r="I3520">
        <v>0</v>
      </c>
      <c r="J3520">
        <v>0</v>
      </c>
      <c r="K3520" s="44">
        <f>MONTH(tce_4111[[#This Row],[data_lancamento]])</f>
        <v>4</v>
      </c>
    </row>
    <row r="3521" spans="1:11" x14ac:dyDescent="0.25">
      <c r="A3521" s="44" t="s">
        <v>89</v>
      </c>
      <c r="B3521">
        <v>1</v>
      </c>
      <c r="C3521" s="3">
        <v>44679</v>
      </c>
      <c r="D3521">
        <v>8628.35</v>
      </c>
      <c r="E3521" s="44" t="s">
        <v>80</v>
      </c>
      <c r="F3521" s="44" t="s">
        <v>88</v>
      </c>
      <c r="G3521">
        <v>0</v>
      </c>
      <c r="H3521">
        <v>0</v>
      </c>
      <c r="I3521">
        <v>0</v>
      </c>
      <c r="J3521">
        <v>0</v>
      </c>
      <c r="K3521" s="44">
        <f>MONTH(tce_4111[[#This Row],[data_lancamento]])</f>
        <v>4</v>
      </c>
    </row>
    <row r="3522" spans="1:11" x14ac:dyDescent="0.25">
      <c r="A3522" s="44" t="s">
        <v>91</v>
      </c>
      <c r="B3522">
        <v>1</v>
      </c>
      <c r="C3522" s="3">
        <v>44679</v>
      </c>
      <c r="D3522">
        <v>8628.35</v>
      </c>
      <c r="E3522" s="44" t="s">
        <v>77</v>
      </c>
      <c r="F3522" s="44" t="s">
        <v>88</v>
      </c>
      <c r="G3522">
        <v>0</v>
      </c>
      <c r="H3522">
        <v>0</v>
      </c>
      <c r="I3522">
        <v>0</v>
      </c>
      <c r="J3522">
        <v>0</v>
      </c>
      <c r="K3522" s="44">
        <f>MONTH(tce_4111[[#This Row],[data_lancamento]])</f>
        <v>4</v>
      </c>
    </row>
    <row r="3523" spans="1:11" x14ac:dyDescent="0.25">
      <c r="A3523" s="44" t="s">
        <v>92</v>
      </c>
      <c r="B3523">
        <v>1</v>
      </c>
      <c r="C3523" s="3">
        <v>44679</v>
      </c>
      <c r="D3523">
        <v>8628.35</v>
      </c>
      <c r="E3523" s="44" t="s">
        <v>77</v>
      </c>
      <c r="F3523" s="44" t="s">
        <v>88</v>
      </c>
      <c r="G3523">
        <v>0</v>
      </c>
      <c r="H3523">
        <v>0</v>
      </c>
      <c r="I3523">
        <v>0</v>
      </c>
      <c r="J3523">
        <v>0</v>
      </c>
      <c r="K3523" s="44">
        <f>MONTH(tce_4111[[#This Row],[data_lancamento]])</f>
        <v>4</v>
      </c>
    </row>
    <row r="3524" spans="1:11" x14ac:dyDescent="0.25">
      <c r="A3524" s="44" t="s">
        <v>93</v>
      </c>
      <c r="B3524">
        <v>1</v>
      </c>
      <c r="C3524" s="3">
        <v>44679</v>
      </c>
      <c r="D3524">
        <v>8628.35</v>
      </c>
      <c r="E3524" s="44" t="s">
        <v>80</v>
      </c>
      <c r="F3524" s="44" t="s">
        <v>88</v>
      </c>
      <c r="G3524">
        <v>0</v>
      </c>
      <c r="H3524">
        <v>0</v>
      </c>
      <c r="I3524">
        <v>0</v>
      </c>
      <c r="J3524">
        <v>0</v>
      </c>
      <c r="K3524" s="44">
        <f>MONTH(tce_4111[[#This Row],[data_lancamento]])</f>
        <v>4</v>
      </c>
    </row>
    <row r="3525" spans="1:11" x14ac:dyDescent="0.25">
      <c r="A3525" s="44" t="s">
        <v>94</v>
      </c>
      <c r="B3525">
        <v>1</v>
      </c>
      <c r="C3525" s="3">
        <v>44679</v>
      </c>
      <c r="D3525">
        <v>8628.35</v>
      </c>
      <c r="E3525" s="44" t="s">
        <v>80</v>
      </c>
      <c r="F3525" s="44" t="s">
        <v>88</v>
      </c>
      <c r="G3525">
        <v>1</v>
      </c>
      <c r="H3525">
        <v>0</v>
      </c>
      <c r="I3525">
        <v>0</v>
      </c>
      <c r="J3525">
        <v>0</v>
      </c>
      <c r="K3525" s="44">
        <f>MONTH(tce_4111[[#This Row],[data_lancamento]])</f>
        <v>4</v>
      </c>
    </row>
    <row r="3526" spans="1:11" x14ac:dyDescent="0.25">
      <c r="A3526" s="44" t="s">
        <v>95</v>
      </c>
      <c r="B3526">
        <v>1</v>
      </c>
      <c r="C3526" s="3">
        <v>44679</v>
      </c>
      <c r="D3526">
        <v>8628.35</v>
      </c>
      <c r="E3526" s="44" t="s">
        <v>77</v>
      </c>
      <c r="F3526" s="44" t="s">
        <v>88</v>
      </c>
      <c r="G3526">
        <v>1</v>
      </c>
      <c r="H3526">
        <v>0</v>
      </c>
      <c r="I3526">
        <v>0</v>
      </c>
      <c r="J3526">
        <v>0</v>
      </c>
      <c r="K3526" s="44">
        <f>MONTH(tce_4111[[#This Row],[data_lancamento]])</f>
        <v>4</v>
      </c>
    </row>
    <row r="3527" spans="1:11" x14ac:dyDescent="0.25">
      <c r="A3527" s="44" t="s">
        <v>363</v>
      </c>
      <c r="B3527">
        <v>1</v>
      </c>
      <c r="C3527" s="3">
        <v>44679</v>
      </c>
      <c r="D3527">
        <v>8628.35</v>
      </c>
      <c r="E3527" s="44" t="s">
        <v>77</v>
      </c>
      <c r="F3527" s="44" t="s">
        <v>97</v>
      </c>
      <c r="G3527">
        <v>0</v>
      </c>
      <c r="H3527">
        <v>0</v>
      </c>
      <c r="I3527">
        <v>0</v>
      </c>
      <c r="J3527">
        <v>0</v>
      </c>
      <c r="K3527" s="44">
        <f>MONTH(tce_4111[[#This Row],[data_lancamento]])</f>
        <v>4</v>
      </c>
    </row>
    <row r="3528" spans="1:11" x14ac:dyDescent="0.25">
      <c r="A3528" s="44" t="s">
        <v>91</v>
      </c>
      <c r="B3528">
        <v>1</v>
      </c>
      <c r="C3528" s="3">
        <v>44679</v>
      </c>
      <c r="D3528">
        <v>8628.35</v>
      </c>
      <c r="E3528" s="44" t="s">
        <v>80</v>
      </c>
      <c r="F3528" s="44" t="s">
        <v>88</v>
      </c>
      <c r="G3528">
        <v>0</v>
      </c>
      <c r="H3528">
        <v>0</v>
      </c>
      <c r="I3528">
        <v>0</v>
      </c>
      <c r="J3528">
        <v>0</v>
      </c>
      <c r="K3528" s="44">
        <f>MONTH(tce_4111[[#This Row],[data_lancamento]])</f>
        <v>4</v>
      </c>
    </row>
    <row r="3529" spans="1:11" x14ac:dyDescent="0.25">
      <c r="A3529" s="44" t="s">
        <v>99</v>
      </c>
      <c r="B3529">
        <v>1</v>
      </c>
      <c r="C3529" s="3">
        <v>44679</v>
      </c>
      <c r="D3529">
        <v>8628.35</v>
      </c>
      <c r="E3529" s="44" t="s">
        <v>77</v>
      </c>
      <c r="F3529" s="44" t="s">
        <v>88</v>
      </c>
      <c r="G3529">
        <v>0</v>
      </c>
      <c r="H3529">
        <v>0</v>
      </c>
      <c r="I3529">
        <v>0</v>
      </c>
      <c r="J3529">
        <v>0</v>
      </c>
      <c r="K3529" s="44">
        <f>MONTH(tce_4111[[#This Row],[data_lancamento]])</f>
        <v>4</v>
      </c>
    </row>
    <row r="3530" spans="1:11" x14ac:dyDescent="0.25">
      <c r="A3530" s="44" t="s">
        <v>130</v>
      </c>
      <c r="B3530">
        <v>1</v>
      </c>
      <c r="C3530" s="3">
        <v>44679</v>
      </c>
      <c r="D3530">
        <v>8628.35</v>
      </c>
      <c r="E3530" s="44" t="s">
        <v>80</v>
      </c>
      <c r="F3530" s="44" t="s">
        <v>88</v>
      </c>
      <c r="G3530">
        <v>0</v>
      </c>
      <c r="H3530">
        <v>0</v>
      </c>
      <c r="I3530">
        <v>0</v>
      </c>
      <c r="J3530">
        <v>0</v>
      </c>
      <c r="K3530" s="44">
        <f>MONTH(tce_4111[[#This Row],[data_lancamento]])</f>
        <v>4</v>
      </c>
    </row>
    <row r="3531" spans="1:11" x14ac:dyDescent="0.25">
      <c r="A3531" s="44" t="s">
        <v>92</v>
      </c>
      <c r="B3531">
        <v>1</v>
      </c>
      <c r="C3531" s="3">
        <v>44679</v>
      </c>
      <c r="D3531">
        <v>8628.35</v>
      </c>
      <c r="E3531" s="44" t="s">
        <v>80</v>
      </c>
      <c r="F3531" s="44" t="s">
        <v>88</v>
      </c>
      <c r="G3531">
        <v>0</v>
      </c>
      <c r="H3531">
        <v>0</v>
      </c>
      <c r="I3531">
        <v>0</v>
      </c>
      <c r="J3531">
        <v>0</v>
      </c>
      <c r="K3531" s="44">
        <f>MONTH(tce_4111[[#This Row],[data_lancamento]])</f>
        <v>4</v>
      </c>
    </row>
    <row r="3532" spans="1:11" x14ac:dyDescent="0.25">
      <c r="A3532" s="44" t="s">
        <v>100</v>
      </c>
      <c r="B3532">
        <v>1</v>
      </c>
      <c r="C3532" s="3">
        <v>44679</v>
      </c>
      <c r="D3532">
        <v>8628.35</v>
      </c>
      <c r="E3532" s="44" t="s">
        <v>77</v>
      </c>
      <c r="F3532" s="44" t="s">
        <v>88</v>
      </c>
      <c r="G3532">
        <v>0</v>
      </c>
      <c r="H3532">
        <v>0</v>
      </c>
      <c r="I3532">
        <v>0</v>
      </c>
      <c r="J3532">
        <v>0</v>
      </c>
      <c r="K3532" s="44">
        <f>MONTH(tce_4111[[#This Row],[data_lancamento]])</f>
        <v>4</v>
      </c>
    </row>
    <row r="3533" spans="1:11" x14ac:dyDescent="0.25">
      <c r="A3533" s="44" t="s">
        <v>101</v>
      </c>
      <c r="B3533">
        <v>1</v>
      </c>
      <c r="C3533" s="3">
        <v>44679</v>
      </c>
      <c r="D3533">
        <v>8628.35</v>
      </c>
      <c r="E3533" s="44" t="s">
        <v>77</v>
      </c>
      <c r="F3533" s="44" t="s">
        <v>88</v>
      </c>
      <c r="G3533">
        <v>1</v>
      </c>
      <c r="H3533">
        <v>0</v>
      </c>
      <c r="I3533">
        <v>0</v>
      </c>
      <c r="J3533">
        <v>0</v>
      </c>
      <c r="K3533" s="44">
        <f>MONTH(tce_4111[[#This Row],[data_lancamento]])</f>
        <v>4</v>
      </c>
    </row>
    <row r="3534" spans="1:11" x14ac:dyDescent="0.25">
      <c r="A3534" s="44" t="s">
        <v>95</v>
      </c>
      <c r="B3534">
        <v>1</v>
      </c>
      <c r="C3534" s="3">
        <v>44679</v>
      </c>
      <c r="D3534">
        <v>8628.35</v>
      </c>
      <c r="E3534" s="44" t="s">
        <v>80</v>
      </c>
      <c r="F3534" s="44" t="s">
        <v>88</v>
      </c>
      <c r="G3534">
        <v>1</v>
      </c>
      <c r="H3534">
        <v>0</v>
      </c>
      <c r="I3534">
        <v>0</v>
      </c>
      <c r="J3534">
        <v>0</v>
      </c>
      <c r="K3534" s="44">
        <f>MONTH(tce_4111[[#This Row],[data_lancamento]])</f>
        <v>4</v>
      </c>
    </row>
    <row r="3535" spans="1:11" x14ac:dyDescent="0.25">
      <c r="A3535" s="44" t="s">
        <v>89</v>
      </c>
      <c r="B3535">
        <v>1</v>
      </c>
      <c r="C3535" s="3">
        <v>44679</v>
      </c>
      <c r="D3535">
        <v>1692.31</v>
      </c>
      <c r="E3535" s="44" t="s">
        <v>80</v>
      </c>
      <c r="F3535" s="44" t="s">
        <v>88</v>
      </c>
      <c r="G3535">
        <v>0</v>
      </c>
      <c r="H3535">
        <v>0</v>
      </c>
      <c r="I3535">
        <v>0</v>
      </c>
      <c r="J3535">
        <v>0</v>
      </c>
      <c r="K3535" s="44">
        <f>MONTH(tce_4111[[#This Row],[data_lancamento]])</f>
        <v>4</v>
      </c>
    </row>
    <row r="3536" spans="1:11" x14ac:dyDescent="0.25">
      <c r="A3536" s="44" t="s">
        <v>91</v>
      </c>
      <c r="B3536">
        <v>1</v>
      </c>
      <c r="C3536" s="3">
        <v>44679</v>
      </c>
      <c r="D3536">
        <v>1692.31</v>
      </c>
      <c r="E3536" s="44" t="s">
        <v>77</v>
      </c>
      <c r="F3536" s="44" t="s">
        <v>88</v>
      </c>
      <c r="G3536">
        <v>0</v>
      </c>
      <c r="H3536">
        <v>0</v>
      </c>
      <c r="I3536">
        <v>0</v>
      </c>
      <c r="J3536">
        <v>0</v>
      </c>
      <c r="K3536" s="44">
        <f>MONTH(tce_4111[[#This Row],[data_lancamento]])</f>
        <v>4</v>
      </c>
    </row>
    <row r="3537" spans="1:11" x14ac:dyDescent="0.25">
      <c r="A3537" s="44" t="s">
        <v>92</v>
      </c>
      <c r="B3537">
        <v>1</v>
      </c>
      <c r="C3537" s="3">
        <v>44679</v>
      </c>
      <c r="D3537">
        <v>1692.31</v>
      </c>
      <c r="E3537" s="44" t="s">
        <v>77</v>
      </c>
      <c r="F3537" s="44" t="s">
        <v>88</v>
      </c>
      <c r="G3537">
        <v>0</v>
      </c>
      <c r="H3537">
        <v>0</v>
      </c>
      <c r="I3537">
        <v>0</v>
      </c>
      <c r="J3537">
        <v>0</v>
      </c>
      <c r="K3537" s="44">
        <f>MONTH(tce_4111[[#This Row],[data_lancamento]])</f>
        <v>4</v>
      </c>
    </row>
    <row r="3538" spans="1:11" x14ac:dyDescent="0.25">
      <c r="A3538" s="44" t="s">
        <v>93</v>
      </c>
      <c r="B3538">
        <v>1</v>
      </c>
      <c r="C3538" s="3">
        <v>44679</v>
      </c>
      <c r="D3538">
        <v>1692.31</v>
      </c>
      <c r="E3538" s="44" t="s">
        <v>80</v>
      </c>
      <c r="F3538" s="44" t="s">
        <v>88</v>
      </c>
      <c r="G3538">
        <v>0</v>
      </c>
      <c r="H3538">
        <v>0</v>
      </c>
      <c r="I3538">
        <v>0</v>
      </c>
      <c r="J3538">
        <v>0</v>
      </c>
      <c r="K3538" s="44">
        <f>MONTH(tce_4111[[#This Row],[data_lancamento]])</f>
        <v>4</v>
      </c>
    </row>
    <row r="3539" spans="1:11" x14ac:dyDescent="0.25">
      <c r="A3539" s="44" t="s">
        <v>94</v>
      </c>
      <c r="B3539">
        <v>1</v>
      </c>
      <c r="C3539" s="3">
        <v>44679</v>
      </c>
      <c r="D3539">
        <v>1692.31</v>
      </c>
      <c r="E3539" s="44" t="s">
        <v>80</v>
      </c>
      <c r="F3539" s="44" t="s">
        <v>88</v>
      </c>
      <c r="G3539">
        <v>1</v>
      </c>
      <c r="H3539">
        <v>0</v>
      </c>
      <c r="I3539">
        <v>0</v>
      </c>
      <c r="J3539">
        <v>0</v>
      </c>
      <c r="K3539" s="44">
        <f>MONTH(tce_4111[[#This Row],[data_lancamento]])</f>
        <v>4</v>
      </c>
    </row>
    <row r="3540" spans="1:11" x14ac:dyDescent="0.25">
      <c r="A3540" s="44" t="s">
        <v>95</v>
      </c>
      <c r="B3540">
        <v>1</v>
      </c>
      <c r="C3540" s="3">
        <v>44679</v>
      </c>
      <c r="D3540">
        <v>1692.31</v>
      </c>
      <c r="E3540" s="44" t="s">
        <v>77</v>
      </c>
      <c r="F3540" s="44" t="s">
        <v>88</v>
      </c>
      <c r="G3540">
        <v>1</v>
      </c>
      <c r="H3540">
        <v>0</v>
      </c>
      <c r="I3540">
        <v>0</v>
      </c>
      <c r="J3540">
        <v>0</v>
      </c>
      <c r="K3540" s="44">
        <f>MONTH(tce_4111[[#This Row],[data_lancamento]])</f>
        <v>4</v>
      </c>
    </row>
    <row r="3541" spans="1:11" x14ac:dyDescent="0.25">
      <c r="A3541" s="44" t="s">
        <v>363</v>
      </c>
      <c r="B3541">
        <v>1</v>
      </c>
      <c r="C3541" s="3">
        <v>44679</v>
      </c>
      <c r="D3541">
        <v>1692.31</v>
      </c>
      <c r="E3541" s="44" t="s">
        <v>77</v>
      </c>
      <c r="F3541" s="44" t="s">
        <v>97</v>
      </c>
      <c r="G3541">
        <v>0</v>
      </c>
      <c r="H3541">
        <v>0</v>
      </c>
      <c r="I3541">
        <v>0</v>
      </c>
      <c r="J3541">
        <v>0</v>
      </c>
      <c r="K3541" s="44">
        <f>MONTH(tce_4111[[#This Row],[data_lancamento]])</f>
        <v>4</v>
      </c>
    </row>
    <row r="3542" spans="1:11" x14ac:dyDescent="0.25">
      <c r="A3542" s="44" t="s">
        <v>91</v>
      </c>
      <c r="B3542">
        <v>1</v>
      </c>
      <c r="C3542" s="3">
        <v>44679</v>
      </c>
      <c r="D3542">
        <v>1692.31</v>
      </c>
      <c r="E3542" s="44" t="s">
        <v>80</v>
      </c>
      <c r="F3542" s="44" t="s">
        <v>88</v>
      </c>
      <c r="G3542">
        <v>0</v>
      </c>
      <c r="H3542">
        <v>0</v>
      </c>
      <c r="I3542">
        <v>0</v>
      </c>
      <c r="J3542">
        <v>0</v>
      </c>
      <c r="K3542" s="44">
        <f>MONTH(tce_4111[[#This Row],[data_lancamento]])</f>
        <v>4</v>
      </c>
    </row>
    <row r="3543" spans="1:11" x14ac:dyDescent="0.25">
      <c r="A3543" s="44" t="s">
        <v>99</v>
      </c>
      <c r="B3543">
        <v>1</v>
      </c>
      <c r="C3543" s="3">
        <v>44679</v>
      </c>
      <c r="D3543">
        <v>1692.31</v>
      </c>
      <c r="E3543" s="44" t="s">
        <v>77</v>
      </c>
      <c r="F3543" s="44" t="s">
        <v>88</v>
      </c>
      <c r="G3543">
        <v>0</v>
      </c>
      <c r="H3543">
        <v>0</v>
      </c>
      <c r="I3543">
        <v>0</v>
      </c>
      <c r="J3543">
        <v>0</v>
      </c>
      <c r="K3543" s="44">
        <f>MONTH(tce_4111[[#This Row],[data_lancamento]])</f>
        <v>4</v>
      </c>
    </row>
    <row r="3544" spans="1:11" x14ac:dyDescent="0.25">
      <c r="A3544" s="44" t="s">
        <v>130</v>
      </c>
      <c r="B3544">
        <v>1</v>
      </c>
      <c r="C3544" s="3">
        <v>44679</v>
      </c>
      <c r="D3544">
        <v>1692.31</v>
      </c>
      <c r="E3544" s="44" t="s">
        <v>80</v>
      </c>
      <c r="F3544" s="44" t="s">
        <v>88</v>
      </c>
      <c r="G3544">
        <v>0</v>
      </c>
      <c r="H3544">
        <v>0</v>
      </c>
      <c r="I3544">
        <v>0</v>
      </c>
      <c r="J3544">
        <v>0</v>
      </c>
      <c r="K3544" s="44">
        <f>MONTH(tce_4111[[#This Row],[data_lancamento]])</f>
        <v>4</v>
      </c>
    </row>
    <row r="3545" spans="1:11" x14ac:dyDescent="0.25">
      <c r="A3545" s="44" t="s">
        <v>92</v>
      </c>
      <c r="B3545">
        <v>1</v>
      </c>
      <c r="C3545" s="3">
        <v>44679</v>
      </c>
      <c r="D3545">
        <v>1692.31</v>
      </c>
      <c r="E3545" s="44" t="s">
        <v>80</v>
      </c>
      <c r="F3545" s="44" t="s">
        <v>88</v>
      </c>
      <c r="G3545">
        <v>0</v>
      </c>
      <c r="H3545">
        <v>0</v>
      </c>
      <c r="I3545">
        <v>0</v>
      </c>
      <c r="J3545">
        <v>0</v>
      </c>
      <c r="K3545" s="44">
        <f>MONTH(tce_4111[[#This Row],[data_lancamento]])</f>
        <v>4</v>
      </c>
    </row>
    <row r="3546" spans="1:11" x14ac:dyDescent="0.25">
      <c r="A3546" s="44" t="s">
        <v>100</v>
      </c>
      <c r="B3546">
        <v>1</v>
      </c>
      <c r="C3546" s="3">
        <v>44679</v>
      </c>
      <c r="D3546">
        <v>1692.31</v>
      </c>
      <c r="E3546" s="44" t="s">
        <v>77</v>
      </c>
      <c r="F3546" s="44" t="s">
        <v>88</v>
      </c>
      <c r="G3546">
        <v>0</v>
      </c>
      <c r="H3546">
        <v>0</v>
      </c>
      <c r="I3546">
        <v>0</v>
      </c>
      <c r="J3546">
        <v>0</v>
      </c>
      <c r="K3546" s="44">
        <f>MONTH(tce_4111[[#This Row],[data_lancamento]])</f>
        <v>4</v>
      </c>
    </row>
    <row r="3547" spans="1:11" x14ac:dyDescent="0.25">
      <c r="A3547" s="44" t="s">
        <v>101</v>
      </c>
      <c r="B3547">
        <v>1</v>
      </c>
      <c r="C3547" s="3">
        <v>44679</v>
      </c>
      <c r="D3547">
        <v>1692.31</v>
      </c>
      <c r="E3547" s="44" t="s">
        <v>77</v>
      </c>
      <c r="F3547" s="44" t="s">
        <v>88</v>
      </c>
      <c r="G3547">
        <v>1</v>
      </c>
      <c r="H3547">
        <v>0</v>
      </c>
      <c r="I3547">
        <v>0</v>
      </c>
      <c r="J3547">
        <v>0</v>
      </c>
      <c r="K3547" s="44">
        <f>MONTH(tce_4111[[#This Row],[data_lancamento]])</f>
        <v>4</v>
      </c>
    </row>
    <row r="3548" spans="1:11" x14ac:dyDescent="0.25">
      <c r="A3548" s="44" t="s">
        <v>95</v>
      </c>
      <c r="B3548">
        <v>1</v>
      </c>
      <c r="C3548" s="3">
        <v>44679</v>
      </c>
      <c r="D3548">
        <v>1692.31</v>
      </c>
      <c r="E3548" s="44" t="s">
        <v>80</v>
      </c>
      <c r="F3548" s="44" t="s">
        <v>88</v>
      </c>
      <c r="G3548">
        <v>1</v>
      </c>
      <c r="H3548">
        <v>0</v>
      </c>
      <c r="I3548">
        <v>0</v>
      </c>
      <c r="J3548">
        <v>0</v>
      </c>
      <c r="K3548" s="44">
        <f>MONTH(tce_4111[[#This Row],[data_lancamento]])</f>
        <v>4</v>
      </c>
    </row>
    <row r="3549" spans="1:11" x14ac:dyDescent="0.25">
      <c r="A3549" s="44" t="s">
        <v>89</v>
      </c>
      <c r="B3549">
        <v>1</v>
      </c>
      <c r="C3549" s="3">
        <v>44679</v>
      </c>
      <c r="D3549">
        <v>998.72</v>
      </c>
      <c r="E3549" s="44" t="s">
        <v>80</v>
      </c>
      <c r="F3549" s="44" t="s">
        <v>88</v>
      </c>
      <c r="G3549">
        <v>0</v>
      </c>
      <c r="H3549">
        <v>0</v>
      </c>
      <c r="I3549">
        <v>0</v>
      </c>
      <c r="J3549">
        <v>0</v>
      </c>
      <c r="K3549" s="44">
        <f>MONTH(tce_4111[[#This Row],[data_lancamento]])</f>
        <v>4</v>
      </c>
    </row>
    <row r="3550" spans="1:11" x14ac:dyDescent="0.25">
      <c r="A3550" s="44" t="s">
        <v>91</v>
      </c>
      <c r="B3550">
        <v>1</v>
      </c>
      <c r="C3550" s="3">
        <v>44679</v>
      </c>
      <c r="D3550">
        <v>998.72</v>
      </c>
      <c r="E3550" s="44" t="s">
        <v>77</v>
      </c>
      <c r="F3550" s="44" t="s">
        <v>88</v>
      </c>
      <c r="G3550">
        <v>0</v>
      </c>
      <c r="H3550">
        <v>0</v>
      </c>
      <c r="I3550">
        <v>0</v>
      </c>
      <c r="J3550">
        <v>0</v>
      </c>
      <c r="K3550" s="44">
        <f>MONTH(tce_4111[[#This Row],[data_lancamento]])</f>
        <v>4</v>
      </c>
    </row>
    <row r="3551" spans="1:11" x14ac:dyDescent="0.25">
      <c r="A3551" s="44" t="s">
        <v>92</v>
      </c>
      <c r="B3551">
        <v>1</v>
      </c>
      <c r="C3551" s="3">
        <v>44679</v>
      </c>
      <c r="D3551">
        <v>998.72</v>
      </c>
      <c r="E3551" s="44" t="s">
        <v>77</v>
      </c>
      <c r="F3551" s="44" t="s">
        <v>88</v>
      </c>
      <c r="G3551">
        <v>0</v>
      </c>
      <c r="H3551">
        <v>0</v>
      </c>
      <c r="I3551">
        <v>0</v>
      </c>
      <c r="J3551">
        <v>0</v>
      </c>
      <c r="K3551" s="44">
        <f>MONTH(tce_4111[[#This Row],[data_lancamento]])</f>
        <v>4</v>
      </c>
    </row>
    <row r="3552" spans="1:11" x14ac:dyDescent="0.25">
      <c r="A3552" s="44" t="s">
        <v>93</v>
      </c>
      <c r="B3552">
        <v>1</v>
      </c>
      <c r="C3552" s="3">
        <v>44679</v>
      </c>
      <c r="D3552">
        <v>998.72</v>
      </c>
      <c r="E3552" s="44" t="s">
        <v>80</v>
      </c>
      <c r="F3552" s="44" t="s">
        <v>88</v>
      </c>
      <c r="G3552">
        <v>0</v>
      </c>
      <c r="H3552">
        <v>0</v>
      </c>
      <c r="I3552">
        <v>0</v>
      </c>
      <c r="J3552">
        <v>0</v>
      </c>
      <c r="K3552" s="44">
        <f>MONTH(tce_4111[[#This Row],[data_lancamento]])</f>
        <v>4</v>
      </c>
    </row>
    <row r="3553" spans="1:11" x14ac:dyDescent="0.25">
      <c r="A3553" s="44" t="s">
        <v>94</v>
      </c>
      <c r="B3553">
        <v>1</v>
      </c>
      <c r="C3553" s="3">
        <v>44679</v>
      </c>
      <c r="D3553">
        <v>998.72</v>
      </c>
      <c r="E3553" s="44" t="s">
        <v>80</v>
      </c>
      <c r="F3553" s="44" t="s">
        <v>88</v>
      </c>
      <c r="G3553">
        <v>1</v>
      </c>
      <c r="H3553">
        <v>0</v>
      </c>
      <c r="I3553">
        <v>0</v>
      </c>
      <c r="J3553">
        <v>0</v>
      </c>
      <c r="K3553" s="44">
        <f>MONTH(tce_4111[[#This Row],[data_lancamento]])</f>
        <v>4</v>
      </c>
    </row>
    <row r="3554" spans="1:11" x14ac:dyDescent="0.25">
      <c r="A3554" s="44" t="s">
        <v>95</v>
      </c>
      <c r="B3554">
        <v>1</v>
      </c>
      <c r="C3554" s="3">
        <v>44679</v>
      </c>
      <c r="D3554">
        <v>998.72</v>
      </c>
      <c r="E3554" s="44" t="s">
        <v>77</v>
      </c>
      <c r="F3554" s="44" t="s">
        <v>88</v>
      </c>
      <c r="G3554">
        <v>1</v>
      </c>
      <c r="H3554">
        <v>0</v>
      </c>
      <c r="I3554">
        <v>0</v>
      </c>
      <c r="J3554">
        <v>0</v>
      </c>
      <c r="K3554" s="44">
        <f>MONTH(tce_4111[[#This Row],[data_lancamento]])</f>
        <v>4</v>
      </c>
    </row>
    <row r="3555" spans="1:11" x14ac:dyDescent="0.25">
      <c r="A3555" s="44" t="s">
        <v>154</v>
      </c>
      <c r="B3555">
        <v>1</v>
      </c>
      <c r="C3555" s="3">
        <v>44679</v>
      </c>
      <c r="D3555">
        <v>998.72</v>
      </c>
      <c r="E3555" s="44" t="s">
        <v>77</v>
      </c>
      <c r="F3555" s="44" t="s">
        <v>97</v>
      </c>
      <c r="G3555">
        <v>0</v>
      </c>
      <c r="H3555">
        <v>0</v>
      </c>
      <c r="I3555">
        <v>0</v>
      </c>
      <c r="J3555">
        <v>0</v>
      </c>
      <c r="K3555" s="44">
        <f>MONTH(tce_4111[[#This Row],[data_lancamento]])</f>
        <v>4</v>
      </c>
    </row>
    <row r="3556" spans="1:11" x14ac:dyDescent="0.25">
      <c r="A3556" s="44" t="s">
        <v>131</v>
      </c>
      <c r="B3556">
        <v>1</v>
      </c>
      <c r="C3556" s="3">
        <v>44679</v>
      </c>
      <c r="D3556">
        <v>998.72</v>
      </c>
      <c r="E3556" s="44" t="s">
        <v>80</v>
      </c>
      <c r="F3556" s="44" t="s">
        <v>88</v>
      </c>
      <c r="G3556">
        <v>0</v>
      </c>
      <c r="H3556">
        <v>0</v>
      </c>
      <c r="I3556">
        <v>0</v>
      </c>
      <c r="J3556">
        <v>0</v>
      </c>
      <c r="K3556" s="44">
        <f>MONTH(tce_4111[[#This Row],[data_lancamento]])</f>
        <v>4</v>
      </c>
    </row>
    <row r="3557" spans="1:11" x14ac:dyDescent="0.25">
      <c r="A3557" s="44" t="s">
        <v>91</v>
      </c>
      <c r="B3557">
        <v>1</v>
      </c>
      <c r="C3557" s="3">
        <v>44679</v>
      </c>
      <c r="D3557">
        <v>998.72</v>
      </c>
      <c r="E3557" s="44" t="s">
        <v>80</v>
      </c>
      <c r="F3557" s="44" t="s">
        <v>88</v>
      </c>
      <c r="G3557">
        <v>0</v>
      </c>
      <c r="H3557">
        <v>0</v>
      </c>
      <c r="I3557">
        <v>0</v>
      </c>
      <c r="J3557">
        <v>0</v>
      </c>
      <c r="K3557" s="44">
        <f>MONTH(tce_4111[[#This Row],[data_lancamento]])</f>
        <v>4</v>
      </c>
    </row>
    <row r="3558" spans="1:11" x14ac:dyDescent="0.25">
      <c r="A3558" s="44" t="s">
        <v>99</v>
      </c>
      <c r="B3558">
        <v>1</v>
      </c>
      <c r="C3558" s="3">
        <v>44679</v>
      </c>
      <c r="D3558">
        <v>998.72</v>
      </c>
      <c r="E3558" s="44" t="s">
        <v>77</v>
      </c>
      <c r="F3558" s="44" t="s">
        <v>88</v>
      </c>
      <c r="G3558">
        <v>0</v>
      </c>
      <c r="H3558">
        <v>0</v>
      </c>
      <c r="I3558">
        <v>0</v>
      </c>
      <c r="J3558">
        <v>0</v>
      </c>
      <c r="K3558" s="44">
        <f>MONTH(tce_4111[[#This Row],[data_lancamento]])</f>
        <v>4</v>
      </c>
    </row>
    <row r="3559" spans="1:11" x14ac:dyDescent="0.25">
      <c r="A3559" s="44" t="s">
        <v>92</v>
      </c>
      <c r="B3559">
        <v>1</v>
      </c>
      <c r="C3559" s="3">
        <v>44679</v>
      </c>
      <c r="D3559">
        <v>998.72</v>
      </c>
      <c r="E3559" s="44" t="s">
        <v>80</v>
      </c>
      <c r="F3559" s="44" t="s">
        <v>88</v>
      </c>
      <c r="G3559">
        <v>0</v>
      </c>
      <c r="H3559">
        <v>0</v>
      </c>
      <c r="I3559">
        <v>0</v>
      </c>
      <c r="J3559">
        <v>0</v>
      </c>
      <c r="K3559" s="44">
        <f>MONTH(tce_4111[[#This Row],[data_lancamento]])</f>
        <v>4</v>
      </c>
    </row>
    <row r="3560" spans="1:11" x14ac:dyDescent="0.25">
      <c r="A3560" s="44" t="s">
        <v>100</v>
      </c>
      <c r="B3560">
        <v>1</v>
      </c>
      <c r="C3560" s="3">
        <v>44679</v>
      </c>
      <c r="D3560">
        <v>998.72</v>
      </c>
      <c r="E3560" s="44" t="s">
        <v>77</v>
      </c>
      <c r="F3560" s="44" t="s">
        <v>88</v>
      </c>
      <c r="G3560">
        <v>0</v>
      </c>
      <c r="H3560">
        <v>0</v>
      </c>
      <c r="I3560">
        <v>0</v>
      </c>
      <c r="J3560">
        <v>0</v>
      </c>
      <c r="K3560" s="44">
        <f>MONTH(tce_4111[[#This Row],[data_lancamento]])</f>
        <v>4</v>
      </c>
    </row>
    <row r="3561" spans="1:11" x14ac:dyDescent="0.25">
      <c r="A3561" s="44" t="s">
        <v>101</v>
      </c>
      <c r="B3561">
        <v>1</v>
      </c>
      <c r="C3561" s="3">
        <v>44679</v>
      </c>
      <c r="D3561">
        <v>998.72</v>
      </c>
      <c r="E3561" s="44" t="s">
        <v>77</v>
      </c>
      <c r="F3561" s="44" t="s">
        <v>88</v>
      </c>
      <c r="G3561">
        <v>1</v>
      </c>
      <c r="H3561">
        <v>0</v>
      </c>
      <c r="I3561">
        <v>0</v>
      </c>
      <c r="J3561">
        <v>0</v>
      </c>
      <c r="K3561" s="44">
        <f>MONTH(tce_4111[[#This Row],[data_lancamento]])</f>
        <v>4</v>
      </c>
    </row>
    <row r="3562" spans="1:11" x14ac:dyDescent="0.25">
      <c r="A3562" s="44" t="s">
        <v>95</v>
      </c>
      <c r="B3562">
        <v>1</v>
      </c>
      <c r="C3562" s="3">
        <v>44679</v>
      </c>
      <c r="D3562">
        <v>998.72</v>
      </c>
      <c r="E3562" s="44" t="s">
        <v>80</v>
      </c>
      <c r="F3562" s="44" t="s">
        <v>88</v>
      </c>
      <c r="G3562">
        <v>1</v>
      </c>
      <c r="H3562">
        <v>0</v>
      </c>
      <c r="I3562">
        <v>0</v>
      </c>
      <c r="J3562">
        <v>0</v>
      </c>
      <c r="K3562" s="44">
        <f>MONTH(tce_4111[[#This Row],[data_lancamento]])</f>
        <v>4</v>
      </c>
    </row>
    <row r="3563" spans="1:11" x14ac:dyDescent="0.25">
      <c r="A3563" s="44" t="s">
        <v>89</v>
      </c>
      <c r="B3563">
        <v>1</v>
      </c>
      <c r="C3563" s="3">
        <v>44679</v>
      </c>
      <c r="D3563">
        <v>1863.96</v>
      </c>
      <c r="E3563" s="44" t="s">
        <v>80</v>
      </c>
      <c r="F3563" s="44" t="s">
        <v>88</v>
      </c>
      <c r="G3563">
        <v>0</v>
      </c>
      <c r="H3563">
        <v>0</v>
      </c>
      <c r="I3563">
        <v>0</v>
      </c>
      <c r="J3563">
        <v>0</v>
      </c>
      <c r="K3563" s="44">
        <f>MONTH(tce_4111[[#This Row],[data_lancamento]])</f>
        <v>4</v>
      </c>
    </row>
    <row r="3564" spans="1:11" x14ac:dyDescent="0.25">
      <c r="A3564" s="44" t="s">
        <v>91</v>
      </c>
      <c r="B3564">
        <v>1</v>
      </c>
      <c r="C3564" s="3">
        <v>44679</v>
      </c>
      <c r="D3564">
        <v>1863.96</v>
      </c>
      <c r="E3564" s="44" t="s">
        <v>77</v>
      </c>
      <c r="F3564" s="44" t="s">
        <v>88</v>
      </c>
      <c r="G3564">
        <v>0</v>
      </c>
      <c r="H3564">
        <v>0</v>
      </c>
      <c r="I3564">
        <v>0</v>
      </c>
      <c r="J3564">
        <v>0</v>
      </c>
      <c r="K3564" s="44">
        <f>MONTH(tce_4111[[#This Row],[data_lancamento]])</f>
        <v>4</v>
      </c>
    </row>
    <row r="3565" spans="1:11" x14ac:dyDescent="0.25">
      <c r="A3565" s="44" t="s">
        <v>92</v>
      </c>
      <c r="B3565">
        <v>1</v>
      </c>
      <c r="C3565" s="3">
        <v>44679</v>
      </c>
      <c r="D3565">
        <v>1863.96</v>
      </c>
      <c r="E3565" s="44" t="s">
        <v>77</v>
      </c>
      <c r="F3565" s="44" t="s">
        <v>88</v>
      </c>
      <c r="G3565">
        <v>0</v>
      </c>
      <c r="H3565">
        <v>0</v>
      </c>
      <c r="I3565">
        <v>0</v>
      </c>
      <c r="J3565">
        <v>0</v>
      </c>
      <c r="K3565" s="44">
        <f>MONTH(tce_4111[[#This Row],[data_lancamento]])</f>
        <v>4</v>
      </c>
    </row>
    <row r="3566" spans="1:11" x14ac:dyDescent="0.25">
      <c r="A3566" s="44" t="s">
        <v>93</v>
      </c>
      <c r="B3566">
        <v>1</v>
      </c>
      <c r="C3566" s="3">
        <v>44679</v>
      </c>
      <c r="D3566">
        <v>1863.96</v>
      </c>
      <c r="E3566" s="44" t="s">
        <v>80</v>
      </c>
      <c r="F3566" s="44" t="s">
        <v>88</v>
      </c>
      <c r="G3566">
        <v>0</v>
      </c>
      <c r="H3566">
        <v>0</v>
      </c>
      <c r="I3566">
        <v>0</v>
      </c>
      <c r="J3566">
        <v>0</v>
      </c>
      <c r="K3566" s="44">
        <f>MONTH(tce_4111[[#This Row],[data_lancamento]])</f>
        <v>4</v>
      </c>
    </row>
    <row r="3567" spans="1:11" x14ac:dyDescent="0.25">
      <c r="A3567" s="44" t="s">
        <v>94</v>
      </c>
      <c r="B3567">
        <v>1</v>
      </c>
      <c r="C3567" s="3">
        <v>44679</v>
      </c>
      <c r="D3567">
        <v>1863.96</v>
      </c>
      <c r="E3567" s="44" t="s">
        <v>80</v>
      </c>
      <c r="F3567" s="44" t="s">
        <v>88</v>
      </c>
      <c r="G3567">
        <v>1</v>
      </c>
      <c r="H3567">
        <v>0</v>
      </c>
      <c r="I3567">
        <v>0</v>
      </c>
      <c r="J3567">
        <v>0</v>
      </c>
      <c r="K3567" s="44">
        <f>MONTH(tce_4111[[#This Row],[data_lancamento]])</f>
        <v>4</v>
      </c>
    </row>
    <row r="3568" spans="1:11" x14ac:dyDescent="0.25">
      <c r="A3568" s="44" t="s">
        <v>95</v>
      </c>
      <c r="B3568">
        <v>1</v>
      </c>
      <c r="C3568" s="3">
        <v>44679</v>
      </c>
      <c r="D3568">
        <v>1863.96</v>
      </c>
      <c r="E3568" s="44" t="s">
        <v>77</v>
      </c>
      <c r="F3568" s="44" t="s">
        <v>88</v>
      </c>
      <c r="G3568">
        <v>1</v>
      </c>
      <c r="H3568">
        <v>0</v>
      </c>
      <c r="I3568">
        <v>0</v>
      </c>
      <c r="J3568">
        <v>0</v>
      </c>
      <c r="K3568" s="44">
        <f>MONTH(tce_4111[[#This Row],[data_lancamento]])</f>
        <v>4</v>
      </c>
    </row>
    <row r="3569" spans="1:11" x14ac:dyDescent="0.25">
      <c r="A3569" s="44" t="s">
        <v>107</v>
      </c>
      <c r="B3569">
        <v>1</v>
      </c>
      <c r="C3569" s="3">
        <v>44680</v>
      </c>
      <c r="D3569">
        <v>916.93</v>
      </c>
      <c r="E3569" s="44" t="s">
        <v>80</v>
      </c>
      <c r="F3569" s="44" t="s">
        <v>97</v>
      </c>
      <c r="G3569">
        <v>1</v>
      </c>
      <c r="H3569">
        <v>0</v>
      </c>
      <c r="I3569">
        <v>0</v>
      </c>
      <c r="J3569">
        <v>0</v>
      </c>
      <c r="K3569" s="44">
        <f>MONTH(tce_4111[[#This Row],[data_lancamento]])</f>
        <v>4</v>
      </c>
    </row>
    <row r="3570" spans="1:11" x14ac:dyDescent="0.25">
      <c r="A3570" s="44" t="s">
        <v>135</v>
      </c>
      <c r="B3570">
        <v>1</v>
      </c>
      <c r="C3570" s="3">
        <v>44680</v>
      </c>
      <c r="D3570">
        <v>916.93</v>
      </c>
      <c r="E3570" s="44" t="s">
        <v>77</v>
      </c>
      <c r="F3570" s="44" t="s">
        <v>97</v>
      </c>
      <c r="G3570">
        <v>0</v>
      </c>
      <c r="H3570">
        <v>0</v>
      </c>
      <c r="I3570">
        <v>0</v>
      </c>
      <c r="J3570">
        <v>0</v>
      </c>
      <c r="K3570" s="44">
        <f>MONTH(tce_4111[[#This Row],[data_lancamento]])</f>
        <v>4</v>
      </c>
    </row>
    <row r="3571" spans="1:11" x14ac:dyDescent="0.25">
      <c r="A3571" s="44" t="s">
        <v>135</v>
      </c>
      <c r="B3571">
        <v>1</v>
      </c>
      <c r="C3571" s="3">
        <v>44680</v>
      </c>
      <c r="D3571">
        <v>916.93</v>
      </c>
      <c r="E3571" s="44" t="s">
        <v>80</v>
      </c>
      <c r="F3571" s="44" t="s">
        <v>97</v>
      </c>
      <c r="G3571">
        <v>0</v>
      </c>
      <c r="H3571">
        <v>0</v>
      </c>
      <c r="I3571">
        <v>0</v>
      </c>
      <c r="J3571">
        <v>0</v>
      </c>
      <c r="K3571" s="44">
        <f>MONTH(tce_4111[[#This Row],[data_lancamento]])</f>
        <v>4</v>
      </c>
    </row>
    <row r="3572" spans="1:11" x14ac:dyDescent="0.25">
      <c r="A3572" s="44" t="s">
        <v>105</v>
      </c>
      <c r="B3572">
        <v>1</v>
      </c>
      <c r="C3572" s="3">
        <v>44680</v>
      </c>
      <c r="D3572">
        <v>916.93</v>
      </c>
      <c r="E3572" s="44" t="s">
        <v>77</v>
      </c>
      <c r="F3572" s="44" t="s">
        <v>88</v>
      </c>
      <c r="G3572">
        <v>0</v>
      </c>
      <c r="H3572">
        <v>0</v>
      </c>
      <c r="I3572">
        <v>0</v>
      </c>
      <c r="J3572">
        <v>0</v>
      </c>
      <c r="K3572" s="44">
        <f>MONTH(tce_4111[[#This Row],[data_lancamento]])</f>
        <v>4</v>
      </c>
    </row>
    <row r="3573" spans="1:11" x14ac:dyDescent="0.25">
      <c r="A3573" s="44" t="s">
        <v>136</v>
      </c>
      <c r="B3573">
        <v>1</v>
      </c>
      <c r="C3573" s="3">
        <v>44680</v>
      </c>
      <c r="D3573">
        <v>125916.93</v>
      </c>
      <c r="E3573" s="44" t="s">
        <v>80</v>
      </c>
      <c r="F3573" s="44" t="s">
        <v>88</v>
      </c>
      <c r="G3573">
        <v>0</v>
      </c>
      <c r="H3573">
        <v>0</v>
      </c>
      <c r="I3573">
        <v>0</v>
      </c>
      <c r="J3573">
        <v>0</v>
      </c>
      <c r="K3573" s="44">
        <f>MONTH(tce_4111[[#This Row],[data_lancamento]])</f>
        <v>4</v>
      </c>
    </row>
    <row r="3574" spans="1:11" x14ac:dyDescent="0.25">
      <c r="A3574" s="44" t="s">
        <v>86</v>
      </c>
      <c r="B3574">
        <v>1</v>
      </c>
      <c r="C3574" s="3">
        <v>44680</v>
      </c>
      <c r="D3574">
        <v>125916.93</v>
      </c>
      <c r="E3574" s="44" t="s">
        <v>77</v>
      </c>
      <c r="F3574" s="44" t="s">
        <v>78</v>
      </c>
      <c r="G3574">
        <v>0</v>
      </c>
      <c r="H3574">
        <v>0</v>
      </c>
      <c r="I3574">
        <v>0</v>
      </c>
      <c r="J3574">
        <v>0</v>
      </c>
      <c r="K3574" s="44">
        <f>MONTH(tce_4111[[#This Row],[data_lancamento]])</f>
        <v>4</v>
      </c>
    </row>
    <row r="3575" spans="1:11" x14ac:dyDescent="0.25">
      <c r="A3575" s="44" t="s">
        <v>108</v>
      </c>
      <c r="B3575">
        <v>1</v>
      </c>
      <c r="C3575" s="3">
        <v>44680</v>
      </c>
      <c r="D3575">
        <v>916.93</v>
      </c>
      <c r="E3575" s="44" t="s">
        <v>80</v>
      </c>
      <c r="F3575" s="44" t="s">
        <v>88</v>
      </c>
      <c r="G3575">
        <v>1</v>
      </c>
      <c r="H3575">
        <v>0</v>
      </c>
      <c r="I3575">
        <v>0</v>
      </c>
      <c r="J3575">
        <v>0</v>
      </c>
      <c r="K3575" s="44">
        <f>MONTH(tce_4111[[#This Row],[data_lancamento]])</f>
        <v>4</v>
      </c>
    </row>
    <row r="3576" spans="1:11" x14ac:dyDescent="0.25">
      <c r="A3576" s="44" t="s">
        <v>94</v>
      </c>
      <c r="B3576">
        <v>1</v>
      </c>
      <c r="C3576" s="3">
        <v>44680</v>
      </c>
      <c r="D3576">
        <v>916.93</v>
      </c>
      <c r="E3576" s="44" t="s">
        <v>77</v>
      </c>
      <c r="F3576" s="44" t="s">
        <v>88</v>
      </c>
      <c r="G3576">
        <v>1</v>
      </c>
      <c r="H3576">
        <v>0</v>
      </c>
      <c r="I3576">
        <v>0</v>
      </c>
      <c r="J3576">
        <v>0</v>
      </c>
      <c r="K3576" s="44">
        <f>MONTH(tce_4111[[#This Row],[data_lancamento]])</f>
        <v>4</v>
      </c>
    </row>
    <row r="3577" spans="1:11" x14ac:dyDescent="0.25">
      <c r="A3577" s="44" t="s">
        <v>132</v>
      </c>
      <c r="B3577">
        <v>1</v>
      </c>
      <c r="C3577" s="3">
        <v>44680</v>
      </c>
      <c r="D3577">
        <v>1863.96</v>
      </c>
      <c r="E3577" s="44" t="s">
        <v>80</v>
      </c>
      <c r="F3577" s="44" t="s">
        <v>88</v>
      </c>
      <c r="G3577">
        <v>0</v>
      </c>
      <c r="H3577">
        <v>0</v>
      </c>
      <c r="I3577">
        <v>0</v>
      </c>
      <c r="J3577">
        <v>0</v>
      </c>
      <c r="K3577" s="44">
        <f>MONTH(tce_4111[[#This Row],[data_lancamento]])</f>
        <v>4</v>
      </c>
    </row>
    <row r="3578" spans="1:11" x14ac:dyDescent="0.25">
      <c r="A3578" s="44" t="s">
        <v>96</v>
      </c>
      <c r="B3578">
        <v>1</v>
      </c>
      <c r="C3578" s="3">
        <v>44680</v>
      </c>
      <c r="D3578">
        <v>1863.96</v>
      </c>
      <c r="E3578" s="44" t="s">
        <v>77</v>
      </c>
      <c r="F3578" s="44" t="s">
        <v>97</v>
      </c>
      <c r="G3578">
        <v>1</v>
      </c>
      <c r="H3578">
        <v>0</v>
      </c>
      <c r="I3578">
        <v>0</v>
      </c>
      <c r="J3578">
        <v>0</v>
      </c>
      <c r="K3578" s="44">
        <f>MONTH(tce_4111[[#This Row],[data_lancamento]])</f>
        <v>4</v>
      </c>
    </row>
    <row r="3579" spans="1:11" x14ac:dyDescent="0.25">
      <c r="A3579" s="44" t="s">
        <v>91</v>
      </c>
      <c r="B3579">
        <v>1</v>
      </c>
      <c r="C3579" s="3">
        <v>44680</v>
      </c>
      <c r="D3579">
        <v>1863.96</v>
      </c>
      <c r="E3579" s="44" t="s">
        <v>80</v>
      </c>
      <c r="F3579" s="44" t="s">
        <v>88</v>
      </c>
      <c r="G3579">
        <v>0</v>
      </c>
      <c r="H3579">
        <v>0</v>
      </c>
      <c r="I3579">
        <v>0</v>
      </c>
      <c r="J3579">
        <v>0</v>
      </c>
      <c r="K3579" s="44">
        <f>MONTH(tce_4111[[#This Row],[data_lancamento]])</f>
        <v>4</v>
      </c>
    </row>
    <row r="3580" spans="1:11" x14ac:dyDescent="0.25">
      <c r="A3580" s="44" t="s">
        <v>99</v>
      </c>
      <c r="B3580">
        <v>1</v>
      </c>
      <c r="C3580" s="3">
        <v>44680</v>
      </c>
      <c r="D3580">
        <v>1863.96</v>
      </c>
      <c r="E3580" s="44" t="s">
        <v>77</v>
      </c>
      <c r="F3580" s="44" t="s">
        <v>88</v>
      </c>
      <c r="G3580">
        <v>0</v>
      </c>
      <c r="H3580">
        <v>0</v>
      </c>
      <c r="I3580">
        <v>0</v>
      </c>
      <c r="J3580">
        <v>0</v>
      </c>
      <c r="K3580" s="44">
        <f>MONTH(tce_4111[[#This Row],[data_lancamento]])</f>
        <v>4</v>
      </c>
    </row>
    <row r="3581" spans="1:11" x14ac:dyDescent="0.25">
      <c r="A3581" s="44" t="s">
        <v>92</v>
      </c>
      <c r="B3581">
        <v>1</v>
      </c>
      <c r="C3581" s="3">
        <v>44680</v>
      </c>
      <c r="D3581">
        <v>1863.96</v>
      </c>
      <c r="E3581" s="44" t="s">
        <v>80</v>
      </c>
      <c r="F3581" s="44" t="s">
        <v>88</v>
      </c>
      <c r="G3581">
        <v>0</v>
      </c>
      <c r="H3581">
        <v>0</v>
      </c>
      <c r="I3581">
        <v>0</v>
      </c>
      <c r="J3581">
        <v>0</v>
      </c>
      <c r="K3581" s="44">
        <f>MONTH(tce_4111[[#This Row],[data_lancamento]])</f>
        <v>4</v>
      </c>
    </row>
    <row r="3582" spans="1:11" x14ac:dyDescent="0.25">
      <c r="A3582" s="44" t="s">
        <v>100</v>
      </c>
      <c r="B3582">
        <v>1</v>
      </c>
      <c r="C3582" s="3">
        <v>44680</v>
      </c>
      <c r="D3582">
        <v>1863.96</v>
      </c>
      <c r="E3582" s="44" t="s">
        <v>77</v>
      </c>
      <c r="F3582" s="44" t="s">
        <v>88</v>
      </c>
      <c r="G3582">
        <v>0</v>
      </c>
      <c r="H3582">
        <v>0</v>
      </c>
      <c r="I3582">
        <v>0</v>
      </c>
      <c r="J3582">
        <v>0</v>
      </c>
      <c r="K3582" s="44">
        <f>MONTH(tce_4111[[#This Row],[data_lancamento]])</f>
        <v>4</v>
      </c>
    </row>
    <row r="3583" spans="1:11" x14ac:dyDescent="0.25">
      <c r="A3583" s="44" t="s">
        <v>101</v>
      </c>
      <c r="B3583">
        <v>1</v>
      </c>
      <c r="C3583" s="3">
        <v>44680</v>
      </c>
      <c r="D3583">
        <v>1863.96</v>
      </c>
      <c r="E3583" s="44" t="s">
        <v>77</v>
      </c>
      <c r="F3583" s="44" t="s">
        <v>88</v>
      </c>
      <c r="G3583">
        <v>1</v>
      </c>
      <c r="H3583">
        <v>0</v>
      </c>
      <c r="I3583">
        <v>0</v>
      </c>
      <c r="J3583">
        <v>0</v>
      </c>
      <c r="K3583" s="44">
        <f>MONTH(tce_4111[[#This Row],[data_lancamento]])</f>
        <v>4</v>
      </c>
    </row>
    <row r="3584" spans="1:11" x14ac:dyDescent="0.25">
      <c r="A3584" s="44" t="s">
        <v>133</v>
      </c>
      <c r="B3584">
        <v>1</v>
      </c>
      <c r="C3584" s="3">
        <v>44680</v>
      </c>
      <c r="D3584">
        <v>1863.96</v>
      </c>
      <c r="E3584" s="44" t="s">
        <v>80</v>
      </c>
      <c r="F3584" s="44" t="s">
        <v>88</v>
      </c>
      <c r="G3584">
        <v>0</v>
      </c>
      <c r="H3584">
        <v>0</v>
      </c>
      <c r="I3584">
        <v>0</v>
      </c>
      <c r="J3584">
        <v>0</v>
      </c>
      <c r="K3584" s="44">
        <f>MONTH(tce_4111[[#This Row],[data_lancamento]])</f>
        <v>4</v>
      </c>
    </row>
    <row r="3585" spans="1:11" x14ac:dyDescent="0.25">
      <c r="A3585" s="44" t="s">
        <v>134</v>
      </c>
      <c r="B3585">
        <v>1</v>
      </c>
      <c r="C3585" s="3">
        <v>44680</v>
      </c>
      <c r="D3585">
        <v>1863.96</v>
      </c>
      <c r="E3585" s="44" t="s">
        <v>77</v>
      </c>
      <c r="F3585" s="44" t="s">
        <v>88</v>
      </c>
      <c r="G3585">
        <v>0</v>
      </c>
      <c r="H3585">
        <v>0</v>
      </c>
      <c r="I3585">
        <v>0</v>
      </c>
      <c r="J3585">
        <v>0</v>
      </c>
      <c r="K3585" s="44">
        <f>MONTH(tce_4111[[#This Row],[data_lancamento]])</f>
        <v>4</v>
      </c>
    </row>
    <row r="3586" spans="1:11" x14ac:dyDescent="0.25">
      <c r="A3586" s="44" t="s">
        <v>95</v>
      </c>
      <c r="B3586">
        <v>1</v>
      </c>
      <c r="C3586" s="3">
        <v>44680</v>
      </c>
      <c r="D3586">
        <v>1863.96</v>
      </c>
      <c r="E3586" s="44" t="s">
        <v>80</v>
      </c>
      <c r="F3586" s="44" t="s">
        <v>88</v>
      </c>
      <c r="G3586">
        <v>1</v>
      </c>
      <c r="H3586">
        <v>0</v>
      </c>
      <c r="I3586">
        <v>0</v>
      </c>
      <c r="J3586">
        <v>0</v>
      </c>
      <c r="K3586" s="44">
        <f>MONTH(tce_4111[[#This Row],[data_lancamento]])</f>
        <v>4</v>
      </c>
    </row>
    <row r="3587" spans="1:11" x14ac:dyDescent="0.25">
      <c r="A3587" s="44" t="s">
        <v>137</v>
      </c>
      <c r="B3587">
        <v>1</v>
      </c>
      <c r="C3587" s="3">
        <v>44681</v>
      </c>
      <c r="D3587">
        <v>608.55999999999995</v>
      </c>
      <c r="E3587" s="44" t="s">
        <v>80</v>
      </c>
      <c r="F3587" s="44" t="s">
        <v>88</v>
      </c>
      <c r="G3587">
        <v>0</v>
      </c>
      <c r="H3587">
        <v>0</v>
      </c>
      <c r="I3587">
        <v>0</v>
      </c>
      <c r="J3587">
        <v>0</v>
      </c>
      <c r="K3587" s="44">
        <f>MONTH(tce_4111[[#This Row],[data_lancamento]])</f>
        <v>4</v>
      </c>
    </row>
    <row r="3588" spans="1:11" x14ac:dyDescent="0.25">
      <c r="A3588" s="44" t="s">
        <v>138</v>
      </c>
      <c r="B3588">
        <v>1</v>
      </c>
      <c r="C3588" s="3">
        <v>44681</v>
      </c>
      <c r="D3588">
        <v>608.55999999999995</v>
      </c>
      <c r="E3588" s="44" t="s">
        <v>77</v>
      </c>
      <c r="F3588" s="44" t="s">
        <v>78</v>
      </c>
      <c r="G3588">
        <v>0</v>
      </c>
      <c r="H3588">
        <v>0</v>
      </c>
      <c r="I3588">
        <v>0</v>
      </c>
      <c r="J3588">
        <v>0</v>
      </c>
      <c r="K3588" s="44">
        <f>MONTH(tce_4111[[#This Row],[data_lancamento]])</f>
        <v>4</v>
      </c>
    </row>
    <row r="3589" spans="1:11" x14ac:dyDescent="0.25">
      <c r="A3589" s="44" t="s">
        <v>139</v>
      </c>
      <c r="B3589">
        <v>1</v>
      </c>
      <c r="C3589" s="3">
        <v>44681</v>
      </c>
      <c r="D3589">
        <v>3423.98</v>
      </c>
      <c r="E3589" s="44" t="s">
        <v>80</v>
      </c>
      <c r="F3589" s="44" t="s">
        <v>88</v>
      </c>
      <c r="G3589">
        <v>0</v>
      </c>
      <c r="H3589">
        <v>0</v>
      </c>
      <c r="I3589">
        <v>0</v>
      </c>
      <c r="J3589">
        <v>0</v>
      </c>
      <c r="K3589" s="44">
        <f>MONTH(tce_4111[[#This Row],[data_lancamento]])</f>
        <v>4</v>
      </c>
    </row>
    <row r="3590" spans="1:11" x14ac:dyDescent="0.25">
      <c r="A3590" s="44" t="s">
        <v>138</v>
      </c>
      <c r="B3590">
        <v>1</v>
      </c>
      <c r="C3590" s="3">
        <v>44681</v>
      </c>
      <c r="D3590">
        <v>3423.98</v>
      </c>
      <c r="E3590" s="44" t="s">
        <v>77</v>
      </c>
      <c r="F3590" s="44" t="s">
        <v>78</v>
      </c>
      <c r="G3590">
        <v>0</v>
      </c>
      <c r="H3590">
        <v>0</v>
      </c>
      <c r="I3590">
        <v>0</v>
      </c>
      <c r="J3590">
        <v>0</v>
      </c>
      <c r="K3590" s="44">
        <f>MONTH(tce_4111[[#This Row],[data_lancamento]])</f>
        <v>4</v>
      </c>
    </row>
    <row r="3591" spans="1:11" x14ac:dyDescent="0.25">
      <c r="A3591" s="44" t="s">
        <v>139</v>
      </c>
      <c r="B3591">
        <v>1</v>
      </c>
      <c r="C3591" s="3">
        <v>44681</v>
      </c>
      <c r="D3591">
        <v>671.55</v>
      </c>
      <c r="E3591" s="44" t="s">
        <v>80</v>
      </c>
      <c r="F3591" s="44" t="s">
        <v>88</v>
      </c>
      <c r="G3591">
        <v>0</v>
      </c>
      <c r="H3591">
        <v>0</v>
      </c>
      <c r="I3591">
        <v>0</v>
      </c>
      <c r="J3591">
        <v>0</v>
      </c>
      <c r="K3591" s="44">
        <f>MONTH(tce_4111[[#This Row],[data_lancamento]])</f>
        <v>4</v>
      </c>
    </row>
    <row r="3592" spans="1:11" x14ac:dyDescent="0.25">
      <c r="A3592" s="44" t="s">
        <v>138</v>
      </c>
      <c r="B3592">
        <v>1</v>
      </c>
      <c r="C3592" s="3">
        <v>44681</v>
      </c>
      <c r="D3592">
        <v>671.55</v>
      </c>
      <c r="E3592" s="44" t="s">
        <v>77</v>
      </c>
      <c r="F3592" s="44" t="s">
        <v>78</v>
      </c>
      <c r="G3592">
        <v>0</v>
      </c>
      <c r="H3592">
        <v>0</v>
      </c>
      <c r="I3592">
        <v>0</v>
      </c>
      <c r="J3592">
        <v>0</v>
      </c>
      <c r="K3592" s="44">
        <f>MONTH(tce_4111[[#This Row],[data_lancamento]])</f>
        <v>4</v>
      </c>
    </row>
    <row r="3593" spans="1:11" x14ac:dyDescent="0.25">
      <c r="A3593" s="44" t="s">
        <v>141</v>
      </c>
      <c r="B3593">
        <v>1</v>
      </c>
      <c r="C3593" s="3">
        <v>44681</v>
      </c>
      <c r="D3593">
        <v>166.22</v>
      </c>
      <c r="E3593" s="44" t="s">
        <v>80</v>
      </c>
      <c r="F3593" s="44" t="s">
        <v>88</v>
      </c>
      <c r="G3593">
        <v>0</v>
      </c>
      <c r="H3593">
        <v>0</v>
      </c>
      <c r="I3593">
        <v>0</v>
      </c>
      <c r="J3593">
        <v>0</v>
      </c>
      <c r="K3593" s="44">
        <f>MONTH(tce_4111[[#This Row],[data_lancamento]])</f>
        <v>4</v>
      </c>
    </row>
    <row r="3594" spans="1:11" x14ac:dyDescent="0.25">
      <c r="A3594" s="44" t="s">
        <v>141</v>
      </c>
      <c r="B3594">
        <v>1</v>
      </c>
      <c r="C3594" s="3">
        <v>44681</v>
      </c>
      <c r="D3594">
        <v>232.33</v>
      </c>
      <c r="E3594" s="44" t="s">
        <v>80</v>
      </c>
      <c r="F3594" s="44" t="s">
        <v>88</v>
      </c>
      <c r="G3594">
        <v>0</v>
      </c>
      <c r="H3594">
        <v>0</v>
      </c>
      <c r="I3594">
        <v>0</v>
      </c>
      <c r="J3594">
        <v>0</v>
      </c>
      <c r="K3594" s="44">
        <f>MONTH(tce_4111[[#This Row],[data_lancamento]])</f>
        <v>4</v>
      </c>
    </row>
    <row r="3595" spans="1:11" x14ac:dyDescent="0.25">
      <c r="A3595" s="44" t="s">
        <v>141</v>
      </c>
      <c r="B3595">
        <v>1</v>
      </c>
      <c r="C3595" s="3">
        <v>44681</v>
      </c>
      <c r="D3595">
        <v>104.61</v>
      </c>
      <c r="E3595" s="44" t="s">
        <v>80</v>
      </c>
      <c r="F3595" s="44" t="s">
        <v>88</v>
      </c>
      <c r="G3595">
        <v>0</v>
      </c>
      <c r="H3595">
        <v>0</v>
      </c>
      <c r="I3595">
        <v>0</v>
      </c>
      <c r="J3595">
        <v>0</v>
      </c>
      <c r="K3595" s="44">
        <f>MONTH(tce_4111[[#This Row],[data_lancamento]])</f>
        <v>4</v>
      </c>
    </row>
    <row r="3596" spans="1:11" x14ac:dyDescent="0.25">
      <c r="A3596" s="44" t="s">
        <v>141</v>
      </c>
      <c r="B3596">
        <v>1</v>
      </c>
      <c r="C3596" s="3">
        <v>44681</v>
      </c>
      <c r="D3596">
        <v>162.26</v>
      </c>
      <c r="E3596" s="44" t="s">
        <v>80</v>
      </c>
      <c r="F3596" s="44" t="s">
        <v>88</v>
      </c>
      <c r="G3596">
        <v>0</v>
      </c>
      <c r="H3596">
        <v>0</v>
      </c>
      <c r="I3596">
        <v>0</v>
      </c>
      <c r="J3596">
        <v>0</v>
      </c>
      <c r="K3596" s="44">
        <f>MONTH(tce_4111[[#This Row],[data_lancamento]])</f>
        <v>4</v>
      </c>
    </row>
    <row r="3597" spans="1:11" x14ac:dyDescent="0.25">
      <c r="A3597" s="44" t="s">
        <v>142</v>
      </c>
      <c r="B3597">
        <v>1</v>
      </c>
      <c r="C3597" s="3">
        <v>44681</v>
      </c>
      <c r="D3597">
        <v>166.22</v>
      </c>
      <c r="E3597" s="44" t="s">
        <v>77</v>
      </c>
      <c r="F3597" s="44" t="s">
        <v>78</v>
      </c>
      <c r="G3597">
        <v>0</v>
      </c>
      <c r="H3597">
        <v>0</v>
      </c>
      <c r="I3597">
        <v>0</v>
      </c>
      <c r="J3597">
        <v>0</v>
      </c>
      <c r="K3597" s="44">
        <f>MONTH(tce_4111[[#This Row],[data_lancamento]])</f>
        <v>4</v>
      </c>
    </row>
    <row r="3598" spans="1:11" x14ac:dyDescent="0.25">
      <c r="A3598" s="44" t="s">
        <v>143</v>
      </c>
      <c r="B3598">
        <v>1</v>
      </c>
      <c r="C3598" s="3">
        <v>44681</v>
      </c>
      <c r="D3598">
        <v>232.33</v>
      </c>
      <c r="E3598" s="44" t="s">
        <v>77</v>
      </c>
      <c r="F3598" s="44" t="s">
        <v>78</v>
      </c>
      <c r="G3598">
        <v>0</v>
      </c>
      <c r="H3598">
        <v>0</v>
      </c>
      <c r="I3598">
        <v>0</v>
      </c>
      <c r="J3598">
        <v>0</v>
      </c>
      <c r="K3598" s="44">
        <f>MONTH(tce_4111[[#This Row],[data_lancamento]])</f>
        <v>4</v>
      </c>
    </row>
    <row r="3599" spans="1:11" x14ac:dyDescent="0.25">
      <c r="A3599" s="44" t="s">
        <v>144</v>
      </c>
      <c r="B3599">
        <v>1</v>
      </c>
      <c r="C3599" s="3">
        <v>44681</v>
      </c>
      <c r="D3599">
        <v>104.61</v>
      </c>
      <c r="E3599" s="44" t="s">
        <v>77</v>
      </c>
      <c r="F3599" s="44" t="s">
        <v>78</v>
      </c>
      <c r="G3599">
        <v>0</v>
      </c>
      <c r="H3599">
        <v>0</v>
      </c>
      <c r="I3599">
        <v>0</v>
      </c>
      <c r="J3599">
        <v>0</v>
      </c>
      <c r="K3599" s="44">
        <f>MONTH(tce_4111[[#This Row],[data_lancamento]])</f>
        <v>4</v>
      </c>
    </row>
    <row r="3600" spans="1:11" x14ac:dyDescent="0.25">
      <c r="A3600" s="44" t="s">
        <v>145</v>
      </c>
      <c r="B3600">
        <v>1</v>
      </c>
      <c r="C3600" s="3">
        <v>44681</v>
      </c>
      <c r="D3600">
        <v>162.26</v>
      </c>
      <c r="E3600" s="44" t="s">
        <v>77</v>
      </c>
      <c r="F3600" s="44" t="s">
        <v>78</v>
      </c>
      <c r="G3600">
        <v>0</v>
      </c>
      <c r="H3600">
        <v>0</v>
      </c>
      <c r="I3600">
        <v>0</v>
      </c>
      <c r="J3600">
        <v>0</v>
      </c>
      <c r="K3600" s="44">
        <f>MONTH(tce_4111[[#This Row],[data_lancamento]])</f>
        <v>4</v>
      </c>
    </row>
    <row r="3601" spans="1:11" x14ac:dyDescent="0.25">
      <c r="A3601" s="44" t="s">
        <v>89</v>
      </c>
      <c r="B3601">
        <v>1</v>
      </c>
      <c r="C3601" s="3">
        <v>44683</v>
      </c>
      <c r="D3601">
        <v>1036</v>
      </c>
      <c r="E3601" s="44" t="s">
        <v>80</v>
      </c>
      <c r="F3601" s="44" t="s">
        <v>88</v>
      </c>
      <c r="G3601">
        <v>0</v>
      </c>
      <c r="H3601">
        <v>0</v>
      </c>
      <c r="I3601">
        <v>0</v>
      </c>
      <c r="J3601">
        <v>0</v>
      </c>
      <c r="K3601" s="44">
        <f>MONTH(tce_4111[[#This Row],[data_lancamento]])</f>
        <v>5</v>
      </c>
    </row>
    <row r="3602" spans="1:11" x14ac:dyDescent="0.25">
      <c r="A3602" s="44" t="s">
        <v>91</v>
      </c>
      <c r="B3602">
        <v>1</v>
      </c>
      <c r="C3602" s="3">
        <v>44683</v>
      </c>
      <c r="D3602">
        <v>1036</v>
      </c>
      <c r="E3602" s="44" t="s">
        <v>77</v>
      </c>
      <c r="F3602" s="44" t="s">
        <v>88</v>
      </c>
      <c r="G3602">
        <v>0</v>
      </c>
      <c r="H3602">
        <v>0</v>
      </c>
      <c r="I3602">
        <v>0</v>
      </c>
      <c r="J3602">
        <v>0</v>
      </c>
      <c r="K3602" s="44">
        <f>MONTH(tce_4111[[#This Row],[data_lancamento]])</f>
        <v>5</v>
      </c>
    </row>
    <row r="3603" spans="1:11" x14ac:dyDescent="0.25">
      <c r="A3603" s="44" t="s">
        <v>92</v>
      </c>
      <c r="B3603">
        <v>1</v>
      </c>
      <c r="C3603" s="3">
        <v>44683</v>
      </c>
      <c r="D3603">
        <v>1036</v>
      </c>
      <c r="E3603" s="44" t="s">
        <v>77</v>
      </c>
      <c r="F3603" s="44" t="s">
        <v>88</v>
      </c>
      <c r="G3603">
        <v>0</v>
      </c>
      <c r="H3603">
        <v>0</v>
      </c>
      <c r="I3603">
        <v>0</v>
      </c>
      <c r="J3603">
        <v>0</v>
      </c>
      <c r="K3603" s="44">
        <f>MONTH(tce_4111[[#This Row],[data_lancamento]])</f>
        <v>5</v>
      </c>
    </row>
    <row r="3604" spans="1:11" x14ac:dyDescent="0.25">
      <c r="A3604" s="44" t="s">
        <v>93</v>
      </c>
      <c r="B3604">
        <v>1</v>
      </c>
      <c r="C3604" s="3">
        <v>44683</v>
      </c>
      <c r="D3604">
        <v>1036</v>
      </c>
      <c r="E3604" s="44" t="s">
        <v>80</v>
      </c>
      <c r="F3604" s="44" t="s">
        <v>88</v>
      </c>
      <c r="G3604">
        <v>0</v>
      </c>
      <c r="H3604">
        <v>0</v>
      </c>
      <c r="I3604">
        <v>0</v>
      </c>
      <c r="J3604">
        <v>0</v>
      </c>
      <c r="K3604" s="44">
        <f>MONTH(tce_4111[[#This Row],[data_lancamento]])</f>
        <v>5</v>
      </c>
    </row>
    <row r="3605" spans="1:11" x14ac:dyDescent="0.25">
      <c r="A3605" s="44" t="s">
        <v>94</v>
      </c>
      <c r="B3605">
        <v>1</v>
      </c>
      <c r="C3605" s="3">
        <v>44683</v>
      </c>
      <c r="D3605">
        <v>1036</v>
      </c>
      <c r="E3605" s="44" t="s">
        <v>80</v>
      </c>
      <c r="F3605" s="44" t="s">
        <v>88</v>
      </c>
      <c r="G3605">
        <v>1</v>
      </c>
      <c r="H3605">
        <v>0</v>
      </c>
      <c r="I3605">
        <v>0</v>
      </c>
      <c r="J3605">
        <v>0</v>
      </c>
      <c r="K3605" s="44">
        <f>MONTH(tce_4111[[#This Row],[data_lancamento]])</f>
        <v>5</v>
      </c>
    </row>
    <row r="3606" spans="1:11" x14ac:dyDescent="0.25">
      <c r="A3606" s="44" t="s">
        <v>95</v>
      </c>
      <c r="B3606">
        <v>1</v>
      </c>
      <c r="C3606" s="3">
        <v>44683</v>
      </c>
      <c r="D3606">
        <v>1036</v>
      </c>
      <c r="E3606" s="44" t="s">
        <v>77</v>
      </c>
      <c r="F3606" s="44" t="s">
        <v>88</v>
      </c>
      <c r="G3606">
        <v>1</v>
      </c>
      <c r="H3606">
        <v>0</v>
      </c>
      <c r="I3606">
        <v>0</v>
      </c>
      <c r="J3606">
        <v>0</v>
      </c>
      <c r="K3606" s="44">
        <f>MONTH(tce_4111[[#This Row],[data_lancamento]])</f>
        <v>5</v>
      </c>
    </row>
    <row r="3607" spans="1:11" x14ac:dyDescent="0.25">
      <c r="A3607" s="44" t="s">
        <v>96</v>
      </c>
      <c r="B3607">
        <v>1</v>
      </c>
      <c r="C3607" s="3">
        <v>44683</v>
      </c>
      <c r="D3607">
        <v>1036</v>
      </c>
      <c r="E3607" s="44" t="s">
        <v>77</v>
      </c>
      <c r="F3607" s="44" t="s">
        <v>97</v>
      </c>
      <c r="G3607">
        <v>1</v>
      </c>
      <c r="H3607">
        <v>0</v>
      </c>
      <c r="I3607">
        <v>0</v>
      </c>
      <c r="J3607">
        <v>0</v>
      </c>
      <c r="K3607" s="44">
        <f>MONTH(tce_4111[[#This Row],[data_lancamento]])</f>
        <v>5</v>
      </c>
    </row>
    <row r="3608" spans="1:11" x14ac:dyDescent="0.25">
      <c r="A3608" s="44" t="s">
        <v>91</v>
      </c>
      <c r="B3608">
        <v>1</v>
      </c>
      <c r="C3608" s="3">
        <v>44683</v>
      </c>
      <c r="D3608">
        <v>1036</v>
      </c>
      <c r="E3608" s="44" t="s">
        <v>80</v>
      </c>
      <c r="F3608" s="44" t="s">
        <v>88</v>
      </c>
      <c r="G3608">
        <v>0</v>
      </c>
      <c r="H3608">
        <v>0</v>
      </c>
      <c r="I3608">
        <v>0</v>
      </c>
      <c r="J3608">
        <v>0</v>
      </c>
      <c r="K3608" s="44">
        <f>MONTH(tce_4111[[#This Row],[data_lancamento]])</f>
        <v>5</v>
      </c>
    </row>
    <row r="3609" spans="1:11" x14ac:dyDescent="0.25">
      <c r="A3609" s="44" t="s">
        <v>99</v>
      </c>
      <c r="B3609">
        <v>1</v>
      </c>
      <c r="C3609" s="3">
        <v>44683</v>
      </c>
      <c r="D3609">
        <v>1036</v>
      </c>
      <c r="E3609" s="44" t="s">
        <v>77</v>
      </c>
      <c r="F3609" s="44" t="s">
        <v>88</v>
      </c>
      <c r="G3609">
        <v>0</v>
      </c>
      <c r="H3609">
        <v>0</v>
      </c>
      <c r="I3609">
        <v>0</v>
      </c>
      <c r="J3609">
        <v>0</v>
      </c>
      <c r="K3609" s="44">
        <f>MONTH(tce_4111[[#This Row],[data_lancamento]])</f>
        <v>5</v>
      </c>
    </row>
    <row r="3610" spans="1:11" x14ac:dyDescent="0.25">
      <c r="A3610" s="44" t="s">
        <v>92</v>
      </c>
      <c r="B3610">
        <v>1</v>
      </c>
      <c r="C3610" s="3">
        <v>44683</v>
      </c>
      <c r="D3610">
        <v>1036</v>
      </c>
      <c r="E3610" s="44" t="s">
        <v>80</v>
      </c>
      <c r="F3610" s="44" t="s">
        <v>88</v>
      </c>
      <c r="G3610">
        <v>0</v>
      </c>
      <c r="H3610">
        <v>0</v>
      </c>
      <c r="I3610">
        <v>0</v>
      </c>
      <c r="J3610">
        <v>0</v>
      </c>
      <c r="K3610" s="44">
        <f>MONTH(tce_4111[[#This Row],[data_lancamento]])</f>
        <v>5</v>
      </c>
    </row>
    <row r="3611" spans="1:11" x14ac:dyDescent="0.25">
      <c r="A3611" s="44" t="s">
        <v>100</v>
      </c>
      <c r="B3611">
        <v>1</v>
      </c>
      <c r="C3611" s="3">
        <v>44683</v>
      </c>
      <c r="D3611">
        <v>1036</v>
      </c>
      <c r="E3611" s="44" t="s">
        <v>77</v>
      </c>
      <c r="F3611" s="44" t="s">
        <v>88</v>
      </c>
      <c r="G3611">
        <v>0</v>
      </c>
      <c r="H3611">
        <v>0</v>
      </c>
      <c r="I3611">
        <v>0</v>
      </c>
      <c r="J3611">
        <v>0</v>
      </c>
      <c r="K3611" s="44">
        <f>MONTH(tce_4111[[#This Row],[data_lancamento]])</f>
        <v>5</v>
      </c>
    </row>
    <row r="3612" spans="1:11" x14ac:dyDescent="0.25">
      <c r="A3612" s="44" t="s">
        <v>118</v>
      </c>
      <c r="B3612">
        <v>1</v>
      </c>
      <c r="C3612" s="3">
        <v>44683</v>
      </c>
      <c r="D3612">
        <v>1036</v>
      </c>
      <c r="E3612" s="44" t="s">
        <v>80</v>
      </c>
      <c r="F3612" s="44" t="s">
        <v>88</v>
      </c>
      <c r="G3612">
        <v>0</v>
      </c>
      <c r="H3612">
        <v>0</v>
      </c>
      <c r="I3612">
        <v>0</v>
      </c>
      <c r="J3612">
        <v>0</v>
      </c>
      <c r="K3612" s="44">
        <f>MONTH(tce_4111[[#This Row],[data_lancamento]])</f>
        <v>5</v>
      </c>
    </row>
    <row r="3613" spans="1:11" x14ac:dyDescent="0.25">
      <c r="A3613" s="44" t="s">
        <v>101</v>
      </c>
      <c r="B3613">
        <v>1</v>
      </c>
      <c r="C3613" s="3">
        <v>44683</v>
      </c>
      <c r="D3613">
        <v>1036</v>
      </c>
      <c r="E3613" s="44" t="s">
        <v>77</v>
      </c>
      <c r="F3613" s="44" t="s">
        <v>88</v>
      </c>
      <c r="G3613">
        <v>1</v>
      </c>
      <c r="H3613">
        <v>0</v>
      </c>
      <c r="I3613">
        <v>0</v>
      </c>
      <c r="J3613">
        <v>0</v>
      </c>
      <c r="K3613" s="44">
        <f>MONTH(tce_4111[[#This Row],[data_lancamento]])</f>
        <v>5</v>
      </c>
    </row>
    <row r="3614" spans="1:11" x14ac:dyDescent="0.25">
      <c r="A3614" s="44" t="s">
        <v>95</v>
      </c>
      <c r="B3614">
        <v>1</v>
      </c>
      <c r="C3614" s="3">
        <v>44683</v>
      </c>
      <c r="D3614">
        <v>1036</v>
      </c>
      <c r="E3614" s="44" t="s">
        <v>80</v>
      </c>
      <c r="F3614" s="44" t="s">
        <v>88</v>
      </c>
      <c r="G3614">
        <v>1</v>
      </c>
      <c r="H3614">
        <v>0</v>
      </c>
      <c r="I3614">
        <v>0</v>
      </c>
      <c r="J3614">
        <v>0</v>
      </c>
      <c r="K3614" s="44">
        <f>MONTH(tce_4111[[#This Row],[data_lancamento]])</f>
        <v>5</v>
      </c>
    </row>
    <row r="3615" spans="1:11" x14ac:dyDescent="0.25">
      <c r="A3615" s="44" t="s">
        <v>89</v>
      </c>
      <c r="B3615">
        <v>1</v>
      </c>
      <c r="C3615" s="3">
        <v>44683</v>
      </c>
      <c r="D3615">
        <v>518</v>
      </c>
      <c r="E3615" s="44" t="s">
        <v>80</v>
      </c>
      <c r="F3615" s="44" t="s">
        <v>88</v>
      </c>
      <c r="G3615">
        <v>0</v>
      </c>
      <c r="H3615">
        <v>0</v>
      </c>
      <c r="I3615">
        <v>0</v>
      </c>
      <c r="J3615">
        <v>0</v>
      </c>
      <c r="K3615" s="44">
        <f>MONTH(tce_4111[[#This Row],[data_lancamento]])</f>
        <v>5</v>
      </c>
    </row>
    <row r="3616" spans="1:11" x14ac:dyDescent="0.25">
      <c r="A3616" s="44" t="s">
        <v>91</v>
      </c>
      <c r="B3616">
        <v>1</v>
      </c>
      <c r="C3616" s="3">
        <v>44683</v>
      </c>
      <c r="D3616">
        <v>518</v>
      </c>
      <c r="E3616" s="44" t="s">
        <v>77</v>
      </c>
      <c r="F3616" s="44" t="s">
        <v>88</v>
      </c>
      <c r="G3616">
        <v>0</v>
      </c>
      <c r="H3616">
        <v>0</v>
      </c>
      <c r="I3616">
        <v>0</v>
      </c>
      <c r="J3616">
        <v>0</v>
      </c>
      <c r="K3616" s="44">
        <f>MONTH(tce_4111[[#This Row],[data_lancamento]])</f>
        <v>5</v>
      </c>
    </row>
    <row r="3617" spans="1:11" x14ac:dyDescent="0.25">
      <c r="A3617" s="44" t="s">
        <v>92</v>
      </c>
      <c r="B3617">
        <v>1</v>
      </c>
      <c r="C3617" s="3">
        <v>44683</v>
      </c>
      <c r="D3617">
        <v>518</v>
      </c>
      <c r="E3617" s="44" t="s">
        <v>77</v>
      </c>
      <c r="F3617" s="44" t="s">
        <v>88</v>
      </c>
      <c r="G3617">
        <v>0</v>
      </c>
      <c r="H3617">
        <v>0</v>
      </c>
      <c r="I3617">
        <v>0</v>
      </c>
      <c r="J3617">
        <v>0</v>
      </c>
      <c r="K3617" s="44">
        <f>MONTH(tce_4111[[#This Row],[data_lancamento]])</f>
        <v>5</v>
      </c>
    </row>
    <row r="3618" spans="1:11" x14ac:dyDescent="0.25">
      <c r="A3618" s="44" t="s">
        <v>93</v>
      </c>
      <c r="B3618">
        <v>1</v>
      </c>
      <c r="C3618" s="3">
        <v>44683</v>
      </c>
      <c r="D3618">
        <v>518</v>
      </c>
      <c r="E3618" s="44" t="s">
        <v>80</v>
      </c>
      <c r="F3618" s="44" t="s">
        <v>88</v>
      </c>
      <c r="G3618">
        <v>0</v>
      </c>
      <c r="H3618">
        <v>0</v>
      </c>
      <c r="I3618">
        <v>0</v>
      </c>
      <c r="J3618">
        <v>0</v>
      </c>
      <c r="K3618" s="44">
        <f>MONTH(tce_4111[[#This Row],[data_lancamento]])</f>
        <v>5</v>
      </c>
    </row>
    <row r="3619" spans="1:11" x14ac:dyDescent="0.25">
      <c r="A3619" s="44" t="s">
        <v>94</v>
      </c>
      <c r="B3619">
        <v>1</v>
      </c>
      <c r="C3619" s="3">
        <v>44683</v>
      </c>
      <c r="D3619">
        <v>518</v>
      </c>
      <c r="E3619" s="44" t="s">
        <v>80</v>
      </c>
      <c r="F3619" s="44" t="s">
        <v>88</v>
      </c>
      <c r="G3619">
        <v>1</v>
      </c>
      <c r="H3619">
        <v>0</v>
      </c>
      <c r="I3619">
        <v>0</v>
      </c>
      <c r="J3619">
        <v>0</v>
      </c>
      <c r="K3619" s="44">
        <f>MONTH(tce_4111[[#This Row],[data_lancamento]])</f>
        <v>5</v>
      </c>
    </row>
    <row r="3620" spans="1:11" x14ac:dyDescent="0.25">
      <c r="A3620" s="44" t="s">
        <v>95</v>
      </c>
      <c r="B3620">
        <v>1</v>
      </c>
      <c r="C3620" s="3">
        <v>44683</v>
      </c>
      <c r="D3620">
        <v>518</v>
      </c>
      <c r="E3620" s="44" t="s">
        <v>77</v>
      </c>
      <c r="F3620" s="44" t="s">
        <v>88</v>
      </c>
      <c r="G3620">
        <v>1</v>
      </c>
      <c r="H3620">
        <v>0</v>
      </c>
      <c r="I3620">
        <v>0</v>
      </c>
      <c r="J3620">
        <v>0</v>
      </c>
      <c r="K3620" s="44">
        <f>MONTH(tce_4111[[#This Row],[data_lancamento]])</f>
        <v>5</v>
      </c>
    </row>
    <row r="3621" spans="1:11" x14ac:dyDescent="0.25">
      <c r="A3621" s="44" t="s">
        <v>96</v>
      </c>
      <c r="B3621">
        <v>1</v>
      </c>
      <c r="C3621" s="3">
        <v>44683</v>
      </c>
      <c r="D3621">
        <v>518</v>
      </c>
      <c r="E3621" s="44" t="s">
        <v>77</v>
      </c>
      <c r="F3621" s="44" t="s">
        <v>97</v>
      </c>
      <c r="G3621">
        <v>1</v>
      </c>
      <c r="H3621">
        <v>0</v>
      </c>
      <c r="I3621">
        <v>0</v>
      </c>
      <c r="J3621">
        <v>0</v>
      </c>
      <c r="K3621" s="44">
        <f>MONTH(tce_4111[[#This Row],[data_lancamento]])</f>
        <v>5</v>
      </c>
    </row>
    <row r="3622" spans="1:11" x14ac:dyDescent="0.25">
      <c r="A3622" s="44" t="s">
        <v>91</v>
      </c>
      <c r="B3622">
        <v>1</v>
      </c>
      <c r="C3622" s="3">
        <v>44683</v>
      </c>
      <c r="D3622">
        <v>518</v>
      </c>
      <c r="E3622" s="44" t="s">
        <v>80</v>
      </c>
      <c r="F3622" s="44" t="s">
        <v>88</v>
      </c>
      <c r="G3622">
        <v>0</v>
      </c>
      <c r="H3622">
        <v>0</v>
      </c>
      <c r="I3622">
        <v>0</v>
      </c>
      <c r="J3622">
        <v>0</v>
      </c>
      <c r="K3622" s="44">
        <f>MONTH(tce_4111[[#This Row],[data_lancamento]])</f>
        <v>5</v>
      </c>
    </row>
    <row r="3623" spans="1:11" x14ac:dyDescent="0.25">
      <c r="A3623" s="44" t="s">
        <v>99</v>
      </c>
      <c r="B3623">
        <v>1</v>
      </c>
      <c r="C3623" s="3">
        <v>44683</v>
      </c>
      <c r="D3623">
        <v>518</v>
      </c>
      <c r="E3623" s="44" t="s">
        <v>77</v>
      </c>
      <c r="F3623" s="44" t="s">
        <v>88</v>
      </c>
      <c r="G3623">
        <v>0</v>
      </c>
      <c r="H3623">
        <v>0</v>
      </c>
      <c r="I3623">
        <v>0</v>
      </c>
      <c r="J3623">
        <v>0</v>
      </c>
      <c r="K3623" s="44">
        <f>MONTH(tce_4111[[#This Row],[data_lancamento]])</f>
        <v>5</v>
      </c>
    </row>
    <row r="3624" spans="1:11" x14ac:dyDescent="0.25">
      <c r="A3624" s="44" t="s">
        <v>92</v>
      </c>
      <c r="B3624">
        <v>1</v>
      </c>
      <c r="C3624" s="3">
        <v>44683</v>
      </c>
      <c r="D3624">
        <v>518</v>
      </c>
      <c r="E3624" s="44" t="s">
        <v>80</v>
      </c>
      <c r="F3624" s="44" t="s">
        <v>88</v>
      </c>
      <c r="G3624">
        <v>0</v>
      </c>
      <c r="H3624">
        <v>0</v>
      </c>
      <c r="I3624">
        <v>0</v>
      </c>
      <c r="J3624">
        <v>0</v>
      </c>
      <c r="K3624" s="44">
        <f>MONTH(tce_4111[[#This Row],[data_lancamento]])</f>
        <v>5</v>
      </c>
    </row>
    <row r="3625" spans="1:11" x14ac:dyDescent="0.25">
      <c r="A3625" s="44" t="s">
        <v>100</v>
      </c>
      <c r="B3625">
        <v>1</v>
      </c>
      <c r="C3625" s="3">
        <v>44683</v>
      </c>
      <c r="D3625">
        <v>518</v>
      </c>
      <c r="E3625" s="44" t="s">
        <v>77</v>
      </c>
      <c r="F3625" s="44" t="s">
        <v>88</v>
      </c>
      <c r="G3625">
        <v>0</v>
      </c>
      <c r="H3625">
        <v>0</v>
      </c>
      <c r="I3625">
        <v>0</v>
      </c>
      <c r="J3625">
        <v>0</v>
      </c>
      <c r="K3625" s="44">
        <f>MONTH(tce_4111[[#This Row],[data_lancamento]])</f>
        <v>5</v>
      </c>
    </row>
    <row r="3626" spans="1:11" x14ac:dyDescent="0.25">
      <c r="A3626" s="44" t="s">
        <v>118</v>
      </c>
      <c r="B3626">
        <v>1</v>
      </c>
      <c r="C3626" s="3">
        <v>44683</v>
      </c>
      <c r="D3626">
        <v>518</v>
      </c>
      <c r="E3626" s="44" t="s">
        <v>80</v>
      </c>
      <c r="F3626" s="44" t="s">
        <v>88</v>
      </c>
      <c r="G3626">
        <v>0</v>
      </c>
      <c r="H3626">
        <v>0</v>
      </c>
      <c r="I3626">
        <v>0</v>
      </c>
      <c r="J3626">
        <v>0</v>
      </c>
      <c r="K3626" s="44">
        <f>MONTH(tce_4111[[#This Row],[data_lancamento]])</f>
        <v>5</v>
      </c>
    </row>
    <row r="3627" spans="1:11" x14ac:dyDescent="0.25">
      <c r="A3627" s="44" t="s">
        <v>101</v>
      </c>
      <c r="B3627">
        <v>1</v>
      </c>
      <c r="C3627" s="3">
        <v>44683</v>
      </c>
      <c r="D3627">
        <v>518</v>
      </c>
      <c r="E3627" s="44" t="s">
        <v>77</v>
      </c>
      <c r="F3627" s="44" t="s">
        <v>88</v>
      </c>
      <c r="G3627">
        <v>1</v>
      </c>
      <c r="H3627">
        <v>0</v>
      </c>
      <c r="I3627">
        <v>0</v>
      </c>
      <c r="J3627">
        <v>0</v>
      </c>
      <c r="K3627" s="44">
        <f>MONTH(tce_4111[[#This Row],[data_lancamento]])</f>
        <v>5</v>
      </c>
    </row>
    <row r="3628" spans="1:11" x14ac:dyDescent="0.25">
      <c r="A3628" s="44" t="s">
        <v>95</v>
      </c>
      <c r="B3628">
        <v>1</v>
      </c>
      <c r="C3628" s="3">
        <v>44683</v>
      </c>
      <c r="D3628">
        <v>518</v>
      </c>
      <c r="E3628" s="44" t="s">
        <v>80</v>
      </c>
      <c r="F3628" s="44" t="s">
        <v>88</v>
      </c>
      <c r="G3628">
        <v>1</v>
      </c>
      <c r="H3628">
        <v>0</v>
      </c>
      <c r="I3628">
        <v>0</v>
      </c>
      <c r="J3628">
        <v>0</v>
      </c>
      <c r="K3628" s="44">
        <f>MONTH(tce_4111[[#This Row],[data_lancamento]])</f>
        <v>5</v>
      </c>
    </row>
    <row r="3629" spans="1:11" x14ac:dyDescent="0.25">
      <c r="A3629" s="44" t="s">
        <v>107</v>
      </c>
      <c r="B3629">
        <v>1</v>
      </c>
      <c r="C3629" s="3">
        <v>44684</v>
      </c>
      <c r="D3629">
        <v>5000</v>
      </c>
      <c r="E3629" s="44" t="s">
        <v>77</v>
      </c>
      <c r="F3629" s="44" t="s">
        <v>97</v>
      </c>
      <c r="G3629">
        <v>1</v>
      </c>
      <c r="H3629">
        <v>0</v>
      </c>
      <c r="I3629">
        <v>0</v>
      </c>
      <c r="J3629">
        <v>0</v>
      </c>
      <c r="K3629" s="44">
        <f>MONTH(tce_4111[[#This Row],[data_lancamento]])</f>
        <v>5</v>
      </c>
    </row>
    <row r="3630" spans="1:11" x14ac:dyDescent="0.25">
      <c r="A3630" s="44" t="s">
        <v>106</v>
      </c>
      <c r="B3630">
        <v>1</v>
      </c>
      <c r="C3630" s="3">
        <v>44684</v>
      </c>
      <c r="D3630">
        <v>5000</v>
      </c>
      <c r="E3630" s="44" t="s">
        <v>80</v>
      </c>
      <c r="F3630" s="44" t="s">
        <v>97</v>
      </c>
      <c r="G3630">
        <v>1</v>
      </c>
      <c r="H3630">
        <v>0</v>
      </c>
      <c r="I3630">
        <v>0</v>
      </c>
      <c r="J3630">
        <v>0</v>
      </c>
      <c r="K3630" s="44">
        <f>MONTH(tce_4111[[#This Row],[data_lancamento]])</f>
        <v>5</v>
      </c>
    </row>
    <row r="3631" spans="1:11" x14ac:dyDescent="0.25">
      <c r="A3631" s="44" t="s">
        <v>106</v>
      </c>
      <c r="B3631">
        <v>1</v>
      </c>
      <c r="C3631" s="3">
        <v>44684</v>
      </c>
      <c r="D3631">
        <v>7313.45</v>
      </c>
      <c r="E3631" s="44" t="s">
        <v>77</v>
      </c>
      <c r="F3631" s="44" t="s">
        <v>97</v>
      </c>
      <c r="G3631">
        <v>1</v>
      </c>
      <c r="H3631">
        <v>0</v>
      </c>
      <c r="I3631">
        <v>0</v>
      </c>
      <c r="J3631">
        <v>0</v>
      </c>
      <c r="K3631" s="44">
        <f>MONTH(tce_4111[[#This Row],[data_lancamento]])</f>
        <v>5</v>
      </c>
    </row>
    <row r="3632" spans="1:11" x14ac:dyDescent="0.25">
      <c r="A3632" s="44" t="s">
        <v>107</v>
      </c>
      <c r="B3632">
        <v>1</v>
      </c>
      <c r="C3632" s="3">
        <v>44684</v>
      </c>
      <c r="D3632">
        <v>7313.45</v>
      </c>
      <c r="E3632" s="44" t="s">
        <v>80</v>
      </c>
      <c r="F3632" s="44" t="s">
        <v>97</v>
      </c>
      <c r="G3632">
        <v>1</v>
      </c>
      <c r="H3632">
        <v>0</v>
      </c>
      <c r="I3632">
        <v>0</v>
      </c>
      <c r="J3632">
        <v>0</v>
      </c>
      <c r="K3632" s="44">
        <f>MONTH(tce_4111[[#This Row],[data_lancamento]])</f>
        <v>5</v>
      </c>
    </row>
    <row r="3633" spans="1:11" x14ac:dyDescent="0.25">
      <c r="A3633" s="44" t="s">
        <v>96</v>
      </c>
      <c r="B3633">
        <v>1</v>
      </c>
      <c r="C3633" s="3">
        <v>44684</v>
      </c>
      <c r="D3633">
        <v>1036</v>
      </c>
      <c r="E3633" s="44" t="s">
        <v>80</v>
      </c>
      <c r="F3633" s="44" t="s">
        <v>97</v>
      </c>
      <c r="G3633">
        <v>1</v>
      </c>
      <c r="H3633">
        <v>0</v>
      </c>
      <c r="I3633">
        <v>0</v>
      </c>
      <c r="J3633">
        <v>0</v>
      </c>
      <c r="K3633" s="44">
        <f>MONTH(tce_4111[[#This Row],[data_lancamento]])</f>
        <v>5</v>
      </c>
    </row>
    <row r="3634" spans="1:11" x14ac:dyDescent="0.25">
      <c r="A3634" s="44" t="s">
        <v>99</v>
      </c>
      <c r="B3634">
        <v>1</v>
      </c>
      <c r="C3634" s="3">
        <v>44684</v>
      </c>
      <c r="D3634">
        <v>1036</v>
      </c>
      <c r="E3634" s="44" t="s">
        <v>80</v>
      </c>
      <c r="F3634" s="44" t="s">
        <v>88</v>
      </c>
      <c r="G3634">
        <v>0</v>
      </c>
      <c r="H3634">
        <v>0</v>
      </c>
      <c r="I3634">
        <v>0</v>
      </c>
      <c r="J3634">
        <v>0</v>
      </c>
      <c r="K3634" s="44">
        <f>MONTH(tce_4111[[#This Row],[data_lancamento]])</f>
        <v>5</v>
      </c>
    </row>
    <row r="3635" spans="1:11" x14ac:dyDescent="0.25">
      <c r="A3635" s="44" t="s">
        <v>109</v>
      </c>
      <c r="B3635">
        <v>1</v>
      </c>
      <c r="C3635" s="3">
        <v>44684</v>
      </c>
      <c r="D3635">
        <v>1036</v>
      </c>
      <c r="E3635" s="44" t="s">
        <v>77</v>
      </c>
      <c r="F3635" s="44" t="s">
        <v>88</v>
      </c>
      <c r="G3635">
        <v>0</v>
      </c>
      <c r="H3635">
        <v>0</v>
      </c>
      <c r="I3635">
        <v>0</v>
      </c>
      <c r="J3635">
        <v>0</v>
      </c>
      <c r="K3635" s="44">
        <f>MONTH(tce_4111[[#This Row],[data_lancamento]])</f>
        <v>5</v>
      </c>
    </row>
    <row r="3636" spans="1:11" x14ac:dyDescent="0.25">
      <c r="A3636" s="44" t="s">
        <v>106</v>
      </c>
      <c r="B3636">
        <v>1</v>
      </c>
      <c r="C3636" s="3">
        <v>44684</v>
      </c>
      <c r="D3636">
        <v>1036</v>
      </c>
      <c r="E3636" s="44" t="s">
        <v>77</v>
      </c>
      <c r="F3636" s="44" t="s">
        <v>97</v>
      </c>
      <c r="G3636">
        <v>1</v>
      </c>
      <c r="H3636">
        <v>0</v>
      </c>
      <c r="I3636">
        <v>0</v>
      </c>
      <c r="J3636">
        <v>0</v>
      </c>
      <c r="K3636" s="44">
        <f>MONTH(tce_4111[[#This Row],[data_lancamento]])</f>
        <v>5</v>
      </c>
    </row>
    <row r="3637" spans="1:11" x14ac:dyDescent="0.25">
      <c r="A3637" s="44" t="s">
        <v>100</v>
      </c>
      <c r="B3637">
        <v>1</v>
      </c>
      <c r="C3637" s="3">
        <v>44684</v>
      </c>
      <c r="D3637">
        <v>1036</v>
      </c>
      <c r="E3637" s="44" t="s">
        <v>80</v>
      </c>
      <c r="F3637" s="44" t="s">
        <v>88</v>
      </c>
      <c r="G3637">
        <v>0</v>
      </c>
      <c r="H3637">
        <v>0</v>
      </c>
      <c r="I3637">
        <v>0</v>
      </c>
      <c r="J3637">
        <v>0</v>
      </c>
      <c r="K3637" s="44">
        <f>MONTH(tce_4111[[#This Row],[data_lancamento]])</f>
        <v>5</v>
      </c>
    </row>
    <row r="3638" spans="1:11" x14ac:dyDescent="0.25">
      <c r="A3638" s="44" t="s">
        <v>110</v>
      </c>
      <c r="B3638">
        <v>1</v>
      </c>
      <c r="C3638" s="3">
        <v>44684</v>
      </c>
      <c r="D3638">
        <v>1036</v>
      </c>
      <c r="E3638" s="44" t="s">
        <v>77</v>
      </c>
      <c r="F3638" s="44" t="s">
        <v>88</v>
      </c>
      <c r="G3638">
        <v>0</v>
      </c>
      <c r="H3638">
        <v>0</v>
      </c>
      <c r="I3638">
        <v>0</v>
      </c>
      <c r="J3638">
        <v>0</v>
      </c>
      <c r="K3638" s="44">
        <f>MONTH(tce_4111[[#This Row],[data_lancamento]])</f>
        <v>5</v>
      </c>
    </row>
    <row r="3639" spans="1:11" x14ac:dyDescent="0.25">
      <c r="A3639" s="44" t="s">
        <v>101</v>
      </c>
      <c r="B3639">
        <v>1</v>
      </c>
      <c r="C3639" s="3">
        <v>44684</v>
      </c>
      <c r="D3639">
        <v>1036</v>
      </c>
      <c r="E3639" s="44" t="s">
        <v>80</v>
      </c>
      <c r="F3639" s="44" t="s">
        <v>88</v>
      </c>
      <c r="G3639">
        <v>1</v>
      </c>
      <c r="H3639">
        <v>0</v>
      </c>
      <c r="I3639">
        <v>0</v>
      </c>
      <c r="J3639">
        <v>0</v>
      </c>
      <c r="K3639" s="44">
        <f>MONTH(tce_4111[[#This Row],[data_lancamento]])</f>
        <v>5</v>
      </c>
    </row>
    <row r="3640" spans="1:11" x14ac:dyDescent="0.25">
      <c r="A3640" s="44" t="s">
        <v>111</v>
      </c>
      <c r="B3640">
        <v>1</v>
      </c>
      <c r="C3640" s="3">
        <v>44684</v>
      </c>
      <c r="D3640">
        <v>1036</v>
      </c>
      <c r="E3640" s="44" t="s">
        <v>77</v>
      </c>
      <c r="F3640" s="44" t="s">
        <v>88</v>
      </c>
      <c r="G3640">
        <v>1</v>
      </c>
      <c r="H3640">
        <v>0</v>
      </c>
      <c r="I3640">
        <v>0</v>
      </c>
      <c r="J3640">
        <v>0</v>
      </c>
      <c r="K3640" s="44">
        <f>MONTH(tce_4111[[#This Row],[data_lancamento]])</f>
        <v>5</v>
      </c>
    </row>
    <row r="3641" spans="1:11" x14ac:dyDescent="0.25">
      <c r="A3641" s="44" t="s">
        <v>96</v>
      </c>
      <c r="B3641">
        <v>1</v>
      </c>
      <c r="C3641" s="3">
        <v>44684</v>
      </c>
      <c r="D3641">
        <v>518</v>
      </c>
      <c r="E3641" s="44" t="s">
        <v>80</v>
      </c>
      <c r="F3641" s="44" t="s">
        <v>97</v>
      </c>
      <c r="G3641">
        <v>1</v>
      </c>
      <c r="H3641">
        <v>0</v>
      </c>
      <c r="I3641">
        <v>0</v>
      </c>
      <c r="J3641">
        <v>0</v>
      </c>
      <c r="K3641" s="44">
        <f>MONTH(tce_4111[[#This Row],[data_lancamento]])</f>
        <v>5</v>
      </c>
    </row>
    <row r="3642" spans="1:11" x14ac:dyDescent="0.25">
      <c r="A3642" s="44" t="s">
        <v>99</v>
      </c>
      <c r="B3642">
        <v>1</v>
      </c>
      <c r="C3642" s="3">
        <v>44684</v>
      </c>
      <c r="D3642">
        <v>518</v>
      </c>
      <c r="E3642" s="44" t="s">
        <v>80</v>
      </c>
      <c r="F3642" s="44" t="s">
        <v>88</v>
      </c>
      <c r="G3642">
        <v>0</v>
      </c>
      <c r="H3642">
        <v>0</v>
      </c>
      <c r="I3642">
        <v>0</v>
      </c>
      <c r="J3642">
        <v>0</v>
      </c>
      <c r="K3642" s="44">
        <f>MONTH(tce_4111[[#This Row],[data_lancamento]])</f>
        <v>5</v>
      </c>
    </row>
    <row r="3643" spans="1:11" x14ac:dyDescent="0.25">
      <c r="A3643" s="44" t="s">
        <v>109</v>
      </c>
      <c r="B3643">
        <v>1</v>
      </c>
      <c r="C3643" s="3">
        <v>44684</v>
      </c>
      <c r="D3643">
        <v>518</v>
      </c>
      <c r="E3643" s="44" t="s">
        <v>77</v>
      </c>
      <c r="F3643" s="44" t="s">
        <v>88</v>
      </c>
      <c r="G3643">
        <v>0</v>
      </c>
      <c r="H3643">
        <v>0</v>
      </c>
      <c r="I3643">
        <v>0</v>
      </c>
      <c r="J3643">
        <v>0</v>
      </c>
      <c r="K3643" s="44">
        <f>MONTH(tce_4111[[#This Row],[data_lancamento]])</f>
        <v>5</v>
      </c>
    </row>
    <row r="3644" spans="1:11" x14ac:dyDescent="0.25">
      <c r="A3644" s="44" t="s">
        <v>106</v>
      </c>
      <c r="B3644">
        <v>1</v>
      </c>
      <c r="C3644" s="3">
        <v>44684</v>
      </c>
      <c r="D3644">
        <v>518</v>
      </c>
      <c r="E3644" s="44" t="s">
        <v>77</v>
      </c>
      <c r="F3644" s="44" t="s">
        <v>97</v>
      </c>
      <c r="G3644">
        <v>1</v>
      </c>
      <c r="H3644">
        <v>0</v>
      </c>
      <c r="I3644">
        <v>0</v>
      </c>
      <c r="J3644">
        <v>0</v>
      </c>
      <c r="K3644" s="44">
        <f>MONTH(tce_4111[[#This Row],[data_lancamento]])</f>
        <v>5</v>
      </c>
    </row>
    <row r="3645" spans="1:11" x14ac:dyDescent="0.25">
      <c r="A3645" s="44" t="s">
        <v>100</v>
      </c>
      <c r="B3645">
        <v>1</v>
      </c>
      <c r="C3645" s="3">
        <v>44684</v>
      </c>
      <c r="D3645">
        <v>518</v>
      </c>
      <c r="E3645" s="44" t="s">
        <v>80</v>
      </c>
      <c r="F3645" s="44" t="s">
        <v>88</v>
      </c>
      <c r="G3645">
        <v>0</v>
      </c>
      <c r="H3645">
        <v>0</v>
      </c>
      <c r="I3645">
        <v>0</v>
      </c>
      <c r="J3645">
        <v>0</v>
      </c>
      <c r="K3645" s="44">
        <f>MONTH(tce_4111[[#This Row],[data_lancamento]])</f>
        <v>5</v>
      </c>
    </row>
    <row r="3646" spans="1:11" x14ac:dyDescent="0.25">
      <c r="A3646" s="44" t="s">
        <v>110</v>
      </c>
      <c r="B3646">
        <v>1</v>
      </c>
      <c r="C3646" s="3">
        <v>44684</v>
      </c>
      <c r="D3646">
        <v>518</v>
      </c>
      <c r="E3646" s="44" t="s">
        <v>77</v>
      </c>
      <c r="F3646" s="44" t="s">
        <v>88</v>
      </c>
      <c r="G3646">
        <v>0</v>
      </c>
      <c r="H3646">
        <v>0</v>
      </c>
      <c r="I3646">
        <v>0</v>
      </c>
      <c r="J3646">
        <v>0</v>
      </c>
      <c r="K3646" s="44">
        <f>MONTH(tce_4111[[#This Row],[data_lancamento]])</f>
        <v>5</v>
      </c>
    </row>
    <row r="3647" spans="1:11" x14ac:dyDescent="0.25">
      <c r="A3647" s="44" t="s">
        <v>101</v>
      </c>
      <c r="B3647">
        <v>1</v>
      </c>
      <c r="C3647" s="3">
        <v>44684</v>
      </c>
      <c r="D3647">
        <v>518</v>
      </c>
      <c r="E3647" s="44" t="s">
        <v>80</v>
      </c>
      <c r="F3647" s="44" t="s">
        <v>88</v>
      </c>
      <c r="G3647">
        <v>1</v>
      </c>
      <c r="H3647">
        <v>0</v>
      </c>
      <c r="I3647">
        <v>0</v>
      </c>
      <c r="J3647">
        <v>0</v>
      </c>
      <c r="K3647" s="44">
        <f>MONTH(tce_4111[[#This Row],[data_lancamento]])</f>
        <v>5</v>
      </c>
    </row>
    <row r="3648" spans="1:11" x14ac:dyDescent="0.25">
      <c r="A3648" s="44" t="s">
        <v>111</v>
      </c>
      <c r="B3648">
        <v>1</v>
      </c>
      <c r="C3648" s="3">
        <v>44684</v>
      </c>
      <c r="D3648">
        <v>518</v>
      </c>
      <c r="E3648" s="44" t="s">
        <v>77</v>
      </c>
      <c r="F3648" s="44" t="s">
        <v>88</v>
      </c>
      <c r="G3648">
        <v>1</v>
      </c>
      <c r="H3648">
        <v>0</v>
      </c>
      <c r="I3648">
        <v>0</v>
      </c>
      <c r="J3648">
        <v>0</v>
      </c>
      <c r="K3648" s="44">
        <f>MONTH(tce_4111[[#This Row],[data_lancamento]])</f>
        <v>5</v>
      </c>
    </row>
    <row r="3649" spans="1:11" x14ac:dyDescent="0.25">
      <c r="A3649" s="44" t="s">
        <v>89</v>
      </c>
      <c r="B3649">
        <v>1</v>
      </c>
      <c r="C3649" s="3">
        <v>44684</v>
      </c>
      <c r="D3649">
        <v>1603.52</v>
      </c>
      <c r="E3649" s="44" t="s">
        <v>77</v>
      </c>
      <c r="F3649" s="44" t="s">
        <v>88</v>
      </c>
      <c r="G3649">
        <v>0</v>
      </c>
      <c r="H3649">
        <v>0</v>
      </c>
      <c r="I3649">
        <v>0</v>
      </c>
      <c r="J3649">
        <v>0</v>
      </c>
      <c r="K3649" s="44">
        <f>MONTH(tce_4111[[#This Row],[data_lancamento]])</f>
        <v>5</v>
      </c>
    </row>
    <row r="3650" spans="1:11" x14ac:dyDescent="0.25">
      <c r="A3650" s="44" t="s">
        <v>91</v>
      </c>
      <c r="B3650">
        <v>1</v>
      </c>
      <c r="C3650" s="3">
        <v>44684</v>
      </c>
      <c r="D3650">
        <v>1603.52</v>
      </c>
      <c r="E3650" s="44" t="s">
        <v>80</v>
      </c>
      <c r="F3650" s="44" t="s">
        <v>88</v>
      </c>
      <c r="G3650">
        <v>0</v>
      </c>
      <c r="H3650">
        <v>0</v>
      </c>
      <c r="I3650">
        <v>0</v>
      </c>
      <c r="J3650">
        <v>0</v>
      </c>
      <c r="K3650" s="44">
        <f>MONTH(tce_4111[[#This Row],[data_lancamento]])</f>
        <v>5</v>
      </c>
    </row>
    <row r="3651" spans="1:11" x14ac:dyDescent="0.25">
      <c r="A3651" s="44" t="s">
        <v>91</v>
      </c>
      <c r="B3651">
        <v>1</v>
      </c>
      <c r="C3651" s="3">
        <v>44684</v>
      </c>
      <c r="D3651">
        <v>1603.52</v>
      </c>
      <c r="E3651" s="44" t="s">
        <v>77</v>
      </c>
      <c r="F3651" s="44" t="s">
        <v>88</v>
      </c>
      <c r="G3651">
        <v>0</v>
      </c>
      <c r="H3651">
        <v>0</v>
      </c>
      <c r="I3651">
        <v>0</v>
      </c>
      <c r="J3651">
        <v>0</v>
      </c>
      <c r="K3651" s="44">
        <f>MONTH(tce_4111[[#This Row],[data_lancamento]])</f>
        <v>5</v>
      </c>
    </row>
    <row r="3652" spans="1:11" x14ac:dyDescent="0.25">
      <c r="A3652" s="44" t="s">
        <v>99</v>
      </c>
      <c r="B3652">
        <v>1</v>
      </c>
      <c r="C3652" s="3">
        <v>44684</v>
      </c>
      <c r="D3652">
        <v>1603.52</v>
      </c>
      <c r="E3652" s="44" t="s">
        <v>80</v>
      </c>
      <c r="F3652" s="44" t="s">
        <v>88</v>
      </c>
      <c r="G3652">
        <v>0</v>
      </c>
      <c r="H3652">
        <v>0</v>
      </c>
      <c r="I3652">
        <v>0</v>
      </c>
      <c r="J3652">
        <v>0</v>
      </c>
      <c r="K3652" s="44">
        <f>MONTH(tce_4111[[#This Row],[data_lancamento]])</f>
        <v>5</v>
      </c>
    </row>
    <row r="3653" spans="1:11" x14ac:dyDescent="0.25">
      <c r="A3653" s="44" t="s">
        <v>99</v>
      </c>
      <c r="B3653">
        <v>1</v>
      </c>
      <c r="C3653" s="3">
        <v>44684</v>
      </c>
      <c r="D3653">
        <v>1603.52</v>
      </c>
      <c r="E3653" s="44" t="s">
        <v>77</v>
      </c>
      <c r="F3653" s="44" t="s">
        <v>88</v>
      </c>
      <c r="G3653">
        <v>0</v>
      </c>
      <c r="H3653">
        <v>0</v>
      </c>
      <c r="I3653">
        <v>0</v>
      </c>
      <c r="J3653">
        <v>0</v>
      </c>
      <c r="K3653" s="44">
        <f>MONTH(tce_4111[[#This Row],[data_lancamento]])</f>
        <v>5</v>
      </c>
    </row>
    <row r="3654" spans="1:11" x14ac:dyDescent="0.25">
      <c r="A3654" s="44" t="s">
        <v>109</v>
      </c>
      <c r="B3654">
        <v>1</v>
      </c>
      <c r="C3654" s="3">
        <v>44684</v>
      </c>
      <c r="D3654">
        <v>1603.52</v>
      </c>
      <c r="E3654" s="44" t="s">
        <v>80</v>
      </c>
      <c r="F3654" s="44" t="s">
        <v>88</v>
      </c>
      <c r="G3654">
        <v>0</v>
      </c>
      <c r="H3654">
        <v>0</v>
      </c>
      <c r="I3654">
        <v>0</v>
      </c>
      <c r="J3654">
        <v>0</v>
      </c>
      <c r="K3654" s="44">
        <f>MONTH(tce_4111[[#This Row],[data_lancamento]])</f>
        <v>5</v>
      </c>
    </row>
    <row r="3655" spans="1:11" x14ac:dyDescent="0.25">
      <c r="A3655" s="44" t="s">
        <v>106</v>
      </c>
      <c r="B3655">
        <v>1</v>
      </c>
      <c r="C3655" s="3">
        <v>44684</v>
      </c>
      <c r="D3655">
        <v>1603.52</v>
      </c>
      <c r="E3655" s="44" t="s">
        <v>80</v>
      </c>
      <c r="F3655" s="44" t="s">
        <v>97</v>
      </c>
      <c r="G3655">
        <v>1</v>
      </c>
      <c r="H3655">
        <v>0</v>
      </c>
      <c r="I3655">
        <v>0</v>
      </c>
      <c r="J3655">
        <v>0</v>
      </c>
      <c r="K3655" s="44">
        <f>MONTH(tce_4111[[#This Row],[data_lancamento]])</f>
        <v>5</v>
      </c>
    </row>
    <row r="3656" spans="1:11" x14ac:dyDescent="0.25">
      <c r="A3656" s="44" t="s">
        <v>92</v>
      </c>
      <c r="B3656">
        <v>1</v>
      </c>
      <c r="C3656" s="3">
        <v>44684</v>
      </c>
      <c r="D3656">
        <v>1603.52</v>
      </c>
      <c r="E3656" s="44" t="s">
        <v>80</v>
      </c>
      <c r="F3656" s="44" t="s">
        <v>88</v>
      </c>
      <c r="G3656">
        <v>0</v>
      </c>
      <c r="H3656">
        <v>0</v>
      </c>
      <c r="I3656">
        <v>0</v>
      </c>
      <c r="J3656">
        <v>0</v>
      </c>
      <c r="K3656" s="44">
        <f>MONTH(tce_4111[[#This Row],[data_lancamento]])</f>
        <v>5</v>
      </c>
    </row>
    <row r="3657" spans="1:11" x14ac:dyDescent="0.25">
      <c r="A3657" s="44" t="s">
        <v>92</v>
      </c>
      <c r="B3657">
        <v>1</v>
      </c>
      <c r="C3657" s="3">
        <v>44684</v>
      </c>
      <c r="D3657">
        <v>1603.52</v>
      </c>
      <c r="E3657" s="44" t="s">
        <v>77</v>
      </c>
      <c r="F3657" s="44" t="s">
        <v>88</v>
      </c>
      <c r="G3657">
        <v>0</v>
      </c>
      <c r="H3657">
        <v>0</v>
      </c>
      <c r="I3657">
        <v>0</v>
      </c>
      <c r="J3657">
        <v>0</v>
      </c>
      <c r="K3657" s="44">
        <f>MONTH(tce_4111[[#This Row],[data_lancamento]])</f>
        <v>5</v>
      </c>
    </row>
    <row r="3658" spans="1:11" x14ac:dyDescent="0.25">
      <c r="A3658" s="44" t="s">
        <v>100</v>
      </c>
      <c r="B3658">
        <v>1</v>
      </c>
      <c r="C3658" s="3">
        <v>44684</v>
      </c>
      <c r="D3658">
        <v>1603.52</v>
      </c>
      <c r="E3658" s="44" t="s">
        <v>80</v>
      </c>
      <c r="F3658" s="44" t="s">
        <v>88</v>
      </c>
      <c r="G3658">
        <v>0</v>
      </c>
      <c r="H3658">
        <v>0</v>
      </c>
      <c r="I3658">
        <v>0</v>
      </c>
      <c r="J3658">
        <v>0</v>
      </c>
      <c r="K3658" s="44">
        <f>MONTH(tce_4111[[#This Row],[data_lancamento]])</f>
        <v>5</v>
      </c>
    </row>
    <row r="3659" spans="1:11" x14ac:dyDescent="0.25">
      <c r="A3659" s="44" t="s">
        <v>100</v>
      </c>
      <c r="B3659">
        <v>1</v>
      </c>
      <c r="C3659" s="3">
        <v>44684</v>
      </c>
      <c r="D3659">
        <v>1603.52</v>
      </c>
      <c r="E3659" s="44" t="s">
        <v>77</v>
      </c>
      <c r="F3659" s="44" t="s">
        <v>88</v>
      </c>
      <c r="G3659">
        <v>0</v>
      </c>
      <c r="H3659">
        <v>0</v>
      </c>
      <c r="I3659">
        <v>0</v>
      </c>
      <c r="J3659">
        <v>0</v>
      </c>
      <c r="K3659" s="44">
        <f>MONTH(tce_4111[[#This Row],[data_lancamento]])</f>
        <v>5</v>
      </c>
    </row>
    <row r="3660" spans="1:11" x14ac:dyDescent="0.25">
      <c r="A3660" s="44" t="s">
        <v>110</v>
      </c>
      <c r="B3660">
        <v>1</v>
      </c>
      <c r="C3660" s="3">
        <v>44684</v>
      </c>
      <c r="D3660">
        <v>1603.52</v>
      </c>
      <c r="E3660" s="44" t="s">
        <v>80</v>
      </c>
      <c r="F3660" s="44" t="s">
        <v>88</v>
      </c>
      <c r="G3660">
        <v>0</v>
      </c>
      <c r="H3660">
        <v>0</v>
      </c>
      <c r="I3660">
        <v>0</v>
      </c>
      <c r="J3660">
        <v>0</v>
      </c>
      <c r="K3660" s="44">
        <f>MONTH(tce_4111[[#This Row],[data_lancamento]])</f>
        <v>5</v>
      </c>
    </row>
    <row r="3661" spans="1:11" x14ac:dyDescent="0.25">
      <c r="A3661" s="44" t="s">
        <v>112</v>
      </c>
      <c r="B3661">
        <v>1</v>
      </c>
      <c r="C3661" s="3">
        <v>44684</v>
      </c>
      <c r="D3661">
        <v>1603.52</v>
      </c>
      <c r="E3661" s="44" t="s">
        <v>77</v>
      </c>
      <c r="F3661" s="44" t="s">
        <v>88</v>
      </c>
      <c r="G3661">
        <v>0</v>
      </c>
      <c r="H3661">
        <v>0</v>
      </c>
      <c r="I3661">
        <v>0</v>
      </c>
      <c r="J3661">
        <v>0</v>
      </c>
      <c r="K3661" s="44">
        <f>MONTH(tce_4111[[#This Row],[data_lancamento]])</f>
        <v>5</v>
      </c>
    </row>
    <row r="3662" spans="1:11" x14ac:dyDescent="0.25">
      <c r="A3662" s="44" t="s">
        <v>114</v>
      </c>
      <c r="B3662">
        <v>1</v>
      </c>
      <c r="C3662" s="3">
        <v>44684</v>
      </c>
      <c r="D3662">
        <v>1603.52</v>
      </c>
      <c r="E3662" s="44" t="s">
        <v>77</v>
      </c>
      <c r="F3662" s="44" t="s">
        <v>88</v>
      </c>
      <c r="G3662">
        <v>0</v>
      </c>
      <c r="H3662">
        <v>0</v>
      </c>
      <c r="I3662">
        <v>0</v>
      </c>
      <c r="J3662">
        <v>0</v>
      </c>
      <c r="K3662" s="44">
        <f>MONTH(tce_4111[[#This Row],[data_lancamento]])</f>
        <v>5</v>
      </c>
    </row>
    <row r="3663" spans="1:11" x14ac:dyDescent="0.25">
      <c r="A3663" s="44" t="s">
        <v>359</v>
      </c>
      <c r="B3663">
        <v>1</v>
      </c>
      <c r="C3663" s="3">
        <v>44684</v>
      </c>
      <c r="D3663">
        <v>1603.52</v>
      </c>
      <c r="E3663" s="44" t="s">
        <v>80</v>
      </c>
      <c r="F3663" s="44" t="s">
        <v>97</v>
      </c>
      <c r="G3663">
        <v>0</v>
      </c>
      <c r="H3663">
        <v>0</v>
      </c>
      <c r="I3663">
        <v>0</v>
      </c>
      <c r="J3663">
        <v>0</v>
      </c>
      <c r="K3663" s="44">
        <f>MONTH(tce_4111[[#This Row],[data_lancamento]])</f>
        <v>5</v>
      </c>
    </row>
    <row r="3664" spans="1:11" x14ac:dyDescent="0.25">
      <c r="A3664" s="44" t="s">
        <v>359</v>
      </c>
      <c r="B3664">
        <v>1</v>
      </c>
      <c r="C3664" s="3">
        <v>44684</v>
      </c>
      <c r="D3664">
        <v>1603.52</v>
      </c>
      <c r="E3664" s="44" t="s">
        <v>77</v>
      </c>
      <c r="F3664" s="44" t="s">
        <v>97</v>
      </c>
      <c r="G3664">
        <v>0</v>
      </c>
      <c r="H3664">
        <v>0</v>
      </c>
      <c r="I3664">
        <v>0</v>
      </c>
      <c r="J3664">
        <v>0</v>
      </c>
      <c r="K3664" s="44">
        <f>MONTH(tce_4111[[#This Row],[data_lancamento]])</f>
        <v>5</v>
      </c>
    </row>
    <row r="3665" spans="1:11" x14ac:dyDescent="0.25">
      <c r="A3665" s="44" t="s">
        <v>94</v>
      </c>
      <c r="B3665">
        <v>1</v>
      </c>
      <c r="C3665" s="3">
        <v>44684</v>
      </c>
      <c r="D3665">
        <v>1603.52</v>
      </c>
      <c r="E3665" s="44" t="s">
        <v>77</v>
      </c>
      <c r="F3665" s="44" t="s">
        <v>88</v>
      </c>
      <c r="G3665">
        <v>1</v>
      </c>
      <c r="H3665">
        <v>0</v>
      </c>
      <c r="I3665">
        <v>0</v>
      </c>
      <c r="J3665">
        <v>0</v>
      </c>
      <c r="K3665" s="44">
        <f>MONTH(tce_4111[[#This Row],[data_lancamento]])</f>
        <v>5</v>
      </c>
    </row>
    <row r="3666" spans="1:11" x14ac:dyDescent="0.25">
      <c r="A3666" s="44" t="s">
        <v>101</v>
      </c>
      <c r="B3666">
        <v>1</v>
      </c>
      <c r="C3666" s="3">
        <v>44684</v>
      </c>
      <c r="D3666">
        <v>1603.52</v>
      </c>
      <c r="E3666" s="44" t="s">
        <v>80</v>
      </c>
      <c r="F3666" s="44" t="s">
        <v>88</v>
      </c>
      <c r="G3666">
        <v>1</v>
      </c>
      <c r="H3666">
        <v>0</v>
      </c>
      <c r="I3666">
        <v>0</v>
      </c>
      <c r="J3666">
        <v>0</v>
      </c>
      <c r="K3666" s="44">
        <f>MONTH(tce_4111[[#This Row],[data_lancamento]])</f>
        <v>5</v>
      </c>
    </row>
    <row r="3667" spans="1:11" x14ac:dyDescent="0.25">
      <c r="A3667" s="44" t="s">
        <v>101</v>
      </c>
      <c r="B3667">
        <v>1</v>
      </c>
      <c r="C3667" s="3">
        <v>44684</v>
      </c>
      <c r="D3667">
        <v>1603.52</v>
      </c>
      <c r="E3667" s="44" t="s">
        <v>77</v>
      </c>
      <c r="F3667" s="44" t="s">
        <v>88</v>
      </c>
      <c r="G3667">
        <v>1</v>
      </c>
      <c r="H3667">
        <v>0</v>
      </c>
      <c r="I3667">
        <v>0</v>
      </c>
      <c r="J3667">
        <v>0</v>
      </c>
      <c r="K3667" s="44">
        <f>MONTH(tce_4111[[#This Row],[data_lancamento]])</f>
        <v>5</v>
      </c>
    </row>
    <row r="3668" spans="1:11" x14ac:dyDescent="0.25">
      <c r="A3668" s="44" t="s">
        <v>111</v>
      </c>
      <c r="B3668">
        <v>1</v>
      </c>
      <c r="C3668" s="3">
        <v>44684</v>
      </c>
      <c r="D3668">
        <v>1603.52</v>
      </c>
      <c r="E3668" s="44" t="s">
        <v>80</v>
      </c>
      <c r="F3668" s="44" t="s">
        <v>88</v>
      </c>
      <c r="G3668">
        <v>1</v>
      </c>
      <c r="H3668">
        <v>0</v>
      </c>
      <c r="I3668">
        <v>0</v>
      </c>
      <c r="J3668">
        <v>0</v>
      </c>
      <c r="K3668" s="44">
        <f>MONTH(tce_4111[[#This Row],[data_lancamento]])</f>
        <v>5</v>
      </c>
    </row>
    <row r="3669" spans="1:11" x14ac:dyDescent="0.25">
      <c r="A3669" s="44" t="s">
        <v>95</v>
      </c>
      <c r="B3669">
        <v>1</v>
      </c>
      <c r="C3669" s="3">
        <v>44684</v>
      </c>
      <c r="D3669">
        <v>1603.52</v>
      </c>
      <c r="E3669" s="44" t="s">
        <v>80</v>
      </c>
      <c r="F3669" s="44" t="s">
        <v>88</v>
      </c>
      <c r="G3669">
        <v>1</v>
      </c>
      <c r="H3669">
        <v>0</v>
      </c>
      <c r="I3669">
        <v>0</v>
      </c>
      <c r="J3669">
        <v>0</v>
      </c>
      <c r="K3669" s="44">
        <f>MONTH(tce_4111[[#This Row],[data_lancamento]])</f>
        <v>5</v>
      </c>
    </row>
    <row r="3670" spans="1:11" x14ac:dyDescent="0.25">
      <c r="A3670" s="44" t="s">
        <v>95</v>
      </c>
      <c r="B3670">
        <v>1</v>
      </c>
      <c r="C3670" s="3">
        <v>44684</v>
      </c>
      <c r="D3670">
        <v>1603.52</v>
      </c>
      <c r="E3670" s="44" t="s">
        <v>77</v>
      </c>
      <c r="F3670" s="44" t="s">
        <v>88</v>
      </c>
      <c r="G3670">
        <v>1</v>
      </c>
      <c r="H3670">
        <v>0</v>
      </c>
      <c r="I3670">
        <v>0</v>
      </c>
      <c r="J3670">
        <v>0</v>
      </c>
      <c r="K3670" s="44">
        <f>MONTH(tce_4111[[#This Row],[data_lancamento]])</f>
        <v>5</v>
      </c>
    </row>
    <row r="3671" spans="1:11" x14ac:dyDescent="0.25">
      <c r="A3671" s="44" t="s">
        <v>96</v>
      </c>
      <c r="B3671">
        <v>1</v>
      </c>
      <c r="C3671" s="3">
        <v>44684</v>
      </c>
      <c r="D3671">
        <v>1573.93</v>
      </c>
      <c r="E3671" s="44" t="s">
        <v>80</v>
      </c>
      <c r="F3671" s="44" t="s">
        <v>97</v>
      </c>
      <c r="G3671">
        <v>1</v>
      </c>
      <c r="H3671">
        <v>0</v>
      </c>
      <c r="I3671">
        <v>0</v>
      </c>
      <c r="J3671">
        <v>0</v>
      </c>
      <c r="K3671" s="44">
        <f>MONTH(tce_4111[[#This Row],[data_lancamento]])</f>
        <v>5</v>
      </c>
    </row>
    <row r="3672" spans="1:11" x14ac:dyDescent="0.25">
      <c r="A3672" s="44" t="s">
        <v>96</v>
      </c>
      <c r="B3672">
        <v>1</v>
      </c>
      <c r="C3672" s="3">
        <v>44684</v>
      </c>
      <c r="D3672">
        <v>1573.93</v>
      </c>
      <c r="E3672" s="44" t="s">
        <v>77</v>
      </c>
      <c r="F3672" s="44" t="s">
        <v>97</v>
      </c>
      <c r="G3672">
        <v>1</v>
      </c>
      <c r="H3672">
        <v>0</v>
      </c>
      <c r="I3672">
        <v>0</v>
      </c>
      <c r="J3672">
        <v>0</v>
      </c>
      <c r="K3672" s="44">
        <f>MONTH(tce_4111[[#This Row],[data_lancamento]])</f>
        <v>5</v>
      </c>
    </row>
    <row r="3673" spans="1:11" x14ac:dyDescent="0.25">
      <c r="A3673" s="44" t="s">
        <v>89</v>
      </c>
      <c r="B3673">
        <v>1</v>
      </c>
      <c r="C3673" s="3">
        <v>44684</v>
      </c>
      <c r="D3673">
        <v>1573.93</v>
      </c>
      <c r="E3673" s="44" t="s">
        <v>77</v>
      </c>
      <c r="F3673" s="44" t="s">
        <v>88</v>
      </c>
      <c r="G3673">
        <v>0</v>
      </c>
      <c r="H3673">
        <v>0</v>
      </c>
      <c r="I3673">
        <v>0</v>
      </c>
      <c r="J3673">
        <v>0</v>
      </c>
      <c r="K3673" s="44">
        <f>MONTH(tce_4111[[#This Row],[data_lancamento]])</f>
        <v>5</v>
      </c>
    </row>
    <row r="3674" spans="1:11" x14ac:dyDescent="0.25">
      <c r="A3674" s="44" t="s">
        <v>91</v>
      </c>
      <c r="B3674">
        <v>1</v>
      </c>
      <c r="C3674" s="3">
        <v>44684</v>
      </c>
      <c r="D3674">
        <v>1573.93</v>
      </c>
      <c r="E3674" s="44" t="s">
        <v>80</v>
      </c>
      <c r="F3674" s="44" t="s">
        <v>88</v>
      </c>
      <c r="G3674">
        <v>0</v>
      </c>
      <c r="H3674">
        <v>0</v>
      </c>
      <c r="I3674">
        <v>0</v>
      </c>
      <c r="J3674">
        <v>0</v>
      </c>
      <c r="K3674" s="44">
        <f>MONTH(tce_4111[[#This Row],[data_lancamento]])</f>
        <v>5</v>
      </c>
    </row>
    <row r="3675" spans="1:11" x14ac:dyDescent="0.25">
      <c r="A3675" s="44" t="s">
        <v>91</v>
      </c>
      <c r="B3675">
        <v>1</v>
      </c>
      <c r="C3675" s="3">
        <v>44684</v>
      </c>
      <c r="D3675">
        <v>1573.93</v>
      </c>
      <c r="E3675" s="44" t="s">
        <v>77</v>
      </c>
      <c r="F3675" s="44" t="s">
        <v>88</v>
      </c>
      <c r="G3675">
        <v>0</v>
      </c>
      <c r="H3675">
        <v>0</v>
      </c>
      <c r="I3675">
        <v>0</v>
      </c>
      <c r="J3675">
        <v>0</v>
      </c>
      <c r="K3675" s="44">
        <f>MONTH(tce_4111[[#This Row],[data_lancamento]])</f>
        <v>5</v>
      </c>
    </row>
    <row r="3676" spans="1:11" x14ac:dyDescent="0.25">
      <c r="A3676" s="44" t="s">
        <v>99</v>
      </c>
      <c r="B3676">
        <v>1</v>
      </c>
      <c r="C3676" s="3">
        <v>44684</v>
      </c>
      <c r="D3676">
        <v>1573.93</v>
      </c>
      <c r="E3676" s="44" t="s">
        <v>80</v>
      </c>
      <c r="F3676" s="44" t="s">
        <v>88</v>
      </c>
      <c r="G3676">
        <v>0</v>
      </c>
      <c r="H3676">
        <v>0</v>
      </c>
      <c r="I3676">
        <v>0</v>
      </c>
      <c r="J3676">
        <v>0</v>
      </c>
      <c r="K3676" s="44">
        <f>MONTH(tce_4111[[#This Row],[data_lancamento]])</f>
        <v>5</v>
      </c>
    </row>
    <row r="3677" spans="1:11" x14ac:dyDescent="0.25">
      <c r="A3677" s="44" t="s">
        <v>99</v>
      </c>
      <c r="B3677">
        <v>1</v>
      </c>
      <c r="C3677" s="3">
        <v>44684</v>
      </c>
      <c r="D3677">
        <v>1573.93</v>
      </c>
      <c r="E3677" s="44" t="s">
        <v>77</v>
      </c>
      <c r="F3677" s="44" t="s">
        <v>88</v>
      </c>
      <c r="G3677">
        <v>0</v>
      </c>
      <c r="H3677">
        <v>0</v>
      </c>
      <c r="I3677">
        <v>0</v>
      </c>
      <c r="J3677">
        <v>0</v>
      </c>
      <c r="K3677" s="44">
        <f>MONTH(tce_4111[[#This Row],[data_lancamento]])</f>
        <v>5</v>
      </c>
    </row>
    <row r="3678" spans="1:11" x14ac:dyDescent="0.25">
      <c r="A3678" s="44" t="s">
        <v>109</v>
      </c>
      <c r="B3678">
        <v>1</v>
      </c>
      <c r="C3678" s="3">
        <v>44684</v>
      </c>
      <c r="D3678">
        <v>1573.93</v>
      </c>
      <c r="E3678" s="44" t="s">
        <v>80</v>
      </c>
      <c r="F3678" s="44" t="s">
        <v>88</v>
      </c>
      <c r="G3678">
        <v>0</v>
      </c>
      <c r="H3678">
        <v>0</v>
      </c>
      <c r="I3678">
        <v>0</v>
      </c>
      <c r="J3678">
        <v>0</v>
      </c>
      <c r="K3678" s="44">
        <f>MONTH(tce_4111[[#This Row],[data_lancamento]])</f>
        <v>5</v>
      </c>
    </row>
    <row r="3679" spans="1:11" x14ac:dyDescent="0.25">
      <c r="A3679" s="44" t="s">
        <v>106</v>
      </c>
      <c r="B3679">
        <v>1</v>
      </c>
      <c r="C3679" s="3">
        <v>44684</v>
      </c>
      <c r="D3679">
        <v>1573.93</v>
      </c>
      <c r="E3679" s="44" t="s">
        <v>80</v>
      </c>
      <c r="F3679" s="44" t="s">
        <v>97</v>
      </c>
      <c r="G3679">
        <v>1</v>
      </c>
      <c r="H3679">
        <v>0</v>
      </c>
      <c r="I3679">
        <v>0</v>
      </c>
      <c r="J3679">
        <v>0</v>
      </c>
      <c r="K3679" s="44">
        <f>MONTH(tce_4111[[#This Row],[data_lancamento]])</f>
        <v>5</v>
      </c>
    </row>
    <row r="3680" spans="1:11" x14ac:dyDescent="0.25">
      <c r="A3680" s="44" t="s">
        <v>92</v>
      </c>
      <c r="B3680">
        <v>1</v>
      </c>
      <c r="C3680" s="3">
        <v>44684</v>
      </c>
      <c r="D3680">
        <v>1573.93</v>
      </c>
      <c r="E3680" s="44" t="s">
        <v>80</v>
      </c>
      <c r="F3680" s="44" t="s">
        <v>88</v>
      </c>
      <c r="G3680">
        <v>0</v>
      </c>
      <c r="H3680">
        <v>0</v>
      </c>
      <c r="I3680">
        <v>0</v>
      </c>
      <c r="J3680">
        <v>0</v>
      </c>
      <c r="K3680" s="44">
        <f>MONTH(tce_4111[[#This Row],[data_lancamento]])</f>
        <v>5</v>
      </c>
    </row>
    <row r="3681" spans="1:11" x14ac:dyDescent="0.25">
      <c r="A3681" s="44" t="s">
        <v>92</v>
      </c>
      <c r="B3681">
        <v>1</v>
      </c>
      <c r="C3681" s="3">
        <v>44684</v>
      </c>
      <c r="D3681">
        <v>1573.93</v>
      </c>
      <c r="E3681" s="44" t="s">
        <v>77</v>
      </c>
      <c r="F3681" s="44" t="s">
        <v>88</v>
      </c>
      <c r="G3681">
        <v>0</v>
      </c>
      <c r="H3681">
        <v>0</v>
      </c>
      <c r="I3681">
        <v>0</v>
      </c>
      <c r="J3681">
        <v>0</v>
      </c>
      <c r="K3681" s="44">
        <f>MONTH(tce_4111[[#This Row],[data_lancamento]])</f>
        <v>5</v>
      </c>
    </row>
    <row r="3682" spans="1:11" x14ac:dyDescent="0.25">
      <c r="A3682" s="44" t="s">
        <v>100</v>
      </c>
      <c r="B3682">
        <v>1</v>
      </c>
      <c r="C3682" s="3">
        <v>44684</v>
      </c>
      <c r="D3682">
        <v>1573.93</v>
      </c>
      <c r="E3682" s="44" t="s">
        <v>80</v>
      </c>
      <c r="F3682" s="44" t="s">
        <v>88</v>
      </c>
      <c r="G3682">
        <v>0</v>
      </c>
      <c r="H3682">
        <v>0</v>
      </c>
      <c r="I3682">
        <v>0</v>
      </c>
      <c r="J3682">
        <v>0</v>
      </c>
      <c r="K3682" s="44">
        <f>MONTH(tce_4111[[#This Row],[data_lancamento]])</f>
        <v>5</v>
      </c>
    </row>
    <row r="3683" spans="1:11" x14ac:dyDescent="0.25">
      <c r="A3683" s="44" t="s">
        <v>100</v>
      </c>
      <c r="B3683">
        <v>1</v>
      </c>
      <c r="C3683" s="3">
        <v>44684</v>
      </c>
      <c r="D3683">
        <v>1573.93</v>
      </c>
      <c r="E3683" s="44" t="s">
        <v>77</v>
      </c>
      <c r="F3683" s="44" t="s">
        <v>88</v>
      </c>
      <c r="G3683">
        <v>0</v>
      </c>
      <c r="H3683">
        <v>0</v>
      </c>
      <c r="I3683">
        <v>0</v>
      </c>
      <c r="J3683">
        <v>0</v>
      </c>
      <c r="K3683" s="44">
        <f>MONTH(tce_4111[[#This Row],[data_lancamento]])</f>
        <v>5</v>
      </c>
    </row>
    <row r="3684" spans="1:11" x14ac:dyDescent="0.25">
      <c r="A3684" s="44" t="s">
        <v>110</v>
      </c>
      <c r="B3684">
        <v>1</v>
      </c>
      <c r="C3684" s="3">
        <v>44684</v>
      </c>
      <c r="D3684">
        <v>1573.93</v>
      </c>
      <c r="E3684" s="44" t="s">
        <v>80</v>
      </c>
      <c r="F3684" s="44" t="s">
        <v>88</v>
      </c>
      <c r="G3684">
        <v>0</v>
      </c>
      <c r="H3684">
        <v>0</v>
      </c>
      <c r="I3684">
        <v>0</v>
      </c>
      <c r="J3684">
        <v>0</v>
      </c>
      <c r="K3684" s="44">
        <f>MONTH(tce_4111[[#This Row],[data_lancamento]])</f>
        <v>5</v>
      </c>
    </row>
    <row r="3685" spans="1:11" x14ac:dyDescent="0.25">
      <c r="A3685" s="44" t="s">
        <v>118</v>
      </c>
      <c r="B3685">
        <v>1</v>
      </c>
      <c r="C3685" s="3">
        <v>44684</v>
      </c>
      <c r="D3685">
        <v>1573.93</v>
      </c>
      <c r="E3685" s="44" t="s">
        <v>77</v>
      </c>
      <c r="F3685" s="44" t="s">
        <v>88</v>
      </c>
      <c r="G3685">
        <v>0</v>
      </c>
      <c r="H3685">
        <v>0</v>
      </c>
      <c r="I3685">
        <v>0</v>
      </c>
      <c r="J3685">
        <v>0</v>
      </c>
      <c r="K3685" s="44">
        <f>MONTH(tce_4111[[#This Row],[data_lancamento]])</f>
        <v>5</v>
      </c>
    </row>
    <row r="3686" spans="1:11" x14ac:dyDescent="0.25">
      <c r="A3686" s="44" t="s">
        <v>114</v>
      </c>
      <c r="B3686">
        <v>1</v>
      </c>
      <c r="C3686" s="3">
        <v>44684</v>
      </c>
      <c r="D3686">
        <v>1573.93</v>
      </c>
      <c r="E3686" s="44" t="s">
        <v>77</v>
      </c>
      <c r="F3686" s="44" t="s">
        <v>88</v>
      </c>
      <c r="G3686">
        <v>0</v>
      </c>
      <c r="H3686">
        <v>0</v>
      </c>
      <c r="I3686">
        <v>0</v>
      </c>
      <c r="J3686">
        <v>0</v>
      </c>
      <c r="K3686" s="44">
        <f>MONTH(tce_4111[[#This Row],[data_lancamento]])</f>
        <v>5</v>
      </c>
    </row>
    <row r="3687" spans="1:11" x14ac:dyDescent="0.25">
      <c r="A3687" s="44" t="s">
        <v>94</v>
      </c>
      <c r="B3687">
        <v>1</v>
      </c>
      <c r="C3687" s="3">
        <v>44684</v>
      </c>
      <c r="D3687">
        <v>1573.93</v>
      </c>
      <c r="E3687" s="44" t="s">
        <v>77</v>
      </c>
      <c r="F3687" s="44" t="s">
        <v>88</v>
      </c>
      <c r="G3687">
        <v>1</v>
      </c>
      <c r="H3687">
        <v>0</v>
      </c>
      <c r="I3687">
        <v>0</v>
      </c>
      <c r="J3687">
        <v>0</v>
      </c>
      <c r="K3687" s="44">
        <f>MONTH(tce_4111[[#This Row],[data_lancamento]])</f>
        <v>5</v>
      </c>
    </row>
    <row r="3688" spans="1:11" x14ac:dyDescent="0.25">
      <c r="A3688" s="44" t="s">
        <v>101</v>
      </c>
      <c r="B3688">
        <v>1</v>
      </c>
      <c r="C3688" s="3">
        <v>44684</v>
      </c>
      <c r="D3688">
        <v>1573.93</v>
      </c>
      <c r="E3688" s="44" t="s">
        <v>80</v>
      </c>
      <c r="F3688" s="44" t="s">
        <v>88</v>
      </c>
      <c r="G3688">
        <v>1</v>
      </c>
      <c r="H3688">
        <v>0</v>
      </c>
      <c r="I3688">
        <v>0</v>
      </c>
      <c r="J3688">
        <v>0</v>
      </c>
      <c r="K3688" s="44">
        <f>MONTH(tce_4111[[#This Row],[data_lancamento]])</f>
        <v>5</v>
      </c>
    </row>
    <row r="3689" spans="1:11" x14ac:dyDescent="0.25">
      <c r="A3689" s="44" t="s">
        <v>101</v>
      </c>
      <c r="B3689">
        <v>1</v>
      </c>
      <c r="C3689" s="3">
        <v>44684</v>
      </c>
      <c r="D3689">
        <v>1573.93</v>
      </c>
      <c r="E3689" s="44" t="s">
        <v>77</v>
      </c>
      <c r="F3689" s="44" t="s">
        <v>88</v>
      </c>
      <c r="G3689">
        <v>1</v>
      </c>
      <c r="H3689">
        <v>0</v>
      </c>
      <c r="I3689">
        <v>0</v>
      </c>
      <c r="J3689">
        <v>0</v>
      </c>
      <c r="K3689" s="44">
        <f>MONTH(tce_4111[[#This Row],[data_lancamento]])</f>
        <v>5</v>
      </c>
    </row>
    <row r="3690" spans="1:11" x14ac:dyDescent="0.25">
      <c r="A3690" s="44" t="s">
        <v>111</v>
      </c>
      <c r="B3690">
        <v>1</v>
      </c>
      <c r="C3690" s="3">
        <v>44684</v>
      </c>
      <c r="D3690">
        <v>1573.93</v>
      </c>
      <c r="E3690" s="44" t="s">
        <v>80</v>
      </c>
      <c r="F3690" s="44" t="s">
        <v>88</v>
      </c>
      <c r="G3690">
        <v>1</v>
      </c>
      <c r="H3690">
        <v>0</v>
      </c>
      <c r="I3690">
        <v>0</v>
      </c>
      <c r="J3690">
        <v>0</v>
      </c>
      <c r="K3690" s="44">
        <f>MONTH(tce_4111[[#This Row],[data_lancamento]])</f>
        <v>5</v>
      </c>
    </row>
    <row r="3691" spans="1:11" x14ac:dyDescent="0.25">
      <c r="A3691" s="44" t="s">
        <v>95</v>
      </c>
      <c r="B3691">
        <v>1</v>
      </c>
      <c r="C3691" s="3">
        <v>44684</v>
      </c>
      <c r="D3691">
        <v>1573.93</v>
      </c>
      <c r="E3691" s="44" t="s">
        <v>80</v>
      </c>
      <c r="F3691" s="44" t="s">
        <v>88</v>
      </c>
      <c r="G3691">
        <v>1</v>
      </c>
      <c r="H3691">
        <v>0</v>
      </c>
      <c r="I3691">
        <v>0</v>
      </c>
      <c r="J3691">
        <v>0</v>
      </c>
      <c r="K3691" s="44">
        <f>MONTH(tce_4111[[#This Row],[data_lancamento]])</f>
        <v>5</v>
      </c>
    </row>
    <row r="3692" spans="1:11" x14ac:dyDescent="0.25">
      <c r="A3692" s="44" t="s">
        <v>95</v>
      </c>
      <c r="B3692">
        <v>1</v>
      </c>
      <c r="C3692" s="3">
        <v>44684</v>
      </c>
      <c r="D3692">
        <v>1573.93</v>
      </c>
      <c r="E3692" s="44" t="s">
        <v>77</v>
      </c>
      <c r="F3692" s="44" t="s">
        <v>88</v>
      </c>
      <c r="G3692">
        <v>1</v>
      </c>
      <c r="H3692">
        <v>0</v>
      </c>
      <c r="I3692">
        <v>0</v>
      </c>
      <c r="J3692">
        <v>0</v>
      </c>
      <c r="K3692" s="44">
        <f>MONTH(tce_4111[[#This Row],[data_lancamento]])</f>
        <v>5</v>
      </c>
    </row>
    <row r="3693" spans="1:11" x14ac:dyDescent="0.25">
      <c r="A3693" s="44" t="s">
        <v>96</v>
      </c>
      <c r="B3693">
        <v>1</v>
      </c>
      <c r="C3693" s="3">
        <v>44684</v>
      </c>
      <c r="D3693">
        <v>690</v>
      </c>
      <c r="E3693" s="44" t="s">
        <v>80</v>
      </c>
      <c r="F3693" s="44" t="s">
        <v>97</v>
      </c>
      <c r="G3693">
        <v>1</v>
      </c>
      <c r="H3693">
        <v>0</v>
      </c>
      <c r="I3693">
        <v>0</v>
      </c>
      <c r="J3693">
        <v>0</v>
      </c>
      <c r="K3693" s="44">
        <f>MONTH(tce_4111[[#This Row],[data_lancamento]])</f>
        <v>5</v>
      </c>
    </row>
    <row r="3694" spans="1:11" x14ac:dyDescent="0.25">
      <c r="A3694" s="44" t="s">
        <v>96</v>
      </c>
      <c r="B3694">
        <v>1</v>
      </c>
      <c r="C3694" s="3">
        <v>44684</v>
      </c>
      <c r="D3694">
        <v>690</v>
      </c>
      <c r="E3694" s="44" t="s">
        <v>77</v>
      </c>
      <c r="F3694" s="44" t="s">
        <v>97</v>
      </c>
      <c r="G3694">
        <v>1</v>
      </c>
      <c r="H3694">
        <v>0</v>
      </c>
      <c r="I3694">
        <v>0</v>
      </c>
      <c r="J3694">
        <v>0</v>
      </c>
      <c r="K3694" s="44">
        <f>MONTH(tce_4111[[#This Row],[data_lancamento]])</f>
        <v>5</v>
      </c>
    </row>
    <row r="3695" spans="1:11" x14ac:dyDescent="0.25">
      <c r="A3695" s="44" t="s">
        <v>89</v>
      </c>
      <c r="B3695">
        <v>1</v>
      </c>
      <c r="C3695" s="3">
        <v>44684</v>
      </c>
      <c r="D3695">
        <v>690</v>
      </c>
      <c r="E3695" s="44" t="s">
        <v>77</v>
      </c>
      <c r="F3695" s="44" t="s">
        <v>88</v>
      </c>
      <c r="G3695">
        <v>0</v>
      </c>
      <c r="H3695">
        <v>0</v>
      </c>
      <c r="I3695">
        <v>0</v>
      </c>
      <c r="J3695">
        <v>0</v>
      </c>
      <c r="K3695" s="44">
        <f>MONTH(tce_4111[[#This Row],[data_lancamento]])</f>
        <v>5</v>
      </c>
    </row>
    <row r="3696" spans="1:11" x14ac:dyDescent="0.25">
      <c r="A3696" s="44" t="s">
        <v>91</v>
      </c>
      <c r="B3696">
        <v>1</v>
      </c>
      <c r="C3696" s="3">
        <v>44684</v>
      </c>
      <c r="D3696">
        <v>690</v>
      </c>
      <c r="E3696" s="44" t="s">
        <v>80</v>
      </c>
      <c r="F3696" s="44" t="s">
        <v>88</v>
      </c>
      <c r="G3696">
        <v>0</v>
      </c>
      <c r="H3696">
        <v>0</v>
      </c>
      <c r="I3696">
        <v>0</v>
      </c>
      <c r="J3696">
        <v>0</v>
      </c>
      <c r="K3696" s="44">
        <f>MONTH(tce_4111[[#This Row],[data_lancamento]])</f>
        <v>5</v>
      </c>
    </row>
    <row r="3697" spans="1:11" x14ac:dyDescent="0.25">
      <c r="A3697" s="44" t="s">
        <v>91</v>
      </c>
      <c r="B3697">
        <v>1</v>
      </c>
      <c r="C3697" s="3">
        <v>44684</v>
      </c>
      <c r="D3697">
        <v>690</v>
      </c>
      <c r="E3697" s="44" t="s">
        <v>77</v>
      </c>
      <c r="F3697" s="44" t="s">
        <v>88</v>
      </c>
      <c r="G3697">
        <v>0</v>
      </c>
      <c r="H3697">
        <v>0</v>
      </c>
      <c r="I3697">
        <v>0</v>
      </c>
      <c r="J3697">
        <v>0</v>
      </c>
      <c r="K3697" s="44">
        <f>MONTH(tce_4111[[#This Row],[data_lancamento]])</f>
        <v>5</v>
      </c>
    </row>
    <row r="3698" spans="1:11" x14ac:dyDescent="0.25">
      <c r="A3698" s="44" t="s">
        <v>99</v>
      </c>
      <c r="B3698">
        <v>1</v>
      </c>
      <c r="C3698" s="3">
        <v>44684</v>
      </c>
      <c r="D3698">
        <v>690</v>
      </c>
      <c r="E3698" s="44" t="s">
        <v>80</v>
      </c>
      <c r="F3698" s="44" t="s">
        <v>88</v>
      </c>
      <c r="G3698">
        <v>0</v>
      </c>
      <c r="H3698">
        <v>0</v>
      </c>
      <c r="I3698">
        <v>0</v>
      </c>
      <c r="J3698">
        <v>0</v>
      </c>
      <c r="K3698" s="44">
        <f>MONTH(tce_4111[[#This Row],[data_lancamento]])</f>
        <v>5</v>
      </c>
    </row>
    <row r="3699" spans="1:11" x14ac:dyDescent="0.25">
      <c r="A3699" s="44" t="s">
        <v>99</v>
      </c>
      <c r="B3699">
        <v>1</v>
      </c>
      <c r="C3699" s="3">
        <v>44684</v>
      </c>
      <c r="D3699">
        <v>690</v>
      </c>
      <c r="E3699" s="44" t="s">
        <v>77</v>
      </c>
      <c r="F3699" s="44" t="s">
        <v>88</v>
      </c>
      <c r="G3699">
        <v>0</v>
      </c>
      <c r="H3699">
        <v>0</v>
      </c>
      <c r="I3699">
        <v>0</v>
      </c>
      <c r="J3699">
        <v>0</v>
      </c>
      <c r="K3699" s="44">
        <f>MONTH(tce_4111[[#This Row],[data_lancamento]])</f>
        <v>5</v>
      </c>
    </row>
    <row r="3700" spans="1:11" x14ac:dyDescent="0.25">
      <c r="A3700" s="44" t="s">
        <v>109</v>
      </c>
      <c r="B3700">
        <v>1</v>
      </c>
      <c r="C3700" s="3">
        <v>44684</v>
      </c>
      <c r="D3700">
        <v>690</v>
      </c>
      <c r="E3700" s="44" t="s">
        <v>80</v>
      </c>
      <c r="F3700" s="44" t="s">
        <v>88</v>
      </c>
      <c r="G3700">
        <v>0</v>
      </c>
      <c r="H3700">
        <v>0</v>
      </c>
      <c r="I3700">
        <v>0</v>
      </c>
      <c r="J3700">
        <v>0</v>
      </c>
      <c r="K3700" s="44">
        <f>MONTH(tce_4111[[#This Row],[data_lancamento]])</f>
        <v>5</v>
      </c>
    </row>
    <row r="3701" spans="1:11" x14ac:dyDescent="0.25">
      <c r="A3701" s="44" t="s">
        <v>106</v>
      </c>
      <c r="B3701">
        <v>1</v>
      </c>
      <c r="C3701" s="3">
        <v>44684</v>
      </c>
      <c r="D3701">
        <v>690</v>
      </c>
      <c r="E3701" s="44" t="s">
        <v>80</v>
      </c>
      <c r="F3701" s="44" t="s">
        <v>97</v>
      </c>
      <c r="G3701">
        <v>1</v>
      </c>
      <c r="H3701">
        <v>0</v>
      </c>
      <c r="I3701">
        <v>0</v>
      </c>
      <c r="J3701">
        <v>0</v>
      </c>
      <c r="K3701" s="44">
        <f>MONTH(tce_4111[[#This Row],[data_lancamento]])</f>
        <v>5</v>
      </c>
    </row>
    <row r="3702" spans="1:11" x14ac:dyDescent="0.25">
      <c r="A3702" s="44" t="s">
        <v>115</v>
      </c>
      <c r="B3702">
        <v>1</v>
      </c>
      <c r="C3702" s="3">
        <v>44684</v>
      </c>
      <c r="D3702">
        <v>690</v>
      </c>
      <c r="E3702" s="44" t="s">
        <v>77</v>
      </c>
      <c r="F3702" s="44" t="s">
        <v>88</v>
      </c>
      <c r="G3702">
        <v>0</v>
      </c>
      <c r="H3702">
        <v>0</v>
      </c>
      <c r="I3702">
        <v>0</v>
      </c>
      <c r="J3702">
        <v>0</v>
      </c>
      <c r="K3702" s="44">
        <f>MONTH(tce_4111[[#This Row],[data_lancamento]])</f>
        <v>5</v>
      </c>
    </row>
    <row r="3703" spans="1:11" x14ac:dyDescent="0.25">
      <c r="A3703" s="44" t="s">
        <v>92</v>
      </c>
      <c r="B3703">
        <v>1</v>
      </c>
      <c r="C3703" s="3">
        <v>44684</v>
      </c>
      <c r="D3703">
        <v>690</v>
      </c>
      <c r="E3703" s="44" t="s">
        <v>80</v>
      </c>
      <c r="F3703" s="44" t="s">
        <v>88</v>
      </c>
      <c r="G3703">
        <v>0</v>
      </c>
      <c r="H3703">
        <v>0</v>
      </c>
      <c r="I3703">
        <v>0</v>
      </c>
      <c r="J3703">
        <v>0</v>
      </c>
      <c r="K3703" s="44">
        <f>MONTH(tce_4111[[#This Row],[data_lancamento]])</f>
        <v>5</v>
      </c>
    </row>
    <row r="3704" spans="1:11" x14ac:dyDescent="0.25">
      <c r="A3704" s="44" t="s">
        <v>92</v>
      </c>
      <c r="B3704">
        <v>1</v>
      </c>
      <c r="C3704" s="3">
        <v>44684</v>
      </c>
      <c r="D3704">
        <v>690</v>
      </c>
      <c r="E3704" s="44" t="s">
        <v>77</v>
      </c>
      <c r="F3704" s="44" t="s">
        <v>88</v>
      </c>
      <c r="G3704">
        <v>0</v>
      </c>
      <c r="H3704">
        <v>0</v>
      </c>
      <c r="I3704">
        <v>0</v>
      </c>
      <c r="J3704">
        <v>0</v>
      </c>
      <c r="K3704" s="44">
        <f>MONTH(tce_4111[[#This Row],[data_lancamento]])</f>
        <v>5</v>
      </c>
    </row>
    <row r="3705" spans="1:11" x14ac:dyDescent="0.25">
      <c r="A3705" s="44" t="s">
        <v>100</v>
      </c>
      <c r="B3705">
        <v>1</v>
      </c>
      <c r="C3705" s="3">
        <v>44684</v>
      </c>
      <c r="D3705">
        <v>690</v>
      </c>
      <c r="E3705" s="44" t="s">
        <v>80</v>
      </c>
      <c r="F3705" s="44" t="s">
        <v>88</v>
      </c>
      <c r="G3705">
        <v>0</v>
      </c>
      <c r="H3705">
        <v>0</v>
      </c>
      <c r="I3705">
        <v>0</v>
      </c>
      <c r="J3705">
        <v>0</v>
      </c>
      <c r="K3705" s="44">
        <f>MONTH(tce_4111[[#This Row],[data_lancamento]])</f>
        <v>5</v>
      </c>
    </row>
    <row r="3706" spans="1:11" x14ac:dyDescent="0.25">
      <c r="A3706" s="44" t="s">
        <v>100</v>
      </c>
      <c r="B3706">
        <v>1</v>
      </c>
      <c r="C3706" s="3">
        <v>44684</v>
      </c>
      <c r="D3706">
        <v>690</v>
      </c>
      <c r="E3706" s="44" t="s">
        <v>77</v>
      </c>
      <c r="F3706" s="44" t="s">
        <v>88</v>
      </c>
      <c r="G3706">
        <v>0</v>
      </c>
      <c r="H3706">
        <v>0</v>
      </c>
      <c r="I3706">
        <v>0</v>
      </c>
      <c r="J3706">
        <v>0</v>
      </c>
      <c r="K3706" s="44">
        <f>MONTH(tce_4111[[#This Row],[data_lancamento]])</f>
        <v>5</v>
      </c>
    </row>
    <row r="3707" spans="1:11" x14ac:dyDescent="0.25">
      <c r="A3707" s="44" t="s">
        <v>110</v>
      </c>
      <c r="B3707">
        <v>1</v>
      </c>
      <c r="C3707" s="3">
        <v>44684</v>
      </c>
      <c r="D3707">
        <v>690</v>
      </c>
      <c r="E3707" s="44" t="s">
        <v>80</v>
      </c>
      <c r="F3707" s="44" t="s">
        <v>88</v>
      </c>
      <c r="G3707">
        <v>0</v>
      </c>
      <c r="H3707">
        <v>0</v>
      </c>
      <c r="I3707">
        <v>0</v>
      </c>
      <c r="J3707">
        <v>0</v>
      </c>
      <c r="K3707" s="44">
        <f>MONTH(tce_4111[[#This Row],[data_lancamento]])</f>
        <v>5</v>
      </c>
    </row>
    <row r="3708" spans="1:11" x14ac:dyDescent="0.25">
      <c r="A3708" s="44" t="s">
        <v>114</v>
      </c>
      <c r="B3708">
        <v>1</v>
      </c>
      <c r="C3708" s="3">
        <v>44684</v>
      </c>
      <c r="D3708">
        <v>690</v>
      </c>
      <c r="E3708" s="44" t="s">
        <v>77</v>
      </c>
      <c r="F3708" s="44" t="s">
        <v>88</v>
      </c>
      <c r="G3708">
        <v>0</v>
      </c>
      <c r="H3708">
        <v>0</v>
      </c>
      <c r="I3708">
        <v>0</v>
      </c>
      <c r="J3708">
        <v>0</v>
      </c>
      <c r="K3708" s="44">
        <f>MONTH(tce_4111[[#This Row],[data_lancamento]])</f>
        <v>5</v>
      </c>
    </row>
    <row r="3709" spans="1:11" x14ac:dyDescent="0.25">
      <c r="A3709" s="44" t="s">
        <v>94</v>
      </c>
      <c r="B3709">
        <v>1</v>
      </c>
      <c r="C3709" s="3">
        <v>44684</v>
      </c>
      <c r="D3709">
        <v>690</v>
      </c>
      <c r="E3709" s="44" t="s">
        <v>77</v>
      </c>
      <c r="F3709" s="44" t="s">
        <v>88</v>
      </c>
      <c r="G3709">
        <v>1</v>
      </c>
      <c r="H3709">
        <v>0</v>
      </c>
      <c r="I3709">
        <v>0</v>
      </c>
      <c r="J3709">
        <v>0</v>
      </c>
      <c r="K3709" s="44">
        <f>MONTH(tce_4111[[#This Row],[data_lancamento]])</f>
        <v>5</v>
      </c>
    </row>
    <row r="3710" spans="1:11" x14ac:dyDescent="0.25">
      <c r="A3710" s="44" t="s">
        <v>101</v>
      </c>
      <c r="B3710">
        <v>1</v>
      </c>
      <c r="C3710" s="3">
        <v>44684</v>
      </c>
      <c r="D3710">
        <v>690</v>
      </c>
      <c r="E3710" s="44" t="s">
        <v>80</v>
      </c>
      <c r="F3710" s="44" t="s">
        <v>88</v>
      </c>
      <c r="G3710">
        <v>1</v>
      </c>
      <c r="H3710">
        <v>0</v>
      </c>
      <c r="I3710">
        <v>0</v>
      </c>
      <c r="J3710">
        <v>0</v>
      </c>
      <c r="K3710" s="44">
        <f>MONTH(tce_4111[[#This Row],[data_lancamento]])</f>
        <v>5</v>
      </c>
    </row>
    <row r="3711" spans="1:11" x14ac:dyDescent="0.25">
      <c r="A3711" s="44" t="s">
        <v>101</v>
      </c>
      <c r="B3711">
        <v>1</v>
      </c>
      <c r="C3711" s="3">
        <v>44684</v>
      </c>
      <c r="D3711">
        <v>690</v>
      </c>
      <c r="E3711" s="44" t="s">
        <v>77</v>
      </c>
      <c r="F3711" s="44" t="s">
        <v>88</v>
      </c>
      <c r="G3711">
        <v>1</v>
      </c>
      <c r="H3711">
        <v>0</v>
      </c>
      <c r="I3711">
        <v>0</v>
      </c>
      <c r="J3711">
        <v>0</v>
      </c>
      <c r="K3711" s="44">
        <f>MONTH(tce_4111[[#This Row],[data_lancamento]])</f>
        <v>5</v>
      </c>
    </row>
    <row r="3712" spans="1:11" x14ac:dyDescent="0.25">
      <c r="A3712" s="44" t="s">
        <v>111</v>
      </c>
      <c r="B3712">
        <v>1</v>
      </c>
      <c r="C3712" s="3">
        <v>44684</v>
      </c>
      <c r="D3712">
        <v>690</v>
      </c>
      <c r="E3712" s="44" t="s">
        <v>80</v>
      </c>
      <c r="F3712" s="44" t="s">
        <v>88</v>
      </c>
      <c r="G3712">
        <v>1</v>
      </c>
      <c r="H3712">
        <v>0</v>
      </c>
      <c r="I3712">
        <v>0</v>
      </c>
      <c r="J3712">
        <v>0</v>
      </c>
      <c r="K3712" s="44">
        <f>MONTH(tce_4111[[#This Row],[data_lancamento]])</f>
        <v>5</v>
      </c>
    </row>
    <row r="3713" spans="1:11" x14ac:dyDescent="0.25">
      <c r="A3713" s="44" t="s">
        <v>95</v>
      </c>
      <c r="B3713">
        <v>1</v>
      </c>
      <c r="C3713" s="3">
        <v>44684</v>
      </c>
      <c r="D3713">
        <v>690</v>
      </c>
      <c r="E3713" s="44" t="s">
        <v>80</v>
      </c>
      <c r="F3713" s="44" t="s">
        <v>88</v>
      </c>
      <c r="G3713">
        <v>1</v>
      </c>
      <c r="H3713">
        <v>0</v>
      </c>
      <c r="I3713">
        <v>0</v>
      </c>
      <c r="J3713">
        <v>0</v>
      </c>
      <c r="K3713" s="44">
        <f>MONTH(tce_4111[[#This Row],[data_lancamento]])</f>
        <v>5</v>
      </c>
    </row>
    <row r="3714" spans="1:11" x14ac:dyDescent="0.25">
      <c r="A3714" s="44" t="s">
        <v>95</v>
      </c>
      <c r="B3714">
        <v>1</v>
      </c>
      <c r="C3714" s="3">
        <v>44684</v>
      </c>
      <c r="D3714">
        <v>690</v>
      </c>
      <c r="E3714" s="44" t="s">
        <v>77</v>
      </c>
      <c r="F3714" s="44" t="s">
        <v>88</v>
      </c>
      <c r="G3714">
        <v>1</v>
      </c>
      <c r="H3714">
        <v>0</v>
      </c>
      <c r="I3714">
        <v>0</v>
      </c>
      <c r="J3714">
        <v>0</v>
      </c>
      <c r="K3714" s="44">
        <f>MONTH(tce_4111[[#This Row],[data_lancamento]])</f>
        <v>5</v>
      </c>
    </row>
    <row r="3715" spans="1:11" x14ac:dyDescent="0.25">
      <c r="A3715" s="44" t="s">
        <v>107</v>
      </c>
      <c r="B3715">
        <v>1</v>
      </c>
      <c r="C3715" s="3">
        <v>44685</v>
      </c>
      <c r="D3715">
        <v>12184.62</v>
      </c>
      <c r="E3715" s="44" t="s">
        <v>77</v>
      </c>
      <c r="F3715" s="44" t="s">
        <v>97</v>
      </c>
      <c r="G3715">
        <v>1</v>
      </c>
      <c r="H3715">
        <v>0</v>
      </c>
      <c r="I3715">
        <v>0</v>
      </c>
      <c r="J3715">
        <v>0</v>
      </c>
      <c r="K3715" s="44">
        <f>MONTH(tce_4111[[#This Row],[data_lancamento]])</f>
        <v>5</v>
      </c>
    </row>
    <row r="3716" spans="1:11" x14ac:dyDescent="0.25">
      <c r="A3716" s="44" t="s">
        <v>106</v>
      </c>
      <c r="B3716">
        <v>1</v>
      </c>
      <c r="C3716" s="3">
        <v>44685</v>
      </c>
      <c r="D3716">
        <v>12184.62</v>
      </c>
      <c r="E3716" s="44" t="s">
        <v>80</v>
      </c>
      <c r="F3716" s="44" t="s">
        <v>97</v>
      </c>
      <c r="G3716">
        <v>1</v>
      </c>
      <c r="H3716">
        <v>0</v>
      </c>
      <c r="I3716">
        <v>0</v>
      </c>
      <c r="J3716">
        <v>0</v>
      </c>
      <c r="K3716" s="44">
        <f>MONTH(tce_4111[[#This Row],[data_lancamento]])</f>
        <v>5</v>
      </c>
    </row>
    <row r="3717" spans="1:11" x14ac:dyDescent="0.25">
      <c r="A3717" s="44" t="s">
        <v>363</v>
      </c>
      <c r="B3717">
        <v>1</v>
      </c>
      <c r="C3717" s="3">
        <v>44685</v>
      </c>
      <c r="D3717">
        <v>8628.35</v>
      </c>
      <c r="E3717" s="44" t="s">
        <v>80</v>
      </c>
      <c r="F3717" s="44" t="s">
        <v>97</v>
      </c>
      <c r="G3717">
        <v>0</v>
      </c>
      <c r="H3717">
        <v>0</v>
      </c>
      <c r="I3717">
        <v>0</v>
      </c>
      <c r="J3717">
        <v>0</v>
      </c>
      <c r="K3717" s="44">
        <f>MONTH(tce_4111[[#This Row],[data_lancamento]])</f>
        <v>5</v>
      </c>
    </row>
    <row r="3718" spans="1:11" x14ac:dyDescent="0.25">
      <c r="A3718" s="44" t="s">
        <v>99</v>
      </c>
      <c r="B3718">
        <v>1</v>
      </c>
      <c r="C3718" s="3">
        <v>44685</v>
      </c>
      <c r="D3718">
        <v>8628.35</v>
      </c>
      <c r="E3718" s="44" t="s">
        <v>80</v>
      </c>
      <c r="F3718" s="44" t="s">
        <v>88</v>
      </c>
      <c r="G3718">
        <v>0</v>
      </c>
      <c r="H3718">
        <v>0</v>
      </c>
      <c r="I3718">
        <v>0</v>
      </c>
      <c r="J3718">
        <v>0</v>
      </c>
      <c r="K3718" s="44">
        <f>MONTH(tce_4111[[#This Row],[data_lancamento]])</f>
        <v>5</v>
      </c>
    </row>
    <row r="3719" spans="1:11" x14ac:dyDescent="0.25">
      <c r="A3719" s="44" t="s">
        <v>109</v>
      </c>
      <c r="B3719">
        <v>1</v>
      </c>
      <c r="C3719" s="3">
        <v>44685</v>
      </c>
      <c r="D3719">
        <v>8628.35</v>
      </c>
      <c r="E3719" s="44" t="s">
        <v>77</v>
      </c>
      <c r="F3719" s="44" t="s">
        <v>88</v>
      </c>
      <c r="G3719">
        <v>0</v>
      </c>
      <c r="H3719">
        <v>0</v>
      </c>
      <c r="I3719">
        <v>0</v>
      </c>
      <c r="J3719">
        <v>0</v>
      </c>
      <c r="K3719" s="44">
        <f>MONTH(tce_4111[[#This Row],[data_lancamento]])</f>
        <v>5</v>
      </c>
    </row>
    <row r="3720" spans="1:11" x14ac:dyDescent="0.25">
      <c r="A3720" s="44" t="s">
        <v>106</v>
      </c>
      <c r="B3720">
        <v>1</v>
      </c>
      <c r="C3720" s="3">
        <v>44685</v>
      </c>
      <c r="D3720">
        <v>8628.35</v>
      </c>
      <c r="E3720" s="44" t="s">
        <v>77</v>
      </c>
      <c r="F3720" s="44" t="s">
        <v>97</v>
      </c>
      <c r="G3720">
        <v>1</v>
      </c>
      <c r="H3720">
        <v>0</v>
      </c>
      <c r="I3720">
        <v>0</v>
      </c>
      <c r="J3720">
        <v>0</v>
      </c>
      <c r="K3720" s="44">
        <f>MONTH(tce_4111[[#This Row],[data_lancamento]])</f>
        <v>5</v>
      </c>
    </row>
    <row r="3721" spans="1:11" x14ac:dyDescent="0.25">
      <c r="A3721" s="44" t="s">
        <v>100</v>
      </c>
      <c r="B3721">
        <v>1</v>
      </c>
      <c r="C3721" s="3">
        <v>44685</v>
      </c>
      <c r="D3721">
        <v>8628.35</v>
      </c>
      <c r="E3721" s="44" t="s">
        <v>80</v>
      </c>
      <c r="F3721" s="44" t="s">
        <v>88</v>
      </c>
      <c r="G3721">
        <v>0</v>
      </c>
      <c r="H3721">
        <v>0</v>
      </c>
      <c r="I3721">
        <v>0</v>
      </c>
      <c r="J3721">
        <v>0</v>
      </c>
      <c r="K3721" s="44">
        <f>MONTH(tce_4111[[#This Row],[data_lancamento]])</f>
        <v>5</v>
      </c>
    </row>
    <row r="3722" spans="1:11" x14ac:dyDescent="0.25">
      <c r="A3722" s="44" t="s">
        <v>110</v>
      </c>
      <c r="B3722">
        <v>1</v>
      </c>
      <c r="C3722" s="3">
        <v>44685</v>
      </c>
      <c r="D3722">
        <v>8628.35</v>
      </c>
      <c r="E3722" s="44" t="s">
        <v>77</v>
      </c>
      <c r="F3722" s="44" t="s">
        <v>88</v>
      </c>
      <c r="G3722">
        <v>0</v>
      </c>
      <c r="H3722">
        <v>0</v>
      </c>
      <c r="I3722">
        <v>0</v>
      </c>
      <c r="J3722">
        <v>0</v>
      </c>
      <c r="K3722" s="44">
        <f>MONTH(tce_4111[[#This Row],[data_lancamento]])</f>
        <v>5</v>
      </c>
    </row>
    <row r="3723" spans="1:11" x14ac:dyDescent="0.25">
      <c r="A3723" s="44" t="s">
        <v>101</v>
      </c>
      <c r="B3723">
        <v>1</v>
      </c>
      <c r="C3723" s="3">
        <v>44685</v>
      </c>
      <c r="D3723">
        <v>8628.35</v>
      </c>
      <c r="E3723" s="44" t="s">
        <v>80</v>
      </c>
      <c r="F3723" s="44" t="s">
        <v>88</v>
      </c>
      <c r="G3723">
        <v>1</v>
      </c>
      <c r="H3723">
        <v>0</v>
      </c>
      <c r="I3723">
        <v>0</v>
      </c>
      <c r="J3723">
        <v>0</v>
      </c>
      <c r="K3723" s="44">
        <f>MONTH(tce_4111[[#This Row],[data_lancamento]])</f>
        <v>5</v>
      </c>
    </row>
    <row r="3724" spans="1:11" x14ac:dyDescent="0.25">
      <c r="A3724" s="44" t="s">
        <v>111</v>
      </c>
      <c r="B3724">
        <v>1</v>
      </c>
      <c r="C3724" s="3">
        <v>44685</v>
      </c>
      <c r="D3724">
        <v>8628.35</v>
      </c>
      <c r="E3724" s="44" t="s">
        <v>77</v>
      </c>
      <c r="F3724" s="44" t="s">
        <v>88</v>
      </c>
      <c r="G3724">
        <v>1</v>
      </c>
      <c r="H3724">
        <v>0</v>
      </c>
      <c r="I3724">
        <v>0</v>
      </c>
      <c r="J3724">
        <v>0</v>
      </c>
      <c r="K3724" s="44">
        <f>MONTH(tce_4111[[#This Row],[data_lancamento]])</f>
        <v>5</v>
      </c>
    </row>
    <row r="3725" spans="1:11" x14ac:dyDescent="0.25">
      <c r="A3725" s="44" t="s">
        <v>363</v>
      </c>
      <c r="B3725">
        <v>1</v>
      </c>
      <c r="C3725" s="3">
        <v>44685</v>
      </c>
      <c r="D3725">
        <v>1692.31</v>
      </c>
      <c r="E3725" s="44" t="s">
        <v>80</v>
      </c>
      <c r="F3725" s="44" t="s">
        <v>97</v>
      </c>
      <c r="G3725">
        <v>0</v>
      </c>
      <c r="H3725">
        <v>0</v>
      </c>
      <c r="I3725">
        <v>0</v>
      </c>
      <c r="J3725">
        <v>0</v>
      </c>
      <c r="K3725" s="44">
        <f>MONTH(tce_4111[[#This Row],[data_lancamento]])</f>
        <v>5</v>
      </c>
    </row>
    <row r="3726" spans="1:11" x14ac:dyDescent="0.25">
      <c r="A3726" s="44" t="s">
        <v>99</v>
      </c>
      <c r="B3726">
        <v>1</v>
      </c>
      <c r="C3726" s="3">
        <v>44685</v>
      </c>
      <c r="D3726">
        <v>1692.31</v>
      </c>
      <c r="E3726" s="44" t="s">
        <v>80</v>
      </c>
      <c r="F3726" s="44" t="s">
        <v>88</v>
      </c>
      <c r="G3726">
        <v>0</v>
      </c>
      <c r="H3726">
        <v>0</v>
      </c>
      <c r="I3726">
        <v>0</v>
      </c>
      <c r="J3726">
        <v>0</v>
      </c>
      <c r="K3726" s="44">
        <f>MONTH(tce_4111[[#This Row],[data_lancamento]])</f>
        <v>5</v>
      </c>
    </row>
    <row r="3727" spans="1:11" x14ac:dyDescent="0.25">
      <c r="A3727" s="44" t="s">
        <v>109</v>
      </c>
      <c r="B3727">
        <v>1</v>
      </c>
      <c r="C3727" s="3">
        <v>44685</v>
      </c>
      <c r="D3727">
        <v>1692.31</v>
      </c>
      <c r="E3727" s="44" t="s">
        <v>77</v>
      </c>
      <c r="F3727" s="44" t="s">
        <v>88</v>
      </c>
      <c r="G3727">
        <v>0</v>
      </c>
      <c r="H3727">
        <v>0</v>
      </c>
      <c r="I3727">
        <v>0</v>
      </c>
      <c r="J3727">
        <v>0</v>
      </c>
      <c r="K3727" s="44">
        <f>MONTH(tce_4111[[#This Row],[data_lancamento]])</f>
        <v>5</v>
      </c>
    </row>
    <row r="3728" spans="1:11" x14ac:dyDescent="0.25">
      <c r="A3728" s="44" t="s">
        <v>106</v>
      </c>
      <c r="B3728">
        <v>1</v>
      </c>
      <c r="C3728" s="3">
        <v>44685</v>
      </c>
      <c r="D3728">
        <v>1692.31</v>
      </c>
      <c r="E3728" s="44" t="s">
        <v>77</v>
      </c>
      <c r="F3728" s="44" t="s">
        <v>97</v>
      </c>
      <c r="G3728">
        <v>1</v>
      </c>
      <c r="H3728">
        <v>0</v>
      </c>
      <c r="I3728">
        <v>0</v>
      </c>
      <c r="J3728">
        <v>0</v>
      </c>
      <c r="K3728" s="44">
        <f>MONTH(tce_4111[[#This Row],[data_lancamento]])</f>
        <v>5</v>
      </c>
    </row>
    <row r="3729" spans="1:11" x14ac:dyDescent="0.25">
      <c r="A3729" s="44" t="s">
        <v>100</v>
      </c>
      <c r="B3729">
        <v>1</v>
      </c>
      <c r="C3729" s="3">
        <v>44685</v>
      </c>
      <c r="D3729">
        <v>1692.31</v>
      </c>
      <c r="E3729" s="44" t="s">
        <v>80</v>
      </c>
      <c r="F3729" s="44" t="s">
        <v>88</v>
      </c>
      <c r="G3729">
        <v>0</v>
      </c>
      <c r="H3729">
        <v>0</v>
      </c>
      <c r="I3729">
        <v>0</v>
      </c>
      <c r="J3729">
        <v>0</v>
      </c>
      <c r="K3729" s="44">
        <f>MONTH(tce_4111[[#This Row],[data_lancamento]])</f>
        <v>5</v>
      </c>
    </row>
    <row r="3730" spans="1:11" x14ac:dyDescent="0.25">
      <c r="A3730" s="44" t="s">
        <v>110</v>
      </c>
      <c r="B3730">
        <v>1</v>
      </c>
      <c r="C3730" s="3">
        <v>44685</v>
      </c>
      <c r="D3730">
        <v>1692.31</v>
      </c>
      <c r="E3730" s="44" t="s">
        <v>77</v>
      </c>
      <c r="F3730" s="44" t="s">
        <v>88</v>
      </c>
      <c r="G3730">
        <v>0</v>
      </c>
      <c r="H3730">
        <v>0</v>
      </c>
      <c r="I3730">
        <v>0</v>
      </c>
      <c r="J3730">
        <v>0</v>
      </c>
      <c r="K3730" s="44">
        <f>MONTH(tce_4111[[#This Row],[data_lancamento]])</f>
        <v>5</v>
      </c>
    </row>
    <row r="3731" spans="1:11" x14ac:dyDescent="0.25">
      <c r="A3731" s="44" t="s">
        <v>101</v>
      </c>
      <c r="B3731">
        <v>1</v>
      </c>
      <c r="C3731" s="3">
        <v>44685</v>
      </c>
      <c r="D3731">
        <v>1692.31</v>
      </c>
      <c r="E3731" s="44" t="s">
        <v>80</v>
      </c>
      <c r="F3731" s="44" t="s">
        <v>88</v>
      </c>
      <c r="G3731">
        <v>1</v>
      </c>
      <c r="H3731">
        <v>0</v>
      </c>
      <c r="I3731">
        <v>0</v>
      </c>
      <c r="J3731">
        <v>0</v>
      </c>
      <c r="K3731" s="44">
        <f>MONTH(tce_4111[[#This Row],[data_lancamento]])</f>
        <v>5</v>
      </c>
    </row>
    <row r="3732" spans="1:11" x14ac:dyDescent="0.25">
      <c r="A3732" s="44" t="s">
        <v>111</v>
      </c>
      <c r="B3732">
        <v>1</v>
      </c>
      <c r="C3732" s="3">
        <v>44685</v>
      </c>
      <c r="D3732">
        <v>1692.31</v>
      </c>
      <c r="E3732" s="44" t="s">
        <v>77</v>
      </c>
      <c r="F3732" s="44" t="s">
        <v>88</v>
      </c>
      <c r="G3732">
        <v>1</v>
      </c>
      <c r="H3732">
        <v>0</v>
      </c>
      <c r="I3732">
        <v>0</v>
      </c>
      <c r="J3732">
        <v>0</v>
      </c>
      <c r="K3732" s="44">
        <f>MONTH(tce_4111[[#This Row],[data_lancamento]])</f>
        <v>5</v>
      </c>
    </row>
    <row r="3733" spans="1:11" x14ac:dyDescent="0.25">
      <c r="A3733" s="44" t="s">
        <v>96</v>
      </c>
      <c r="B3733">
        <v>1</v>
      </c>
      <c r="C3733" s="3">
        <v>44685</v>
      </c>
      <c r="D3733">
        <v>1863.96</v>
      </c>
      <c r="E3733" s="44" t="s">
        <v>80</v>
      </c>
      <c r="F3733" s="44" t="s">
        <v>97</v>
      </c>
      <c r="G3733">
        <v>1</v>
      </c>
      <c r="H3733">
        <v>0</v>
      </c>
      <c r="I3733">
        <v>0</v>
      </c>
      <c r="J3733">
        <v>0</v>
      </c>
      <c r="K3733" s="44">
        <f>MONTH(tce_4111[[#This Row],[data_lancamento]])</f>
        <v>5</v>
      </c>
    </row>
    <row r="3734" spans="1:11" x14ac:dyDescent="0.25">
      <c r="A3734" s="44" t="s">
        <v>99</v>
      </c>
      <c r="B3734">
        <v>1</v>
      </c>
      <c r="C3734" s="3">
        <v>44685</v>
      </c>
      <c r="D3734">
        <v>1863.96</v>
      </c>
      <c r="E3734" s="44" t="s">
        <v>80</v>
      </c>
      <c r="F3734" s="44" t="s">
        <v>88</v>
      </c>
      <c r="G3734">
        <v>0</v>
      </c>
      <c r="H3734">
        <v>0</v>
      </c>
      <c r="I3734">
        <v>0</v>
      </c>
      <c r="J3734">
        <v>0</v>
      </c>
      <c r="K3734" s="44">
        <f>MONTH(tce_4111[[#This Row],[data_lancamento]])</f>
        <v>5</v>
      </c>
    </row>
    <row r="3735" spans="1:11" x14ac:dyDescent="0.25">
      <c r="A3735" s="44" t="s">
        <v>109</v>
      </c>
      <c r="B3735">
        <v>1</v>
      </c>
      <c r="C3735" s="3">
        <v>44685</v>
      </c>
      <c r="D3735">
        <v>1863.96</v>
      </c>
      <c r="E3735" s="44" t="s">
        <v>77</v>
      </c>
      <c r="F3735" s="44" t="s">
        <v>88</v>
      </c>
      <c r="G3735">
        <v>0</v>
      </c>
      <c r="H3735">
        <v>0</v>
      </c>
      <c r="I3735">
        <v>0</v>
      </c>
      <c r="J3735">
        <v>0</v>
      </c>
      <c r="K3735" s="44">
        <f>MONTH(tce_4111[[#This Row],[data_lancamento]])</f>
        <v>5</v>
      </c>
    </row>
    <row r="3736" spans="1:11" x14ac:dyDescent="0.25">
      <c r="A3736" s="44" t="s">
        <v>106</v>
      </c>
      <c r="B3736">
        <v>1</v>
      </c>
      <c r="C3736" s="3">
        <v>44685</v>
      </c>
      <c r="D3736">
        <v>1863.96</v>
      </c>
      <c r="E3736" s="44" t="s">
        <v>77</v>
      </c>
      <c r="F3736" s="44" t="s">
        <v>97</v>
      </c>
      <c r="G3736">
        <v>1</v>
      </c>
      <c r="H3736">
        <v>0</v>
      </c>
      <c r="I3736">
        <v>0</v>
      </c>
      <c r="J3736">
        <v>0</v>
      </c>
      <c r="K3736" s="44">
        <f>MONTH(tce_4111[[#This Row],[data_lancamento]])</f>
        <v>5</v>
      </c>
    </row>
    <row r="3737" spans="1:11" x14ac:dyDescent="0.25">
      <c r="A3737" s="44" t="s">
        <v>100</v>
      </c>
      <c r="B3737">
        <v>1</v>
      </c>
      <c r="C3737" s="3">
        <v>44685</v>
      </c>
      <c r="D3737">
        <v>1863.96</v>
      </c>
      <c r="E3737" s="44" t="s">
        <v>80</v>
      </c>
      <c r="F3737" s="44" t="s">
        <v>88</v>
      </c>
      <c r="G3737">
        <v>0</v>
      </c>
      <c r="H3737">
        <v>0</v>
      </c>
      <c r="I3737">
        <v>0</v>
      </c>
      <c r="J3737">
        <v>0</v>
      </c>
      <c r="K3737" s="44">
        <f>MONTH(tce_4111[[#This Row],[data_lancamento]])</f>
        <v>5</v>
      </c>
    </row>
    <row r="3738" spans="1:11" x14ac:dyDescent="0.25">
      <c r="A3738" s="44" t="s">
        <v>110</v>
      </c>
      <c r="B3738">
        <v>1</v>
      </c>
      <c r="C3738" s="3">
        <v>44685</v>
      </c>
      <c r="D3738">
        <v>1863.96</v>
      </c>
      <c r="E3738" s="44" t="s">
        <v>77</v>
      </c>
      <c r="F3738" s="44" t="s">
        <v>88</v>
      </c>
      <c r="G3738">
        <v>0</v>
      </c>
      <c r="H3738">
        <v>0</v>
      </c>
      <c r="I3738">
        <v>0</v>
      </c>
      <c r="J3738">
        <v>0</v>
      </c>
      <c r="K3738" s="44">
        <f>MONTH(tce_4111[[#This Row],[data_lancamento]])</f>
        <v>5</v>
      </c>
    </row>
    <row r="3739" spans="1:11" x14ac:dyDescent="0.25">
      <c r="A3739" s="44" t="s">
        <v>101</v>
      </c>
      <c r="B3739">
        <v>1</v>
      </c>
      <c r="C3739" s="3">
        <v>44685</v>
      </c>
      <c r="D3739">
        <v>1863.96</v>
      </c>
      <c r="E3739" s="44" t="s">
        <v>80</v>
      </c>
      <c r="F3739" s="44" t="s">
        <v>88</v>
      </c>
      <c r="G3739">
        <v>1</v>
      </c>
      <c r="H3739">
        <v>0</v>
      </c>
      <c r="I3739">
        <v>0</v>
      </c>
      <c r="J3739">
        <v>0</v>
      </c>
      <c r="K3739" s="44">
        <f>MONTH(tce_4111[[#This Row],[data_lancamento]])</f>
        <v>5</v>
      </c>
    </row>
    <row r="3740" spans="1:11" x14ac:dyDescent="0.25">
      <c r="A3740" s="44" t="s">
        <v>111</v>
      </c>
      <c r="B3740">
        <v>1</v>
      </c>
      <c r="C3740" s="3">
        <v>44685</v>
      </c>
      <c r="D3740">
        <v>1863.96</v>
      </c>
      <c r="E3740" s="44" t="s">
        <v>77</v>
      </c>
      <c r="F3740" s="44" t="s">
        <v>88</v>
      </c>
      <c r="G3740">
        <v>1</v>
      </c>
      <c r="H3740">
        <v>0</v>
      </c>
      <c r="I3740">
        <v>0</v>
      </c>
      <c r="J3740">
        <v>0</v>
      </c>
      <c r="K3740" s="44">
        <f>MONTH(tce_4111[[#This Row],[data_lancamento]])</f>
        <v>5</v>
      </c>
    </row>
    <row r="3741" spans="1:11" x14ac:dyDescent="0.25">
      <c r="A3741" s="44" t="s">
        <v>96</v>
      </c>
      <c r="B3741">
        <v>1</v>
      </c>
      <c r="C3741" s="3">
        <v>44685</v>
      </c>
      <c r="D3741">
        <v>613.67999999999995</v>
      </c>
      <c r="E3741" s="44" t="s">
        <v>77</v>
      </c>
      <c r="F3741" s="44" t="s">
        <v>97</v>
      </c>
      <c r="G3741">
        <v>1</v>
      </c>
      <c r="H3741">
        <v>0</v>
      </c>
      <c r="I3741">
        <v>0</v>
      </c>
      <c r="J3741">
        <v>0</v>
      </c>
      <c r="K3741" s="44">
        <f>MONTH(tce_4111[[#This Row],[data_lancamento]])</f>
        <v>5</v>
      </c>
    </row>
    <row r="3742" spans="1:11" x14ac:dyDescent="0.25">
      <c r="A3742" s="44" t="s">
        <v>91</v>
      </c>
      <c r="B3742">
        <v>1</v>
      </c>
      <c r="C3742" s="3">
        <v>44685</v>
      </c>
      <c r="D3742">
        <v>613.67999999999995</v>
      </c>
      <c r="E3742" s="44" t="s">
        <v>80</v>
      </c>
      <c r="F3742" s="44" t="s">
        <v>88</v>
      </c>
      <c r="G3742">
        <v>0</v>
      </c>
      <c r="H3742">
        <v>0</v>
      </c>
      <c r="I3742">
        <v>0</v>
      </c>
      <c r="J3742">
        <v>0</v>
      </c>
      <c r="K3742" s="44">
        <f>MONTH(tce_4111[[#This Row],[data_lancamento]])</f>
        <v>5</v>
      </c>
    </row>
    <row r="3743" spans="1:11" x14ac:dyDescent="0.25">
      <c r="A3743" s="44" t="s">
        <v>99</v>
      </c>
      <c r="B3743">
        <v>1</v>
      </c>
      <c r="C3743" s="3">
        <v>44685</v>
      </c>
      <c r="D3743">
        <v>613.67999999999995</v>
      </c>
      <c r="E3743" s="44" t="s">
        <v>77</v>
      </c>
      <c r="F3743" s="44" t="s">
        <v>88</v>
      </c>
      <c r="G3743">
        <v>0</v>
      </c>
      <c r="H3743">
        <v>0</v>
      </c>
      <c r="I3743">
        <v>0</v>
      </c>
      <c r="J3743">
        <v>0</v>
      </c>
      <c r="K3743" s="44">
        <f>MONTH(tce_4111[[#This Row],[data_lancamento]])</f>
        <v>5</v>
      </c>
    </row>
    <row r="3744" spans="1:11" x14ac:dyDescent="0.25">
      <c r="A3744" s="44" t="s">
        <v>102</v>
      </c>
      <c r="B3744">
        <v>1</v>
      </c>
      <c r="C3744" s="3">
        <v>44685</v>
      </c>
      <c r="D3744">
        <v>613.67999999999995</v>
      </c>
      <c r="E3744" s="44" t="s">
        <v>80</v>
      </c>
      <c r="F3744" s="44" t="s">
        <v>88</v>
      </c>
      <c r="G3744">
        <v>0</v>
      </c>
      <c r="H3744">
        <v>0</v>
      </c>
      <c r="I3744">
        <v>0</v>
      </c>
      <c r="J3744">
        <v>0</v>
      </c>
      <c r="K3744" s="44">
        <f>MONTH(tce_4111[[#This Row],[data_lancamento]])</f>
        <v>5</v>
      </c>
    </row>
    <row r="3745" spans="1:11" x14ac:dyDescent="0.25">
      <c r="A3745" s="44" t="s">
        <v>92</v>
      </c>
      <c r="B3745">
        <v>1</v>
      </c>
      <c r="C3745" s="3">
        <v>44685</v>
      </c>
      <c r="D3745">
        <v>613.67999999999995</v>
      </c>
      <c r="E3745" s="44" t="s">
        <v>80</v>
      </c>
      <c r="F3745" s="44" t="s">
        <v>88</v>
      </c>
      <c r="G3745">
        <v>0</v>
      </c>
      <c r="H3745">
        <v>0</v>
      </c>
      <c r="I3745">
        <v>0</v>
      </c>
      <c r="J3745">
        <v>0</v>
      </c>
      <c r="K3745" s="44">
        <f>MONTH(tce_4111[[#This Row],[data_lancamento]])</f>
        <v>5</v>
      </c>
    </row>
    <row r="3746" spans="1:11" x14ac:dyDescent="0.25">
      <c r="A3746" s="44" t="s">
        <v>100</v>
      </c>
      <c r="B3746">
        <v>1</v>
      </c>
      <c r="C3746" s="3">
        <v>44685</v>
      </c>
      <c r="D3746">
        <v>613.67999999999995</v>
      </c>
      <c r="E3746" s="44" t="s">
        <v>77</v>
      </c>
      <c r="F3746" s="44" t="s">
        <v>88</v>
      </c>
      <c r="G3746">
        <v>0</v>
      </c>
      <c r="H3746">
        <v>0</v>
      </c>
      <c r="I3746">
        <v>0</v>
      </c>
      <c r="J3746">
        <v>0</v>
      </c>
      <c r="K3746" s="44">
        <f>MONTH(tce_4111[[#This Row],[data_lancamento]])</f>
        <v>5</v>
      </c>
    </row>
    <row r="3747" spans="1:11" x14ac:dyDescent="0.25">
      <c r="A3747" s="44" t="s">
        <v>101</v>
      </c>
      <c r="B3747">
        <v>1</v>
      </c>
      <c r="C3747" s="3">
        <v>44685</v>
      </c>
      <c r="D3747">
        <v>613.67999999999995</v>
      </c>
      <c r="E3747" s="44" t="s">
        <v>77</v>
      </c>
      <c r="F3747" s="44" t="s">
        <v>88</v>
      </c>
      <c r="G3747">
        <v>1</v>
      </c>
      <c r="H3747">
        <v>0</v>
      </c>
      <c r="I3747">
        <v>0</v>
      </c>
      <c r="J3747">
        <v>0</v>
      </c>
      <c r="K3747" s="44">
        <f>MONTH(tce_4111[[#This Row],[data_lancamento]])</f>
        <v>5</v>
      </c>
    </row>
    <row r="3748" spans="1:11" x14ac:dyDescent="0.25">
      <c r="A3748" s="44" t="s">
        <v>133</v>
      </c>
      <c r="B3748">
        <v>1</v>
      </c>
      <c r="C3748" s="3">
        <v>44685</v>
      </c>
      <c r="D3748">
        <v>613.67999999999995</v>
      </c>
      <c r="E3748" s="44" t="s">
        <v>80</v>
      </c>
      <c r="F3748" s="44" t="s">
        <v>88</v>
      </c>
      <c r="G3748">
        <v>0</v>
      </c>
      <c r="H3748">
        <v>0</v>
      </c>
      <c r="I3748">
        <v>0</v>
      </c>
      <c r="J3748">
        <v>0</v>
      </c>
      <c r="K3748" s="44">
        <f>MONTH(tce_4111[[#This Row],[data_lancamento]])</f>
        <v>5</v>
      </c>
    </row>
    <row r="3749" spans="1:11" x14ac:dyDescent="0.25">
      <c r="A3749" s="44" t="s">
        <v>134</v>
      </c>
      <c r="B3749">
        <v>1</v>
      </c>
      <c r="C3749" s="3">
        <v>44685</v>
      </c>
      <c r="D3749">
        <v>613.67999999999995</v>
      </c>
      <c r="E3749" s="44" t="s">
        <v>77</v>
      </c>
      <c r="F3749" s="44" t="s">
        <v>88</v>
      </c>
      <c r="G3749">
        <v>0</v>
      </c>
      <c r="H3749">
        <v>0</v>
      </c>
      <c r="I3749">
        <v>0</v>
      </c>
      <c r="J3749">
        <v>0</v>
      </c>
      <c r="K3749" s="44">
        <f>MONTH(tce_4111[[#This Row],[data_lancamento]])</f>
        <v>5</v>
      </c>
    </row>
    <row r="3750" spans="1:11" x14ac:dyDescent="0.25">
      <c r="A3750" s="44" t="s">
        <v>95</v>
      </c>
      <c r="B3750">
        <v>1</v>
      </c>
      <c r="C3750" s="3">
        <v>44685</v>
      </c>
      <c r="D3750">
        <v>613.67999999999995</v>
      </c>
      <c r="E3750" s="44" t="s">
        <v>80</v>
      </c>
      <c r="F3750" s="44" t="s">
        <v>88</v>
      </c>
      <c r="G3750">
        <v>1</v>
      </c>
      <c r="H3750">
        <v>0</v>
      </c>
      <c r="I3750">
        <v>0</v>
      </c>
      <c r="J3750">
        <v>0</v>
      </c>
      <c r="K3750" s="44">
        <f>MONTH(tce_4111[[#This Row],[data_lancamento]])</f>
        <v>5</v>
      </c>
    </row>
    <row r="3751" spans="1:11" x14ac:dyDescent="0.25">
      <c r="A3751" s="44" t="s">
        <v>148</v>
      </c>
      <c r="B3751">
        <v>1</v>
      </c>
      <c r="C3751" s="3">
        <v>44686</v>
      </c>
      <c r="D3751">
        <v>29.46</v>
      </c>
      <c r="E3751" s="44" t="s">
        <v>80</v>
      </c>
      <c r="F3751" s="44" t="s">
        <v>97</v>
      </c>
      <c r="G3751">
        <v>8001</v>
      </c>
      <c r="H3751">
        <v>0</v>
      </c>
      <c r="I3751">
        <v>0</v>
      </c>
      <c r="J3751">
        <v>0</v>
      </c>
      <c r="K3751" s="44">
        <f>MONTH(tce_4111[[#This Row],[data_lancamento]])</f>
        <v>5</v>
      </c>
    </row>
    <row r="3752" spans="1:11" x14ac:dyDescent="0.25">
      <c r="A3752" s="44" t="s">
        <v>149</v>
      </c>
      <c r="B3752">
        <v>1</v>
      </c>
      <c r="C3752" s="3">
        <v>44686</v>
      </c>
      <c r="D3752">
        <v>29.46</v>
      </c>
      <c r="E3752" s="44" t="s">
        <v>77</v>
      </c>
      <c r="F3752" s="44" t="s">
        <v>97</v>
      </c>
      <c r="G3752">
        <v>8001</v>
      </c>
      <c r="H3752">
        <v>0</v>
      </c>
      <c r="I3752">
        <v>0</v>
      </c>
      <c r="J3752">
        <v>0</v>
      </c>
      <c r="K3752" s="44">
        <f>MONTH(tce_4111[[#This Row],[data_lancamento]])</f>
        <v>5</v>
      </c>
    </row>
    <row r="3753" spans="1:11" x14ac:dyDescent="0.25">
      <c r="A3753" s="44" t="s">
        <v>150</v>
      </c>
      <c r="B3753">
        <v>1</v>
      </c>
      <c r="C3753" s="3">
        <v>44686</v>
      </c>
      <c r="D3753">
        <v>29.46</v>
      </c>
      <c r="E3753" s="44" t="s">
        <v>80</v>
      </c>
      <c r="F3753" s="44" t="s">
        <v>88</v>
      </c>
      <c r="G3753">
        <v>8001</v>
      </c>
      <c r="H3753">
        <v>0</v>
      </c>
      <c r="I3753">
        <v>0</v>
      </c>
      <c r="J3753">
        <v>0</v>
      </c>
      <c r="K3753" s="44">
        <f>MONTH(tce_4111[[#This Row],[data_lancamento]])</f>
        <v>5</v>
      </c>
    </row>
    <row r="3754" spans="1:11" x14ac:dyDescent="0.25">
      <c r="A3754" s="44" t="s">
        <v>151</v>
      </c>
      <c r="B3754">
        <v>1</v>
      </c>
      <c r="C3754" s="3">
        <v>44686</v>
      </c>
      <c r="D3754">
        <v>29.46</v>
      </c>
      <c r="E3754" s="44" t="s">
        <v>77</v>
      </c>
      <c r="F3754" s="44" t="s">
        <v>88</v>
      </c>
      <c r="G3754">
        <v>8001</v>
      </c>
      <c r="H3754">
        <v>0</v>
      </c>
      <c r="I3754">
        <v>0</v>
      </c>
      <c r="J3754">
        <v>0</v>
      </c>
      <c r="K3754" s="44">
        <f>MONTH(tce_4111[[#This Row],[data_lancamento]])</f>
        <v>5</v>
      </c>
    </row>
    <row r="3755" spans="1:11" x14ac:dyDescent="0.25">
      <c r="A3755" s="44" t="s">
        <v>107</v>
      </c>
      <c r="B3755">
        <v>1</v>
      </c>
      <c r="C3755" s="3">
        <v>44686</v>
      </c>
      <c r="D3755">
        <v>998.72</v>
      </c>
      <c r="E3755" s="44" t="s">
        <v>77</v>
      </c>
      <c r="F3755" s="44" t="s">
        <v>97</v>
      </c>
      <c r="G3755">
        <v>1</v>
      </c>
      <c r="H3755">
        <v>0</v>
      </c>
      <c r="I3755">
        <v>0</v>
      </c>
      <c r="J3755">
        <v>0</v>
      </c>
      <c r="K3755" s="44">
        <f>MONTH(tce_4111[[#This Row],[data_lancamento]])</f>
        <v>5</v>
      </c>
    </row>
    <row r="3756" spans="1:11" x14ac:dyDescent="0.25">
      <c r="A3756" s="44" t="s">
        <v>106</v>
      </c>
      <c r="B3756">
        <v>1</v>
      </c>
      <c r="C3756" s="3">
        <v>44686</v>
      </c>
      <c r="D3756">
        <v>998.72</v>
      </c>
      <c r="E3756" s="44" t="s">
        <v>80</v>
      </c>
      <c r="F3756" s="44" t="s">
        <v>97</v>
      </c>
      <c r="G3756">
        <v>1</v>
      </c>
      <c r="H3756">
        <v>0</v>
      </c>
      <c r="I3756">
        <v>0</v>
      </c>
      <c r="J3756">
        <v>0</v>
      </c>
      <c r="K3756" s="44">
        <f>MONTH(tce_4111[[#This Row],[data_lancamento]])</f>
        <v>5</v>
      </c>
    </row>
    <row r="3757" spans="1:11" x14ac:dyDescent="0.25">
      <c r="A3757" s="44" t="s">
        <v>107</v>
      </c>
      <c r="B3757">
        <v>1</v>
      </c>
      <c r="C3757" s="3">
        <v>44686</v>
      </c>
      <c r="D3757">
        <v>613.67999999999995</v>
      </c>
      <c r="E3757" s="44" t="s">
        <v>77</v>
      </c>
      <c r="F3757" s="44" t="s">
        <v>97</v>
      </c>
      <c r="G3757">
        <v>1</v>
      </c>
      <c r="H3757">
        <v>0</v>
      </c>
      <c r="I3757">
        <v>0</v>
      </c>
      <c r="J3757">
        <v>0</v>
      </c>
      <c r="K3757" s="44">
        <f>MONTH(tce_4111[[#This Row],[data_lancamento]])</f>
        <v>5</v>
      </c>
    </row>
    <row r="3758" spans="1:11" x14ac:dyDescent="0.25">
      <c r="A3758" s="44" t="s">
        <v>106</v>
      </c>
      <c r="B3758">
        <v>1</v>
      </c>
      <c r="C3758" s="3">
        <v>44686</v>
      </c>
      <c r="D3758">
        <v>613.67999999999995</v>
      </c>
      <c r="E3758" s="44" t="s">
        <v>80</v>
      </c>
      <c r="F3758" s="44" t="s">
        <v>97</v>
      </c>
      <c r="G3758">
        <v>1</v>
      </c>
      <c r="H3758">
        <v>0</v>
      </c>
      <c r="I3758">
        <v>0</v>
      </c>
      <c r="J3758">
        <v>0</v>
      </c>
      <c r="K3758" s="44">
        <f>MONTH(tce_4111[[#This Row],[data_lancamento]])</f>
        <v>5</v>
      </c>
    </row>
    <row r="3759" spans="1:11" x14ac:dyDescent="0.25">
      <c r="A3759" s="44" t="s">
        <v>106</v>
      </c>
      <c r="B3759">
        <v>1</v>
      </c>
      <c r="C3759" s="3">
        <v>44686</v>
      </c>
      <c r="D3759">
        <v>29.46</v>
      </c>
      <c r="E3759" s="44" t="s">
        <v>77</v>
      </c>
      <c r="F3759" s="44" t="s">
        <v>97</v>
      </c>
      <c r="G3759">
        <v>1</v>
      </c>
      <c r="H3759">
        <v>0</v>
      </c>
      <c r="I3759">
        <v>0</v>
      </c>
      <c r="J3759">
        <v>0</v>
      </c>
      <c r="K3759" s="44">
        <f>MONTH(tce_4111[[#This Row],[data_lancamento]])</f>
        <v>5</v>
      </c>
    </row>
    <row r="3760" spans="1:11" x14ac:dyDescent="0.25">
      <c r="A3760" s="44" t="s">
        <v>149</v>
      </c>
      <c r="B3760">
        <v>1</v>
      </c>
      <c r="C3760" s="3">
        <v>44686</v>
      </c>
      <c r="D3760">
        <v>29.46</v>
      </c>
      <c r="E3760" s="44" t="s">
        <v>80</v>
      </c>
      <c r="F3760" s="44" t="s">
        <v>97</v>
      </c>
      <c r="G3760">
        <v>8001</v>
      </c>
      <c r="H3760">
        <v>0</v>
      </c>
      <c r="I3760">
        <v>0</v>
      </c>
      <c r="J3760">
        <v>0</v>
      </c>
      <c r="K3760" s="44">
        <f>MONTH(tce_4111[[#This Row],[data_lancamento]])</f>
        <v>5</v>
      </c>
    </row>
    <row r="3761" spans="1:11" x14ac:dyDescent="0.25">
      <c r="A3761" s="44" t="s">
        <v>96</v>
      </c>
      <c r="B3761">
        <v>1</v>
      </c>
      <c r="C3761" s="3">
        <v>44686</v>
      </c>
      <c r="D3761">
        <v>613.67999999999995</v>
      </c>
      <c r="E3761" s="44" t="s">
        <v>80</v>
      </c>
      <c r="F3761" s="44" t="s">
        <v>97</v>
      </c>
      <c r="G3761">
        <v>1</v>
      </c>
      <c r="H3761">
        <v>0</v>
      </c>
      <c r="I3761">
        <v>0</v>
      </c>
      <c r="J3761">
        <v>0</v>
      </c>
      <c r="K3761" s="44">
        <f>MONTH(tce_4111[[#This Row],[data_lancamento]])</f>
        <v>5</v>
      </c>
    </row>
    <row r="3762" spans="1:11" x14ac:dyDescent="0.25">
      <c r="A3762" s="44" t="s">
        <v>99</v>
      </c>
      <c r="B3762">
        <v>1</v>
      </c>
      <c r="C3762" s="3">
        <v>44686</v>
      </c>
      <c r="D3762">
        <v>613.67999999999995</v>
      </c>
      <c r="E3762" s="44" t="s">
        <v>80</v>
      </c>
      <c r="F3762" s="44" t="s">
        <v>88</v>
      </c>
      <c r="G3762">
        <v>0</v>
      </c>
      <c r="H3762">
        <v>0</v>
      </c>
      <c r="I3762">
        <v>0</v>
      </c>
      <c r="J3762">
        <v>0</v>
      </c>
      <c r="K3762" s="44">
        <f>MONTH(tce_4111[[#This Row],[data_lancamento]])</f>
        <v>5</v>
      </c>
    </row>
    <row r="3763" spans="1:11" x14ac:dyDescent="0.25">
      <c r="A3763" s="44" t="s">
        <v>109</v>
      </c>
      <c r="B3763">
        <v>1</v>
      </c>
      <c r="C3763" s="3">
        <v>44686</v>
      </c>
      <c r="D3763">
        <v>613.67999999999995</v>
      </c>
      <c r="E3763" s="44" t="s">
        <v>77</v>
      </c>
      <c r="F3763" s="44" t="s">
        <v>88</v>
      </c>
      <c r="G3763">
        <v>0</v>
      </c>
      <c r="H3763">
        <v>0</v>
      </c>
      <c r="I3763">
        <v>0</v>
      </c>
      <c r="J3763">
        <v>0</v>
      </c>
      <c r="K3763" s="44">
        <f>MONTH(tce_4111[[#This Row],[data_lancamento]])</f>
        <v>5</v>
      </c>
    </row>
    <row r="3764" spans="1:11" x14ac:dyDescent="0.25">
      <c r="A3764" s="44" t="s">
        <v>106</v>
      </c>
      <c r="B3764">
        <v>1</v>
      </c>
      <c r="C3764" s="3">
        <v>44686</v>
      </c>
      <c r="D3764">
        <v>584.22</v>
      </c>
      <c r="E3764" s="44" t="s">
        <v>77</v>
      </c>
      <c r="F3764" s="44" t="s">
        <v>97</v>
      </c>
      <c r="G3764">
        <v>1</v>
      </c>
      <c r="H3764">
        <v>0</v>
      </c>
      <c r="I3764">
        <v>0</v>
      </c>
      <c r="J3764">
        <v>0</v>
      </c>
      <c r="K3764" s="44">
        <f>MONTH(tce_4111[[#This Row],[data_lancamento]])</f>
        <v>5</v>
      </c>
    </row>
    <row r="3765" spans="1:11" x14ac:dyDescent="0.25">
      <c r="A3765" s="44" t="s">
        <v>100</v>
      </c>
      <c r="B3765">
        <v>1</v>
      </c>
      <c r="C3765" s="3">
        <v>44686</v>
      </c>
      <c r="D3765">
        <v>613.67999999999995</v>
      </c>
      <c r="E3765" s="44" t="s">
        <v>80</v>
      </c>
      <c r="F3765" s="44" t="s">
        <v>88</v>
      </c>
      <c r="G3765">
        <v>0</v>
      </c>
      <c r="H3765">
        <v>0</v>
      </c>
      <c r="I3765">
        <v>0</v>
      </c>
      <c r="J3765">
        <v>0</v>
      </c>
      <c r="K3765" s="44">
        <f>MONTH(tce_4111[[#This Row],[data_lancamento]])</f>
        <v>5</v>
      </c>
    </row>
    <row r="3766" spans="1:11" x14ac:dyDescent="0.25">
      <c r="A3766" s="44" t="s">
        <v>110</v>
      </c>
      <c r="B3766">
        <v>1</v>
      </c>
      <c r="C3766" s="3">
        <v>44686</v>
      </c>
      <c r="D3766">
        <v>613.67999999999995</v>
      </c>
      <c r="E3766" s="44" t="s">
        <v>77</v>
      </c>
      <c r="F3766" s="44" t="s">
        <v>88</v>
      </c>
      <c r="G3766">
        <v>0</v>
      </c>
      <c r="H3766">
        <v>0</v>
      </c>
      <c r="I3766">
        <v>0</v>
      </c>
      <c r="J3766">
        <v>0</v>
      </c>
      <c r="K3766" s="44">
        <f>MONTH(tce_4111[[#This Row],[data_lancamento]])</f>
        <v>5</v>
      </c>
    </row>
    <row r="3767" spans="1:11" x14ac:dyDescent="0.25">
      <c r="A3767" s="44" t="s">
        <v>148</v>
      </c>
      <c r="B3767">
        <v>1</v>
      </c>
      <c r="C3767" s="3">
        <v>44686</v>
      </c>
      <c r="D3767">
        <v>29.46</v>
      </c>
      <c r="E3767" s="44" t="s">
        <v>77</v>
      </c>
      <c r="F3767" s="44" t="s">
        <v>97</v>
      </c>
      <c r="G3767">
        <v>8001</v>
      </c>
      <c r="H3767">
        <v>0</v>
      </c>
      <c r="I3767">
        <v>0</v>
      </c>
      <c r="J3767">
        <v>0</v>
      </c>
      <c r="K3767" s="44">
        <f>MONTH(tce_4111[[#This Row],[data_lancamento]])</f>
        <v>5</v>
      </c>
    </row>
    <row r="3768" spans="1:11" x14ac:dyDescent="0.25">
      <c r="A3768" s="44" t="s">
        <v>101</v>
      </c>
      <c r="B3768">
        <v>1</v>
      </c>
      <c r="C3768" s="3">
        <v>44686</v>
      </c>
      <c r="D3768">
        <v>29.46</v>
      </c>
      <c r="E3768" s="44" t="s">
        <v>80</v>
      </c>
      <c r="F3768" s="44" t="s">
        <v>88</v>
      </c>
      <c r="G3768">
        <v>1</v>
      </c>
      <c r="H3768">
        <v>0</v>
      </c>
      <c r="I3768">
        <v>0</v>
      </c>
      <c r="J3768">
        <v>0</v>
      </c>
      <c r="K3768" s="44">
        <f>MONTH(tce_4111[[#This Row],[data_lancamento]])</f>
        <v>5</v>
      </c>
    </row>
    <row r="3769" spans="1:11" x14ac:dyDescent="0.25">
      <c r="A3769" s="44" t="s">
        <v>101</v>
      </c>
      <c r="B3769">
        <v>1</v>
      </c>
      <c r="C3769" s="3">
        <v>44686</v>
      </c>
      <c r="D3769">
        <v>584.22</v>
      </c>
      <c r="E3769" s="44" t="s">
        <v>80</v>
      </c>
      <c r="F3769" s="44" t="s">
        <v>88</v>
      </c>
      <c r="G3769">
        <v>1</v>
      </c>
      <c r="H3769">
        <v>0</v>
      </c>
      <c r="I3769">
        <v>0</v>
      </c>
      <c r="J3769">
        <v>0</v>
      </c>
      <c r="K3769" s="44">
        <f>MONTH(tce_4111[[#This Row],[data_lancamento]])</f>
        <v>5</v>
      </c>
    </row>
    <row r="3770" spans="1:11" x14ac:dyDescent="0.25">
      <c r="A3770" s="44" t="s">
        <v>111</v>
      </c>
      <c r="B3770">
        <v>1</v>
      </c>
      <c r="C3770" s="3">
        <v>44686</v>
      </c>
      <c r="D3770">
        <v>29.46</v>
      </c>
      <c r="E3770" s="44" t="s">
        <v>77</v>
      </c>
      <c r="F3770" s="44" t="s">
        <v>88</v>
      </c>
      <c r="G3770">
        <v>1</v>
      </c>
      <c r="H3770">
        <v>0</v>
      </c>
      <c r="I3770">
        <v>0</v>
      </c>
      <c r="J3770">
        <v>0</v>
      </c>
      <c r="K3770" s="44">
        <f>MONTH(tce_4111[[#This Row],[data_lancamento]])</f>
        <v>5</v>
      </c>
    </row>
    <row r="3771" spans="1:11" x14ac:dyDescent="0.25">
      <c r="A3771" s="44" t="s">
        <v>111</v>
      </c>
      <c r="B3771">
        <v>1</v>
      </c>
      <c r="C3771" s="3">
        <v>44686</v>
      </c>
      <c r="D3771">
        <v>584.22</v>
      </c>
      <c r="E3771" s="44" t="s">
        <v>77</v>
      </c>
      <c r="F3771" s="44" t="s">
        <v>88</v>
      </c>
      <c r="G3771">
        <v>1</v>
      </c>
      <c r="H3771">
        <v>0</v>
      </c>
      <c r="I3771">
        <v>0</v>
      </c>
      <c r="J3771">
        <v>0</v>
      </c>
      <c r="K3771" s="44">
        <f>MONTH(tce_4111[[#This Row],[data_lancamento]])</f>
        <v>5</v>
      </c>
    </row>
    <row r="3772" spans="1:11" x14ac:dyDescent="0.25">
      <c r="A3772" s="44" t="s">
        <v>152</v>
      </c>
      <c r="B3772">
        <v>1</v>
      </c>
      <c r="C3772" s="3">
        <v>44686</v>
      </c>
      <c r="D3772">
        <v>29.46</v>
      </c>
      <c r="E3772" s="44" t="s">
        <v>80</v>
      </c>
      <c r="F3772" s="44" t="s">
        <v>88</v>
      </c>
      <c r="G3772">
        <v>8001</v>
      </c>
      <c r="H3772">
        <v>0</v>
      </c>
      <c r="I3772">
        <v>0</v>
      </c>
      <c r="J3772">
        <v>0</v>
      </c>
      <c r="K3772" s="44">
        <f>MONTH(tce_4111[[#This Row],[data_lancamento]])</f>
        <v>5</v>
      </c>
    </row>
    <row r="3773" spans="1:11" x14ac:dyDescent="0.25">
      <c r="A3773" s="44" t="s">
        <v>150</v>
      </c>
      <c r="B3773">
        <v>1</v>
      </c>
      <c r="C3773" s="3">
        <v>44686</v>
      </c>
      <c r="D3773">
        <v>29.46</v>
      </c>
      <c r="E3773" s="44" t="s">
        <v>77</v>
      </c>
      <c r="F3773" s="44" t="s">
        <v>88</v>
      </c>
      <c r="G3773">
        <v>8001</v>
      </c>
      <c r="H3773">
        <v>0</v>
      </c>
      <c r="I3773">
        <v>0</v>
      </c>
      <c r="J3773">
        <v>0</v>
      </c>
      <c r="K3773" s="44">
        <f>MONTH(tce_4111[[#This Row],[data_lancamento]])</f>
        <v>5</v>
      </c>
    </row>
    <row r="3774" spans="1:11" x14ac:dyDescent="0.25">
      <c r="A3774" s="44" t="s">
        <v>154</v>
      </c>
      <c r="B3774">
        <v>1</v>
      </c>
      <c r="C3774" s="3">
        <v>44686</v>
      </c>
      <c r="D3774">
        <v>998.72</v>
      </c>
      <c r="E3774" s="44" t="s">
        <v>80</v>
      </c>
      <c r="F3774" s="44" t="s">
        <v>97</v>
      </c>
      <c r="G3774">
        <v>0</v>
      </c>
      <c r="H3774">
        <v>0</v>
      </c>
      <c r="I3774">
        <v>0</v>
      </c>
      <c r="J3774">
        <v>0</v>
      </c>
      <c r="K3774" s="44">
        <f>MONTH(tce_4111[[#This Row],[data_lancamento]])</f>
        <v>5</v>
      </c>
    </row>
    <row r="3775" spans="1:11" x14ac:dyDescent="0.25">
      <c r="A3775" s="44" t="s">
        <v>99</v>
      </c>
      <c r="B3775">
        <v>1</v>
      </c>
      <c r="C3775" s="3">
        <v>44686</v>
      </c>
      <c r="D3775">
        <v>998.72</v>
      </c>
      <c r="E3775" s="44" t="s">
        <v>80</v>
      </c>
      <c r="F3775" s="44" t="s">
        <v>88</v>
      </c>
      <c r="G3775">
        <v>0</v>
      </c>
      <c r="H3775">
        <v>0</v>
      </c>
      <c r="I3775">
        <v>0</v>
      </c>
      <c r="J3775">
        <v>0</v>
      </c>
      <c r="K3775" s="44">
        <f>MONTH(tce_4111[[#This Row],[data_lancamento]])</f>
        <v>5</v>
      </c>
    </row>
    <row r="3776" spans="1:11" x14ac:dyDescent="0.25">
      <c r="A3776" s="44" t="s">
        <v>109</v>
      </c>
      <c r="B3776">
        <v>1</v>
      </c>
      <c r="C3776" s="3">
        <v>44686</v>
      </c>
      <c r="D3776">
        <v>998.72</v>
      </c>
      <c r="E3776" s="44" t="s">
        <v>77</v>
      </c>
      <c r="F3776" s="44" t="s">
        <v>88</v>
      </c>
      <c r="G3776">
        <v>0</v>
      </c>
      <c r="H3776">
        <v>0</v>
      </c>
      <c r="I3776">
        <v>0</v>
      </c>
      <c r="J3776">
        <v>0</v>
      </c>
      <c r="K3776" s="44">
        <f>MONTH(tce_4111[[#This Row],[data_lancamento]])</f>
        <v>5</v>
      </c>
    </row>
    <row r="3777" spans="1:11" x14ac:dyDescent="0.25">
      <c r="A3777" s="44" t="s">
        <v>106</v>
      </c>
      <c r="B3777">
        <v>1</v>
      </c>
      <c r="C3777" s="3">
        <v>44686</v>
      </c>
      <c r="D3777">
        <v>998.72</v>
      </c>
      <c r="E3777" s="44" t="s">
        <v>77</v>
      </c>
      <c r="F3777" s="44" t="s">
        <v>97</v>
      </c>
      <c r="G3777">
        <v>1</v>
      </c>
      <c r="H3777">
        <v>0</v>
      </c>
      <c r="I3777">
        <v>0</v>
      </c>
      <c r="J3777">
        <v>0</v>
      </c>
      <c r="K3777" s="44">
        <f>MONTH(tce_4111[[#This Row],[data_lancamento]])</f>
        <v>5</v>
      </c>
    </row>
    <row r="3778" spans="1:11" x14ac:dyDescent="0.25">
      <c r="A3778" s="44" t="s">
        <v>100</v>
      </c>
      <c r="B3778">
        <v>1</v>
      </c>
      <c r="C3778" s="3">
        <v>44686</v>
      </c>
      <c r="D3778">
        <v>998.72</v>
      </c>
      <c r="E3778" s="44" t="s">
        <v>80</v>
      </c>
      <c r="F3778" s="44" t="s">
        <v>88</v>
      </c>
      <c r="G3778">
        <v>0</v>
      </c>
      <c r="H3778">
        <v>0</v>
      </c>
      <c r="I3778">
        <v>0</v>
      </c>
      <c r="J3778">
        <v>0</v>
      </c>
      <c r="K3778" s="44">
        <f>MONTH(tce_4111[[#This Row],[data_lancamento]])</f>
        <v>5</v>
      </c>
    </row>
    <row r="3779" spans="1:11" x14ac:dyDescent="0.25">
      <c r="A3779" s="44" t="s">
        <v>110</v>
      </c>
      <c r="B3779">
        <v>1</v>
      </c>
      <c r="C3779" s="3">
        <v>44686</v>
      </c>
      <c r="D3779">
        <v>998.72</v>
      </c>
      <c r="E3779" s="44" t="s">
        <v>77</v>
      </c>
      <c r="F3779" s="44" t="s">
        <v>88</v>
      </c>
      <c r="G3779">
        <v>0</v>
      </c>
      <c r="H3779">
        <v>0</v>
      </c>
      <c r="I3779">
        <v>0</v>
      </c>
      <c r="J3779">
        <v>0</v>
      </c>
      <c r="K3779" s="44">
        <f>MONTH(tce_4111[[#This Row],[data_lancamento]])</f>
        <v>5</v>
      </c>
    </row>
    <row r="3780" spans="1:11" x14ac:dyDescent="0.25">
      <c r="A3780" s="44" t="s">
        <v>101</v>
      </c>
      <c r="B3780">
        <v>1</v>
      </c>
      <c r="C3780" s="3">
        <v>44686</v>
      </c>
      <c r="D3780">
        <v>998.72</v>
      </c>
      <c r="E3780" s="44" t="s">
        <v>80</v>
      </c>
      <c r="F3780" s="44" t="s">
        <v>88</v>
      </c>
      <c r="G3780">
        <v>1</v>
      </c>
      <c r="H3780">
        <v>0</v>
      </c>
      <c r="I3780">
        <v>0</v>
      </c>
      <c r="J3780">
        <v>0</v>
      </c>
      <c r="K3780" s="44">
        <f>MONTH(tce_4111[[#This Row],[data_lancamento]])</f>
        <v>5</v>
      </c>
    </row>
    <row r="3781" spans="1:11" x14ac:dyDescent="0.25">
      <c r="A3781" s="44" t="s">
        <v>111</v>
      </c>
      <c r="B3781">
        <v>1</v>
      </c>
      <c r="C3781" s="3">
        <v>44686</v>
      </c>
      <c r="D3781">
        <v>998.72</v>
      </c>
      <c r="E3781" s="44" t="s">
        <v>77</v>
      </c>
      <c r="F3781" s="44" t="s">
        <v>88</v>
      </c>
      <c r="G3781">
        <v>1</v>
      </c>
      <c r="H3781">
        <v>0</v>
      </c>
      <c r="I3781">
        <v>0</v>
      </c>
      <c r="J3781">
        <v>0</v>
      </c>
      <c r="K3781" s="44">
        <f>MONTH(tce_4111[[#This Row],[data_lancamento]])</f>
        <v>5</v>
      </c>
    </row>
    <row r="3782" spans="1:11" x14ac:dyDescent="0.25">
      <c r="A3782" s="44" t="s">
        <v>96</v>
      </c>
      <c r="B3782">
        <v>1</v>
      </c>
      <c r="C3782" s="3">
        <v>44690</v>
      </c>
      <c r="D3782">
        <v>99.9</v>
      </c>
      <c r="E3782" s="44" t="s">
        <v>77</v>
      </c>
      <c r="F3782" s="44" t="s">
        <v>97</v>
      </c>
      <c r="G3782">
        <v>1</v>
      </c>
      <c r="H3782">
        <v>0</v>
      </c>
      <c r="I3782">
        <v>0</v>
      </c>
      <c r="J3782">
        <v>0</v>
      </c>
      <c r="K3782" s="44">
        <f>MONTH(tce_4111[[#This Row],[data_lancamento]])</f>
        <v>5</v>
      </c>
    </row>
    <row r="3783" spans="1:11" x14ac:dyDescent="0.25">
      <c r="A3783" s="44" t="s">
        <v>98</v>
      </c>
      <c r="B3783">
        <v>1</v>
      </c>
      <c r="C3783" s="3">
        <v>44690</v>
      </c>
      <c r="D3783">
        <v>99.9</v>
      </c>
      <c r="E3783" s="44" t="s">
        <v>80</v>
      </c>
      <c r="F3783" s="44" t="s">
        <v>88</v>
      </c>
      <c r="G3783">
        <v>0</v>
      </c>
      <c r="H3783">
        <v>0</v>
      </c>
      <c r="I3783">
        <v>0</v>
      </c>
      <c r="J3783">
        <v>0</v>
      </c>
      <c r="K3783" s="44">
        <f>MONTH(tce_4111[[#This Row],[data_lancamento]])</f>
        <v>5</v>
      </c>
    </row>
    <row r="3784" spans="1:11" x14ac:dyDescent="0.25">
      <c r="A3784" s="44" t="s">
        <v>91</v>
      </c>
      <c r="B3784">
        <v>1</v>
      </c>
      <c r="C3784" s="3">
        <v>44690</v>
      </c>
      <c r="D3784">
        <v>99.9</v>
      </c>
      <c r="E3784" s="44" t="s">
        <v>80</v>
      </c>
      <c r="F3784" s="44" t="s">
        <v>88</v>
      </c>
      <c r="G3784">
        <v>0</v>
      </c>
      <c r="H3784">
        <v>0</v>
      </c>
      <c r="I3784">
        <v>0</v>
      </c>
      <c r="J3784">
        <v>0</v>
      </c>
      <c r="K3784" s="44">
        <f>MONTH(tce_4111[[#This Row],[data_lancamento]])</f>
        <v>5</v>
      </c>
    </row>
    <row r="3785" spans="1:11" x14ac:dyDescent="0.25">
      <c r="A3785" s="44" t="s">
        <v>99</v>
      </c>
      <c r="B3785">
        <v>1</v>
      </c>
      <c r="C3785" s="3">
        <v>44690</v>
      </c>
      <c r="D3785">
        <v>99.9</v>
      </c>
      <c r="E3785" s="44" t="s">
        <v>77</v>
      </c>
      <c r="F3785" s="44" t="s">
        <v>88</v>
      </c>
      <c r="G3785">
        <v>0</v>
      </c>
      <c r="H3785">
        <v>0</v>
      </c>
      <c r="I3785">
        <v>0</v>
      </c>
      <c r="J3785">
        <v>0</v>
      </c>
      <c r="K3785" s="44">
        <f>MONTH(tce_4111[[#This Row],[data_lancamento]])</f>
        <v>5</v>
      </c>
    </row>
    <row r="3786" spans="1:11" x14ac:dyDescent="0.25">
      <c r="A3786" s="44" t="s">
        <v>92</v>
      </c>
      <c r="B3786">
        <v>1</v>
      </c>
      <c r="C3786" s="3">
        <v>44690</v>
      </c>
      <c r="D3786">
        <v>99.9</v>
      </c>
      <c r="E3786" s="44" t="s">
        <v>80</v>
      </c>
      <c r="F3786" s="44" t="s">
        <v>88</v>
      </c>
      <c r="G3786">
        <v>0</v>
      </c>
      <c r="H3786">
        <v>0</v>
      </c>
      <c r="I3786">
        <v>0</v>
      </c>
      <c r="J3786">
        <v>0</v>
      </c>
      <c r="K3786" s="44">
        <f>MONTH(tce_4111[[#This Row],[data_lancamento]])</f>
        <v>5</v>
      </c>
    </row>
    <row r="3787" spans="1:11" x14ac:dyDescent="0.25">
      <c r="A3787" s="44" t="s">
        <v>100</v>
      </c>
      <c r="B3787">
        <v>1</v>
      </c>
      <c r="C3787" s="3">
        <v>44690</v>
      </c>
      <c r="D3787">
        <v>99.9</v>
      </c>
      <c r="E3787" s="44" t="s">
        <v>77</v>
      </c>
      <c r="F3787" s="44" t="s">
        <v>88</v>
      </c>
      <c r="G3787">
        <v>0</v>
      </c>
      <c r="H3787">
        <v>0</v>
      </c>
      <c r="I3787">
        <v>0</v>
      </c>
      <c r="J3787">
        <v>0</v>
      </c>
      <c r="K3787" s="44">
        <f>MONTH(tce_4111[[#This Row],[data_lancamento]])</f>
        <v>5</v>
      </c>
    </row>
    <row r="3788" spans="1:11" x14ac:dyDescent="0.25">
      <c r="A3788" s="44" t="s">
        <v>101</v>
      </c>
      <c r="B3788">
        <v>1</v>
      </c>
      <c r="C3788" s="3">
        <v>44690</v>
      </c>
      <c r="D3788">
        <v>99.9</v>
      </c>
      <c r="E3788" s="44" t="s">
        <v>77</v>
      </c>
      <c r="F3788" s="44" t="s">
        <v>88</v>
      </c>
      <c r="G3788">
        <v>1</v>
      </c>
      <c r="H3788">
        <v>0</v>
      </c>
      <c r="I3788">
        <v>0</v>
      </c>
      <c r="J3788">
        <v>0</v>
      </c>
      <c r="K3788" s="44">
        <f>MONTH(tce_4111[[#This Row],[data_lancamento]])</f>
        <v>5</v>
      </c>
    </row>
    <row r="3789" spans="1:11" x14ac:dyDescent="0.25">
      <c r="A3789" s="44" t="s">
        <v>95</v>
      </c>
      <c r="B3789">
        <v>1</v>
      </c>
      <c r="C3789" s="3">
        <v>44690</v>
      </c>
      <c r="D3789">
        <v>99.9</v>
      </c>
      <c r="E3789" s="44" t="s">
        <v>80</v>
      </c>
      <c r="F3789" s="44" t="s">
        <v>88</v>
      </c>
      <c r="G3789">
        <v>1</v>
      </c>
      <c r="H3789">
        <v>0</v>
      </c>
      <c r="I3789">
        <v>0</v>
      </c>
      <c r="J3789">
        <v>0</v>
      </c>
      <c r="K3789" s="44">
        <f>MONTH(tce_4111[[#This Row],[data_lancamento]])</f>
        <v>5</v>
      </c>
    </row>
    <row r="3790" spans="1:11" x14ac:dyDescent="0.25">
      <c r="A3790" s="44" t="s">
        <v>105</v>
      </c>
      <c r="B3790">
        <v>1</v>
      </c>
      <c r="C3790" s="3">
        <v>44691</v>
      </c>
      <c r="D3790">
        <v>125000</v>
      </c>
      <c r="E3790" s="44" t="s">
        <v>77</v>
      </c>
      <c r="F3790" s="44" t="s">
        <v>88</v>
      </c>
      <c r="G3790">
        <v>0</v>
      </c>
      <c r="H3790">
        <v>0</v>
      </c>
      <c r="I3790">
        <v>0</v>
      </c>
      <c r="J3790">
        <v>0</v>
      </c>
      <c r="K3790" s="44">
        <f>MONTH(tce_4111[[#This Row],[data_lancamento]])</f>
        <v>5</v>
      </c>
    </row>
    <row r="3791" spans="1:11" x14ac:dyDescent="0.25">
      <c r="A3791" s="44" t="s">
        <v>106</v>
      </c>
      <c r="B3791">
        <v>1</v>
      </c>
      <c r="C3791" s="3">
        <v>44691</v>
      </c>
      <c r="D3791">
        <v>125000</v>
      </c>
      <c r="E3791" s="44" t="s">
        <v>80</v>
      </c>
      <c r="F3791" s="44" t="s">
        <v>97</v>
      </c>
      <c r="G3791">
        <v>1</v>
      </c>
      <c r="H3791">
        <v>0</v>
      </c>
      <c r="I3791">
        <v>0</v>
      </c>
      <c r="J3791">
        <v>0</v>
      </c>
      <c r="K3791" s="44">
        <f>MONTH(tce_4111[[#This Row],[data_lancamento]])</f>
        <v>5</v>
      </c>
    </row>
    <row r="3792" spans="1:11" x14ac:dyDescent="0.25">
      <c r="A3792" s="44" t="s">
        <v>106</v>
      </c>
      <c r="B3792">
        <v>1</v>
      </c>
      <c r="C3792" s="3">
        <v>44691</v>
      </c>
      <c r="D3792">
        <v>124900.1</v>
      </c>
      <c r="E3792" s="44" t="s">
        <v>77</v>
      </c>
      <c r="F3792" s="44" t="s">
        <v>97</v>
      </c>
      <c r="G3792">
        <v>1</v>
      </c>
      <c r="H3792">
        <v>0</v>
      </c>
      <c r="I3792">
        <v>0</v>
      </c>
      <c r="J3792">
        <v>0</v>
      </c>
      <c r="K3792" s="44">
        <f>MONTH(tce_4111[[#This Row],[data_lancamento]])</f>
        <v>5</v>
      </c>
    </row>
    <row r="3793" spans="1:11" x14ac:dyDescent="0.25">
      <c r="A3793" s="44" t="s">
        <v>107</v>
      </c>
      <c r="B3793">
        <v>1</v>
      </c>
      <c r="C3793" s="3">
        <v>44691</v>
      </c>
      <c r="D3793">
        <v>124900.1</v>
      </c>
      <c r="E3793" s="44" t="s">
        <v>80</v>
      </c>
      <c r="F3793" s="44" t="s">
        <v>97</v>
      </c>
      <c r="G3793">
        <v>1</v>
      </c>
      <c r="H3793">
        <v>0</v>
      </c>
      <c r="I3793">
        <v>0</v>
      </c>
      <c r="J3793">
        <v>0</v>
      </c>
      <c r="K3793" s="44">
        <f>MONTH(tce_4111[[#This Row],[data_lancamento]])</f>
        <v>5</v>
      </c>
    </row>
    <row r="3794" spans="1:11" x14ac:dyDescent="0.25">
      <c r="A3794" s="44" t="s">
        <v>108</v>
      </c>
      <c r="B3794">
        <v>1</v>
      </c>
      <c r="C3794" s="3">
        <v>44691</v>
      </c>
      <c r="D3794">
        <v>125000</v>
      </c>
      <c r="E3794" s="44" t="s">
        <v>80</v>
      </c>
      <c r="F3794" s="44" t="s">
        <v>88</v>
      </c>
      <c r="G3794">
        <v>1</v>
      </c>
      <c r="H3794">
        <v>0</v>
      </c>
      <c r="I3794">
        <v>0</v>
      </c>
      <c r="J3794">
        <v>0</v>
      </c>
      <c r="K3794" s="44">
        <f>MONTH(tce_4111[[#This Row],[data_lancamento]])</f>
        <v>5</v>
      </c>
    </row>
    <row r="3795" spans="1:11" x14ac:dyDescent="0.25">
      <c r="A3795" s="44" t="s">
        <v>94</v>
      </c>
      <c r="B3795">
        <v>1</v>
      </c>
      <c r="C3795" s="3">
        <v>44691</v>
      </c>
      <c r="D3795">
        <v>125000</v>
      </c>
      <c r="E3795" s="44" t="s">
        <v>77</v>
      </c>
      <c r="F3795" s="44" t="s">
        <v>88</v>
      </c>
      <c r="G3795">
        <v>1</v>
      </c>
      <c r="H3795">
        <v>0</v>
      </c>
      <c r="I3795">
        <v>0</v>
      </c>
      <c r="J3795">
        <v>0</v>
      </c>
      <c r="K3795" s="44">
        <f>MONTH(tce_4111[[#This Row],[data_lancamento]])</f>
        <v>5</v>
      </c>
    </row>
    <row r="3796" spans="1:11" x14ac:dyDescent="0.25">
      <c r="A3796" s="44" t="s">
        <v>96</v>
      </c>
      <c r="B3796">
        <v>1</v>
      </c>
      <c r="C3796" s="3">
        <v>44691</v>
      </c>
      <c r="D3796">
        <v>99.9</v>
      </c>
      <c r="E3796" s="44" t="s">
        <v>80</v>
      </c>
      <c r="F3796" s="44" t="s">
        <v>97</v>
      </c>
      <c r="G3796">
        <v>1</v>
      </c>
      <c r="H3796">
        <v>0</v>
      </c>
      <c r="I3796">
        <v>0</v>
      </c>
      <c r="J3796">
        <v>0</v>
      </c>
      <c r="K3796" s="44">
        <f>MONTH(tce_4111[[#This Row],[data_lancamento]])</f>
        <v>5</v>
      </c>
    </row>
    <row r="3797" spans="1:11" x14ac:dyDescent="0.25">
      <c r="A3797" s="44" t="s">
        <v>99</v>
      </c>
      <c r="B3797">
        <v>1</v>
      </c>
      <c r="C3797" s="3">
        <v>44691</v>
      </c>
      <c r="D3797">
        <v>99.9</v>
      </c>
      <c r="E3797" s="44" t="s">
        <v>80</v>
      </c>
      <c r="F3797" s="44" t="s">
        <v>88</v>
      </c>
      <c r="G3797">
        <v>0</v>
      </c>
      <c r="H3797">
        <v>0</v>
      </c>
      <c r="I3797">
        <v>0</v>
      </c>
      <c r="J3797">
        <v>0</v>
      </c>
      <c r="K3797" s="44">
        <f>MONTH(tce_4111[[#This Row],[data_lancamento]])</f>
        <v>5</v>
      </c>
    </row>
    <row r="3798" spans="1:11" x14ac:dyDescent="0.25">
      <c r="A3798" s="44" t="s">
        <v>109</v>
      </c>
      <c r="B3798">
        <v>1</v>
      </c>
      <c r="C3798" s="3">
        <v>44691</v>
      </c>
      <c r="D3798">
        <v>99.9</v>
      </c>
      <c r="E3798" s="44" t="s">
        <v>77</v>
      </c>
      <c r="F3798" s="44" t="s">
        <v>88</v>
      </c>
      <c r="G3798">
        <v>0</v>
      </c>
      <c r="H3798">
        <v>0</v>
      </c>
      <c r="I3798">
        <v>0</v>
      </c>
      <c r="J3798">
        <v>0</v>
      </c>
      <c r="K3798" s="44">
        <f>MONTH(tce_4111[[#This Row],[data_lancamento]])</f>
        <v>5</v>
      </c>
    </row>
    <row r="3799" spans="1:11" x14ac:dyDescent="0.25">
      <c r="A3799" s="44" t="s">
        <v>106</v>
      </c>
      <c r="B3799">
        <v>1</v>
      </c>
      <c r="C3799" s="3">
        <v>44691</v>
      </c>
      <c r="D3799">
        <v>99.9</v>
      </c>
      <c r="E3799" s="44" t="s">
        <v>77</v>
      </c>
      <c r="F3799" s="44" t="s">
        <v>97</v>
      </c>
      <c r="G3799">
        <v>1</v>
      </c>
      <c r="H3799">
        <v>0</v>
      </c>
      <c r="I3799">
        <v>0</v>
      </c>
      <c r="J3799">
        <v>0</v>
      </c>
      <c r="K3799" s="44">
        <f>MONTH(tce_4111[[#This Row],[data_lancamento]])</f>
        <v>5</v>
      </c>
    </row>
    <row r="3800" spans="1:11" x14ac:dyDescent="0.25">
      <c r="A3800" s="44" t="s">
        <v>100</v>
      </c>
      <c r="B3800">
        <v>1</v>
      </c>
      <c r="C3800" s="3">
        <v>44691</v>
      </c>
      <c r="D3800">
        <v>99.9</v>
      </c>
      <c r="E3800" s="44" t="s">
        <v>80</v>
      </c>
      <c r="F3800" s="44" t="s">
        <v>88</v>
      </c>
      <c r="G3800">
        <v>0</v>
      </c>
      <c r="H3800">
        <v>0</v>
      </c>
      <c r="I3800">
        <v>0</v>
      </c>
      <c r="J3800">
        <v>0</v>
      </c>
      <c r="K3800" s="44">
        <f>MONTH(tce_4111[[#This Row],[data_lancamento]])</f>
        <v>5</v>
      </c>
    </row>
    <row r="3801" spans="1:11" x14ac:dyDescent="0.25">
      <c r="A3801" s="44" t="s">
        <v>110</v>
      </c>
      <c r="B3801">
        <v>1</v>
      </c>
      <c r="C3801" s="3">
        <v>44691</v>
      </c>
      <c r="D3801">
        <v>99.9</v>
      </c>
      <c r="E3801" s="44" t="s">
        <v>77</v>
      </c>
      <c r="F3801" s="44" t="s">
        <v>88</v>
      </c>
      <c r="G3801">
        <v>0</v>
      </c>
      <c r="H3801">
        <v>0</v>
      </c>
      <c r="I3801">
        <v>0</v>
      </c>
      <c r="J3801">
        <v>0</v>
      </c>
      <c r="K3801" s="44">
        <f>MONTH(tce_4111[[#This Row],[data_lancamento]])</f>
        <v>5</v>
      </c>
    </row>
    <row r="3802" spans="1:11" x14ac:dyDescent="0.25">
      <c r="A3802" s="44" t="s">
        <v>101</v>
      </c>
      <c r="B3802">
        <v>1</v>
      </c>
      <c r="C3802" s="3">
        <v>44691</v>
      </c>
      <c r="D3802">
        <v>99.9</v>
      </c>
      <c r="E3802" s="44" t="s">
        <v>80</v>
      </c>
      <c r="F3802" s="44" t="s">
        <v>88</v>
      </c>
      <c r="G3802">
        <v>1</v>
      </c>
      <c r="H3802">
        <v>0</v>
      </c>
      <c r="I3802">
        <v>0</v>
      </c>
      <c r="J3802">
        <v>0</v>
      </c>
      <c r="K3802" s="44">
        <f>MONTH(tce_4111[[#This Row],[data_lancamento]])</f>
        <v>5</v>
      </c>
    </row>
    <row r="3803" spans="1:11" x14ac:dyDescent="0.25">
      <c r="A3803" s="44" t="s">
        <v>111</v>
      </c>
      <c r="B3803">
        <v>1</v>
      </c>
      <c r="C3803" s="3">
        <v>44691</v>
      </c>
      <c r="D3803">
        <v>99.9</v>
      </c>
      <c r="E3803" s="44" t="s">
        <v>77</v>
      </c>
      <c r="F3803" s="44" t="s">
        <v>88</v>
      </c>
      <c r="G3803">
        <v>1</v>
      </c>
      <c r="H3803">
        <v>0</v>
      </c>
      <c r="I3803">
        <v>0</v>
      </c>
      <c r="J3803">
        <v>0</v>
      </c>
      <c r="K3803" s="44">
        <f>MONTH(tce_4111[[#This Row],[data_lancamento]])</f>
        <v>5</v>
      </c>
    </row>
    <row r="3804" spans="1:11" x14ac:dyDescent="0.25">
      <c r="A3804" s="44" t="s">
        <v>89</v>
      </c>
      <c r="B3804">
        <v>1</v>
      </c>
      <c r="C3804" s="3">
        <v>44692</v>
      </c>
      <c r="D3804">
        <v>1603.52</v>
      </c>
      <c r="E3804" s="44" t="s">
        <v>80</v>
      </c>
      <c r="F3804" s="44" t="s">
        <v>88</v>
      </c>
      <c r="G3804">
        <v>0</v>
      </c>
      <c r="H3804">
        <v>0</v>
      </c>
      <c r="I3804">
        <v>0</v>
      </c>
      <c r="J3804">
        <v>0</v>
      </c>
      <c r="K3804" s="44">
        <f>MONTH(tce_4111[[#This Row],[data_lancamento]])</f>
        <v>5</v>
      </c>
    </row>
    <row r="3805" spans="1:11" x14ac:dyDescent="0.25">
      <c r="A3805" s="44" t="s">
        <v>91</v>
      </c>
      <c r="B3805">
        <v>1</v>
      </c>
      <c r="C3805" s="3">
        <v>44692</v>
      </c>
      <c r="D3805">
        <v>1603.52</v>
      </c>
      <c r="E3805" s="44" t="s">
        <v>77</v>
      </c>
      <c r="F3805" s="44" t="s">
        <v>88</v>
      </c>
      <c r="G3805">
        <v>0</v>
      </c>
      <c r="H3805">
        <v>0</v>
      </c>
      <c r="I3805">
        <v>0</v>
      </c>
      <c r="J3805">
        <v>0</v>
      </c>
      <c r="K3805" s="44">
        <f>MONTH(tce_4111[[#This Row],[data_lancamento]])</f>
        <v>5</v>
      </c>
    </row>
    <row r="3806" spans="1:11" x14ac:dyDescent="0.25">
      <c r="A3806" s="44" t="s">
        <v>92</v>
      </c>
      <c r="B3806">
        <v>1</v>
      </c>
      <c r="C3806" s="3">
        <v>44692</v>
      </c>
      <c r="D3806">
        <v>1603.52</v>
      </c>
      <c r="E3806" s="44" t="s">
        <v>77</v>
      </c>
      <c r="F3806" s="44" t="s">
        <v>88</v>
      </c>
      <c r="G3806">
        <v>0</v>
      </c>
      <c r="H3806">
        <v>0</v>
      </c>
      <c r="I3806">
        <v>0</v>
      </c>
      <c r="J3806">
        <v>0</v>
      </c>
      <c r="K3806" s="44">
        <f>MONTH(tce_4111[[#This Row],[data_lancamento]])</f>
        <v>5</v>
      </c>
    </row>
    <row r="3807" spans="1:11" x14ac:dyDescent="0.25">
      <c r="A3807" s="44" t="s">
        <v>93</v>
      </c>
      <c r="B3807">
        <v>1</v>
      </c>
      <c r="C3807" s="3">
        <v>44692</v>
      </c>
      <c r="D3807">
        <v>1603.52</v>
      </c>
      <c r="E3807" s="44" t="s">
        <v>80</v>
      </c>
      <c r="F3807" s="44" t="s">
        <v>88</v>
      </c>
      <c r="G3807">
        <v>0</v>
      </c>
      <c r="H3807">
        <v>0</v>
      </c>
      <c r="I3807">
        <v>0</v>
      </c>
      <c r="J3807">
        <v>0</v>
      </c>
      <c r="K3807" s="44">
        <f>MONTH(tce_4111[[#This Row],[data_lancamento]])</f>
        <v>5</v>
      </c>
    </row>
    <row r="3808" spans="1:11" x14ac:dyDescent="0.25">
      <c r="A3808" s="44" t="s">
        <v>94</v>
      </c>
      <c r="B3808">
        <v>1</v>
      </c>
      <c r="C3808" s="3">
        <v>44692</v>
      </c>
      <c r="D3808">
        <v>1603.52</v>
      </c>
      <c r="E3808" s="44" t="s">
        <v>80</v>
      </c>
      <c r="F3808" s="44" t="s">
        <v>88</v>
      </c>
      <c r="G3808">
        <v>1</v>
      </c>
      <c r="H3808">
        <v>0</v>
      </c>
      <c r="I3808">
        <v>0</v>
      </c>
      <c r="J3808">
        <v>0</v>
      </c>
      <c r="K3808" s="44">
        <f>MONTH(tce_4111[[#This Row],[data_lancamento]])</f>
        <v>5</v>
      </c>
    </row>
    <row r="3809" spans="1:11" x14ac:dyDescent="0.25">
      <c r="A3809" s="44" t="s">
        <v>95</v>
      </c>
      <c r="B3809">
        <v>1</v>
      </c>
      <c r="C3809" s="3">
        <v>44692</v>
      </c>
      <c r="D3809">
        <v>1603.52</v>
      </c>
      <c r="E3809" s="44" t="s">
        <v>77</v>
      </c>
      <c r="F3809" s="44" t="s">
        <v>88</v>
      </c>
      <c r="G3809">
        <v>1</v>
      </c>
      <c r="H3809">
        <v>0</v>
      </c>
      <c r="I3809">
        <v>0</v>
      </c>
      <c r="J3809">
        <v>0</v>
      </c>
      <c r="K3809" s="44">
        <f>MONTH(tce_4111[[#This Row],[data_lancamento]])</f>
        <v>5</v>
      </c>
    </row>
    <row r="3810" spans="1:11" x14ac:dyDescent="0.25">
      <c r="A3810" s="44" t="s">
        <v>91</v>
      </c>
      <c r="B3810">
        <v>1</v>
      </c>
      <c r="C3810" s="3">
        <v>44692</v>
      </c>
      <c r="D3810">
        <v>1603.52</v>
      </c>
      <c r="E3810" s="44" t="s">
        <v>80</v>
      </c>
      <c r="F3810" s="44" t="s">
        <v>88</v>
      </c>
      <c r="G3810">
        <v>0</v>
      </c>
      <c r="H3810">
        <v>0</v>
      </c>
      <c r="I3810">
        <v>0</v>
      </c>
      <c r="J3810">
        <v>0</v>
      </c>
      <c r="K3810" s="44">
        <f>MONTH(tce_4111[[#This Row],[data_lancamento]])</f>
        <v>5</v>
      </c>
    </row>
    <row r="3811" spans="1:11" x14ac:dyDescent="0.25">
      <c r="A3811" s="44" t="s">
        <v>99</v>
      </c>
      <c r="B3811">
        <v>1</v>
      </c>
      <c r="C3811" s="3">
        <v>44692</v>
      </c>
      <c r="D3811">
        <v>1603.52</v>
      </c>
      <c r="E3811" s="44" t="s">
        <v>77</v>
      </c>
      <c r="F3811" s="44" t="s">
        <v>88</v>
      </c>
      <c r="G3811">
        <v>0</v>
      </c>
      <c r="H3811">
        <v>0</v>
      </c>
      <c r="I3811">
        <v>0</v>
      </c>
      <c r="J3811">
        <v>0</v>
      </c>
      <c r="K3811" s="44">
        <f>MONTH(tce_4111[[#This Row],[data_lancamento]])</f>
        <v>5</v>
      </c>
    </row>
    <row r="3812" spans="1:11" x14ac:dyDescent="0.25">
      <c r="A3812" s="44" t="s">
        <v>92</v>
      </c>
      <c r="B3812">
        <v>1</v>
      </c>
      <c r="C3812" s="3">
        <v>44692</v>
      </c>
      <c r="D3812">
        <v>1603.52</v>
      </c>
      <c r="E3812" s="44" t="s">
        <v>80</v>
      </c>
      <c r="F3812" s="44" t="s">
        <v>88</v>
      </c>
      <c r="G3812">
        <v>0</v>
      </c>
      <c r="H3812">
        <v>0</v>
      </c>
      <c r="I3812">
        <v>0</v>
      </c>
      <c r="J3812">
        <v>0</v>
      </c>
      <c r="K3812" s="44">
        <f>MONTH(tce_4111[[#This Row],[data_lancamento]])</f>
        <v>5</v>
      </c>
    </row>
    <row r="3813" spans="1:11" x14ac:dyDescent="0.25">
      <c r="A3813" s="44" t="s">
        <v>100</v>
      </c>
      <c r="B3813">
        <v>1</v>
      </c>
      <c r="C3813" s="3">
        <v>44692</v>
      </c>
      <c r="D3813">
        <v>1603.52</v>
      </c>
      <c r="E3813" s="44" t="s">
        <v>77</v>
      </c>
      <c r="F3813" s="44" t="s">
        <v>88</v>
      </c>
      <c r="G3813">
        <v>0</v>
      </c>
      <c r="H3813">
        <v>0</v>
      </c>
      <c r="I3813">
        <v>0</v>
      </c>
      <c r="J3813">
        <v>0</v>
      </c>
      <c r="K3813" s="44">
        <f>MONTH(tce_4111[[#This Row],[data_lancamento]])</f>
        <v>5</v>
      </c>
    </row>
    <row r="3814" spans="1:11" x14ac:dyDescent="0.25">
      <c r="A3814" s="44" t="s">
        <v>112</v>
      </c>
      <c r="B3814">
        <v>1</v>
      </c>
      <c r="C3814" s="3">
        <v>44692</v>
      </c>
      <c r="D3814">
        <v>1603.52</v>
      </c>
      <c r="E3814" s="44" t="s">
        <v>80</v>
      </c>
      <c r="F3814" s="44" t="s">
        <v>88</v>
      </c>
      <c r="G3814">
        <v>0</v>
      </c>
      <c r="H3814">
        <v>0</v>
      </c>
      <c r="I3814">
        <v>0</v>
      </c>
      <c r="J3814">
        <v>0</v>
      </c>
      <c r="K3814" s="44">
        <f>MONTH(tce_4111[[#This Row],[data_lancamento]])</f>
        <v>5</v>
      </c>
    </row>
    <row r="3815" spans="1:11" x14ac:dyDescent="0.25">
      <c r="A3815" s="44" t="s">
        <v>359</v>
      </c>
      <c r="B3815">
        <v>1</v>
      </c>
      <c r="C3815" s="3">
        <v>44692</v>
      </c>
      <c r="D3815">
        <v>1603.52</v>
      </c>
      <c r="E3815" s="44" t="s">
        <v>77</v>
      </c>
      <c r="F3815" s="44" t="s">
        <v>97</v>
      </c>
      <c r="G3815">
        <v>0</v>
      </c>
      <c r="H3815">
        <v>0</v>
      </c>
      <c r="I3815">
        <v>0</v>
      </c>
      <c r="J3815">
        <v>0</v>
      </c>
      <c r="K3815" s="44">
        <f>MONTH(tce_4111[[#This Row],[data_lancamento]])</f>
        <v>5</v>
      </c>
    </row>
    <row r="3816" spans="1:11" x14ac:dyDescent="0.25">
      <c r="A3816" s="44" t="s">
        <v>101</v>
      </c>
      <c r="B3816">
        <v>1</v>
      </c>
      <c r="C3816" s="3">
        <v>44692</v>
      </c>
      <c r="D3816">
        <v>1603.52</v>
      </c>
      <c r="E3816" s="44" t="s">
        <v>77</v>
      </c>
      <c r="F3816" s="44" t="s">
        <v>88</v>
      </c>
      <c r="G3816">
        <v>1</v>
      </c>
      <c r="H3816">
        <v>0</v>
      </c>
      <c r="I3816">
        <v>0</v>
      </c>
      <c r="J3816">
        <v>0</v>
      </c>
      <c r="K3816" s="44">
        <f>MONTH(tce_4111[[#This Row],[data_lancamento]])</f>
        <v>5</v>
      </c>
    </row>
    <row r="3817" spans="1:11" x14ac:dyDescent="0.25">
      <c r="A3817" s="44" t="s">
        <v>95</v>
      </c>
      <c r="B3817">
        <v>1</v>
      </c>
      <c r="C3817" s="3">
        <v>44692</v>
      </c>
      <c r="D3817">
        <v>1603.52</v>
      </c>
      <c r="E3817" s="44" t="s">
        <v>80</v>
      </c>
      <c r="F3817" s="44" t="s">
        <v>88</v>
      </c>
      <c r="G3817">
        <v>1</v>
      </c>
      <c r="H3817">
        <v>0</v>
      </c>
      <c r="I3817">
        <v>0</v>
      </c>
      <c r="J3817">
        <v>0</v>
      </c>
      <c r="K3817" s="44">
        <f>MONTH(tce_4111[[#This Row],[data_lancamento]])</f>
        <v>5</v>
      </c>
    </row>
    <row r="3818" spans="1:11" x14ac:dyDescent="0.25">
      <c r="A3818" s="44" t="s">
        <v>89</v>
      </c>
      <c r="B3818">
        <v>1</v>
      </c>
      <c r="C3818" s="3">
        <v>44692</v>
      </c>
      <c r="D3818">
        <v>1603.52</v>
      </c>
      <c r="E3818" s="44" t="s">
        <v>80</v>
      </c>
      <c r="F3818" s="44" t="s">
        <v>88</v>
      </c>
      <c r="G3818">
        <v>0</v>
      </c>
      <c r="H3818">
        <v>0</v>
      </c>
      <c r="I3818">
        <v>0</v>
      </c>
      <c r="J3818">
        <v>0</v>
      </c>
      <c r="K3818" s="44">
        <f>MONTH(tce_4111[[#This Row],[data_lancamento]])</f>
        <v>5</v>
      </c>
    </row>
    <row r="3819" spans="1:11" x14ac:dyDescent="0.25">
      <c r="A3819" s="44" t="s">
        <v>91</v>
      </c>
      <c r="B3819">
        <v>1</v>
      </c>
      <c r="C3819" s="3">
        <v>44692</v>
      </c>
      <c r="D3819">
        <v>1603.52</v>
      </c>
      <c r="E3819" s="44" t="s">
        <v>77</v>
      </c>
      <c r="F3819" s="44" t="s">
        <v>88</v>
      </c>
      <c r="G3819">
        <v>0</v>
      </c>
      <c r="H3819">
        <v>0</v>
      </c>
      <c r="I3819">
        <v>0</v>
      </c>
      <c r="J3819">
        <v>0</v>
      </c>
      <c r="K3819" s="44">
        <f>MONTH(tce_4111[[#This Row],[data_lancamento]])</f>
        <v>5</v>
      </c>
    </row>
    <row r="3820" spans="1:11" x14ac:dyDescent="0.25">
      <c r="A3820" s="44" t="s">
        <v>92</v>
      </c>
      <c r="B3820">
        <v>1</v>
      </c>
      <c r="C3820" s="3">
        <v>44692</v>
      </c>
      <c r="D3820">
        <v>1603.52</v>
      </c>
      <c r="E3820" s="44" t="s">
        <v>77</v>
      </c>
      <c r="F3820" s="44" t="s">
        <v>88</v>
      </c>
      <c r="G3820">
        <v>0</v>
      </c>
      <c r="H3820">
        <v>0</v>
      </c>
      <c r="I3820">
        <v>0</v>
      </c>
      <c r="J3820">
        <v>0</v>
      </c>
      <c r="K3820" s="44">
        <f>MONTH(tce_4111[[#This Row],[data_lancamento]])</f>
        <v>5</v>
      </c>
    </row>
    <row r="3821" spans="1:11" x14ac:dyDescent="0.25">
      <c r="A3821" s="44" t="s">
        <v>93</v>
      </c>
      <c r="B3821">
        <v>1</v>
      </c>
      <c r="C3821" s="3">
        <v>44692</v>
      </c>
      <c r="D3821">
        <v>1603.52</v>
      </c>
      <c r="E3821" s="44" t="s">
        <v>80</v>
      </c>
      <c r="F3821" s="44" t="s">
        <v>88</v>
      </c>
      <c r="G3821">
        <v>0</v>
      </c>
      <c r="H3821">
        <v>0</v>
      </c>
      <c r="I3821">
        <v>0</v>
      </c>
      <c r="J3821">
        <v>0</v>
      </c>
      <c r="K3821" s="44">
        <f>MONTH(tce_4111[[#This Row],[data_lancamento]])</f>
        <v>5</v>
      </c>
    </row>
    <row r="3822" spans="1:11" x14ac:dyDescent="0.25">
      <c r="A3822" s="44" t="s">
        <v>94</v>
      </c>
      <c r="B3822">
        <v>1</v>
      </c>
      <c r="C3822" s="3">
        <v>44692</v>
      </c>
      <c r="D3822">
        <v>1603.52</v>
      </c>
      <c r="E3822" s="44" t="s">
        <v>80</v>
      </c>
      <c r="F3822" s="44" t="s">
        <v>88</v>
      </c>
      <c r="G3822">
        <v>1</v>
      </c>
      <c r="H3822">
        <v>0</v>
      </c>
      <c r="I3822">
        <v>0</v>
      </c>
      <c r="J3822">
        <v>0</v>
      </c>
      <c r="K3822" s="44">
        <f>MONTH(tce_4111[[#This Row],[data_lancamento]])</f>
        <v>5</v>
      </c>
    </row>
    <row r="3823" spans="1:11" x14ac:dyDescent="0.25">
      <c r="A3823" s="44" t="s">
        <v>95</v>
      </c>
      <c r="B3823">
        <v>1</v>
      </c>
      <c r="C3823" s="3">
        <v>44692</v>
      </c>
      <c r="D3823">
        <v>1603.52</v>
      </c>
      <c r="E3823" s="44" t="s">
        <v>77</v>
      </c>
      <c r="F3823" s="44" t="s">
        <v>88</v>
      </c>
      <c r="G3823">
        <v>1</v>
      </c>
      <c r="H3823">
        <v>0</v>
      </c>
      <c r="I3823">
        <v>0</v>
      </c>
      <c r="J3823">
        <v>0</v>
      </c>
      <c r="K3823" s="44">
        <f>MONTH(tce_4111[[#This Row],[data_lancamento]])</f>
        <v>5</v>
      </c>
    </row>
    <row r="3824" spans="1:11" x14ac:dyDescent="0.25">
      <c r="A3824" s="44" t="s">
        <v>91</v>
      </c>
      <c r="B3824">
        <v>1</v>
      </c>
      <c r="C3824" s="3">
        <v>44692</v>
      </c>
      <c r="D3824">
        <v>1603.52</v>
      </c>
      <c r="E3824" s="44" t="s">
        <v>80</v>
      </c>
      <c r="F3824" s="44" t="s">
        <v>88</v>
      </c>
      <c r="G3824">
        <v>0</v>
      </c>
      <c r="H3824">
        <v>0</v>
      </c>
      <c r="I3824">
        <v>0</v>
      </c>
      <c r="J3824">
        <v>0</v>
      </c>
      <c r="K3824" s="44">
        <f>MONTH(tce_4111[[#This Row],[data_lancamento]])</f>
        <v>5</v>
      </c>
    </row>
    <row r="3825" spans="1:11" x14ac:dyDescent="0.25">
      <c r="A3825" s="44" t="s">
        <v>99</v>
      </c>
      <c r="B3825">
        <v>1</v>
      </c>
      <c r="C3825" s="3">
        <v>44692</v>
      </c>
      <c r="D3825">
        <v>1603.52</v>
      </c>
      <c r="E3825" s="44" t="s">
        <v>77</v>
      </c>
      <c r="F3825" s="44" t="s">
        <v>88</v>
      </c>
      <c r="G3825">
        <v>0</v>
      </c>
      <c r="H3825">
        <v>0</v>
      </c>
      <c r="I3825">
        <v>0</v>
      </c>
      <c r="J3825">
        <v>0</v>
      </c>
      <c r="K3825" s="44">
        <f>MONTH(tce_4111[[#This Row],[data_lancamento]])</f>
        <v>5</v>
      </c>
    </row>
    <row r="3826" spans="1:11" x14ac:dyDescent="0.25">
      <c r="A3826" s="44" t="s">
        <v>92</v>
      </c>
      <c r="B3826">
        <v>1</v>
      </c>
      <c r="C3826" s="3">
        <v>44692</v>
      </c>
      <c r="D3826">
        <v>1603.52</v>
      </c>
      <c r="E3826" s="44" t="s">
        <v>80</v>
      </c>
      <c r="F3826" s="44" t="s">
        <v>88</v>
      </c>
      <c r="G3826">
        <v>0</v>
      </c>
      <c r="H3826">
        <v>0</v>
      </c>
      <c r="I3826">
        <v>0</v>
      </c>
      <c r="J3826">
        <v>0</v>
      </c>
      <c r="K3826" s="44">
        <f>MONTH(tce_4111[[#This Row],[data_lancamento]])</f>
        <v>5</v>
      </c>
    </row>
    <row r="3827" spans="1:11" x14ac:dyDescent="0.25">
      <c r="A3827" s="44" t="s">
        <v>100</v>
      </c>
      <c r="B3827">
        <v>1</v>
      </c>
      <c r="C3827" s="3">
        <v>44692</v>
      </c>
      <c r="D3827">
        <v>1603.52</v>
      </c>
      <c r="E3827" s="44" t="s">
        <v>77</v>
      </c>
      <c r="F3827" s="44" t="s">
        <v>88</v>
      </c>
      <c r="G3827">
        <v>0</v>
      </c>
      <c r="H3827">
        <v>0</v>
      </c>
      <c r="I3827">
        <v>0</v>
      </c>
      <c r="J3827">
        <v>0</v>
      </c>
      <c r="K3827" s="44">
        <f>MONTH(tce_4111[[#This Row],[data_lancamento]])</f>
        <v>5</v>
      </c>
    </row>
    <row r="3828" spans="1:11" x14ac:dyDescent="0.25">
      <c r="A3828" s="44" t="s">
        <v>112</v>
      </c>
      <c r="B3828">
        <v>1</v>
      </c>
      <c r="C3828" s="3">
        <v>44692</v>
      </c>
      <c r="D3828">
        <v>1603.52</v>
      </c>
      <c r="E3828" s="44" t="s">
        <v>80</v>
      </c>
      <c r="F3828" s="44" t="s">
        <v>88</v>
      </c>
      <c r="G3828">
        <v>0</v>
      </c>
      <c r="H3828">
        <v>0</v>
      </c>
      <c r="I3828">
        <v>0</v>
      </c>
      <c r="J3828">
        <v>0</v>
      </c>
      <c r="K3828" s="44">
        <f>MONTH(tce_4111[[#This Row],[data_lancamento]])</f>
        <v>5</v>
      </c>
    </row>
    <row r="3829" spans="1:11" x14ac:dyDescent="0.25">
      <c r="A3829" s="44" t="s">
        <v>359</v>
      </c>
      <c r="B3829">
        <v>1</v>
      </c>
      <c r="C3829" s="3">
        <v>44692</v>
      </c>
      <c r="D3829">
        <v>1603.52</v>
      </c>
      <c r="E3829" s="44" t="s">
        <v>77</v>
      </c>
      <c r="F3829" s="44" t="s">
        <v>97</v>
      </c>
      <c r="G3829">
        <v>0</v>
      </c>
      <c r="H3829">
        <v>0</v>
      </c>
      <c r="I3829">
        <v>0</v>
      </c>
      <c r="J3829">
        <v>0</v>
      </c>
      <c r="K3829" s="44">
        <f>MONTH(tce_4111[[#This Row],[data_lancamento]])</f>
        <v>5</v>
      </c>
    </row>
    <row r="3830" spans="1:11" x14ac:dyDescent="0.25">
      <c r="A3830" s="44" t="s">
        <v>101</v>
      </c>
      <c r="B3830">
        <v>1</v>
      </c>
      <c r="C3830" s="3">
        <v>44692</v>
      </c>
      <c r="D3830">
        <v>1603.52</v>
      </c>
      <c r="E3830" s="44" t="s">
        <v>77</v>
      </c>
      <c r="F3830" s="44" t="s">
        <v>88</v>
      </c>
      <c r="G3830">
        <v>1</v>
      </c>
      <c r="H3830">
        <v>0</v>
      </c>
      <c r="I3830">
        <v>0</v>
      </c>
      <c r="J3830">
        <v>0</v>
      </c>
      <c r="K3830" s="44">
        <f>MONTH(tce_4111[[#This Row],[data_lancamento]])</f>
        <v>5</v>
      </c>
    </row>
    <row r="3831" spans="1:11" x14ac:dyDescent="0.25">
      <c r="A3831" s="44" t="s">
        <v>95</v>
      </c>
      <c r="B3831">
        <v>1</v>
      </c>
      <c r="C3831" s="3">
        <v>44692</v>
      </c>
      <c r="D3831">
        <v>1603.52</v>
      </c>
      <c r="E3831" s="44" t="s">
        <v>80</v>
      </c>
      <c r="F3831" s="44" t="s">
        <v>88</v>
      </c>
      <c r="G3831">
        <v>1</v>
      </c>
      <c r="H3831">
        <v>0</v>
      </c>
      <c r="I3831">
        <v>0</v>
      </c>
      <c r="J3831">
        <v>0</v>
      </c>
      <c r="K3831" s="44">
        <f>MONTH(tce_4111[[#This Row],[data_lancamento]])</f>
        <v>5</v>
      </c>
    </row>
    <row r="3832" spans="1:11" x14ac:dyDescent="0.25">
      <c r="A3832" s="44" t="s">
        <v>89</v>
      </c>
      <c r="B3832">
        <v>1</v>
      </c>
      <c r="C3832" s="3">
        <v>44692</v>
      </c>
      <c r="D3832">
        <v>1603.52</v>
      </c>
      <c r="E3832" s="44" t="s">
        <v>80</v>
      </c>
      <c r="F3832" s="44" t="s">
        <v>88</v>
      </c>
      <c r="G3832">
        <v>0</v>
      </c>
      <c r="H3832">
        <v>0</v>
      </c>
      <c r="I3832">
        <v>0</v>
      </c>
      <c r="J3832">
        <v>0</v>
      </c>
      <c r="K3832" s="44">
        <f>MONTH(tce_4111[[#This Row],[data_lancamento]])</f>
        <v>5</v>
      </c>
    </row>
    <row r="3833" spans="1:11" x14ac:dyDescent="0.25">
      <c r="A3833" s="44" t="s">
        <v>91</v>
      </c>
      <c r="B3833">
        <v>1</v>
      </c>
      <c r="C3833" s="3">
        <v>44692</v>
      </c>
      <c r="D3833">
        <v>1603.52</v>
      </c>
      <c r="E3833" s="44" t="s">
        <v>77</v>
      </c>
      <c r="F3833" s="44" t="s">
        <v>88</v>
      </c>
      <c r="G3833">
        <v>0</v>
      </c>
      <c r="H3833">
        <v>0</v>
      </c>
      <c r="I3833">
        <v>0</v>
      </c>
      <c r="J3833">
        <v>0</v>
      </c>
      <c r="K3833" s="44">
        <f>MONTH(tce_4111[[#This Row],[data_lancamento]])</f>
        <v>5</v>
      </c>
    </row>
    <row r="3834" spans="1:11" x14ac:dyDescent="0.25">
      <c r="A3834" s="44" t="s">
        <v>92</v>
      </c>
      <c r="B3834">
        <v>1</v>
      </c>
      <c r="C3834" s="3">
        <v>44692</v>
      </c>
      <c r="D3834">
        <v>1603.52</v>
      </c>
      <c r="E3834" s="44" t="s">
        <v>77</v>
      </c>
      <c r="F3834" s="44" t="s">
        <v>88</v>
      </c>
      <c r="G3834">
        <v>0</v>
      </c>
      <c r="H3834">
        <v>0</v>
      </c>
      <c r="I3834">
        <v>0</v>
      </c>
      <c r="J3834">
        <v>0</v>
      </c>
      <c r="K3834" s="44">
        <f>MONTH(tce_4111[[#This Row],[data_lancamento]])</f>
        <v>5</v>
      </c>
    </row>
    <row r="3835" spans="1:11" x14ac:dyDescent="0.25">
      <c r="A3835" s="44" t="s">
        <v>93</v>
      </c>
      <c r="B3835">
        <v>1</v>
      </c>
      <c r="C3835" s="3">
        <v>44692</v>
      </c>
      <c r="D3835">
        <v>1603.52</v>
      </c>
      <c r="E3835" s="44" t="s">
        <v>80</v>
      </c>
      <c r="F3835" s="44" t="s">
        <v>88</v>
      </c>
      <c r="G3835">
        <v>0</v>
      </c>
      <c r="H3835">
        <v>0</v>
      </c>
      <c r="I3835">
        <v>0</v>
      </c>
      <c r="J3835">
        <v>0</v>
      </c>
      <c r="K3835" s="44">
        <f>MONTH(tce_4111[[#This Row],[data_lancamento]])</f>
        <v>5</v>
      </c>
    </row>
    <row r="3836" spans="1:11" x14ac:dyDescent="0.25">
      <c r="A3836" s="44" t="s">
        <v>94</v>
      </c>
      <c r="B3836">
        <v>1</v>
      </c>
      <c r="C3836" s="3">
        <v>44692</v>
      </c>
      <c r="D3836">
        <v>1603.52</v>
      </c>
      <c r="E3836" s="44" t="s">
        <v>80</v>
      </c>
      <c r="F3836" s="44" t="s">
        <v>88</v>
      </c>
      <c r="G3836">
        <v>1</v>
      </c>
      <c r="H3836">
        <v>0</v>
      </c>
      <c r="I3836">
        <v>0</v>
      </c>
      <c r="J3836">
        <v>0</v>
      </c>
      <c r="K3836" s="44">
        <f>MONTH(tce_4111[[#This Row],[data_lancamento]])</f>
        <v>5</v>
      </c>
    </row>
    <row r="3837" spans="1:11" x14ac:dyDescent="0.25">
      <c r="A3837" s="44" t="s">
        <v>95</v>
      </c>
      <c r="B3837">
        <v>1</v>
      </c>
      <c r="C3837" s="3">
        <v>44692</v>
      </c>
      <c r="D3837">
        <v>1603.52</v>
      </c>
      <c r="E3837" s="44" t="s">
        <v>77</v>
      </c>
      <c r="F3837" s="44" t="s">
        <v>88</v>
      </c>
      <c r="G3837">
        <v>1</v>
      </c>
      <c r="H3837">
        <v>0</v>
      </c>
      <c r="I3837">
        <v>0</v>
      </c>
      <c r="J3837">
        <v>0</v>
      </c>
      <c r="K3837" s="44">
        <f>MONTH(tce_4111[[#This Row],[data_lancamento]])</f>
        <v>5</v>
      </c>
    </row>
    <row r="3838" spans="1:11" x14ac:dyDescent="0.25">
      <c r="A3838" s="44" t="s">
        <v>91</v>
      </c>
      <c r="B3838">
        <v>1</v>
      </c>
      <c r="C3838" s="3">
        <v>44692</v>
      </c>
      <c r="D3838">
        <v>1603.52</v>
      </c>
      <c r="E3838" s="44" t="s">
        <v>80</v>
      </c>
      <c r="F3838" s="44" t="s">
        <v>88</v>
      </c>
      <c r="G3838">
        <v>0</v>
      </c>
      <c r="H3838">
        <v>0</v>
      </c>
      <c r="I3838">
        <v>0</v>
      </c>
      <c r="J3838">
        <v>0</v>
      </c>
      <c r="K3838" s="44">
        <f>MONTH(tce_4111[[#This Row],[data_lancamento]])</f>
        <v>5</v>
      </c>
    </row>
    <row r="3839" spans="1:11" x14ac:dyDescent="0.25">
      <c r="A3839" s="44" t="s">
        <v>99</v>
      </c>
      <c r="B3839">
        <v>1</v>
      </c>
      <c r="C3839" s="3">
        <v>44692</v>
      </c>
      <c r="D3839">
        <v>1603.52</v>
      </c>
      <c r="E3839" s="44" t="s">
        <v>77</v>
      </c>
      <c r="F3839" s="44" t="s">
        <v>88</v>
      </c>
      <c r="G3839">
        <v>0</v>
      </c>
      <c r="H3839">
        <v>0</v>
      </c>
      <c r="I3839">
        <v>0</v>
      </c>
      <c r="J3839">
        <v>0</v>
      </c>
      <c r="K3839" s="44">
        <f>MONTH(tce_4111[[#This Row],[data_lancamento]])</f>
        <v>5</v>
      </c>
    </row>
    <row r="3840" spans="1:11" x14ac:dyDescent="0.25">
      <c r="A3840" s="44" t="s">
        <v>92</v>
      </c>
      <c r="B3840">
        <v>1</v>
      </c>
      <c r="C3840" s="3">
        <v>44692</v>
      </c>
      <c r="D3840">
        <v>1603.52</v>
      </c>
      <c r="E3840" s="44" t="s">
        <v>80</v>
      </c>
      <c r="F3840" s="44" t="s">
        <v>88</v>
      </c>
      <c r="G3840">
        <v>0</v>
      </c>
      <c r="H3840">
        <v>0</v>
      </c>
      <c r="I3840">
        <v>0</v>
      </c>
      <c r="J3840">
        <v>0</v>
      </c>
      <c r="K3840" s="44">
        <f>MONTH(tce_4111[[#This Row],[data_lancamento]])</f>
        <v>5</v>
      </c>
    </row>
    <row r="3841" spans="1:11" x14ac:dyDescent="0.25">
      <c r="A3841" s="44" t="s">
        <v>100</v>
      </c>
      <c r="B3841">
        <v>1</v>
      </c>
      <c r="C3841" s="3">
        <v>44692</v>
      </c>
      <c r="D3841">
        <v>1603.52</v>
      </c>
      <c r="E3841" s="44" t="s">
        <v>77</v>
      </c>
      <c r="F3841" s="44" t="s">
        <v>88</v>
      </c>
      <c r="G3841">
        <v>0</v>
      </c>
      <c r="H3841">
        <v>0</v>
      </c>
      <c r="I3841">
        <v>0</v>
      </c>
      <c r="J3841">
        <v>0</v>
      </c>
      <c r="K3841" s="44">
        <f>MONTH(tce_4111[[#This Row],[data_lancamento]])</f>
        <v>5</v>
      </c>
    </row>
    <row r="3842" spans="1:11" x14ac:dyDescent="0.25">
      <c r="A3842" s="44" t="s">
        <v>112</v>
      </c>
      <c r="B3842">
        <v>1</v>
      </c>
      <c r="C3842" s="3">
        <v>44692</v>
      </c>
      <c r="D3842">
        <v>1603.52</v>
      </c>
      <c r="E3842" s="44" t="s">
        <v>80</v>
      </c>
      <c r="F3842" s="44" t="s">
        <v>88</v>
      </c>
      <c r="G3842">
        <v>0</v>
      </c>
      <c r="H3842">
        <v>0</v>
      </c>
      <c r="I3842">
        <v>0</v>
      </c>
      <c r="J3842">
        <v>0</v>
      </c>
      <c r="K3842" s="44">
        <f>MONTH(tce_4111[[#This Row],[data_lancamento]])</f>
        <v>5</v>
      </c>
    </row>
    <row r="3843" spans="1:11" x14ac:dyDescent="0.25">
      <c r="A3843" s="44" t="s">
        <v>359</v>
      </c>
      <c r="B3843">
        <v>1</v>
      </c>
      <c r="C3843" s="3">
        <v>44692</v>
      </c>
      <c r="D3843">
        <v>1603.52</v>
      </c>
      <c r="E3843" s="44" t="s">
        <v>77</v>
      </c>
      <c r="F3843" s="44" t="s">
        <v>97</v>
      </c>
      <c r="G3843">
        <v>0</v>
      </c>
      <c r="H3843">
        <v>0</v>
      </c>
      <c r="I3843">
        <v>0</v>
      </c>
      <c r="J3843">
        <v>0</v>
      </c>
      <c r="K3843" s="44">
        <f>MONTH(tce_4111[[#This Row],[data_lancamento]])</f>
        <v>5</v>
      </c>
    </row>
    <row r="3844" spans="1:11" x14ac:dyDescent="0.25">
      <c r="A3844" s="44" t="s">
        <v>101</v>
      </c>
      <c r="B3844">
        <v>1</v>
      </c>
      <c r="C3844" s="3">
        <v>44692</v>
      </c>
      <c r="D3844">
        <v>1603.52</v>
      </c>
      <c r="E3844" s="44" t="s">
        <v>77</v>
      </c>
      <c r="F3844" s="44" t="s">
        <v>88</v>
      </c>
      <c r="G3844">
        <v>1</v>
      </c>
      <c r="H3844">
        <v>0</v>
      </c>
      <c r="I3844">
        <v>0</v>
      </c>
      <c r="J3844">
        <v>0</v>
      </c>
      <c r="K3844" s="44">
        <f>MONTH(tce_4111[[#This Row],[data_lancamento]])</f>
        <v>5</v>
      </c>
    </row>
    <row r="3845" spans="1:11" x14ac:dyDescent="0.25">
      <c r="A3845" s="44" t="s">
        <v>95</v>
      </c>
      <c r="B3845">
        <v>1</v>
      </c>
      <c r="C3845" s="3">
        <v>44692</v>
      </c>
      <c r="D3845">
        <v>1603.52</v>
      </c>
      <c r="E3845" s="44" t="s">
        <v>80</v>
      </c>
      <c r="F3845" s="44" t="s">
        <v>88</v>
      </c>
      <c r="G3845">
        <v>1</v>
      </c>
      <c r="H3845">
        <v>0</v>
      </c>
      <c r="I3845">
        <v>0</v>
      </c>
      <c r="J3845">
        <v>0</v>
      </c>
      <c r="K3845" s="44">
        <f>MONTH(tce_4111[[#This Row],[data_lancamento]])</f>
        <v>5</v>
      </c>
    </row>
    <row r="3846" spans="1:11" x14ac:dyDescent="0.25">
      <c r="A3846" s="44" t="s">
        <v>89</v>
      </c>
      <c r="B3846">
        <v>1</v>
      </c>
      <c r="C3846" s="3">
        <v>44692</v>
      </c>
      <c r="D3846">
        <v>1603.52</v>
      </c>
      <c r="E3846" s="44" t="s">
        <v>80</v>
      </c>
      <c r="F3846" s="44" t="s">
        <v>88</v>
      </c>
      <c r="G3846">
        <v>0</v>
      </c>
      <c r="H3846">
        <v>0</v>
      </c>
      <c r="I3846">
        <v>0</v>
      </c>
      <c r="J3846">
        <v>0</v>
      </c>
      <c r="K3846" s="44">
        <f>MONTH(tce_4111[[#This Row],[data_lancamento]])</f>
        <v>5</v>
      </c>
    </row>
    <row r="3847" spans="1:11" x14ac:dyDescent="0.25">
      <c r="A3847" s="44" t="s">
        <v>91</v>
      </c>
      <c r="B3847">
        <v>1</v>
      </c>
      <c r="C3847" s="3">
        <v>44692</v>
      </c>
      <c r="D3847">
        <v>1603.52</v>
      </c>
      <c r="E3847" s="44" t="s">
        <v>77</v>
      </c>
      <c r="F3847" s="44" t="s">
        <v>88</v>
      </c>
      <c r="G3847">
        <v>0</v>
      </c>
      <c r="H3847">
        <v>0</v>
      </c>
      <c r="I3847">
        <v>0</v>
      </c>
      <c r="J3847">
        <v>0</v>
      </c>
      <c r="K3847" s="44">
        <f>MONTH(tce_4111[[#This Row],[data_lancamento]])</f>
        <v>5</v>
      </c>
    </row>
    <row r="3848" spans="1:11" x14ac:dyDescent="0.25">
      <c r="A3848" s="44" t="s">
        <v>92</v>
      </c>
      <c r="B3848">
        <v>1</v>
      </c>
      <c r="C3848" s="3">
        <v>44692</v>
      </c>
      <c r="D3848">
        <v>1603.52</v>
      </c>
      <c r="E3848" s="44" t="s">
        <v>77</v>
      </c>
      <c r="F3848" s="44" t="s">
        <v>88</v>
      </c>
      <c r="G3848">
        <v>0</v>
      </c>
      <c r="H3848">
        <v>0</v>
      </c>
      <c r="I3848">
        <v>0</v>
      </c>
      <c r="J3848">
        <v>0</v>
      </c>
      <c r="K3848" s="44">
        <f>MONTH(tce_4111[[#This Row],[data_lancamento]])</f>
        <v>5</v>
      </c>
    </row>
    <row r="3849" spans="1:11" x14ac:dyDescent="0.25">
      <c r="A3849" s="44" t="s">
        <v>93</v>
      </c>
      <c r="B3849">
        <v>1</v>
      </c>
      <c r="C3849" s="3">
        <v>44692</v>
      </c>
      <c r="D3849">
        <v>1603.52</v>
      </c>
      <c r="E3849" s="44" t="s">
        <v>80</v>
      </c>
      <c r="F3849" s="44" t="s">
        <v>88</v>
      </c>
      <c r="G3849">
        <v>0</v>
      </c>
      <c r="H3849">
        <v>0</v>
      </c>
      <c r="I3849">
        <v>0</v>
      </c>
      <c r="J3849">
        <v>0</v>
      </c>
      <c r="K3849" s="44">
        <f>MONTH(tce_4111[[#This Row],[data_lancamento]])</f>
        <v>5</v>
      </c>
    </row>
    <row r="3850" spans="1:11" x14ac:dyDescent="0.25">
      <c r="A3850" s="44" t="s">
        <v>94</v>
      </c>
      <c r="B3850">
        <v>1</v>
      </c>
      <c r="C3850" s="3">
        <v>44692</v>
      </c>
      <c r="D3850">
        <v>1603.52</v>
      </c>
      <c r="E3850" s="44" t="s">
        <v>80</v>
      </c>
      <c r="F3850" s="44" t="s">
        <v>88</v>
      </c>
      <c r="G3850">
        <v>1</v>
      </c>
      <c r="H3850">
        <v>0</v>
      </c>
      <c r="I3850">
        <v>0</v>
      </c>
      <c r="J3850">
        <v>0</v>
      </c>
      <c r="K3850" s="44">
        <f>MONTH(tce_4111[[#This Row],[data_lancamento]])</f>
        <v>5</v>
      </c>
    </row>
    <row r="3851" spans="1:11" x14ac:dyDescent="0.25">
      <c r="A3851" s="44" t="s">
        <v>95</v>
      </c>
      <c r="B3851">
        <v>1</v>
      </c>
      <c r="C3851" s="3">
        <v>44692</v>
      </c>
      <c r="D3851">
        <v>1603.52</v>
      </c>
      <c r="E3851" s="44" t="s">
        <v>77</v>
      </c>
      <c r="F3851" s="44" t="s">
        <v>88</v>
      </c>
      <c r="G3851">
        <v>1</v>
      </c>
      <c r="H3851">
        <v>0</v>
      </c>
      <c r="I3851">
        <v>0</v>
      </c>
      <c r="J3851">
        <v>0</v>
      </c>
      <c r="K3851" s="44">
        <f>MONTH(tce_4111[[#This Row],[data_lancamento]])</f>
        <v>5</v>
      </c>
    </row>
    <row r="3852" spans="1:11" x14ac:dyDescent="0.25">
      <c r="A3852" s="44" t="s">
        <v>91</v>
      </c>
      <c r="B3852">
        <v>1</v>
      </c>
      <c r="C3852" s="3">
        <v>44692</v>
      </c>
      <c r="D3852">
        <v>1603.52</v>
      </c>
      <c r="E3852" s="44" t="s">
        <v>80</v>
      </c>
      <c r="F3852" s="44" t="s">
        <v>88</v>
      </c>
      <c r="G3852">
        <v>0</v>
      </c>
      <c r="H3852">
        <v>0</v>
      </c>
      <c r="I3852">
        <v>0</v>
      </c>
      <c r="J3852">
        <v>0</v>
      </c>
      <c r="K3852" s="44">
        <f>MONTH(tce_4111[[#This Row],[data_lancamento]])</f>
        <v>5</v>
      </c>
    </row>
    <row r="3853" spans="1:11" x14ac:dyDescent="0.25">
      <c r="A3853" s="44" t="s">
        <v>99</v>
      </c>
      <c r="B3853">
        <v>1</v>
      </c>
      <c r="C3853" s="3">
        <v>44692</v>
      </c>
      <c r="D3853">
        <v>1603.52</v>
      </c>
      <c r="E3853" s="44" t="s">
        <v>77</v>
      </c>
      <c r="F3853" s="44" t="s">
        <v>88</v>
      </c>
      <c r="G3853">
        <v>0</v>
      </c>
      <c r="H3853">
        <v>0</v>
      </c>
      <c r="I3853">
        <v>0</v>
      </c>
      <c r="J3853">
        <v>0</v>
      </c>
      <c r="K3853" s="44">
        <f>MONTH(tce_4111[[#This Row],[data_lancamento]])</f>
        <v>5</v>
      </c>
    </row>
    <row r="3854" spans="1:11" x14ac:dyDescent="0.25">
      <c r="A3854" s="44" t="s">
        <v>92</v>
      </c>
      <c r="B3854">
        <v>1</v>
      </c>
      <c r="C3854" s="3">
        <v>44692</v>
      </c>
      <c r="D3854">
        <v>1603.52</v>
      </c>
      <c r="E3854" s="44" t="s">
        <v>80</v>
      </c>
      <c r="F3854" s="44" t="s">
        <v>88</v>
      </c>
      <c r="G3854">
        <v>0</v>
      </c>
      <c r="H3854">
        <v>0</v>
      </c>
      <c r="I3854">
        <v>0</v>
      </c>
      <c r="J3854">
        <v>0</v>
      </c>
      <c r="K3854" s="44">
        <f>MONTH(tce_4111[[#This Row],[data_lancamento]])</f>
        <v>5</v>
      </c>
    </row>
    <row r="3855" spans="1:11" x14ac:dyDescent="0.25">
      <c r="A3855" s="44" t="s">
        <v>100</v>
      </c>
      <c r="B3855">
        <v>1</v>
      </c>
      <c r="C3855" s="3">
        <v>44692</v>
      </c>
      <c r="D3855">
        <v>1603.52</v>
      </c>
      <c r="E3855" s="44" t="s">
        <v>77</v>
      </c>
      <c r="F3855" s="44" t="s">
        <v>88</v>
      </c>
      <c r="G3855">
        <v>0</v>
      </c>
      <c r="H3855">
        <v>0</v>
      </c>
      <c r="I3855">
        <v>0</v>
      </c>
      <c r="J3855">
        <v>0</v>
      </c>
      <c r="K3855" s="44">
        <f>MONTH(tce_4111[[#This Row],[data_lancamento]])</f>
        <v>5</v>
      </c>
    </row>
    <row r="3856" spans="1:11" x14ac:dyDescent="0.25">
      <c r="A3856" s="44" t="s">
        <v>112</v>
      </c>
      <c r="B3856">
        <v>1</v>
      </c>
      <c r="C3856" s="3">
        <v>44692</v>
      </c>
      <c r="D3856">
        <v>1603.52</v>
      </c>
      <c r="E3856" s="44" t="s">
        <v>80</v>
      </c>
      <c r="F3856" s="44" t="s">
        <v>88</v>
      </c>
      <c r="G3856">
        <v>0</v>
      </c>
      <c r="H3856">
        <v>0</v>
      </c>
      <c r="I3856">
        <v>0</v>
      </c>
      <c r="J3856">
        <v>0</v>
      </c>
      <c r="K3856" s="44">
        <f>MONTH(tce_4111[[#This Row],[data_lancamento]])</f>
        <v>5</v>
      </c>
    </row>
    <row r="3857" spans="1:11" x14ac:dyDescent="0.25">
      <c r="A3857" s="44" t="s">
        <v>359</v>
      </c>
      <c r="B3857">
        <v>1</v>
      </c>
      <c r="C3857" s="3">
        <v>44692</v>
      </c>
      <c r="D3857">
        <v>1603.52</v>
      </c>
      <c r="E3857" s="44" t="s">
        <v>77</v>
      </c>
      <c r="F3857" s="44" t="s">
        <v>97</v>
      </c>
      <c r="G3857">
        <v>0</v>
      </c>
      <c r="H3857">
        <v>0</v>
      </c>
      <c r="I3857">
        <v>0</v>
      </c>
      <c r="J3857">
        <v>0</v>
      </c>
      <c r="K3857" s="44">
        <f>MONTH(tce_4111[[#This Row],[data_lancamento]])</f>
        <v>5</v>
      </c>
    </row>
    <row r="3858" spans="1:11" x14ac:dyDescent="0.25">
      <c r="A3858" s="44" t="s">
        <v>101</v>
      </c>
      <c r="B3858">
        <v>1</v>
      </c>
      <c r="C3858" s="3">
        <v>44692</v>
      </c>
      <c r="D3858">
        <v>1603.52</v>
      </c>
      <c r="E3858" s="44" t="s">
        <v>77</v>
      </c>
      <c r="F3858" s="44" t="s">
        <v>88</v>
      </c>
      <c r="G3858">
        <v>1</v>
      </c>
      <c r="H3858">
        <v>0</v>
      </c>
      <c r="I3858">
        <v>0</v>
      </c>
      <c r="J3858">
        <v>0</v>
      </c>
      <c r="K3858" s="44">
        <f>MONTH(tce_4111[[#This Row],[data_lancamento]])</f>
        <v>5</v>
      </c>
    </row>
    <row r="3859" spans="1:11" x14ac:dyDescent="0.25">
      <c r="A3859" s="44" t="s">
        <v>95</v>
      </c>
      <c r="B3859">
        <v>1</v>
      </c>
      <c r="C3859" s="3">
        <v>44692</v>
      </c>
      <c r="D3859">
        <v>1603.52</v>
      </c>
      <c r="E3859" s="44" t="s">
        <v>80</v>
      </c>
      <c r="F3859" s="44" t="s">
        <v>88</v>
      </c>
      <c r="G3859">
        <v>1</v>
      </c>
      <c r="H3859">
        <v>0</v>
      </c>
      <c r="I3859">
        <v>0</v>
      </c>
      <c r="J3859">
        <v>0</v>
      </c>
      <c r="K3859" s="44">
        <f>MONTH(tce_4111[[#This Row],[data_lancamento]])</f>
        <v>5</v>
      </c>
    </row>
    <row r="3860" spans="1:11" x14ac:dyDescent="0.25">
      <c r="A3860" s="44" t="s">
        <v>89</v>
      </c>
      <c r="B3860">
        <v>1</v>
      </c>
      <c r="C3860" s="3">
        <v>44692</v>
      </c>
      <c r="D3860">
        <v>1603.52</v>
      </c>
      <c r="E3860" s="44" t="s">
        <v>80</v>
      </c>
      <c r="F3860" s="44" t="s">
        <v>88</v>
      </c>
      <c r="G3860">
        <v>0</v>
      </c>
      <c r="H3860">
        <v>0</v>
      </c>
      <c r="I3860">
        <v>0</v>
      </c>
      <c r="J3860">
        <v>0</v>
      </c>
      <c r="K3860" s="44">
        <f>MONTH(tce_4111[[#This Row],[data_lancamento]])</f>
        <v>5</v>
      </c>
    </row>
    <row r="3861" spans="1:11" x14ac:dyDescent="0.25">
      <c r="A3861" s="44" t="s">
        <v>91</v>
      </c>
      <c r="B3861">
        <v>1</v>
      </c>
      <c r="C3861" s="3">
        <v>44692</v>
      </c>
      <c r="D3861">
        <v>1603.52</v>
      </c>
      <c r="E3861" s="44" t="s">
        <v>77</v>
      </c>
      <c r="F3861" s="44" t="s">
        <v>88</v>
      </c>
      <c r="G3861">
        <v>0</v>
      </c>
      <c r="H3861">
        <v>0</v>
      </c>
      <c r="I3861">
        <v>0</v>
      </c>
      <c r="J3861">
        <v>0</v>
      </c>
      <c r="K3861" s="44">
        <f>MONTH(tce_4111[[#This Row],[data_lancamento]])</f>
        <v>5</v>
      </c>
    </row>
    <row r="3862" spans="1:11" x14ac:dyDescent="0.25">
      <c r="A3862" s="44" t="s">
        <v>92</v>
      </c>
      <c r="B3862">
        <v>1</v>
      </c>
      <c r="C3862" s="3">
        <v>44692</v>
      </c>
      <c r="D3862">
        <v>1603.52</v>
      </c>
      <c r="E3862" s="44" t="s">
        <v>77</v>
      </c>
      <c r="F3862" s="44" t="s">
        <v>88</v>
      </c>
      <c r="G3862">
        <v>0</v>
      </c>
      <c r="H3862">
        <v>0</v>
      </c>
      <c r="I3862">
        <v>0</v>
      </c>
      <c r="J3862">
        <v>0</v>
      </c>
      <c r="K3862" s="44">
        <f>MONTH(tce_4111[[#This Row],[data_lancamento]])</f>
        <v>5</v>
      </c>
    </row>
    <row r="3863" spans="1:11" x14ac:dyDescent="0.25">
      <c r="A3863" s="44" t="s">
        <v>93</v>
      </c>
      <c r="B3863">
        <v>1</v>
      </c>
      <c r="C3863" s="3">
        <v>44692</v>
      </c>
      <c r="D3863">
        <v>1603.52</v>
      </c>
      <c r="E3863" s="44" t="s">
        <v>80</v>
      </c>
      <c r="F3863" s="44" t="s">
        <v>88</v>
      </c>
      <c r="G3863">
        <v>0</v>
      </c>
      <c r="H3863">
        <v>0</v>
      </c>
      <c r="I3863">
        <v>0</v>
      </c>
      <c r="J3863">
        <v>0</v>
      </c>
      <c r="K3863" s="44">
        <f>MONTH(tce_4111[[#This Row],[data_lancamento]])</f>
        <v>5</v>
      </c>
    </row>
    <row r="3864" spans="1:11" x14ac:dyDescent="0.25">
      <c r="A3864" s="44" t="s">
        <v>94</v>
      </c>
      <c r="B3864">
        <v>1</v>
      </c>
      <c r="C3864" s="3">
        <v>44692</v>
      </c>
      <c r="D3864">
        <v>1603.52</v>
      </c>
      <c r="E3864" s="44" t="s">
        <v>80</v>
      </c>
      <c r="F3864" s="44" t="s">
        <v>88</v>
      </c>
      <c r="G3864">
        <v>1</v>
      </c>
      <c r="H3864">
        <v>0</v>
      </c>
      <c r="I3864">
        <v>0</v>
      </c>
      <c r="J3864">
        <v>0</v>
      </c>
      <c r="K3864" s="44">
        <f>MONTH(tce_4111[[#This Row],[data_lancamento]])</f>
        <v>5</v>
      </c>
    </row>
    <row r="3865" spans="1:11" x14ac:dyDescent="0.25">
      <c r="A3865" s="44" t="s">
        <v>95</v>
      </c>
      <c r="B3865">
        <v>1</v>
      </c>
      <c r="C3865" s="3">
        <v>44692</v>
      </c>
      <c r="D3865">
        <v>1603.52</v>
      </c>
      <c r="E3865" s="44" t="s">
        <v>77</v>
      </c>
      <c r="F3865" s="44" t="s">
        <v>88</v>
      </c>
      <c r="G3865">
        <v>1</v>
      </c>
      <c r="H3865">
        <v>0</v>
      </c>
      <c r="I3865">
        <v>0</v>
      </c>
      <c r="J3865">
        <v>0</v>
      </c>
      <c r="K3865" s="44">
        <f>MONTH(tce_4111[[#This Row],[data_lancamento]])</f>
        <v>5</v>
      </c>
    </row>
    <row r="3866" spans="1:11" x14ac:dyDescent="0.25">
      <c r="A3866" s="44" t="s">
        <v>91</v>
      </c>
      <c r="B3866">
        <v>1</v>
      </c>
      <c r="C3866" s="3">
        <v>44692</v>
      </c>
      <c r="D3866">
        <v>1603.52</v>
      </c>
      <c r="E3866" s="44" t="s">
        <v>80</v>
      </c>
      <c r="F3866" s="44" t="s">
        <v>88</v>
      </c>
      <c r="G3866">
        <v>0</v>
      </c>
      <c r="H3866">
        <v>0</v>
      </c>
      <c r="I3866">
        <v>0</v>
      </c>
      <c r="J3866">
        <v>0</v>
      </c>
      <c r="K3866" s="44">
        <f>MONTH(tce_4111[[#This Row],[data_lancamento]])</f>
        <v>5</v>
      </c>
    </row>
    <row r="3867" spans="1:11" x14ac:dyDescent="0.25">
      <c r="A3867" s="44" t="s">
        <v>99</v>
      </c>
      <c r="B3867">
        <v>1</v>
      </c>
      <c r="C3867" s="3">
        <v>44692</v>
      </c>
      <c r="D3867">
        <v>1603.52</v>
      </c>
      <c r="E3867" s="44" t="s">
        <v>77</v>
      </c>
      <c r="F3867" s="44" t="s">
        <v>88</v>
      </c>
      <c r="G3867">
        <v>0</v>
      </c>
      <c r="H3867">
        <v>0</v>
      </c>
      <c r="I3867">
        <v>0</v>
      </c>
      <c r="J3867">
        <v>0</v>
      </c>
      <c r="K3867" s="44">
        <f>MONTH(tce_4111[[#This Row],[data_lancamento]])</f>
        <v>5</v>
      </c>
    </row>
    <row r="3868" spans="1:11" x14ac:dyDescent="0.25">
      <c r="A3868" s="44" t="s">
        <v>92</v>
      </c>
      <c r="B3868">
        <v>1</v>
      </c>
      <c r="C3868" s="3">
        <v>44692</v>
      </c>
      <c r="D3868">
        <v>1603.52</v>
      </c>
      <c r="E3868" s="44" t="s">
        <v>80</v>
      </c>
      <c r="F3868" s="44" t="s">
        <v>88</v>
      </c>
      <c r="G3868">
        <v>0</v>
      </c>
      <c r="H3868">
        <v>0</v>
      </c>
      <c r="I3868">
        <v>0</v>
      </c>
      <c r="J3868">
        <v>0</v>
      </c>
      <c r="K3868" s="44">
        <f>MONTH(tce_4111[[#This Row],[data_lancamento]])</f>
        <v>5</v>
      </c>
    </row>
    <row r="3869" spans="1:11" x14ac:dyDescent="0.25">
      <c r="A3869" s="44" t="s">
        <v>100</v>
      </c>
      <c r="B3869">
        <v>1</v>
      </c>
      <c r="C3869" s="3">
        <v>44692</v>
      </c>
      <c r="D3869">
        <v>1603.52</v>
      </c>
      <c r="E3869" s="44" t="s">
        <v>77</v>
      </c>
      <c r="F3869" s="44" t="s">
        <v>88</v>
      </c>
      <c r="G3869">
        <v>0</v>
      </c>
      <c r="H3869">
        <v>0</v>
      </c>
      <c r="I3869">
        <v>0</v>
      </c>
      <c r="J3869">
        <v>0</v>
      </c>
      <c r="K3869" s="44">
        <f>MONTH(tce_4111[[#This Row],[data_lancamento]])</f>
        <v>5</v>
      </c>
    </row>
    <row r="3870" spans="1:11" x14ac:dyDescent="0.25">
      <c r="A3870" s="44" t="s">
        <v>112</v>
      </c>
      <c r="B3870">
        <v>1</v>
      </c>
      <c r="C3870" s="3">
        <v>44692</v>
      </c>
      <c r="D3870">
        <v>1603.52</v>
      </c>
      <c r="E3870" s="44" t="s">
        <v>80</v>
      </c>
      <c r="F3870" s="44" t="s">
        <v>88</v>
      </c>
      <c r="G3870">
        <v>0</v>
      </c>
      <c r="H3870">
        <v>0</v>
      </c>
      <c r="I3870">
        <v>0</v>
      </c>
      <c r="J3870">
        <v>0</v>
      </c>
      <c r="K3870" s="44">
        <f>MONTH(tce_4111[[#This Row],[data_lancamento]])</f>
        <v>5</v>
      </c>
    </row>
    <row r="3871" spans="1:11" x14ac:dyDescent="0.25">
      <c r="A3871" s="44" t="s">
        <v>359</v>
      </c>
      <c r="B3871">
        <v>1</v>
      </c>
      <c r="C3871" s="3">
        <v>44692</v>
      </c>
      <c r="D3871">
        <v>1603.52</v>
      </c>
      <c r="E3871" s="44" t="s">
        <v>77</v>
      </c>
      <c r="F3871" s="44" t="s">
        <v>97</v>
      </c>
      <c r="G3871">
        <v>0</v>
      </c>
      <c r="H3871">
        <v>0</v>
      </c>
      <c r="I3871">
        <v>0</v>
      </c>
      <c r="J3871">
        <v>0</v>
      </c>
      <c r="K3871" s="44">
        <f>MONTH(tce_4111[[#This Row],[data_lancamento]])</f>
        <v>5</v>
      </c>
    </row>
    <row r="3872" spans="1:11" x14ac:dyDescent="0.25">
      <c r="A3872" s="44" t="s">
        <v>101</v>
      </c>
      <c r="B3872">
        <v>1</v>
      </c>
      <c r="C3872" s="3">
        <v>44692</v>
      </c>
      <c r="D3872">
        <v>1603.52</v>
      </c>
      <c r="E3872" s="44" t="s">
        <v>77</v>
      </c>
      <c r="F3872" s="44" t="s">
        <v>88</v>
      </c>
      <c r="G3872">
        <v>1</v>
      </c>
      <c r="H3872">
        <v>0</v>
      </c>
      <c r="I3872">
        <v>0</v>
      </c>
      <c r="J3872">
        <v>0</v>
      </c>
      <c r="K3872" s="44">
        <f>MONTH(tce_4111[[#This Row],[data_lancamento]])</f>
        <v>5</v>
      </c>
    </row>
    <row r="3873" spans="1:11" x14ac:dyDescent="0.25">
      <c r="A3873" s="44" t="s">
        <v>95</v>
      </c>
      <c r="B3873">
        <v>1</v>
      </c>
      <c r="C3873" s="3">
        <v>44692</v>
      </c>
      <c r="D3873">
        <v>1603.52</v>
      </c>
      <c r="E3873" s="44" t="s">
        <v>80</v>
      </c>
      <c r="F3873" s="44" t="s">
        <v>88</v>
      </c>
      <c r="G3873">
        <v>1</v>
      </c>
      <c r="H3873">
        <v>0</v>
      </c>
      <c r="I3873">
        <v>0</v>
      </c>
      <c r="J3873">
        <v>0</v>
      </c>
      <c r="K3873" s="44">
        <f>MONTH(tce_4111[[#This Row],[data_lancamento]])</f>
        <v>5</v>
      </c>
    </row>
    <row r="3874" spans="1:11" x14ac:dyDescent="0.25">
      <c r="A3874" s="44" t="s">
        <v>89</v>
      </c>
      <c r="B3874">
        <v>1</v>
      </c>
      <c r="C3874" s="3">
        <v>44692</v>
      </c>
      <c r="D3874">
        <v>1780.19</v>
      </c>
      <c r="E3874" s="44" t="s">
        <v>80</v>
      </c>
      <c r="F3874" s="44" t="s">
        <v>88</v>
      </c>
      <c r="G3874">
        <v>0</v>
      </c>
      <c r="H3874">
        <v>0</v>
      </c>
      <c r="I3874">
        <v>0</v>
      </c>
      <c r="J3874">
        <v>0</v>
      </c>
      <c r="K3874" s="44">
        <f>MONTH(tce_4111[[#This Row],[data_lancamento]])</f>
        <v>5</v>
      </c>
    </row>
    <row r="3875" spans="1:11" x14ac:dyDescent="0.25">
      <c r="A3875" s="44" t="s">
        <v>91</v>
      </c>
      <c r="B3875">
        <v>1</v>
      </c>
      <c r="C3875" s="3">
        <v>44692</v>
      </c>
      <c r="D3875">
        <v>1780.19</v>
      </c>
      <c r="E3875" s="44" t="s">
        <v>77</v>
      </c>
      <c r="F3875" s="44" t="s">
        <v>88</v>
      </c>
      <c r="G3875">
        <v>0</v>
      </c>
      <c r="H3875">
        <v>0</v>
      </c>
      <c r="I3875">
        <v>0</v>
      </c>
      <c r="J3875">
        <v>0</v>
      </c>
      <c r="K3875" s="44">
        <f>MONTH(tce_4111[[#This Row],[data_lancamento]])</f>
        <v>5</v>
      </c>
    </row>
    <row r="3876" spans="1:11" x14ac:dyDescent="0.25">
      <c r="A3876" s="44" t="s">
        <v>92</v>
      </c>
      <c r="B3876">
        <v>1</v>
      </c>
      <c r="C3876" s="3">
        <v>44692</v>
      </c>
      <c r="D3876">
        <v>1780.19</v>
      </c>
      <c r="E3876" s="44" t="s">
        <v>77</v>
      </c>
      <c r="F3876" s="44" t="s">
        <v>88</v>
      </c>
      <c r="G3876">
        <v>0</v>
      </c>
      <c r="H3876">
        <v>0</v>
      </c>
      <c r="I3876">
        <v>0</v>
      </c>
      <c r="J3876">
        <v>0</v>
      </c>
      <c r="K3876" s="44">
        <f>MONTH(tce_4111[[#This Row],[data_lancamento]])</f>
        <v>5</v>
      </c>
    </row>
    <row r="3877" spans="1:11" x14ac:dyDescent="0.25">
      <c r="A3877" s="44" t="s">
        <v>93</v>
      </c>
      <c r="B3877">
        <v>1</v>
      </c>
      <c r="C3877" s="3">
        <v>44692</v>
      </c>
      <c r="D3877">
        <v>1780.19</v>
      </c>
      <c r="E3877" s="44" t="s">
        <v>80</v>
      </c>
      <c r="F3877" s="44" t="s">
        <v>88</v>
      </c>
      <c r="G3877">
        <v>0</v>
      </c>
      <c r="H3877">
        <v>0</v>
      </c>
      <c r="I3877">
        <v>0</v>
      </c>
      <c r="J3877">
        <v>0</v>
      </c>
      <c r="K3877" s="44">
        <f>MONTH(tce_4111[[#This Row],[data_lancamento]])</f>
        <v>5</v>
      </c>
    </row>
    <row r="3878" spans="1:11" x14ac:dyDescent="0.25">
      <c r="A3878" s="44" t="s">
        <v>94</v>
      </c>
      <c r="B3878">
        <v>1</v>
      </c>
      <c r="C3878" s="3">
        <v>44692</v>
      </c>
      <c r="D3878">
        <v>1780.19</v>
      </c>
      <c r="E3878" s="44" t="s">
        <v>80</v>
      </c>
      <c r="F3878" s="44" t="s">
        <v>88</v>
      </c>
      <c r="G3878">
        <v>1</v>
      </c>
      <c r="H3878">
        <v>0</v>
      </c>
      <c r="I3878">
        <v>0</v>
      </c>
      <c r="J3878">
        <v>0</v>
      </c>
      <c r="K3878" s="44">
        <f>MONTH(tce_4111[[#This Row],[data_lancamento]])</f>
        <v>5</v>
      </c>
    </row>
    <row r="3879" spans="1:11" x14ac:dyDescent="0.25">
      <c r="A3879" s="44" t="s">
        <v>95</v>
      </c>
      <c r="B3879">
        <v>1</v>
      </c>
      <c r="C3879" s="3">
        <v>44692</v>
      </c>
      <c r="D3879">
        <v>1780.19</v>
      </c>
      <c r="E3879" s="44" t="s">
        <v>77</v>
      </c>
      <c r="F3879" s="44" t="s">
        <v>88</v>
      </c>
      <c r="G3879">
        <v>1</v>
      </c>
      <c r="H3879">
        <v>0</v>
      </c>
      <c r="I3879">
        <v>0</v>
      </c>
      <c r="J3879">
        <v>0</v>
      </c>
      <c r="K3879" s="44">
        <f>MONTH(tce_4111[[#This Row],[data_lancamento]])</f>
        <v>5</v>
      </c>
    </row>
    <row r="3880" spans="1:11" x14ac:dyDescent="0.25">
      <c r="A3880" s="44" t="s">
        <v>96</v>
      </c>
      <c r="B3880">
        <v>1</v>
      </c>
      <c r="C3880" s="3">
        <v>44692</v>
      </c>
      <c r="D3880">
        <v>1780.19</v>
      </c>
      <c r="E3880" s="44" t="s">
        <v>77</v>
      </c>
      <c r="F3880" s="44" t="s">
        <v>97</v>
      </c>
      <c r="G3880">
        <v>1</v>
      </c>
      <c r="H3880">
        <v>0</v>
      </c>
      <c r="I3880">
        <v>0</v>
      </c>
      <c r="J3880">
        <v>0</v>
      </c>
      <c r="K3880" s="44">
        <f>MONTH(tce_4111[[#This Row],[data_lancamento]])</f>
        <v>5</v>
      </c>
    </row>
    <row r="3881" spans="1:11" x14ac:dyDescent="0.25">
      <c r="A3881" s="44" t="s">
        <v>91</v>
      </c>
      <c r="B3881">
        <v>1</v>
      </c>
      <c r="C3881" s="3">
        <v>44692</v>
      </c>
      <c r="D3881">
        <v>1780.19</v>
      </c>
      <c r="E3881" s="44" t="s">
        <v>80</v>
      </c>
      <c r="F3881" s="44" t="s">
        <v>88</v>
      </c>
      <c r="G3881">
        <v>0</v>
      </c>
      <c r="H3881">
        <v>0</v>
      </c>
      <c r="I3881">
        <v>0</v>
      </c>
      <c r="J3881">
        <v>0</v>
      </c>
      <c r="K3881" s="44">
        <f>MONTH(tce_4111[[#This Row],[data_lancamento]])</f>
        <v>5</v>
      </c>
    </row>
    <row r="3882" spans="1:11" x14ac:dyDescent="0.25">
      <c r="A3882" s="44" t="s">
        <v>99</v>
      </c>
      <c r="B3882">
        <v>1</v>
      </c>
      <c r="C3882" s="3">
        <v>44692</v>
      </c>
      <c r="D3882">
        <v>1780.19</v>
      </c>
      <c r="E3882" s="44" t="s">
        <v>77</v>
      </c>
      <c r="F3882" s="44" t="s">
        <v>88</v>
      </c>
      <c r="G3882">
        <v>0</v>
      </c>
      <c r="H3882">
        <v>0</v>
      </c>
      <c r="I3882">
        <v>0</v>
      </c>
      <c r="J3882">
        <v>0</v>
      </c>
      <c r="K3882" s="44">
        <f>MONTH(tce_4111[[#This Row],[data_lancamento]])</f>
        <v>5</v>
      </c>
    </row>
    <row r="3883" spans="1:11" x14ac:dyDescent="0.25">
      <c r="A3883" s="44" t="s">
        <v>92</v>
      </c>
      <c r="B3883">
        <v>1</v>
      </c>
      <c r="C3883" s="3">
        <v>44692</v>
      </c>
      <c r="D3883">
        <v>1780.19</v>
      </c>
      <c r="E3883" s="44" t="s">
        <v>80</v>
      </c>
      <c r="F3883" s="44" t="s">
        <v>88</v>
      </c>
      <c r="G3883">
        <v>0</v>
      </c>
      <c r="H3883">
        <v>0</v>
      </c>
      <c r="I3883">
        <v>0</v>
      </c>
      <c r="J3883">
        <v>0</v>
      </c>
      <c r="K3883" s="44">
        <f>MONTH(tce_4111[[#This Row],[data_lancamento]])</f>
        <v>5</v>
      </c>
    </row>
    <row r="3884" spans="1:11" x14ac:dyDescent="0.25">
      <c r="A3884" s="44" t="s">
        <v>100</v>
      </c>
      <c r="B3884">
        <v>1</v>
      </c>
      <c r="C3884" s="3">
        <v>44692</v>
      </c>
      <c r="D3884">
        <v>1780.19</v>
      </c>
      <c r="E3884" s="44" t="s">
        <v>77</v>
      </c>
      <c r="F3884" s="44" t="s">
        <v>88</v>
      </c>
      <c r="G3884">
        <v>0</v>
      </c>
      <c r="H3884">
        <v>0</v>
      </c>
      <c r="I3884">
        <v>0</v>
      </c>
      <c r="J3884">
        <v>0</v>
      </c>
      <c r="K3884" s="44">
        <f>MONTH(tce_4111[[#This Row],[data_lancamento]])</f>
        <v>5</v>
      </c>
    </row>
    <row r="3885" spans="1:11" x14ac:dyDescent="0.25">
      <c r="A3885" s="44" t="s">
        <v>118</v>
      </c>
      <c r="B3885">
        <v>1</v>
      </c>
      <c r="C3885" s="3">
        <v>44692</v>
      </c>
      <c r="D3885">
        <v>1780.19</v>
      </c>
      <c r="E3885" s="44" t="s">
        <v>80</v>
      </c>
      <c r="F3885" s="44" t="s">
        <v>88</v>
      </c>
      <c r="G3885">
        <v>0</v>
      </c>
      <c r="H3885">
        <v>0</v>
      </c>
      <c r="I3885">
        <v>0</v>
      </c>
      <c r="J3885">
        <v>0</v>
      </c>
      <c r="K3885" s="44">
        <f>MONTH(tce_4111[[#This Row],[data_lancamento]])</f>
        <v>5</v>
      </c>
    </row>
    <row r="3886" spans="1:11" x14ac:dyDescent="0.25">
      <c r="A3886" s="44" t="s">
        <v>101</v>
      </c>
      <c r="B3886">
        <v>1</v>
      </c>
      <c r="C3886" s="3">
        <v>44692</v>
      </c>
      <c r="D3886">
        <v>1780.19</v>
      </c>
      <c r="E3886" s="44" t="s">
        <v>77</v>
      </c>
      <c r="F3886" s="44" t="s">
        <v>88</v>
      </c>
      <c r="G3886">
        <v>1</v>
      </c>
      <c r="H3886">
        <v>0</v>
      </c>
      <c r="I3886">
        <v>0</v>
      </c>
      <c r="J3886">
        <v>0</v>
      </c>
      <c r="K3886" s="44">
        <f>MONTH(tce_4111[[#This Row],[data_lancamento]])</f>
        <v>5</v>
      </c>
    </row>
    <row r="3887" spans="1:11" x14ac:dyDescent="0.25">
      <c r="A3887" s="44" t="s">
        <v>95</v>
      </c>
      <c r="B3887">
        <v>1</v>
      </c>
      <c r="C3887" s="3">
        <v>44692</v>
      </c>
      <c r="D3887">
        <v>1780.19</v>
      </c>
      <c r="E3887" s="44" t="s">
        <v>80</v>
      </c>
      <c r="F3887" s="44" t="s">
        <v>88</v>
      </c>
      <c r="G3887">
        <v>1</v>
      </c>
      <c r="H3887">
        <v>0</v>
      </c>
      <c r="I3887">
        <v>0</v>
      </c>
      <c r="J3887">
        <v>0</v>
      </c>
      <c r="K3887" s="44">
        <f>MONTH(tce_4111[[#This Row],[data_lancamento]])</f>
        <v>5</v>
      </c>
    </row>
    <row r="3888" spans="1:11" x14ac:dyDescent="0.25">
      <c r="A3888" s="44" t="s">
        <v>89</v>
      </c>
      <c r="B3888">
        <v>1</v>
      </c>
      <c r="C3888" s="3">
        <v>44692</v>
      </c>
      <c r="D3888">
        <v>2000</v>
      </c>
      <c r="E3888" s="44" t="s">
        <v>80</v>
      </c>
      <c r="F3888" s="44" t="s">
        <v>88</v>
      </c>
      <c r="G3888">
        <v>0</v>
      </c>
      <c r="H3888">
        <v>0</v>
      </c>
      <c r="I3888">
        <v>0</v>
      </c>
      <c r="J3888">
        <v>0</v>
      </c>
      <c r="K3888" s="44">
        <f>MONTH(tce_4111[[#This Row],[data_lancamento]])</f>
        <v>5</v>
      </c>
    </row>
    <row r="3889" spans="1:11" x14ac:dyDescent="0.25">
      <c r="A3889" s="44" t="s">
        <v>91</v>
      </c>
      <c r="B3889">
        <v>1</v>
      </c>
      <c r="C3889" s="3">
        <v>44692</v>
      </c>
      <c r="D3889">
        <v>2000</v>
      </c>
      <c r="E3889" s="44" t="s">
        <v>77</v>
      </c>
      <c r="F3889" s="44" t="s">
        <v>88</v>
      </c>
      <c r="G3889">
        <v>0</v>
      </c>
      <c r="H3889">
        <v>0</v>
      </c>
      <c r="I3889">
        <v>0</v>
      </c>
      <c r="J3889">
        <v>0</v>
      </c>
      <c r="K3889" s="44">
        <f>MONTH(tce_4111[[#This Row],[data_lancamento]])</f>
        <v>5</v>
      </c>
    </row>
    <row r="3890" spans="1:11" x14ac:dyDescent="0.25">
      <c r="A3890" s="44" t="s">
        <v>92</v>
      </c>
      <c r="B3890">
        <v>1</v>
      </c>
      <c r="C3890" s="3">
        <v>44692</v>
      </c>
      <c r="D3890">
        <v>2000</v>
      </c>
      <c r="E3890" s="44" t="s">
        <v>77</v>
      </c>
      <c r="F3890" s="44" t="s">
        <v>88</v>
      </c>
      <c r="G3890">
        <v>0</v>
      </c>
      <c r="H3890">
        <v>0</v>
      </c>
      <c r="I3890">
        <v>0</v>
      </c>
      <c r="J3890">
        <v>0</v>
      </c>
      <c r="K3890" s="44">
        <f>MONTH(tce_4111[[#This Row],[data_lancamento]])</f>
        <v>5</v>
      </c>
    </row>
    <row r="3891" spans="1:11" x14ac:dyDescent="0.25">
      <c r="A3891" s="44" t="s">
        <v>93</v>
      </c>
      <c r="B3891">
        <v>1</v>
      </c>
      <c r="C3891" s="3">
        <v>44692</v>
      </c>
      <c r="D3891">
        <v>2000</v>
      </c>
      <c r="E3891" s="44" t="s">
        <v>80</v>
      </c>
      <c r="F3891" s="44" t="s">
        <v>88</v>
      </c>
      <c r="G3891">
        <v>0</v>
      </c>
      <c r="H3891">
        <v>0</v>
      </c>
      <c r="I3891">
        <v>0</v>
      </c>
      <c r="J3891">
        <v>0</v>
      </c>
      <c r="K3891" s="44">
        <f>MONTH(tce_4111[[#This Row],[data_lancamento]])</f>
        <v>5</v>
      </c>
    </row>
    <row r="3892" spans="1:11" x14ac:dyDescent="0.25">
      <c r="A3892" s="44" t="s">
        <v>94</v>
      </c>
      <c r="B3892">
        <v>1</v>
      </c>
      <c r="C3892" s="3">
        <v>44692</v>
      </c>
      <c r="D3892">
        <v>2000</v>
      </c>
      <c r="E3892" s="44" t="s">
        <v>80</v>
      </c>
      <c r="F3892" s="44" t="s">
        <v>88</v>
      </c>
      <c r="G3892">
        <v>1</v>
      </c>
      <c r="H3892">
        <v>0</v>
      </c>
      <c r="I3892">
        <v>0</v>
      </c>
      <c r="J3892">
        <v>0</v>
      </c>
      <c r="K3892" s="44">
        <f>MONTH(tce_4111[[#This Row],[data_lancamento]])</f>
        <v>5</v>
      </c>
    </row>
    <row r="3893" spans="1:11" x14ac:dyDescent="0.25">
      <c r="A3893" s="44" t="s">
        <v>95</v>
      </c>
      <c r="B3893">
        <v>1</v>
      </c>
      <c r="C3893" s="3">
        <v>44692</v>
      </c>
      <c r="D3893">
        <v>2000</v>
      </c>
      <c r="E3893" s="44" t="s">
        <v>77</v>
      </c>
      <c r="F3893" s="44" t="s">
        <v>88</v>
      </c>
      <c r="G3893">
        <v>1</v>
      </c>
      <c r="H3893">
        <v>0</v>
      </c>
      <c r="I3893">
        <v>0</v>
      </c>
      <c r="J3893">
        <v>0</v>
      </c>
      <c r="K3893" s="44">
        <f>MONTH(tce_4111[[#This Row],[data_lancamento]])</f>
        <v>5</v>
      </c>
    </row>
    <row r="3894" spans="1:11" x14ac:dyDescent="0.25">
      <c r="A3894" s="44" t="s">
        <v>89</v>
      </c>
      <c r="B3894">
        <v>1</v>
      </c>
      <c r="C3894" s="3">
        <v>44692</v>
      </c>
      <c r="D3894">
        <v>500</v>
      </c>
      <c r="E3894" s="44" t="s">
        <v>80</v>
      </c>
      <c r="F3894" s="44" t="s">
        <v>88</v>
      </c>
      <c r="G3894">
        <v>0</v>
      </c>
      <c r="H3894">
        <v>0</v>
      </c>
      <c r="I3894">
        <v>0</v>
      </c>
      <c r="J3894">
        <v>0</v>
      </c>
      <c r="K3894" s="44">
        <f>MONTH(tce_4111[[#This Row],[data_lancamento]])</f>
        <v>5</v>
      </c>
    </row>
    <row r="3895" spans="1:11" x14ac:dyDescent="0.25">
      <c r="A3895" s="44" t="s">
        <v>91</v>
      </c>
      <c r="B3895">
        <v>1</v>
      </c>
      <c r="C3895" s="3">
        <v>44692</v>
      </c>
      <c r="D3895">
        <v>500</v>
      </c>
      <c r="E3895" s="44" t="s">
        <v>77</v>
      </c>
      <c r="F3895" s="44" t="s">
        <v>88</v>
      </c>
      <c r="G3895">
        <v>0</v>
      </c>
      <c r="H3895">
        <v>0</v>
      </c>
      <c r="I3895">
        <v>0</v>
      </c>
      <c r="J3895">
        <v>0</v>
      </c>
      <c r="K3895" s="44">
        <f>MONTH(tce_4111[[#This Row],[data_lancamento]])</f>
        <v>5</v>
      </c>
    </row>
    <row r="3896" spans="1:11" x14ac:dyDescent="0.25">
      <c r="A3896" s="44" t="s">
        <v>92</v>
      </c>
      <c r="B3896">
        <v>1</v>
      </c>
      <c r="C3896" s="3">
        <v>44692</v>
      </c>
      <c r="D3896">
        <v>500</v>
      </c>
      <c r="E3896" s="44" t="s">
        <v>77</v>
      </c>
      <c r="F3896" s="44" t="s">
        <v>88</v>
      </c>
      <c r="G3896">
        <v>0</v>
      </c>
      <c r="H3896">
        <v>0</v>
      </c>
      <c r="I3896">
        <v>0</v>
      </c>
      <c r="J3896">
        <v>0</v>
      </c>
      <c r="K3896" s="44">
        <f>MONTH(tce_4111[[#This Row],[data_lancamento]])</f>
        <v>5</v>
      </c>
    </row>
    <row r="3897" spans="1:11" x14ac:dyDescent="0.25">
      <c r="A3897" s="44" t="s">
        <v>93</v>
      </c>
      <c r="B3897">
        <v>1</v>
      </c>
      <c r="C3897" s="3">
        <v>44692</v>
      </c>
      <c r="D3897">
        <v>500</v>
      </c>
      <c r="E3897" s="44" t="s">
        <v>80</v>
      </c>
      <c r="F3897" s="44" t="s">
        <v>88</v>
      </c>
      <c r="G3897">
        <v>0</v>
      </c>
      <c r="H3897">
        <v>0</v>
      </c>
      <c r="I3897">
        <v>0</v>
      </c>
      <c r="J3897">
        <v>0</v>
      </c>
      <c r="K3897" s="44">
        <f>MONTH(tce_4111[[#This Row],[data_lancamento]])</f>
        <v>5</v>
      </c>
    </row>
    <row r="3898" spans="1:11" x14ac:dyDescent="0.25">
      <c r="A3898" s="44" t="s">
        <v>94</v>
      </c>
      <c r="B3898">
        <v>1</v>
      </c>
      <c r="C3898" s="3">
        <v>44692</v>
      </c>
      <c r="D3898">
        <v>500</v>
      </c>
      <c r="E3898" s="44" t="s">
        <v>80</v>
      </c>
      <c r="F3898" s="44" t="s">
        <v>88</v>
      </c>
      <c r="G3898">
        <v>1</v>
      </c>
      <c r="H3898">
        <v>0</v>
      </c>
      <c r="I3898">
        <v>0</v>
      </c>
      <c r="J3898">
        <v>0</v>
      </c>
      <c r="K3898" s="44">
        <f>MONTH(tce_4111[[#This Row],[data_lancamento]])</f>
        <v>5</v>
      </c>
    </row>
    <row r="3899" spans="1:11" x14ac:dyDescent="0.25">
      <c r="A3899" s="44" t="s">
        <v>95</v>
      </c>
      <c r="B3899">
        <v>1</v>
      </c>
      <c r="C3899" s="3">
        <v>44692</v>
      </c>
      <c r="D3899">
        <v>500</v>
      </c>
      <c r="E3899" s="44" t="s">
        <v>77</v>
      </c>
      <c r="F3899" s="44" t="s">
        <v>88</v>
      </c>
      <c r="G3899">
        <v>1</v>
      </c>
      <c r="H3899">
        <v>0</v>
      </c>
      <c r="I3899">
        <v>0</v>
      </c>
      <c r="J3899">
        <v>0</v>
      </c>
      <c r="K3899" s="44">
        <f>MONTH(tce_4111[[#This Row],[data_lancamento]])</f>
        <v>5</v>
      </c>
    </row>
    <row r="3900" spans="1:11" x14ac:dyDescent="0.25">
      <c r="A3900" s="44" t="s">
        <v>96</v>
      </c>
      <c r="B3900">
        <v>1</v>
      </c>
      <c r="C3900" s="3">
        <v>44692</v>
      </c>
      <c r="D3900">
        <v>500</v>
      </c>
      <c r="E3900" s="44" t="s">
        <v>77</v>
      </c>
      <c r="F3900" s="44" t="s">
        <v>97</v>
      </c>
      <c r="G3900">
        <v>1</v>
      </c>
      <c r="H3900">
        <v>0</v>
      </c>
      <c r="I3900">
        <v>0</v>
      </c>
      <c r="J3900">
        <v>0</v>
      </c>
      <c r="K3900" s="44">
        <f>MONTH(tce_4111[[#This Row],[data_lancamento]])</f>
        <v>5</v>
      </c>
    </row>
    <row r="3901" spans="1:11" x14ac:dyDescent="0.25">
      <c r="A3901" s="44" t="s">
        <v>91</v>
      </c>
      <c r="B3901">
        <v>1</v>
      </c>
      <c r="C3901" s="3">
        <v>44692</v>
      </c>
      <c r="D3901">
        <v>500</v>
      </c>
      <c r="E3901" s="44" t="s">
        <v>80</v>
      </c>
      <c r="F3901" s="44" t="s">
        <v>88</v>
      </c>
      <c r="G3901">
        <v>0</v>
      </c>
      <c r="H3901">
        <v>0</v>
      </c>
      <c r="I3901">
        <v>0</v>
      </c>
      <c r="J3901">
        <v>0</v>
      </c>
      <c r="K3901" s="44">
        <f>MONTH(tce_4111[[#This Row],[data_lancamento]])</f>
        <v>5</v>
      </c>
    </row>
    <row r="3902" spans="1:11" x14ac:dyDescent="0.25">
      <c r="A3902" s="44" t="s">
        <v>99</v>
      </c>
      <c r="B3902">
        <v>1</v>
      </c>
      <c r="C3902" s="3">
        <v>44692</v>
      </c>
      <c r="D3902">
        <v>500</v>
      </c>
      <c r="E3902" s="44" t="s">
        <v>77</v>
      </c>
      <c r="F3902" s="44" t="s">
        <v>88</v>
      </c>
      <c r="G3902">
        <v>0</v>
      </c>
      <c r="H3902">
        <v>0</v>
      </c>
      <c r="I3902">
        <v>0</v>
      </c>
      <c r="J3902">
        <v>0</v>
      </c>
      <c r="K3902" s="44">
        <f>MONTH(tce_4111[[#This Row],[data_lancamento]])</f>
        <v>5</v>
      </c>
    </row>
    <row r="3903" spans="1:11" x14ac:dyDescent="0.25">
      <c r="A3903" s="44" t="s">
        <v>115</v>
      </c>
      <c r="B3903">
        <v>1</v>
      </c>
      <c r="C3903" s="3">
        <v>44692</v>
      </c>
      <c r="D3903">
        <v>500</v>
      </c>
      <c r="E3903" s="44" t="s">
        <v>80</v>
      </c>
      <c r="F3903" s="44" t="s">
        <v>88</v>
      </c>
      <c r="G3903">
        <v>0</v>
      </c>
      <c r="H3903">
        <v>0</v>
      </c>
      <c r="I3903">
        <v>0</v>
      </c>
      <c r="J3903">
        <v>0</v>
      </c>
      <c r="K3903" s="44">
        <f>MONTH(tce_4111[[#This Row],[data_lancamento]])</f>
        <v>5</v>
      </c>
    </row>
    <row r="3904" spans="1:11" x14ac:dyDescent="0.25">
      <c r="A3904" s="44" t="s">
        <v>92</v>
      </c>
      <c r="B3904">
        <v>1</v>
      </c>
      <c r="C3904" s="3">
        <v>44692</v>
      </c>
      <c r="D3904">
        <v>500</v>
      </c>
      <c r="E3904" s="44" t="s">
        <v>80</v>
      </c>
      <c r="F3904" s="44" t="s">
        <v>88</v>
      </c>
      <c r="G3904">
        <v>0</v>
      </c>
      <c r="H3904">
        <v>0</v>
      </c>
      <c r="I3904">
        <v>0</v>
      </c>
      <c r="J3904">
        <v>0</v>
      </c>
      <c r="K3904" s="44">
        <f>MONTH(tce_4111[[#This Row],[data_lancamento]])</f>
        <v>5</v>
      </c>
    </row>
    <row r="3905" spans="1:11" x14ac:dyDescent="0.25">
      <c r="A3905" s="44" t="s">
        <v>100</v>
      </c>
      <c r="B3905">
        <v>1</v>
      </c>
      <c r="C3905" s="3">
        <v>44692</v>
      </c>
      <c r="D3905">
        <v>500</v>
      </c>
      <c r="E3905" s="44" t="s">
        <v>77</v>
      </c>
      <c r="F3905" s="44" t="s">
        <v>88</v>
      </c>
      <c r="G3905">
        <v>0</v>
      </c>
      <c r="H3905">
        <v>0</v>
      </c>
      <c r="I3905">
        <v>0</v>
      </c>
      <c r="J3905">
        <v>0</v>
      </c>
      <c r="K3905" s="44">
        <f>MONTH(tce_4111[[#This Row],[data_lancamento]])</f>
        <v>5</v>
      </c>
    </row>
    <row r="3906" spans="1:11" x14ac:dyDescent="0.25">
      <c r="A3906" s="44" t="s">
        <v>101</v>
      </c>
      <c r="B3906">
        <v>1</v>
      </c>
      <c r="C3906" s="3">
        <v>44692</v>
      </c>
      <c r="D3906">
        <v>500</v>
      </c>
      <c r="E3906" s="44" t="s">
        <v>77</v>
      </c>
      <c r="F3906" s="44" t="s">
        <v>88</v>
      </c>
      <c r="G3906">
        <v>1</v>
      </c>
      <c r="H3906">
        <v>0</v>
      </c>
      <c r="I3906">
        <v>0</v>
      </c>
      <c r="J3906">
        <v>0</v>
      </c>
      <c r="K3906" s="44">
        <f>MONTH(tce_4111[[#This Row],[data_lancamento]])</f>
        <v>5</v>
      </c>
    </row>
    <row r="3907" spans="1:11" x14ac:dyDescent="0.25">
      <c r="A3907" s="44" t="s">
        <v>95</v>
      </c>
      <c r="B3907">
        <v>1</v>
      </c>
      <c r="C3907" s="3">
        <v>44692</v>
      </c>
      <c r="D3907">
        <v>500</v>
      </c>
      <c r="E3907" s="44" t="s">
        <v>80</v>
      </c>
      <c r="F3907" s="44" t="s">
        <v>88</v>
      </c>
      <c r="G3907">
        <v>1</v>
      </c>
      <c r="H3907">
        <v>0</v>
      </c>
      <c r="I3907">
        <v>0</v>
      </c>
      <c r="J3907">
        <v>0</v>
      </c>
      <c r="K3907" s="44">
        <f>MONTH(tce_4111[[#This Row],[data_lancamento]])</f>
        <v>5</v>
      </c>
    </row>
    <row r="3908" spans="1:11" x14ac:dyDescent="0.25">
      <c r="A3908" s="44" t="s">
        <v>96</v>
      </c>
      <c r="B3908">
        <v>1</v>
      </c>
      <c r="C3908" s="3">
        <v>44692</v>
      </c>
      <c r="D3908">
        <v>2000</v>
      </c>
      <c r="E3908" s="44" t="s">
        <v>77</v>
      </c>
      <c r="F3908" s="44" t="s">
        <v>97</v>
      </c>
      <c r="G3908">
        <v>1</v>
      </c>
      <c r="H3908">
        <v>0</v>
      </c>
      <c r="I3908">
        <v>0</v>
      </c>
      <c r="J3908">
        <v>0</v>
      </c>
      <c r="K3908" s="44">
        <f>MONTH(tce_4111[[#This Row],[data_lancamento]])</f>
        <v>5</v>
      </c>
    </row>
    <row r="3909" spans="1:11" x14ac:dyDescent="0.25">
      <c r="A3909" s="44" t="s">
        <v>91</v>
      </c>
      <c r="B3909">
        <v>1</v>
      </c>
      <c r="C3909" s="3">
        <v>44692</v>
      </c>
      <c r="D3909">
        <v>2000</v>
      </c>
      <c r="E3909" s="44" t="s">
        <v>80</v>
      </c>
      <c r="F3909" s="44" t="s">
        <v>88</v>
      </c>
      <c r="G3909">
        <v>0</v>
      </c>
      <c r="H3909">
        <v>0</v>
      </c>
      <c r="I3909">
        <v>0</v>
      </c>
      <c r="J3909">
        <v>0</v>
      </c>
      <c r="K3909" s="44">
        <f>MONTH(tce_4111[[#This Row],[data_lancamento]])</f>
        <v>5</v>
      </c>
    </row>
    <row r="3910" spans="1:11" x14ac:dyDescent="0.25">
      <c r="A3910" s="44" t="s">
        <v>99</v>
      </c>
      <c r="B3910">
        <v>1</v>
      </c>
      <c r="C3910" s="3">
        <v>44692</v>
      </c>
      <c r="D3910">
        <v>2000</v>
      </c>
      <c r="E3910" s="44" t="s">
        <v>77</v>
      </c>
      <c r="F3910" s="44" t="s">
        <v>88</v>
      </c>
      <c r="G3910">
        <v>0</v>
      </c>
      <c r="H3910">
        <v>0</v>
      </c>
      <c r="I3910">
        <v>0</v>
      </c>
      <c r="J3910">
        <v>0</v>
      </c>
      <c r="K3910" s="44">
        <f>MONTH(tce_4111[[#This Row],[data_lancamento]])</f>
        <v>5</v>
      </c>
    </row>
    <row r="3911" spans="1:11" x14ac:dyDescent="0.25">
      <c r="A3911" s="44" t="s">
        <v>115</v>
      </c>
      <c r="B3911">
        <v>1</v>
      </c>
      <c r="C3911" s="3">
        <v>44692</v>
      </c>
      <c r="D3911">
        <v>2000</v>
      </c>
      <c r="E3911" s="44" t="s">
        <v>80</v>
      </c>
      <c r="F3911" s="44" t="s">
        <v>88</v>
      </c>
      <c r="G3911">
        <v>0</v>
      </c>
      <c r="H3911">
        <v>0</v>
      </c>
      <c r="I3911">
        <v>0</v>
      </c>
      <c r="J3911">
        <v>0</v>
      </c>
      <c r="K3911" s="44">
        <f>MONTH(tce_4111[[#This Row],[data_lancamento]])</f>
        <v>5</v>
      </c>
    </row>
    <row r="3912" spans="1:11" x14ac:dyDescent="0.25">
      <c r="A3912" s="44" t="s">
        <v>92</v>
      </c>
      <c r="B3912">
        <v>1</v>
      </c>
      <c r="C3912" s="3">
        <v>44692</v>
      </c>
      <c r="D3912">
        <v>2000</v>
      </c>
      <c r="E3912" s="44" t="s">
        <v>80</v>
      </c>
      <c r="F3912" s="44" t="s">
        <v>88</v>
      </c>
      <c r="G3912">
        <v>0</v>
      </c>
      <c r="H3912">
        <v>0</v>
      </c>
      <c r="I3912">
        <v>0</v>
      </c>
      <c r="J3912">
        <v>0</v>
      </c>
      <c r="K3912" s="44">
        <f>MONTH(tce_4111[[#This Row],[data_lancamento]])</f>
        <v>5</v>
      </c>
    </row>
    <row r="3913" spans="1:11" x14ac:dyDescent="0.25">
      <c r="A3913" s="44" t="s">
        <v>100</v>
      </c>
      <c r="B3913">
        <v>1</v>
      </c>
      <c r="C3913" s="3">
        <v>44692</v>
      </c>
      <c r="D3913">
        <v>2000</v>
      </c>
      <c r="E3913" s="44" t="s">
        <v>77</v>
      </c>
      <c r="F3913" s="44" t="s">
        <v>88</v>
      </c>
      <c r="G3913">
        <v>0</v>
      </c>
      <c r="H3913">
        <v>0</v>
      </c>
      <c r="I3913">
        <v>0</v>
      </c>
      <c r="J3913">
        <v>0</v>
      </c>
      <c r="K3913" s="44">
        <f>MONTH(tce_4111[[#This Row],[data_lancamento]])</f>
        <v>5</v>
      </c>
    </row>
    <row r="3914" spans="1:11" x14ac:dyDescent="0.25">
      <c r="A3914" s="44" t="s">
        <v>101</v>
      </c>
      <c r="B3914">
        <v>1</v>
      </c>
      <c r="C3914" s="3">
        <v>44692</v>
      </c>
      <c r="D3914">
        <v>2000</v>
      </c>
      <c r="E3914" s="44" t="s">
        <v>77</v>
      </c>
      <c r="F3914" s="44" t="s">
        <v>88</v>
      </c>
      <c r="G3914">
        <v>1</v>
      </c>
      <c r="H3914">
        <v>0</v>
      </c>
      <c r="I3914">
        <v>0</v>
      </c>
      <c r="J3914">
        <v>0</v>
      </c>
      <c r="K3914" s="44">
        <f>MONTH(tce_4111[[#This Row],[data_lancamento]])</f>
        <v>5</v>
      </c>
    </row>
    <row r="3915" spans="1:11" x14ac:dyDescent="0.25">
      <c r="A3915" s="44" t="s">
        <v>95</v>
      </c>
      <c r="B3915">
        <v>1</v>
      </c>
      <c r="C3915" s="3">
        <v>44692</v>
      </c>
      <c r="D3915">
        <v>2000</v>
      </c>
      <c r="E3915" s="44" t="s">
        <v>80</v>
      </c>
      <c r="F3915" s="44" t="s">
        <v>88</v>
      </c>
      <c r="G3915">
        <v>1</v>
      </c>
      <c r="H3915">
        <v>0</v>
      </c>
      <c r="I3915">
        <v>0</v>
      </c>
      <c r="J3915">
        <v>0</v>
      </c>
      <c r="K3915" s="44">
        <f>MONTH(tce_4111[[#This Row],[data_lancamento]])</f>
        <v>5</v>
      </c>
    </row>
    <row r="3916" spans="1:11" x14ac:dyDescent="0.25">
      <c r="A3916" s="44" t="s">
        <v>107</v>
      </c>
      <c r="B3916">
        <v>1</v>
      </c>
      <c r="C3916" s="3">
        <v>44693</v>
      </c>
      <c r="D3916">
        <v>12297.79</v>
      </c>
      <c r="E3916" s="44" t="s">
        <v>77</v>
      </c>
      <c r="F3916" s="44" t="s">
        <v>97</v>
      </c>
      <c r="G3916">
        <v>1</v>
      </c>
      <c r="H3916">
        <v>0</v>
      </c>
      <c r="I3916">
        <v>0</v>
      </c>
      <c r="J3916">
        <v>0</v>
      </c>
      <c r="K3916" s="44">
        <f>MONTH(tce_4111[[#This Row],[data_lancamento]])</f>
        <v>5</v>
      </c>
    </row>
    <row r="3917" spans="1:11" x14ac:dyDescent="0.25">
      <c r="A3917" s="44" t="s">
        <v>106</v>
      </c>
      <c r="B3917">
        <v>1</v>
      </c>
      <c r="C3917" s="3">
        <v>44693</v>
      </c>
      <c r="D3917">
        <v>12297.79</v>
      </c>
      <c r="E3917" s="44" t="s">
        <v>80</v>
      </c>
      <c r="F3917" s="44" t="s">
        <v>97</v>
      </c>
      <c r="G3917">
        <v>1</v>
      </c>
      <c r="H3917">
        <v>0</v>
      </c>
      <c r="I3917">
        <v>0</v>
      </c>
      <c r="J3917">
        <v>0</v>
      </c>
      <c r="K3917" s="44">
        <f>MONTH(tce_4111[[#This Row],[data_lancamento]])</f>
        <v>5</v>
      </c>
    </row>
    <row r="3918" spans="1:11" x14ac:dyDescent="0.25">
      <c r="A3918" s="44" t="s">
        <v>96</v>
      </c>
      <c r="B3918">
        <v>1</v>
      </c>
      <c r="C3918" s="3">
        <v>44693</v>
      </c>
      <c r="D3918">
        <v>500</v>
      </c>
      <c r="E3918" s="44" t="s">
        <v>80</v>
      </c>
      <c r="F3918" s="44" t="s">
        <v>97</v>
      </c>
      <c r="G3918">
        <v>1</v>
      </c>
      <c r="H3918">
        <v>0</v>
      </c>
      <c r="I3918">
        <v>0</v>
      </c>
      <c r="J3918">
        <v>0</v>
      </c>
      <c r="K3918" s="44">
        <f>MONTH(tce_4111[[#This Row],[data_lancamento]])</f>
        <v>5</v>
      </c>
    </row>
    <row r="3919" spans="1:11" x14ac:dyDescent="0.25">
      <c r="A3919" s="44" t="s">
        <v>99</v>
      </c>
      <c r="B3919">
        <v>1</v>
      </c>
      <c r="C3919" s="3">
        <v>44693</v>
      </c>
      <c r="D3919">
        <v>500</v>
      </c>
      <c r="E3919" s="44" t="s">
        <v>80</v>
      </c>
      <c r="F3919" s="44" t="s">
        <v>88</v>
      </c>
      <c r="G3919">
        <v>0</v>
      </c>
      <c r="H3919">
        <v>0</v>
      </c>
      <c r="I3919">
        <v>0</v>
      </c>
      <c r="J3919">
        <v>0</v>
      </c>
      <c r="K3919" s="44">
        <f>MONTH(tce_4111[[#This Row],[data_lancamento]])</f>
        <v>5</v>
      </c>
    </row>
    <row r="3920" spans="1:11" x14ac:dyDescent="0.25">
      <c r="A3920" s="44" t="s">
        <v>109</v>
      </c>
      <c r="B3920">
        <v>1</v>
      </c>
      <c r="C3920" s="3">
        <v>44693</v>
      </c>
      <c r="D3920">
        <v>500</v>
      </c>
      <c r="E3920" s="44" t="s">
        <v>77</v>
      </c>
      <c r="F3920" s="44" t="s">
        <v>88</v>
      </c>
      <c r="G3920">
        <v>0</v>
      </c>
      <c r="H3920">
        <v>0</v>
      </c>
      <c r="I3920">
        <v>0</v>
      </c>
      <c r="J3920">
        <v>0</v>
      </c>
      <c r="K3920" s="44">
        <f>MONTH(tce_4111[[#This Row],[data_lancamento]])</f>
        <v>5</v>
      </c>
    </row>
    <row r="3921" spans="1:11" x14ac:dyDescent="0.25">
      <c r="A3921" s="44" t="s">
        <v>106</v>
      </c>
      <c r="B3921">
        <v>1</v>
      </c>
      <c r="C3921" s="3">
        <v>44693</v>
      </c>
      <c r="D3921">
        <v>500</v>
      </c>
      <c r="E3921" s="44" t="s">
        <v>77</v>
      </c>
      <c r="F3921" s="44" t="s">
        <v>97</v>
      </c>
      <c r="G3921">
        <v>1</v>
      </c>
      <c r="H3921">
        <v>0</v>
      </c>
      <c r="I3921">
        <v>0</v>
      </c>
      <c r="J3921">
        <v>0</v>
      </c>
      <c r="K3921" s="44">
        <f>MONTH(tce_4111[[#This Row],[data_lancamento]])</f>
        <v>5</v>
      </c>
    </row>
    <row r="3922" spans="1:11" x14ac:dyDescent="0.25">
      <c r="A3922" s="44" t="s">
        <v>100</v>
      </c>
      <c r="B3922">
        <v>1</v>
      </c>
      <c r="C3922" s="3">
        <v>44693</v>
      </c>
      <c r="D3922">
        <v>500</v>
      </c>
      <c r="E3922" s="44" t="s">
        <v>80</v>
      </c>
      <c r="F3922" s="44" t="s">
        <v>88</v>
      </c>
      <c r="G3922">
        <v>0</v>
      </c>
      <c r="H3922">
        <v>0</v>
      </c>
      <c r="I3922">
        <v>0</v>
      </c>
      <c r="J3922">
        <v>0</v>
      </c>
      <c r="K3922" s="44">
        <f>MONTH(tce_4111[[#This Row],[data_lancamento]])</f>
        <v>5</v>
      </c>
    </row>
    <row r="3923" spans="1:11" x14ac:dyDescent="0.25">
      <c r="A3923" s="44" t="s">
        <v>110</v>
      </c>
      <c r="B3923">
        <v>1</v>
      </c>
      <c r="C3923" s="3">
        <v>44693</v>
      </c>
      <c r="D3923">
        <v>500</v>
      </c>
      <c r="E3923" s="44" t="s">
        <v>77</v>
      </c>
      <c r="F3923" s="44" t="s">
        <v>88</v>
      </c>
      <c r="G3923">
        <v>0</v>
      </c>
      <c r="H3923">
        <v>0</v>
      </c>
      <c r="I3923">
        <v>0</v>
      </c>
      <c r="J3923">
        <v>0</v>
      </c>
      <c r="K3923" s="44">
        <f>MONTH(tce_4111[[#This Row],[data_lancamento]])</f>
        <v>5</v>
      </c>
    </row>
    <row r="3924" spans="1:11" x14ac:dyDescent="0.25">
      <c r="A3924" s="44" t="s">
        <v>101</v>
      </c>
      <c r="B3924">
        <v>1</v>
      </c>
      <c r="C3924" s="3">
        <v>44693</v>
      </c>
      <c r="D3924">
        <v>500</v>
      </c>
      <c r="E3924" s="44" t="s">
        <v>80</v>
      </c>
      <c r="F3924" s="44" t="s">
        <v>88</v>
      </c>
      <c r="G3924">
        <v>1</v>
      </c>
      <c r="H3924">
        <v>0</v>
      </c>
      <c r="I3924">
        <v>0</v>
      </c>
      <c r="J3924">
        <v>0</v>
      </c>
      <c r="K3924" s="44">
        <f>MONTH(tce_4111[[#This Row],[data_lancamento]])</f>
        <v>5</v>
      </c>
    </row>
    <row r="3925" spans="1:11" x14ac:dyDescent="0.25">
      <c r="A3925" s="44" t="s">
        <v>111</v>
      </c>
      <c r="B3925">
        <v>1</v>
      </c>
      <c r="C3925" s="3">
        <v>44693</v>
      </c>
      <c r="D3925">
        <v>500</v>
      </c>
      <c r="E3925" s="44" t="s">
        <v>77</v>
      </c>
      <c r="F3925" s="44" t="s">
        <v>88</v>
      </c>
      <c r="G3925">
        <v>1</v>
      </c>
      <c r="H3925">
        <v>0</v>
      </c>
      <c r="I3925">
        <v>0</v>
      </c>
      <c r="J3925">
        <v>0</v>
      </c>
      <c r="K3925" s="44">
        <f>MONTH(tce_4111[[#This Row],[data_lancamento]])</f>
        <v>5</v>
      </c>
    </row>
    <row r="3926" spans="1:11" x14ac:dyDescent="0.25">
      <c r="A3926" s="44" t="s">
        <v>96</v>
      </c>
      <c r="B3926">
        <v>1</v>
      </c>
      <c r="C3926" s="3">
        <v>44693</v>
      </c>
      <c r="D3926">
        <v>2000</v>
      </c>
      <c r="E3926" s="44" t="s">
        <v>80</v>
      </c>
      <c r="F3926" s="44" t="s">
        <v>97</v>
      </c>
      <c r="G3926">
        <v>1</v>
      </c>
      <c r="H3926">
        <v>0</v>
      </c>
      <c r="I3926">
        <v>0</v>
      </c>
      <c r="J3926">
        <v>0</v>
      </c>
      <c r="K3926" s="44">
        <f>MONTH(tce_4111[[#This Row],[data_lancamento]])</f>
        <v>5</v>
      </c>
    </row>
    <row r="3927" spans="1:11" x14ac:dyDescent="0.25">
      <c r="A3927" s="44" t="s">
        <v>99</v>
      </c>
      <c r="B3927">
        <v>1</v>
      </c>
      <c r="C3927" s="3">
        <v>44693</v>
      </c>
      <c r="D3927">
        <v>2000</v>
      </c>
      <c r="E3927" s="44" t="s">
        <v>80</v>
      </c>
      <c r="F3927" s="44" t="s">
        <v>88</v>
      </c>
      <c r="G3927">
        <v>0</v>
      </c>
      <c r="H3927">
        <v>0</v>
      </c>
      <c r="I3927">
        <v>0</v>
      </c>
      <c r="J3927">
        <v>0</v>
      </c>
      <c r="K3927" s="44">
        <f>MONTH(tce_4111[[#This Row],[data_lancamento]])</f>
        <v>5</v>
      </c>
    </row>
    <row r="3928" spans="1:11" x14ac:dyDescent="0.25">
      <c r="A3928" s="44" t="s">
        <v>109</v>
      </c>
      <c r="B3928">
        <v>1</v>
      </c>
      <c r="C3928" s="3">
        <v>44693</v>
      </c>
      <c r="D3928">
        <v>2000</v>
      </c>
      <c r="E3928" s="44" t="s">
        <v>77</v>
      </c>
      <c r="F3928" s="44" t="s">
        <v>88</v>
      </c>
      <c r="G3928">
        <v>0</v>
      </c>
      <c r="H3928">
        <v>0</v>
      </c>
      <c r="I3928">
        <v>0</v>
      </c>
      <c r="J3928">
        <v>0</v>
      </c>
      <c r="K3928" s="44">
        <f>MONTH(tce_4111[[#This Row],[data_lancamento]])</f>
        <v>5</v>
      </c>
    </row>
    <row r="3929" spans="1:11" x14ac:dyDescent="0.25">
      <c r="A3929" s="44" t="s">
        <v>106</v>
      </c>
      <c r="B3929">
        <v>1</v>
      </c>
      <c r="C3929" s="3">
        <v>44693</v>
      </c>
      <c r="D3929">
        <v>2000</v>
      </c>
      <c r="E3929" s="44" t="s">
        <v>77</v>
      </c>
      <c r="F3929" s="44" t="s">
        <v>97</v>
      </c>
      <c r="G3929">
        <v>1</v>
      </c>
      <c r="H3929">
        <v>0</v>
      </c>
      <c r="I3929">
        <v>0</v>
      </c>
      <c r="J3929">
        <v>0</v>
      </c>
      <c r="K3929" s="44">
        <f>MONTH(tce_4111[[#This Row],[data_lancamento]])</f>
        <v>5</v>
      </c>
    </row>
    <row r="3930" spans="1:11" x14ac:dyDescent="0.25">
      <c r="A3930" s="44" t="s">
        <v>100</v>
      </c>
      <c r="B3930">
        <v>1</v>
      </c>
      <c r="C3930" s="3">
        <v>44693</v>
      </c>
      <c r="D3930">
        <v>2000</v>
      </c>
      <c r="E3930" s="44" t="s">
        <v>80</v>
      </c>
      <c r="F3930" s="44" t="s">
        <v>88</v>
      </c>
      <c r="G3930">
        <v>0</v>
      </c>
      <c r="H3930">
        <v>0</v>
      </c>
      <c r="I3930">
        <v>0</v>
      </c>
      <c r="J3930">
        <v>0</v>
      </c>
      <c r="K3930" s="44">
        <f>MONTH(tce_4111[[#This Row],[data_lancamento]])</f>
        <v>5</v>
      </c>
    </row>
    <row r="3931" spans="1:11" x14ac:dyDescent="0.25">
      <c r="A3931" s="44" t="s">
        <v>110</v>
      </c>
      <c r="B3931">
        <v>1</v>
      </c>
      <c r="C3931" s="3">
        <v>44693</v>
      </c>
      <c r="D3931">
        <v>2000</v>
      </c>
      <c r="E3931" s="44" t="s">
        <v>77</v>
      </c>
      <c r="F3931" s="44" t="s">
        <v>88</v>
      </c>
      <c r="G3931">
        <v>0</v>
      </c>
      <c r="H3931">
        <v>0</v>
      </c>
      <c r="I3931">
        <v>0</v>
      </c>
      <c r="J3931">
        <v>0</v>
      </c>
      <c r="K3931" s="44">
        <f>MONTH(tce_4111[[#This Row],[data_lancamento]])</f>
        <v>5</v>
      </c>
    </row>
    <row r="3932" spans="1:11" x14ac:dyDescent="0.25">
      <c r="A3932" s="44" t="s">
        <v>101</v>
      </c>
      <c r="B3932">
        <v>1</v>
      </c>
      <c r="C3932" s="3">
        <v>44693</v>
      </c>
      <c r="D3932">
        <v>2000</v>
      </c>
      <c r="E3932" s="44" t="s">
        <v>80</v>
      </c>
      <c r="F3932" s="44" t="s">
        <v>88</v>
      </c>
      <c r="G3932">
        <v>1</v>
      </c>
      <c r="H3932">
        <v>0</v>
      </c>
      <c r="I3932">
        <v>0</v>
      </c>
      <c r="J3932">
        <v>0</v>
      </c>
      <c r="K3932" s="44">
        <f>MONTH(tce_4111[[#This Row],[data_lancamento]])</f>
        <v>5</v>
      </c>
    </row>
    <row r="3933" spans="1:11" x14ac:dyDescent="0.25">
      <c r="A3933" s="44" t="s">
        <v>111</v>
      </c>
      <c r="B3933">
        <v>1</v>
      </c>
      <c r="C3933" s="3">
        <v>44693</v>
      </c>
      <c r="D3933">
        <v>2000</v>
      </c>
      <c r="E3933" s="44" t="s">
        <v>77</v>
      </c>
      <c r="F3933" s="44" t="s">
        <v>88</v>
      </c>
      <c r="G3933">
        <v>1</v>
      </c>
      <c r="H3933">
        <v>0</v>
      </c>
      <c r="I3933">
        <v>0</v>
      </c>
      <c r="J3933">
        <v>0</v>
      </c>
      <c r="K3933" s="44">
        <f>MONTH(tce_4111[[#This Row],[data_lancamento]])</f>
        <v>5</v>
      </c>
    </row>
    <row r="3934" spans="1:11" x14ac:dyDescent="0.25">
      <c r="A3934" s="44" t="s">
        <v>96</v>
      </c>
      <c r="B3934">
        <v>1</v>
      </c>
      <c r="C3934" s="3">
        <v>44693</v>
      </c>
      <c r="D3934">
        <v>1780.19</v>
      </c>
      <c r="E3934" s="44" t="s">
        <v>80</v>
      </c>
      <c r="F3934" s="44" t="s">
        <v>97</v>
      </c>
      <c r="G3934">
        <v>1</v>
      </c>
      <c r="H3934">
        <v>0</v>
      </c>
      <c r="I3934">
        <v>0</v>
      </c>
      <c r="J3934">
        <v>0</v>
      </c>
      <c r="K3934" s="44">
        <f>MONTH(tce_4111[[#This Row],[data_lancamento]])</f>
        <v>5</v>
      </c>
    </row>
    <row r="3935" spans="1:11" x14ac:dyDescent="0.25">
      <c r="A3935" s="44" t="s">
        <v>99</v>
      </c>
      <c r="B3935">
        <v>1</v>
      </c>
      <c r="C3935" s="3">
        <v>44693</v>
      </c>
      <c r="D3935">
        <v>1780.19</v>
      </c>
      <c r="E3935" s="44" t="s">
        <v>80</v>
      </c>
      <c r="F3935" s="44" t="s">
        <v>88</v>
      </c>
      <c r="G3935">
        <v>0</v>
      </c>
      <c r="H3935">
        <v>0</v>
      </c>
      <c r="I3935">
        <v>0</v>
      </c>
      <c r="J3935">
        <v>0</v>
      </c>
      <c r="K3935" s="44">
        <f>MONTH(tce_4111[[#This Row],[data_lancamento]])</f>
        <v>5</v>
      </c>
    </row>
    <row r="3936" spans="1:11" x14ac:dyDescent="0.25">
      <c r="A3936" s="44" t="s">
        <v>109</v>
      </c>
      <c r="B3936">
        <v>1</v>
      </c>
      <c r="C3936" s="3">
        <v>44693</v>
      </c>
      <c r="D3936">
        <v>1780.19</v>
      </c>
      <c r="E3936" s="44" t="s">
        <v>77</v>
      </c>
      <c r="F3936" s="44" t="s">
        <v>88</v>
      </c>
      <c r="G3936">
        <v>0</v>
      </c>
      <c r="H3936">
        <v>0</v>
      </c>
      <c r="I3936">
        <v>0</v>
      </c>
      <c r="J3936">
        <v>0</v>
      </c>
      <c r="K3936" s="44">
        <f>MONTH(tce_4111[[#This Row],[data_lancamento]])</f>
        <v>5</v>
      </c>
    </row>
    <row r="3937" spans="1:11" x14ac:dyDescent="0.25">
      <c r="A3937" s="44" t="s">
        <v>106</v>
      </c>
      <c r="B3937">
        <v>1</v>
      </c>
      <c r="C3937" s="3">
        <v>44693</v>
      </c>
      <c r="D3937">
        <v>1780.19</v>
      </c>
      <c r="E3937" s="44" t="s">
        <v>77</v>
      </c>
      <c r="F3937" s="44" t="s">
        <v>97</v>
      </c>
      <c r="G3937">
        <v>1</v>
      </c>
      <c r="H3937">
        <v>0</v>
      </c>
      <c r="I3937">
        <v>0</v>
      </c>
      <c r="J3937">
        <v>0</v>
      </c>
      <c r="K3937" s="44">
        <f>MONTH(tce_4111[[#This Row],[data_lancamento]])</f>
        <v>5</v>
      </c>
    </row>
    <row r="3938" spans="1:11" x14ac:dyDescent="0.25">
      <c r="A3938" s="44" t="s">
        <v>100</v>
      </c>
      <c r="B3938">
        <v>1</v>
      </c>
      <c r="C3938" s="3">
        <v>44693</v>
      </c>
      <c r="D3938">
        <v>1780.19</v>
      </c>
      <c r="E3938" s="44" t="s">
        <v>80</v>
      </c>
      <c r="F3938" s="44" t="s">
        <v>88</v>
      </c>
      <c r="G3938">
        <v>0</v>
      </c>
      <c r="H3938">
        <v>0</v>
      </c>
      <c r="I3938">
        <v>0</v>
      </c>
      <c r="J3938">
        <v>0</v>
      </c>
      <c r="K3938" s="44">
        <f>MONTH(tce_4111[[#This Row],[data_lancamento]])</f>
        <v>5</v>
      </c>
    </row>
    <row r="3939" spans="1:11" x14ac:dyDescent="0.25">
      <c r="A3939" s="44" t="s">
        <v>110</v>
      </c>
      <c r="B3939">
        <v>1</v>
      </c>
      <c r="C3939" s="3">
        <v>44693</v>
      </c>
      <c r="D3939">
        <v>1780.19</v>
      </c>
      <c r="E3939" s="44" t="s">
        <v>77</v>
      </c>
      <c r="F3939" s="44" t="s">
        <v>88</v>
      </c>
      <c r="G3939">
        <v>0</v>
      </c>
      <c r="H3939">
        <v>0</v>
      </c>
      <c r="I3939">
        <v>0</v>
      </c>
      <c r="J3939">
        <v>0</v>
      </c>
      <c r="K3939" s="44">
        <f>MONTH(tce_4111[[#This Row],[data_lancamento]])</f>
        <v>5</v>
      </c>
    </row>
    <row r="3940" spans="1:11" x14ac:dyDescent="0.25">
      <c r="A3940" s="44" t="s">
        <v>101</v>
      </c>
      <c r="B3940">
        <v>1</v>
      </c>
      <c r="C3940" s="3">
        <v>44693</v>
      </c>
      <c r="D3940">
        <v>1780.19</v>
      </c>
      <c r="E3940" s="44" t="s">
        <v>80</v>
      </c>
      <c r="F3940" s="44" t="s">
        <v>88</v>
      </c>
      <c r="G3940">
        <v>1</v>
      </c>
      <c r="H3940">
        <v>0</v>
      </c>
      <c r="I3940">
        <v>0</v>
      </c>
      <c r="J3940">
        <v>0</v>
      </c>
      <c r="K3940" s="44">
        <f>MONTH(tce_4111[[#This Row],[data_lancamento]])</f>
        <v>5</v>
      </c>
    </row>
    <row r="3941" spans="1:11" x14ac:dyDescent="0.25">
      <c r="A3941" s="44" t="s">
        <v>111</v>
      </c>
      <c r="B3941">
        <v>1</v>
      </c>
      <c r="C3941" s="3">
        <v>44693</v>
      </c>
      <c r="D3941">
        <v>1780.19</v>
      </c>
      <c r="E3941" s="44" t="s">
        <v>77</v>
      </c>
      <c r="F3941" s="44" t="s">
        <v>88</v>
      </c>
      <c r="G3941">
        <v>1</v>
      </c>
      <c r="H3941">
        <v>0</v>
      </c>
      <c r="I3941">
        <v>0</v>
      </c>
      <c r="J3941">
        <v>0</v>
      </c>
      <c r="K3941" s="44">
        <f>MONTH(tce_4111[[#This Row],[data_lancamento]])</f>
        <v>5</v>
      </c>
    </row>
    <row r="3942" spans="1:11" x14ac:dyDescent="0.25">
      <c r="A3942" s="44" t="s">
        <v>99</v>
      </c>
      <c r="B3942">
        <v>1</v>
      </c>
      <c r="C3942" s="3">
        <v>44693</v>
      </c>
      <c r="D3942">
        <v>1603.52</v>
      </c>
      <c r="E3942" s="44" t="s">
        <v>80</v>
      </c>
      <c r="F3942" s="44" t="s">
        <v>88</v>
      </c>
      <c r="G3942">
        <v>0</v>
      </c>
      <c r="H3942">
        <v>0</v>
      </c>
      <c r="I3942">
        <v>0</v>
      </c>
      <c r="J3942">
        <v>0</v>
      </c>
      <c r="K3942" s="44">
        <f>MONTH(tce_4111[[#This Row],[data_lancamento]])</f>
        <v>5</v>
      </c>
    </row>
    <row r="3943" spans="1:11" x14ac:dyDescent="0.25">
      <c r="A3943" s="44" t="s">
        <v>109</v>
      </c>
      <c r="B3943">
        <v>1</v>
      </c>
      <c r="C3943" s="3">
        <v>44693</v>
      </c>
      <c r="D3943">
        <v>1603.52</v>
      </c>
      <c r="E3943" s="44" t="s">
        <v>77</v>
      </c>
      <c r="F3943" s="44" t="s">
        <v>88</v>
      </c>
      <c r="G3943">
        <v>0</v>
      </c>
      <c r="H3943">
        <v>0</v>
      </c>
      <c r="I3943">
        <v>0</v>
      </c>
      <c r="J3943">
        <v>0</v>
      </c>
      <c r="K3943" s="44">
        <f>MONTH(tce_4111[[#This Row],[data_lancamento]])</f>
        <v>5</v>
      </c>
    </row>
    <row r="3944" spans="1:11" x14ac:dyDescent="0.25">
      <c r="A3944" s="44" t="s">
        <v>106</v>
      </c>
      <c r="B3944">
        <v>1</v>
      </c>
      <c r="C3944" s="3">
        <v>44693</v>
      </c>
      <c r="D3944">
        <v>1603.52</v>
      </c>
      <c r="E3944" s="44" t="s">
        <v>77</v>
      </c>
      <c r="F3944" s="44" t="s">
        <v>97</v>
      </c>
      <c r="G3944">
        <v>1</v>
      </c>
      <c r="H3944">
        <v>0</v>
      </c>
      <c r="I3944">
        <v>0</v>
      </c>
      <c r="J3944">
        <v>0</v>
      </c>
      <c r="K3944" s="44">
        <f>MONTH(tce_4111[[#This Row],[data_lancamento]])</f>
        <v>5</v>
      </c>
    </row>
    <row r="3945" spans="1:11" x14ac:dyDescent="0.25">
      <c r="A3945" s="44" t="s">
        <v>100</v>
      </c>
      <c r="B3945">
        <v>1</v>
      </c>
      <c r="C3945" s="3">
        <v>44693</v>
      </c>
      <c r="D3945">
        <v>1603.52</v>
      </c>
      <c r="E3945" s="44" t="s">
        <v>80</v>
      </c>
      <c r="F3945" s="44" t="s">
        <v>88</v>
      </c>
      <c r="G3945">
        <v>0</v>
      </c>
      <c r="H3945">
        <v>0</v>
      </c>
      <c r="I3945">
        <v>0</v>
      </c>
      <c r="J3945">
        <v>0</v>
      </c>
      <c r="K3945" s="44">
        <f>MONTH(tce_4111[[#This Row],[data_lancamento]])</f>
        <v>5</v>
      </c>
    </row>
    <row r="3946" spans="1:11" x14ac:dyDescent="0.25">
      <c r="A3946" s="44" t="s">
        <v>110</v>
      </c>
      <c r="B3946">
        <v>1</v>
      </c>
      <c r="C3946" s="3">
        <v>44693</v>
      </c>
      <c r="D3946">
        <v>1603.52</v>
      </c>
      <c r="E3946" s="44" t="s">
        <v>77</v>
      </c>
      <c r="F3946" s="44" t="s">
        <v>88</v>
      </c>
      <c r="G3946">
        <v>0</v>
      </c>
      <c r="H3946">
        <v>0</v>
      </c>
      <c r="I3946">
        <v>0</v>
      </c>
      <c r="J3946">
        <v>0</v>
      </c>
      <c r="K3946" s="44">
        <f>MONTH(tce_4111[[#This Row],[data_lancamento]])</f>
        <v>5</v>
      </c>
    </row>
    <row r="3947" spans="1:11" x14ac:dyDescent="0.25">
      <c r="A3947" s="44" t="s">
        <v>359</v>
      </c>
      <c r="B3947">
        <v>1</v>
      </c>
      <c r="C3947" s="3">
        <v>44693</v>
      </c>
      <c r="D3947">
        <v>1603.52</v>
      </c>
      <c r="E3947" s="44" t="s">
        <v>80</v>
      </c>
      <c r="F3947" s="44" t="s">
        <v>97</v>
      </c>
      <c r="G3947">
        <v>0</v>
      </c>
      <c r="H3947">
        <v>0</v>
      </c>
      <c r="I3947">
        <v>0</v>
      </c>
      <c r="J3947">
        <v>0</v>
      </c>
      <c r="K3947" s="44">
        <f>MONTH(tce_4111[[#This Row],[data_lancamento]])</f>
        <v>5</v>
      </c>
    </row>
    <row r="3948" spans="1:11" x14ac:dyDescent="0.25">
      <c r="A3948" s="44" t="s">
        <v>101</v>
      </c>
      <c r="B3948">
        <v>1</v>
      </c>
      <c r="C3948" s="3">
        <v>44693</v>
      </c>
      <c r="D3948">
        <v>1603.52</v>
      </c>
      <c r="E3948" s="44" t="s">
        <v>80</v>
      </c>
      <c r="F3948" s="44" t="s">
        <v>88</v>
      </c>
      <c r="G3948">
        <v>1</v>
      </c>
      <c r="H3948">
        <v>0</v>
      </c>
      <c r="I3948">
        <v>0</v>
      </c>
      <c r="J3948">
        <v>0</v>
      </c>
      <c r="K3948" s="44">
        <f>MONTH(tce_4111[[#This Row],[data_lancamento]])</f>
        <v>5</v>
      </c>
    </row>
    <row r="3949" spans="1:11" x14ac:dyDescent="0.25">
      <c r="A3949" s="44" t="s">
        <v>111</v>
      </c>
      <c r="B3949">
        <v>1</v>
      </c>
      <c r="C3949" s="3">
        <v>44693</v>
      </c>
      <c r="D3949">
        <v>1603.52</v>
      </c>
      <c r="E3949" s="44" t="s">
        <v>77</v>
      </c>
      <c r="F3949" s="44" t="s">
        <v>88</v>
      </c>
      <c r="G3949">
        <v>1</v>
      </c>
      <c r="H3949">
        <v>0</v>
      </c>
      <c r="I3949">
        <v>0</v>
      </c>
      <c r="J3949">
        <v>0</v>
      </c>
      <c r="K3949" s="44">
        <f>MONTH(tce_4111[[#This Row],[data_lancamento]])</f>
        <v>5</v>
      </c>
    </row>
    <row r="3950" spans="1:11" x14ac:dyDescent="0.25">
      <c r="A3950" s="44" t="s">
        <v>99</v>
      </c>
      <c r="B3950">
        <v>1</v>
      </c>
      <c r="C3950" s="3">
        <v>44693</v>
      </c>
      <c r="D3950">
        <v>1603.52</v>
      </c>
      <c r="E3950" s="44" t="s">
        <v>80</v>
      </c>
      <c r="F3950" s="44" t="s">
        <v>88</v>
      </c>
      <c r="G3950">
        <v>0</v>
      </c>
      <c r="H3950">
        <v>0</v>
      </c>
      <c r="I3950">
        <v>0</v>
      </c>
      <c r="J3950">
        <v>0</v>
      </c>
      <c r="K3950" s="44">
        <f>MONTH(tce_4111[[#This Row],[data_lancamento]])</f>
        <v>5</v>
      </c>
    </row>
    <row r="3951" spans="1:11" x14ac:dyDescent="0.25">
      <c r="A3951" s="44" t="s">
        <v>109</v>
      </c>
      <c r="B3951">
        <v>1</v>
      </c>
      <c r="C3951" s="3">
        <v>44693</v>
      </c>
      <c r="D3951">
        <v>1603.52</v>
      </c>
      <c r="E3951" s="44" t="s">
        <v>77</v>
      </c>
      <c r="F3951" s="44" t="s">
        <v>88</v>
      </c>
      <c r="G3951">
        <v>0</v>
      </c>
      <c r="H3951">
        <v>0</v>
      </c>
      <c r="I3951">
        <v>0</v>
      </c>
      <c r="J3951">
        <v>0</v>
      </c>
      <c r="K3951" s="44">
        <f>MONTH(tce_4111[[#This Row],[data_lancamento]])</f>
        <v>5</v>
      </c>
    </row>
    <row r="3952" spans="1:11" x14ac:dyDescent="0.25">
      <c r="A3952" s="44" t="s">
        <v>106</v>
      </c>
      <c r="B3952">
        <v>1</v>
      </c>
      <c r="C3952" s="3">
        <v>44693</v>
      </c>
      <c r="D3952">
        <v>1603.52</v>
      </c>
      <c r="E3952" s="44" t="s">
        <v>77</v>
      </c>
      <c r="F3952" s="44" t="s">
        <v>97</v>
      </c>
      <c r="G3952">
        <v>1</v>
      </c>
      <c r="H3952">
        <v>0</v>
      </c>
      <c r="I3952">
        <v>0</v>
      </c>
      <c r="J3952">
        <v>0</v>
      </c>
      <c r="K3952" s="44">
        <f>MONTH(tce_4111[[#This Row],[data_lancamento]])</f>
        <v>5</v>
      </c>
    </row>
    <row r="3953" spans="1:11" x14ac:dyDescent="0.25">
      <c r="A3953" s="44" t="s">
        <v>100</v>
      </c>
      <c r="B3953">
        <v>1</v>
      </c>
      <c r="C3953" s="3">
        <v>44693</v>
      </c>
      <c r="D3953">
        <v>1603.52</v>
      </c>
      <c r="E3953" s="44" t="s">
        <v>80</v>
      </c>
      <c r="F3953" s="44" t="s">
        <v>88</v>
      </c>
      <c r="G3953">
        <v>0</v>
      </c>
      <c r="H3953">
        <v>0</v>
      </c>
      <c r="I3953">
        <v>0</v>
      </c>
      <c r="J3953">
        <v>0</v>
      </c>
      <c r="K3953" s="44">
        <f>MONTH(tce_4111[[#This Row],[data_lancamento]])</f>
        <v>5</v>
      </c>
    </row>
    <row r="3954" spans="1:11" x14ac:dyDescent="0.25">
      <c r="A3954" s="44" t="s">
        <v>110</v>
      </c>
      <c r="B3954">
        <v>1</v>
      </c>
      <c r="C3954" s="3">
        <v>44693</v>
      </c>
      <c r="D3954">
        <v>1603.52</v>
      </c>
      <c r="E3954" s="44" t="s">
        <v>77</v>
      </c>
      <c r="F3954" s="44" t="s">
        <v>88</v>
      </c>
      <c r="G3954">
        <v>0</v>
      </c>
      <c r="H3954">
        <v>0</v>
      </c>
      <c r="I3954">
        <v>0</v>
      </c>
      <c r="J3954">
        <v>0</v>
      </c>
      <c r="K3954" s="44">
        <f>MONTH(tce_4111[[#This Row],[data_lancamento]])</f>
        <v>5</v>
      </c>
    </row>
    <row r="3955" spans="1:11" x14ac:dyDescent="0.25">
      <c r="A3955" s="44" t="s">
        <v>359</v>
      </c>
      <c r="B3955">
        <v>1</v>
      </c>
      <c r="C3955" s="3">
        <v>44693</v>
      </c>
      <c r="D3955">
        <v>1603.52</v>
      </c>
      <c r="E3955" s="44" t="s">
        <v>80</v>
      </c>
      <c r="F3955" s="44" t="s">
        <v>97</v>
      </c>
      <c r="G3955">
        <v>0</v>
      </c>
      <c r="H3955">
        <v>0</v>
      </c>
      <c r="I3955">
        <v>0</v>
      </c>
      <c r="J3955">
        <v>0</v>
      </c>
      <c r="K3955" s="44">
        <f>MONTH(tce_4111[[#This Row],[data_lancamento]])</f>
        <v>5</v>
      </c>
    </row>
    <row r="3956" spans="1:11" x14ac:dyDescent="0.25">
      <c r="A3956" s="44" t="s">
        <v>101</v>
      </c>
      <c r="B3956">
        <v>1</v>
      </c>
      <c r="C3956" s="3">
        <v>44693</v>
      </c>
      <c r="D3956">
        <v>1603.52</v>
      </c>
      <c r="E3956" s="44" t="s">
        <v>80</v>
      </c>
      <c r="F3956" s="44" t="s">
        <v>88</v>
      </c>
      <c r="G3956">
        <v>1</v>
      </c>
      <c r="H3956">
        <v>0</v>
      </c>
      <c r="I3956">
        <v>0</v>
      </c>
      <c r="J3956">
        <v>0</v>
      </c>
      <c r="K3956" s="44">
        <f>MONTH(tce_4111[[#This Row],[data_lancamento]])</f>
        <v>5</v>
      </c>
    </row>
    <row r="3957" spans="1:11" x14ac:dyDescent="0.25">
      <c r="A3957" s="44" t="s">
        <v>111</v>
      </c>
      <c r="B3957">
        <v>1</v>
      </c>
      <c r="C3957" s="3">
        <v>44693</v>
      </c>
      <c r="D3957">
        <v>1603.52</v>
      </c>
      <c r="E3957" s="44" t="s">
        <v>77</v>
      </c>
      <c r="F3957" s="44" t="s">
        <v>88</v>
      </c>
      <c r="G3957">
        <v>1</v>
      </c>
      <c r="H3957">
        <v>0</v>
      </c>
      <c r="I3957">
        <v>0</v>
      </c>
      <c r="J3957">
        <v>0</v>
      </c>
      <c r="K3957" s="44">
        <f>MONTH(tce_4111[[#This Row],[data_lancamento]])</f>
        <v>5</v>
      </c>
    </row>
    <row r="3958" spans="1:11" x14ac:dyDescent="0.25">
      <c r="A3958" s="44" t="s">
        <v>99</v>
      </c>
      <c r="B3958">
        <v>1</v>
      </c>
      <c r="C3958" s="3">
        <v>44693</v>
      </c>
      <c r="D3958">
        <v>1603.52</v>
      </c>
      <c r="E3958" s="44" t="s">
        <v>80</v>
      </c>
      <c r="F3958" s="44" t="s">
        <v>88</v>
      </c>
      <c r="G3958">
        <v>0</v>
      </c>
      <c r="H3958">
        <v>0</v>
      </c>
      <c r="I3958">
        <v>0</v>
      </c>
      <c r="J3958">
        <v>0</v>
      </c>
      <c r="K3958" s="44">
        <f>MONTH(tce_4111[[#This Row],[data_lancamento]])</f>
        <v>5</v>
      </c>
    </row>
    <row r="3959" spans="1:11" x14ac:dyDescent="0.25">
      <c r="A3959" s="44" t="s">
        <v>109</v>
      </c>
      <c r="B3959">
        <v>1</v>
      </c>
      <c r="C3959" s="3">
        <v>44693</v>
      </c>
      <c r="D3959">
        <v>1603.52</v>
      </c>
      <c r="E3959" s="44" t="s">
        <v>77</v>
      </c>
      <c r="F3959" s="44" t="s">
        <v>88</v>
      </c>
      <c r="G3959">
        <v>0</v>
      </c>
      <c r="H3959">
        <v>0</v>
      </c>
      <c r="I3959">
        <v>0</v>
      </c>
      <c r="J3959">
        <v>0</v>
      </c>
      <c r="K3959" s="44">
        <f>MONTH(tce_4111[[#This Row],[data_lancamento]])</f>
        <v>5</v>
      </c>
    </row>
    <row r="3960" spans="1:11" x14ac:dyDescent="0.25">
      <c r="A3960" s="44" t="s">
        <v>106</v>
      </c>
      <c r="B3960">
        <v>1</v>
      </c>
      <c r="C3960" s="3">
        <v>44693</v>
      </c>
      <c r="D3960">
        <v>1603.52</v>
      </c>
      <c r="E3960" s="44" t="s">
        <v>77</v>
      </c>
      <c r="F3960" s="44" t="s">
        <v>97</v>
      </c>
      <c r="G3960">
        <v>1</v>
      </c>
      <c r="H3960">
        <v>0</v>
      </c>
      <c r="I3960">
        <v>0</v>
      </c>
      <c r="J3960">
        <v>0</v>
      </c>
      <c r="K3960" s="44">
        <f>MONTH(tce_4111[[#This Row],[data_lancamento]])</f>
        <v>5</v>
      </c>
    </row>
    <row r="3961" spans="1:11" x14ac:dyDescent="0.25">
      <c r="A3961" s="44" t="s">
        <v>100</v>
      </c>
      <c r="B3961">
        <v>1</v>
      </c>
      <c r="C3961" s="3">
        <v>44693</v>
      </c>
      <c r="D3961">
        <v>1603.52</v>
      </c>
      <c r="E3961" s="44" t="s">
        <v>80</v>
      </c>
      <c r="F3961" s="44" t="s">
        <v>88</v>
      </c>
      <c r="G3961">
        <v>0</v>
      </c>
      <c r="H3961">
        <v>0</v>
      </c>
      <c r="I3961">
        <v>0</v>
      </c>
      <c r="J3961">
        <v>0</v>
      </c>
      <c r="K3961" s="44">
        <f>MONTH(tce_4111[[#This Row],[data_lancamento]])</f>
        <v>5</v>
      </c>
    </row>
    <row r="3962" spans="1:11" x14ac:dyDescent="0.25">
      <c r="A3962" s="44" t="s">
        <v>110</v>
      </c>
      <c r="B3962">
        <v>1</v>
      </c>
      <c r="C3962" s="3">
        <v>44693</v>
      </c>
      <c r="D3962">
        <v>1603.52</v>
      </c>
      <c r="E3962" s="44" t="s">
        <v>77</v>
      </c>
      <c r="F3962" s="44" t="s">
        <v>88</v>
      </c>
      <c r="G3962">
        <v>0</v>
      </c>
      <c r="H3962">
        <v>0</v>
      </c>
      <c r="I3962">
        <v>0</v>
      </c>
      <c r="J3962">
        <v>0</v>
      </c>
      <c r="K3962" s="44">
        <f>MONTH(tce_4111[[#This Row],[data_lancamento]])</f>
        <v>5</v>
      </c>
    </row>
    <row r="3963" spans="1:11" x14ac:dyDescent="0.25">
      <c r="A3963" s="44" t="s">
        <v>359</v>
      </c>
      <c r="B3963">
        <v>1</v>
      </c>
      <c r="C3963" s="3">
        <v>44693</v>
      </c>
      <c r="D3963">
        <v>1603.52</v>
      </c>
      <c r="E3963" s="44" t="s">
        <v>80</v>
      </c>
      <c r="F3963" s="44" t="s">
        <v>97</v>
      </c>
      <c r="G3963">
        <v>0</v>
      </c>
      <c r="H3963">
        <v>0</v>
      </c>
      <c r="I3963">
        <v>0</v>
      </c>
      <c r="J3963">
        <v>0</v>
      </c>
      <c r="K3963" s="44">
        <f>MONTH(tce_4111[[#This Row],[data_lancamento]])</f>
        <v>5</v>
      </c>
    </row>
    <row r="3964" spans="1:11" x14ac:dyDescent="0.25">
      <c r="A3964" s="44" t="s">
        <v>101</v>
      </c>
      <c r="B3964">
        <v>1</v>
      </c>
      <c r="C3964" s="3">
        <v>44693</v>
      </c>
      <c r="D3964">
        <v>1603.52</v>
      </c>
      <c r="E3964" s="44" t="s">
        <v>80</v>
      </c>
      <c r="F3964" s="44" t="s">
        <v>88</v>
      </c>
      <c r="G3964">
        <v>1</v>
      </c>
      <c r="H3964">
        <v>0</v>
      </c>
      <c r="I3964">
        <v>0</v>
      </c>
      <c r="J3964">
        <v>0</v>
      </c>
      <c r="K3964" s="44">
        <f>MONTH(tce_4111[[#This Row],[data_lancamento]])</f>
        <v>5</v>
      </c>
    </row>
    <row r="3965" spans="1:11" x14ac:dyDescent="0.25">
      <c r="A3965" s="44" t="s">
        <v>111</v>
      </c>
      <c r="B3965">
        <v>1</v>
      </c>
      <c r="C3965" s="3">
        <v>44693</v>
      </c>
      <c r="D3965">
        <v>1603.52</v>
      </c>
      <c r="E3965" s="44" t="s">
        <v>77</v>
      </c>
      <c r="F3965" s="44" t="s">
        <v>88</v>
      </c>
      <c r="G3965">
        <v>1</v>
      </c>
      <c r="H3965">
        <v>0</v>
      </c>
      <c r="I3965">
        <v>0</v>
      </c>
      <c r="J3965">
        <v>0</v>
      </c>
      <c r="K3965" s="44">
        <f>MONTH(tce_4111[[#This Row],[data_lancamento]])</f>
        <v>5</v>
      </c>
    </row>
    <row r="3966" spans="1:11" x14ac:dyDescent="0.25">
      <c r="A3966" s="44" t="s">
        <v>99</v>
      </c>
      <c r="B3966">
        <v>1</v>
      </c>
      <c r="C3966" s="3">
        <v>44693</v>
      </c>
      <c r="D3966">
        <v>1603.52</v>
      </c>
      <c r="E3966" s="44" t="s">
        <v>80</v>
      </c>
      <c r="F3966" s="44" t="s">
        <v>88</v>
      </c>
      <c r="G3966">
        <v>0</v>
      </c>
      <c r="H3966">
        <v>0</v>
      </c>
      <c r="I3966">
        <v>0</v>
      </c>
      <c r="J3966">
        <v>0</v>
      </c>
      <c r="K3966" s="44">
        <f>MONTH(tce_4111[[#This Row],[data_lancamento]])</f>
        <v>5</v>
      </c>
    </row>
    <row r="3967" spans="1:11" x14ac:dyDescent="0.25">
      <c r="A3967" s="44" t="s">
        <v>109</v>
      </c>
      <c r="B3967">
        <v>1</v>
      </c>
      <c r="C3967" s="3">
        <v>44693</v>
      </c>
      <c r="D3967">
        <v>1603.52</v>
      </c>
      <c r="E3967" s="44" t="s">
        <v>77</v>
      </c>
      <c r="F3967" s="44" t="s">
        <v>88</v>
      </c>
      <c r="G3967">
        <v>0</v>
      </c>
      <c r="H3967">
        <v>0</v>
      </c>
      <c r="I3967">
        <v>0</v>
      </c>
      <c r="J3967">
        <v>0</v>
      </c>
      <c r="K3967" s="44">
        <f>MONTH(tce_4111[[#This Row],[data_lancamento]])</f>
        <v>5</v>
      </c>
    </row>
    <row r="3968" spans="1:11" x14ac:dyDescent="0.25">
      <c r="A3968" s="44" t="s">
        <v>106</v>
      </c>
      <c r="B3968">
        <v>1</v>
      </c>
      <c r="C3968" s="3">
        <v>44693</v>
      </c>
      <c r="D3968">
        <v>1603.52</v>
      </c>
      <c r="E3968" s="44" t="s">
        <v>77</v>
      </c>
      <c r="F3968" s="44" t="s">
        <v>97</v>
      </c>
      <c r="G3968">
        <v>1</v>
      </c>
      <c r="H3968">
        <v>0</v>
      </c>
      <c r="I3968">
        <v>0</v>
      </c>
      <c r="J3968">
        <v>0</v>
      </c>
      <c r="K3968" s="44">
        <f>MONTH(tce_4111[[#This Row],[data_lancamento]])</f>
        <v>5</v>
      </c>
    </row>
    <row r="3969" spans="1:11" x14ac:dyDescent="0.25">
      <c r="A3969" s="44" t="s">
        <v>100</v>
      </c>
      <c r="B3969">
        <v>1</v>
      </c>
      <c r="C3969" s="3">
        <v>44693</v>
      </c>
      <c r="D3969">
        <v>1603.52</v>
      </c>
      <c r="E3969" s="44" t="s">
        <v>80</v>
      </c>
      <c r="F3969" s="44" t="s">
        <v>88</v>
      </c>
      <c r="G3969">
        <v>0</v>
      </c>
      <c r="H3969">
        <v>0</v>
      </c>
      <c r="I3969">
        <v>0</v>
      </c>
      <c r="J3969">
        <v>0</v>
      </c>
      <c r="K3969" s="44">
        <f>MONTH(tce_4111[[#This Row],[data_lancamento]])</f>
        <v>5</v>
      </c>
    </row>
    <row r="3970" spans="1:11" x14ac:dyDescent="0.25">
      <c r="A3970" s="44" t="s">
        <v>110</v>
      </c>
      <c r="B3970">
        <v>1</v>
      </c>
      <c r="C3970" s="3">
        <v>44693</v>
      </c>
      <c r="D3970">
        <v>1603.52</v>
      </c>
      <c r="E3970" s="44" t="s">
        <v>77</v>
      </c>
      <c r="F3970" s="44" t="s">
        <v>88</v>
      </c>
      <c r="G3970">
        <v>0</v>
      </c>
      <c r="H3970">
        <v>0</v>
      </c>
      <c r="I3970">
        <v>0</v>
      </c>
      <c r="J3970">
        <v>0</v>
      </c>
      <c r="K3970" s="44">
        <f>MONTH(tce_4111[[#This Row],[data_lancamento]])</f>
        <v>5</v>
      </c>
    </row>
    <row r="3971" spans="1:11" x14ac:dyDescent="0.25">
      <c r="A3971" s="44" t="s">
        <v>359</v>
      </c>
      <c r="B3971">
        <v>1</v>
      </c>
      <c r="C3971" s="3">
        <v>44693</v>
      </c>
      <c r="D3971">
        <v>1603.52</v>
      </c>
      <c r="E3971" s="44" t="s">
        <v>80</v>
      </c>
      <c r="F3971" s="44" t="s">
        <v>97</v>
      </c>
      <c r="G3971">
        <v>0</v>
      </c>
      <c r="H3971">
        <v>0</v>
      </c>
      <c r="I3971">
        <v>0</v>
      </c>
      <c r="J3971">
        <v>0</v>
      </c>
      <c r="K3971" s="44">
        <f>MONTH(tce_4111[[#This Row],[data_lancamento]])</f>
        <v>5</v>
      </c>
    </row>
    <row r="3972" spans="1:11" x14ac:dyDescent="0.25">
      <c r="A3972" s="44" t="s">
        <v>101</v>
      </c>
      <c r="B3972">
        <v>1</v>
      </c>
      <c r="C3972" s="3">
        <v>44693</v>
      </c>
      <c r="D3972">
        <v>1603.52</v>
      </c>
      <c r="E3972" s="44" t="s">
        <v>80</v>
      </c>
      <c r="F3972" s="44" t="s">
        <v>88</v>
      </c>
      <c r="G3972">
        <v>1</v>
      </c>
      <c r="H3972">
        <v>0</v>
      </c>
      <c r="I3972">
        <v>0</v>
      </c>
      <c r="J3972">
        <v>0</v>
      </c>
      <c r="K3972" s="44">
        <f>MONTH(tce_4111[[#This Row],[data_lancamento]])</f>
        <v>5</v>
      </c>
    </row>
    <row r="3973" spans="1:11" x14ac:dyDescent="0.25">
      <c r="A3973" s="44" t="s">
        <v>111</v>
      </c>
      <c r="B3973">
        <v>1</v>
      </c>
      <c r="C3973" s="3">
        <v>44693</v>
      </c>
      <c r="D3973">
        <v>1603.52</v>
      </c>
      <c r="E3973" s="44" t="s">
        <v>77</v>
      </c>
      <c r="F3973" s="44" t="s">
        <v>88</v>
      </c>
      <c r="G3973">
        <v>1</v>
      </c>
      <c r="H3973">
        <v>0</v>
      </c>
      <c r="I3973">
        <v>0</v>
      </c>
      <c r="J3973">
        <v>0</v>
      </c>
      <c r="K3973" s="44">
        <f>MONTH(tce_4111[[#This Row],[data_lancamento]])</f>
        <v>5</v>
      </c>
    </row>
    <row r="3974" spans="1:11" x14ac:dyDescent="0.25">
      <c r="A3974" s="44" t="s">
        <v>99</v>
      </c>
      <c r="B3974">
        <v>1</v>
      </c>
      <c r="C3974" s="3">
        <v>44693</v>
      </c>
      <c r="D3974">
        <v>1603.52</v>
      </c>
      <c r="E3974" s="44" t="s">
        <v>80</v>
      </c>
      <c r="F3974" s="44" t="s">
        <v>88</v>
      </c>
      <c r="G3974">
        <v>0</v>
      </c>
      <c r="H3974">
        <v>0</v>
      </c>
      <c r="I3974">
        <v>0</v>
      </c>
      <c r="J3974">
        <v>0</v>
      </c>
      <c r="K3974" s="44">
        <f>MONTH(tce_4111[[#This Row],[data_lancamento]])</f>
        <v>5</v>
      </c>
    </row>
    <row r="3975" spans="1:11" x14ac:dyDescent="0.25">
      <c r="A3975" s="44" t="s">
        <v>109</v>
      </c>
      <c r="B3975">
        <v>1</v>
      </c>
      <c r="C3975" s="3">
        <v>44693</v>
      </c>
      <c r="D3975">
        <v>1603.52</v>
      </c>
      <c r="E3975" s="44" t="s">
        <v>77</v>
      </c>
      <c r="F3975" s="44" t="s">
        <v>88</v>
      </c>
      <c r="G3975">
        <v>0</v>
      </c>
      <c r="H3975">
        <v>0</v>
      </c>
      <c r="I3975">
        <v>0</v>
      </c>
      <c r="J3975">
        <v>0</v>
      </c>
      <c r="K3975" s="44">
        <f>MONTH(tce_4111[[#This Row],[data_lancamento]])</f>
        <v>5</v>
      </c>
    </row>
    <row r="3976" spans="1:11" x14ac:dyDescent="0.25">
      <c r="A3976" s="44" t="s">
        <v>106</v>
      </c>
      <c r="B3976">
        <v>1</v>
      </c>
      <c r="C3976" s="3">
        <v>44693</v>
      </c>
      <c r="D3976">
        <v>1603.52</v>
      </c>
      <c r="E3976" s="44" t="s">
        <v>77</v>
      </c>
      <c r="F3976" s="44" t="s">
        <v>97</v>
      </c>
      <c r="G3976">
        <v>1</v>
      </c>
      <c r="H3976">
        <v>0</v>
      </c>
      <c r="I3976">
        <v>0</v>
      </c>
      <c r="J3976">
        <v>0</v>
      </c>
      <c r="K3976" s="44">
        <f>MONTH(tce_4111[[#This Row],[data_lancamento]])</f>
        <v>5</v>
      </c>
    </row>
    <row r="3977" spans="1:11" x14ac:dyDescent="0.25">
      <c r="A3977" s="44" t="s">
        <v>100</v>
      </c>
      <c r="B3977">
        <v>1</v>
      </c>
      <c r="C3977" s="3">
        <v>44693</v>
      </c>
      <c r="D3977">
        <v>1603.52</v>
      </c>
      <c r="E3977" s="44" t="s">
        <v>80</v>
      </c>
      <c r="F3977" s="44" t="s">
        <v>88</v>
      </c>
      <c r="G3977">
        <v>0</v>
      </c>
      <c r="H3977">
        <v>0</v>
      </c>
      <c r="I3977">
        <v>0</v>
      </c>
      <c r="J3977">
        <v>0</v>
      </c>
      <c r="K3977" s="44">
        <f>MONTH(tce_4111[[#This Row],[data_lancamento]])</f>
        <v>5</v>
      </c>
    </row>
    <row r="3978" spans="1:11" x14ac:dyDescent="0.25">
      <c r="A3978" s="44" t="s">
        <v>110</v>
      </c>
      <c r="B3978">
        <v>1</v>
      </c>
      <c r="C3978" s="3">
        <v>44693</v>
      </c>
      <c r="D3978">
        <v>1603.52</v>
      </c>
      <c r="E3978" s="44" t="s">
        <v>77</v>
      </c>
      <c r="F3978" s="44" t="s">
        <v>88</v>
      </c>
      <c r="G3978">
        <v>0</v>
      </c>
      <c r="H3978">
        <v>0</v>
      </c>
      <c r="I3978">
        <v>0</v>
      </c>
      <c r="J3978">
        <v>0</v>
      </c>
      <c r="K3978" s="44">
        <f>MONTH(tce_4111[[#This Row],[data_lancamento]])</f>
        <v>5</v>
      </c>
    </row>
    <row r="3979" spans="1:11" x14ac:dyDescent="0.25">
      <c r="A3979" s="44" t="s">
        <v>359</v>
      </c>
      <c r="B3979">
        <v>1</v>
      </c>
      <c r="C3979" s="3">
        <v>44693</v>
      </c>
      <c r="D3979">
        <v>1603.52</v>
      </c>
      <c r="E3979" s="44" t="s">
        <v>80</v>
      </c>
      <c r="F3979" s="44" t="s">
        <v>97</v>
      </c>
      <c r="G3979">
        <v>0</v>
      </c>
      <c r="H3979">
        <v>0</v>
      </c>
      <c r="I3979">
        <v>0</v>
      </c>
      <c r="J3979">
        <v>0</v>
      </c>
      <c r="K3979" s="44">
        <f>MONTH(tce_4111[[#This Row],[data_lancamento]])</f>
        <v>5</v>
      </c>
    </row>
    <row r="3980" spans="1:11" x14ac:dyDescent="0.25">
      <c r="A3980" s="44" t="s">
        <v>101</v>
      </c>
      <c r="B3980">
        <v>1</v>
      </c>
      <c r="C3980" s="3">
        <v>44693</v>
      </c>
      <c r="D3980">
        <v>1603.52</v>
      </c>
      <c r="E3980" s="44" t="s">
        <v>80</v>
      </c>
      <c r="F3980" s="44" t="s">
        <v>88</v>
      </c>
      <c r="G3980">
        <v>1</v>
      </c>
      <c r="H3980">
        <v>0</v>
      </c>
      <c r="I3980">
        <v>0</v>
      </c>
      <c r="J3980">
        <v>0</v>
      </c>
      <c r="K3980" s="44">
        <f>MONTH(tce_4111[[#This Row],[data_lancamento]])</f>
        <v>5</v>
      </c>
    </row>
    <row r="3981" spans="1:11" x14ac:dyDescent="0.25">
      <c r="A3981" s="44" t="s">
        <v>111</v>
      </c>
      <c r="B3981">
        <v>1</v>
      </c>
      <c r="C3981" s="3">
        <v>44693</v>
      </c>
      <c r="D3981">
        <v>1603.52</v>
      </c>
      <c r="E3981" s="44" t="s">
        <v>77</v>
      </c>
      <c r="F3981" s="44" t="s">
        <v>88</v>
      </c>
      <c r="G3981">
        <v>1</v>
      </c>
      <c r="H3981">
        <v>0</v>
      </c>
      <c r="I3981">
        <v>0</v>
      </c>
      <c r="J3981">
        <v>0</v>
      </c>
      <c r="K3981" s="44">
        <f>MONTH(tce_4111[[#This Row],[data_lancamento]])</f>
        <v>5</v>
      </c>
    </row>
    <row r="3982" spans="1:11" x14ac:dyDescent="0.25">
      <c r="A3982" s="44" t="s">
        <v>89</v>
      </c>
      <c r="B3982">
        <v>1</v>
      </c>
      <c r="C3982" s="3">
        <v>44694</v>
      </c>
      <c r="D3982">
        <v>240</v>
      </c>
      <c r="E3982" s="44" t="s">
        <v>80</v>
      </c>
      <c r="F3982" s="44" t="s">
        <v>88</v>
      </c>
      <c r="G3982">
        <v>0</v>
      </c>
      <c r="H3982">
        <v>0</v>
      </c>
      <c r="I3982">
        <v>0</v>
      </c>
      <c r="J3982">
        <v>0</v>
      </c>
      <c r="K3982" s="44">
        <f>MONTH(tce_4111[[#This Row],[data_lancamento]])</f>
        <v>5</v>
      </c>
    </row>
    <row r="3983" spans="1:11" x14ac:dyDescent="0.25">
      <c r="A3983" s="44" t="s">
        <v>91</v>
      </c>
      <c r="B3983">
        <v>1</v>
      </c>
      <c r="C3983" s="3">
        <v>44694</v>
      </c>
      <c r="D3983">
        <v>240</v>
      </c>
      <c r="E3983" s="44" t="s">
        <v>77</v>
      </c>
      <c r="F3983" s="44" t="s">
        <v>88</v>
      </c>
      <c r="G3983">
        <v>0</v>
      </c>
      <c r="H3983">
        <v>0</v>
      </c>
      <c r="I3983">
        <v>0</v>
      </c>
      <c r="J3983">
        <v>0</v>
      </c>
      <c r="K3983" s="44">
        <f>MONTH(tce_4111[[#This Row],[data_lancamento]])</f>
        <v>5</v>
      </c>
    </row>
    <row r="3984" spans="1:11" x14ac:dyDescent="0.25">
      <c r="A3984" s="44" t="s">
        <v>92</v>
      </c>
      <c r="B3984">
        <v>1</v>
      </c>
      <c r="C3984" s="3">
        <v>44694</v>
      </c>
      <c r="D3984">
        <v>240</v>
      </c>
      <c r="E3984" s="44" t="s">
        <v>77</v>
      </c>
      <c r="F3984" s="44" t="s">
        <v>88</v>
      </c>
      <c r="G3984">
        <v>0</v>
      </c>
      <c r="H3984">
        <v>0</v>
      </c>
      <c r="I3984">
        <v>0</v>
      </c>
      <c r="J3984">
        <v>0</v>
      </c>
      <c r="K3984" s="44">
        <f>MONTH(tce_4111[[#This Row],[data_lancamento]])</f>
        <v>5</v>
      </c>
    </row>
    <row r="3985" spans="1:11" x14ac:dyDescent="0.25">
      <c r="A3985" s="44" t="s">
        <v>93</v>
      </c>
      <c r="B3985">
        <v>1</v>
      </c>
      <c r="C3985" s="3">
        <v>44694</v>
      </c>
      <c r="D3985">
        <v>240</v>
      </c>
      <c r="E3985" s="44" t="s">
        <v>80</v>
      </c>
      <c r="F3985" s="44" t="s">
        <v>88</v>
      </c>
      <c r="G3985">
        <v>0</v>
      </c>
      <c r="H3985">
        <v>0</v>
      </c>
      <c r="I3985">
        <v>0</v>
      </c>
      <c r="J3985">
        <v>0</v>
      </c>
      <c r="K3985" s="44">
        <f>MONTH(tce_4111[[#This Row],[data_lancamento]])</f>
        <v>5</v>
      </c>
    </row>
    <row r="3986" spans="1:11" x14ac:dyDescent="0.25">
      <c r="A3986" s="44" t="s">
        <v>94</v>
      </c>
      <c r="B3986">
        <v>1</v>
      </c>
      <c r="C3986" s="3">
        <v>44694</v>
      </c>
      <c r="D3986">
        <v>240</v>
      </c>
      <c r="E3986" s="44" t="s">
        <v>80</v>
      </c>
      <c r="F3986" s="44" t="s">
        <v>88</v>
      </c>
      <c r="G3986">
        <v>1</v>
      </c>
      <c r="H3986">
        <v>0</v>
      </c>
      <c r="I3986">
        <v>0</v>
      </c>
      <c r="J3986">
        <v>0</v>
      </c>
      <c r="K3986" s="44">
        <f>MONTH(tce_4111[[#This Row],[data_lancamento]])</f>
        <v>5</v>
      </c>
    </row>
    <row r="3987" spans="1:11" x14ac:dyDescent="0.25">
      <c r="A3987" s="44" t="s">
        <v>95</v>
      </c>
      <c r="B3987">
        <v>1</v>
      </c>
      <c r="C3987" s="3">
        <v>44694</v>
      </c>
      <c r="D3987">
        <v>240</v>
      </c>
      <c r="E3987" s="44" t="s">
        <v>77</v>
      </c>
      <c r="F3987" s="44" t="s">
        <v>88</v>
      </c>
      <c r="G3987">
        <v>1</v>
      </c>
      <c r="H3987">
        <v>0</v>
      </c>
      <c r="I3987">
        <v>0</v>
      </c>
      <c r="J3987">
        <v>0</v>
      </c>
      <c r="K3987" s="44">
        <f>MONTH(tce_4111[[#This Row],[data_lancamento]])</f>
        <v>5</v>
      </c>
    </row>
    <row r="3988" spans="1:11" x14ac:dyDescent="0.25">
      <c r="A3988" s="44" t="s">
        <v>160</v>
      </c>
      <c r="B3988">
        <v>1</v>
      </c>
      <c r="C3988" s="3">
        <v>44694</v>
      </c>
      <c r="D3988">
        <v>240</v>
      </c>
      <c r="E3988" s="44" t="s">
        <v>77</v>
      </c>
      <c r="F3988" s="44" t="s">
        <v>88</v>
      </c>
      <c r="G3988">
        <v>0</v>
      </c>
      <c r="H3988">
        <v>0</v>
      </c>
      <c r="I3988">
        <v>0</v>
      </c>
      <c r="J3988">
        <v>0</v>
      </c>
      <c r="K3988" s="44">
        <f>MONTH(tce_4111[[#This Row],[data_lancamento]])</f>
        <v>5</v>
      </c>
    </row>
    <row r="3989" spans="1:11" x14ac:dyDescent="0.25">
      <c r="A3989" s="44" t="s">
        <v>161</v>
      </c>
      <c r="B3989">
        <v>1</v>
      </c>
      <c r="C3989" s="3">
        <v>44694</v>
      </c>
      <c r="D3989">
        <v>240</v>
      </c>
      <c r="E3989" s="44" t="s">
        <v>80</v>
      </c>
      <c r="F3989" s="44" t="s">
        <v>88</v>
      </c>
      <c r="G3989">
        <v>0</v>
      </c>
      <c r="H3989">
        <v>0</v>
      </c>
      <c r="I3989">
        <v>0</v>
      </c>
      <c r="J3989">
        <v>0</v>
      </c>
      <c r="K3989" s="44">
        <f>MONTH(tce_4111[[#This Row],[data_lancamento]])</f>
        <v>5</v>
      </c>
    </row>
    <row r="3990" spans="1:11" x14ac:dyDescent="0.25">
      <c r="A3990" s="44" t="s">
        <v>96</v>
      </c>
      <c r="B3990">
        <v>1</v>
      </c>
      <c r="C3990" s="3">
        <v>44694</v>
      </c>
      <c r="D3990">
        <v>240</v>
      </c>
      <c r="E3990" s="44" t="s">
        <v>77</v>
      </c>
      <c r="F3990" s="44" t="s">
        <v>97</v>
      </c>
      <c r="G3990">
        <v>1</v>
      </c>
      <c r="H3990">
        <v>0</v>
      </c>
      <c r="I3990">
        <v>0</v>
      </c>
      <c r="J3990">
        <v>0</v>
      </c>
      <c r="K3990" s="44">
        <f>MONTH(tce_4111[[#This Row],[data_lancamento]])</f>
        <v>5</v>
      </c>
    </row>
    <row r="3991" spans="1:11" x14ac:dyDescent="0.25">
      <c r="A3991" s="44" t="s">
        <v>91</v>
      </c>
      <c r="B3991">
        <v>1</v>
      </c>
      <c r="C3991" s="3">
        <v>44694</v>
      </c>
      <c r="D3991">
        <v>240</v>
      </c>
      <c r="E3991" s="44" t="s">
        <v>80</v>
      </c>
      <c r="F3991" s="44" t="s">
        <v>88</v>
      </c>
      <c r="G3991">
        <v>0</v>
      </c>
      <c r="H3991">
        <v>0</v>
      </c>
      <c r="I3991">
        <v>0</v>
      </c>
      <c r="J3991">
        <v>0</v>
      </c>
      <c r="K3991" s="44">
        <f>MONTH(tce_4111[[#This Row],[data_lancamento]])</f>
        <v>5</v>
      </c>
    </row>
    <row r="3992" spans="1:11" x14ac:dyDescent="0.25">
      <c r="A3992" s="44" t="s">
        <v>99</v>
      </c>
      <c r="B3992">
        <v>1</v>
      </c>
      <c r="C3992" s="3">
        <v>44694</v>
      </c>
      <c r="D3992">
        <v>240</v>
      </c>
      <c r="E3992" s="44" t="s">
        <v>77</v>
      </c>
      <c r="F3992" s="44" t="s">
        <v>88</v>
      </c>
      <c r="G3992">
        <v>0</v>
      </c>
      <c r="H3992">
        <v>0</v>
      </c>
      <c r="I3992">
        <v>0</v>
      </c>
      <c r="J3992">
        <v>0</v>
      </c>
      <c r="K3992" s="44">
        <f>MONTH(tce_4111[[#This Row],[data_lancamento]])</f>
        <v>5</v>
      </c>
    </row>
    <row r="3993" spans="1:11" x14ac:dyDescent="0.25">
      <c r="A3993" s="44" t="s">
        <v>393</v>
      </c>
      <c r="B3993">
        <v>1</v>
      </c>
      <c r="C3993" s="3">
        <v>44694</v>
      </c>
      <c r="D3993">
        <v>240</v>
      </c>
      <c r="E3993" s="44" t="s">
        <v>80</v>
      </c>
      <c r="F3993" s="44" t="s">
        <v>88</v>
      </c>
      <c r="G3993">
        <v>0</v>
      </c>
      <c r="H3993">
        <v>0</v>
      </c>
      <c r="I3993">
        <v>0</v>
      </c>
      <c r="J3993">
        <v>0</v>
      </c>
      <c r="K3993" s="44">
        <f>MONTH(tce_4111[[#This Row],[data_lancamento]])</f>
        <v>5</v>
      </c>
    </row>
    <row r="3994" spans="1:11" x14ac:dyDescent="0.25">
      <c r="A3994" s="44" t="s">
        <v>92</v>
      </c>
      <c r="B3994">
        <v>1</v>
      </c>
      <c r="C3994" s="3">
        <v>44694</v>
      </c>
      <c r="D3994">
        <v>240</v>
      </c>
      <c r="E3994" s="44" t="s">
        <v>80</v>
      </c>
      <c r="F3994" s="44" t="s">
        <v>88</v>
      </c>
      <c r="G3994">
        <v>0</v>
      </c>
      <c r="H3994">
        <v>0</v>
      </c>
      <c r="I3994">
        <v>0</v>
      </c>
      <c r="J3994">
        <v>0</v>
      </c>
      <c r="K3994" s="44">
        <f>MONTH(tce_4111[[#This Row],[data_lancamento]])</f>
        <v>5</v>
      </c>
    </row>
    <row r="3995" spans="1:11" x14ac:dyDescent="0.25">
      <c r="A3995" s="44" t="s">
        <v>100</v>
      </c>
      <c r="B3995">
        <v>1</v>
      </c>
      <c r="C3995" s="3">
        <v>44694</v>
      </c>
      <c r="D3995">
        <v>240</v>
      </c>
      <c r="E3995" s="44" t="s">
        <v>77</v>
      </c>
      <c r="F3995" s="44" t="s">
        <v>88</v>
      </c>
      <c r="G3995">
        <v>0</v>
      </c>
      <c r="H3995">
        <v>0</v>
      </c>
      <c r="I3995">
        <v>0</v>
      </c>
      <c r="J3995">
        <v>0</v>
      </c>
      <c r="K3995" s="44">
        <f>MONTH(tce_4111[[#This Row],[data_lancamento]])</f>
        <v>5</v>
      </c>
    </row>
    <row r="3996" spans="1:11" x14ac:dyDescent="0.25">
      <c r="A3996" s="44" t="s">
        <v>101</v>
      </c>
      <c r="B3996">
        <v>1</v>
      </c>
      <c r="C3996" s="3">
        <v>44694</v>
      </c>
      <c r="D3996">
        <v>240</v>
      </c>
      <c r="E3996" s="44" t="s">
        <v>77</v>
      </c>
      <c r="F3996" s="44" t="s">
        <v>88</v>
      </c>
      <c r="G3996">
        <v>1</v>
      </c>
      <c r="H3996">
        <v>0</v>
      </c>
      <c r="I3996">
        <v>0</v>
      </c>
      <c r="J3996">
        <v>0</v>
      </c>
      <c r="K3996" s="44">
        <f>MONTH(tce_4111[[#This Row],[data_lancamento]])</f>
        <v>5</v>
      </c>
    </row>
    <row r="3997" spans="1:11" x14ac:dyDescent="0.25">
      <c r="A3997" s="44" t="s">
        <v>95</v>
      </c>
      <c r="B3997">
        <v>1</v>
      </c>
      <c r="C3997" s="3">
        <v>44694</v>
      </c>
      <c r="D3997">
        <v>240</v>
      </c>
      <c r="E3997" s="44" t="s">
        <v>80</v>
      </c>
      <c r="F3997" s="44" t="s">
        <v>88</v>
      </c>
      <c r="G3997">
        <v>1</v>
      </c>
      <c r="H3997">
        <v>0</v>
      </c>
      <c r="I3997">
        <v>0</v>
      </c>
      <c r="J3997">
        <v>0</v>
      </c>
      <c r="K3997" s="44">
        <f>MONTH(tce_4111[[#This Row],[data_lancamento]])</f>
        <v>5</v>
      </c>
    </row>
    <row r="3998" spans="1:11" x14ac:dyDescent="0.25">
      <c r="A3998" s="44" t="s">
        <v>107</v>
      </c>
      <c r="B3998">
        <v>1</v>
      </c>
      <c r="C3998" s="3">
        <v>44697</v>
      </c>
      <c r="D3998">
        <v>240</v>
      </c>
      <c r="E3998" s="44" t="s">
        <v>77</v>
      </c>
      <c r="F3998" s="44" t="s">
        <v>97</v>
      </c>
      <c r="G3998">
        <v>1</v>
      </c>
      <c r="H3998">
        <v>0</v>
      </c>
      <c r="I3998">
        <v>0</v>
      </c>
      <c r="J3998">
        <v>0</v>
      </c>
      <c r="K3998" s="44">
        <f>MONTH(tce_4111[[#This Row],[data_lancamento]])</f>
        <v>5</v>
      </c>
    </row>
    <row r="3999" spans="1:11" x14ac:dyDescent="0.25">
      <c r="A3999" s="44" t="s">
        <v>106</v>
      </c>
      <c r="B3999">
        <v>1</v>
      </c>
      <c r="C3999" s="3">
        <v>44697</v>
      </c>
      <c r="D3999">
        <v>240</v>
      </c>
      <c r="E3999" s="44" t="s">
        <v>80</v>
      </c>
      <c r="F3999" s="44" t="s">
        <v>97</v>
      </c>
      <c r="G3999">
        <v>1</v>
      </c>
      <c r="H3999">
        <v>0</v>
      </c>
      <c r="I3999">
        <v>0</v>
      </c>
      <c r="J3999">
        <v>0</v>
      </c>
      <c r="K3999" s="44">
        <f>MONTH(tce_4111[[#This Row],[data_lancamento]])</f>
        <v>5</v>
      </c>
    </row>
    <row r="4000" spans="1:11" x14ac:dyDescent="0.25">
      <c r="A4000" s="44" t="s">
        <v>96</v>
      </c>
      <c r="B4000">
        <v>1</v>
      </c>
      <c r="C4000" s="3">
        <v>44697</v>
      </c>
      <c r="D4000">
        <v>240</v>
      </c>
      <c r="E4000" s="44" t="s">
        <v>80</v>
      </c>
      <c r="F4000" s="44" t="s">
        <v>97</v>
      </c>
      <c r="G4000">
        <v>1</v>
      </c>
      <c r="H4000">
        <v>0</v>
      </c>
      <c r="I4000">
        <v>0</v>
      </c>
      <c r="J4000">
        <v>0</v>
      </c>
      <c r="K4000" s="44">
        <f>MONTH(tce_4111[[#This Row],[data_lancamento]])</f>
        <v>5</v>
      </c>
    </row>
    <row r="4001" spans="1:11" x14ac:dyDescent="0.25">
      <c r="A4001" s="44" t="s">
        <v>99</v>
      </c>
      <c r="B4001">
        <v>1</v>
      </c>
      <c r="C4001" s="3">
        <v>44697</v>
      </c>
      <c r="D4001">
        <v>240</v>
      </c>
      <c r="E4001" s="44" t="s">
        <v>80</v>
      </c>
      <c r="F4001" s="44" t="s">
        <v>88</v>
      </c>
      <c r="G4001">
        <v>0</v>
      </c>
      <c r="H4001">
        <v>0</v>
      </c>
      <c r="I4001">
        <v>0</v>
      </c>
      <c r="J4001">
        <v>0</v>
      </c>
      <c r="K4001" s="44">
        <f>MONTH(tce_4111[[#This Row],[data_lancamento]])</f>
        <v>5</v>
      </c>
    </row>
    <row r="4002" spans="1:11" x14ac:dyDescent="0.25">
      <c r="A4002" s="44" t="s">
        <v>109</v>
      </c>
      <c r="B4002">
        <v>1</v>
      </c>
      <c r="C4002" s="3">
        <v>44697</v>
      </c>
      <c r="D4002">
        <v>240</v>
      </c>
      <c r="E4002" s="44" t="s">
        <v>77</v>
      </c>
      <c r="F4002" s="44" t="s">
        <v>88</v>
      </c>
      <c r="G4002">
        <v>0</v>
      </c>
      <c r="H4002">
        <v>0</v>
      </c>
      <c r="I4002">
        <v>0</v>
      </c>
      <c r="J4002">
        <v>0</v>
      </c>
      <c r="K4002" s="44">
        <f>MONTH(tce_4111[[#This Row],[data_lancamento]])</f>
        <v>5</v>
      </c>
    </row>
    <row r="4003" spans="1:11" x14ac:dyDescent="0.25">
      <c r="A4003" s="44" t="s">
        <v>106</v>
      </c>
      <c r="B4003">
        <v>1</v>
      </c>
      <c r="C4003" s="3">
        <v>44697</v>
      </c>
      <c r="D4003">
        <v>240</v>
      </c>
      <c r="E4003" s="44" t="s">
        <v>77</v>
      </c>
      <c r="F4003" s="44" t="s">
        <v>97</v>
      </c>
      <c r="G4003">
        <v>1</v>
      </c>
      <c r="H4003">
        <v>0</v>
      </c>
      <c r="I4003">
        <v>0</v>
      </c>
      <c r="J4003">
        <v>0</v>
      </c>
      <c r="K4003" s="44">
        <f>MONTH(tce_4111[[#This Row],[data_lancamento]])</f>
        <v>5</v>
      </c>
    </row>
    <row r="4004" spans="1:11" x14ac:dyDescent="0.25">
      <c r="A4004" s="44" t="s">
        <v>100</v>
      </c>
      <c r="B4004">
        <v>1</v>
      </c>
      <c r="C4004" s="3">
        <v>44697</v>
      </c>
      <c r="D4004">
        <v>240</v>
      </c>
      <c r="E4004" s="44" t="s">
        <v>80</v>
      </c>
      <c r="F4004" s="44" t="s">
        <v>88</v>
      </c>
      <c r="G4004">
        <v>0</v>
      </c>
      <c r="H4004">
        <v>0</v>
      </c>
      <c r="I4004">
        <v>0</v>
      </c>
      <c r="J4004">
        <v>0</v>
      </c>
      <c r="K4004" s="44">
        <f>MONTH(tce_4111[[#This Row],[data_lancamento]])</f>
        <v>5</v>
      </c>
    </row>
    <row r="4005" spans="1:11" x14ac:dyDescent="0.25">
      <c r="A4005" s="44" t="s">
        <v>110</v>
      </c>
      <c r="B4005">
        <v>1</v>
      </c>
      <c r="C4005" s="3">
        <v>44697</v>
      </c>
      <c r="D4005">
        <v>240</v>
      </c>
      <c r="E4005" s="44" t="s">
        <v>77</v>
      </c>
      <c r="F4005" s="44" t="s">
        <v>88</v>
      </c>
      <c r="G4005">
        <v>0</v>
      </c>
      <c r="H4005">
        <v>0</v>
      </c>
      <c r="I4005">
        <v>0</v>
      </c>
      <c r="J4005">
        <v>0</v>
      </c>
      <c r="K4005" s="44">
        <f>MONTH(tce_4111[[#This Row],[data_lancamento]])</f>
        <v>5</v>
      </c>
    </row>
    <row r="4006" spans="1:11" x14ac:dyDescent="0.25">
      <c r="A4006" s="44" t="s">
        <v>101</v>
      </c>
      <c r="B4006">
        <v>1</v>
      </c>
      <c r="C4006" s="3">
        <v>44697</v>
      </c>
      <c r="D4006">
        <v>240</v>
      </c>
      <c r="E4006" s="44" t="s">
        <v>80</v>
      </c>
      <c r="F4006" s="44" t="s">
        <v>88</v>
      </c>
      <c r="G4006">
        <v>1</v>
      </c>
      <c r="H4006">
        <v>0</v>
      </c>
      <c r="I4006">
        <v>0</v>
      </c>
      <c r="J4006">
        <v>0</v>
      </c>
      <c r="K4006" s="44">
        <f>MONTH(tce_4111[[#This Row],[data_lancamento]])</f>
        <v>5</v>
      </c>
    </row>
    <row r="4007" spans="1:11" x14ac:dyDescent="0.25">
      <c r="A4007" s="44" t="s">
        <v>111</v>
      </c>
      <c r="B4007">
        <v>1</v>
      </c>
      <c r="C4007" s="3">
        <v>44697</v>
      </c>
      <c r="D4007">
        <v>240</v>
      </c>
      <c r="E4007" s="44" t="s">
        <v>77</v>
      </c>
      <c r="F4007" s="44" t="s">
        <v>88</v>
      </c>
      <c r="G4007">
        <v>1</v>
      </c>
      <c r="H4007">
        <v>0</v>
      </c>
      <c r="I4007">
        <v>0</v>
      </c>
      <c r="J4007">
        <v>0</v>
      </c>
      <c r="K4007" s="44">
        <f>MONTH(tce_4111[[#This Row],[data_lancamento]])</f>
        <v>5</v>
      </c>
    </row>
    <row r="4008" spans="1:11" x14ac:dyDescent="0.25">
      <c r="A4008" s="44" t="s">
        <v>96</v>
      </c>
      <c r="B4008">
        <v>1</v>
      </c>
      <c r="C4008" s="3">
        <v>44700</v>
      </c>
      <c r="D4008">
        <v>800</v>
      </c>
      <c r="E4008" s="44" t="s">
        <v>77</v>
      </c>
      <c r="F4008" s="44" t="s">
        <v>97</v>
      </c>
      <c r="G4008">
        <v>1</v>
      </c>
      <c r="H4008">
        <v>0</v>
      </c>
      <c r="I4008">
        <v>0</v>
      </c>
      <c r="J4008">
        <v>0</v>
      </c>
      <c r="K4008" s="44">
        <f>MONTH(tce_4111[[#This Row],[data_lancamento]])</f>
        <v>5</v>
      </c>
    </row>
    <row r="4009" spans="1:11" x14ac:dyDescent="0.25">
      <c r="A4009" s="44" t="s">
        <v>91</v>
      </c>
      <c r="B4009">
        <v>1</v>
      </c>
      <c r="C4009" s="3">
        <v>44700</v>
      </c>
      <c r="D4009">
        <v>800</v>
      </c>
      <c r="E4009" s="44" t="s">
        <v>80</v>
      </c>
      <c r="F4009" s="44" t="s">
        <v>88</v>
      </c>
      <c r="G4009">
        <v>0</v>
      </c>
      <c r="H4009">
        <v>0</v>
      </c>
      <c r="I4009">
        <v>0</v>
      </c>
      <c r="J4009">
        <v>0</v>
      </c>
      <c r="K4009" s="44">
        <f>MONTH(tce_4111[[#This Row],[data_lancamento]])</f>
        <v>5</v>
      </c>
    </row>
    <row r="4010" spans="1:11" x14ac:dyDescent="0.25">
      <c r="A4010" s="44" t="s">
        <v>99</v>
      </c>
      <c r="B4010">
        <v>1</v>
      </c>
      <c r="C4010" s="3">
        <v>44700</v>
      </c>
      <c r="D4010">
        <v>800</v>
      </c>
      <c r="E4010" s="44" t="s">
        <v>77</v>
      </c>
      <c r="F4010" s="44" t="s">
        <v>88</v>
      </c>
      <c r="G4010">
        <v>0</v>
      </c>
      <c r="H4010">
        <v>0</v>
      </c>
      <c r="I4010">
        <v>0</v>
      </c>
      <c r="J4010">
        <v>0</v>
      </c>
      <c r="K4010" s="44">
        <f>MONTH(tce_4111[[#This Row],[data_lancamento]])</f>
        <v>5</v>
      </c>
    </row>
    <row r="4011" spans="1:11" x14ac:dyDescent="0.25">
      <c r="A4011" s="44" t="s">
        <v>92</v>
      </c>
      <c r="B4011">
        <v>1</v>
      </c>
      <c r="C4011" s="3">
        <v>44700</v>
      </c>
      <c r="D4011">
        <v>800</v>
      </c>
      <c r="E4011" s="44" t="s">
        <v>80</v>
      </c>
      <c r="F4011" s="44" t="s">
        <v>88</v>
      </c>
      <c r="G4011">
        <v>0</v>
      </c>
      <c r="H4011">
        <v>0</v>
      </c>
      <c r="I4011">
        <v>0</v>
      </c>
      <c r="J4011">
        <v>0</v>
      </c>
      <c r="K4011" s="44">
        <f>MONTH(tce_4111[[#This Row],[data_lancamento]])</f>
        <v>5</v>
      </c>
    </row>
    <row r="4012" spans="1:11" x14ac:dyDescent="0.25">
      <c r="A4012" s="44" t="s">
        <v>100</v>
      </c>
      <c r="B4012">
        <v>1</v>
      </c>
      <c r="C4012" s="3">
        <v>44700</v>
      </c>
      <c r="D4012">
        <v>800</v>
      </c>
      <c r="E4012" s="44" t="s">
        <v>77</v>
      </c>
      <c r="F4012" s="44" t="s">
        <v>88</v>
      </c>
      <c r="G4012">
        <v>0</v>
      </c>
      <c r="H4012">
        <v>0</v>
      </c>
      <c r="I4012">
        <v>0</v>
      </c>
      <c r="J4012">
        <v>0</v>
      </c>
      <c r="K4012" s="44">
        <f>MONTH(tce_4111[[#This Row],[data_lancamento]])</f>
        <v>5</v>
      </c>
    </row>
    <row r="4013" spans="1:11" x14ac:dyDescent="0.25">
      <c r="A4013" s="44" t="s">
        <v>395</v>
      </c>
      <c r="B4013">
        <v>1</v>
      </c>
      <c r="C4013" s="3">
        <v>44700</v>
      </c>
      <c r="D4013">
        <v>800</v>
      </c>
      <c r="E4013" s="44" t="s">
        <v>80</v>
      </c>
      <c r="F4013" s="44" t="s">
        <v>88</v>
      </c>
      <c r="G4013">
        <v>0</v>
      </c>
      <c r="H4013">
        <v>0</v>
      </c>
      <c r="I4013">
        <v>0</v>
      </c>
      <c r="J4013">
        <v>0</v>
      </c>
      <c r="K4013" s="44">
        <f>MONTH(tce_4111[[#This Row],[data_lancamento]])</f>
        <v>5</v>
      </c>
    </row>
    <row r="4014" spans="1:11" x14ac:dyDescent="0.25">
      <c r="A4014" s="44" t="s">
        <v>101</v>
      </c>
      <c r="B4014">
        <v>1</v>
      </c>
      <c r="C4014" s="3">
        <v>44700</v>
      </c>
      <c r="D4014">
        <v>800</v>
      </c>
      <c r="E4014" s="44" t="s">
        <v>77</v>
      </c>
      <c r="F4014" s="44" t="s">
        <v>88</v>
      </c>
      <c r="G4014">
        <v>1</v>
      </c>
      <c r="H4014">
        <v>0</v>
      </c>
      <c r="I4014">
        <v>0</v>
      </c>
      <c r="J4014">
        <v>0</v>
      </c>
      <c r="K4014" s="44">
        <f>MONTH(tce_4111[[#This Row],[data_lancamento]])</f>
        <v>5</v>
      </c>
    </row>
    <row r="4015" spans="1:11" x14ac:dyDescent="0.25">
      <c r="A4015" s="44" t="s">
        <v>95</v>
      </c>
      <c r="B4015">
        <v>1</v>
      </c>
      <c r="C4015" s="3">
        <v>44700</v>
      </c>
      <c r="D4015">
        <v>800</v>
      </c>
      <c r="E4015" s="44" t="s">
        <v>80</v>
      </c>
      <c r="F4015" s="44" t="s">
        <v>88</v>
      </c>
      <c r="G4015">
        <v>1</v>
      </c>
      <c r="H4015">
        <v>0</v>
      </c>
      <c r="I4015">
        <v>0</v>
      </c>
      <c r="J4015">
        <v>0</v>
      </c>
      <c r="K4015" s="44">
        <f>MONTH(tce_4111[[#This Row],[data_lancamento]])</f>
        <v>5</v>
      </c>
    </row>
    <row r="4016" spans="1:11" x14ac:dyDescent="0.25">
      <c r="A4016" s="44" t="s">
        <v>107</v>
      </c>
      <c r="B4016">
        <v>1</v>
      </c>
      <c r="C4016" s="3">
        <v>44701</v>
      </c>
      <c r="D4016">
        <v>800</v>
      </c>
      <c r="E4016" s="44" t="s">
        <v>77</v>
      </c>
      <c r="F4016" s="44" t="s">
        <v>97</v>
      </c>
      <c r="G4016">
        <v>1</v>
      </c>
      <c r="H4016">
        <v>0</v>
      </c>
      <c r="I4016">
        <v>0</v>
      </c>
      <c r="J4016">
        <v>0</v>
      </c>
      <c r="K4016" s="44">
        <f>MONTH(tce_4111[[#This Row],[data_lancamento]])</f>
        <v>5</v>
      </c>
    </row>
    <row r="4017" spans="1:11" x14ac:dyDescent="0.25">
      <c r="A4017" s="44" t="s">
        <v>106</v>
      </c>
      <c r="B4017">
        <v>1</v>
      </c>
      <c r="C4017" s="3">
        <v>44701</v>
      </c>
      <c r="D4017">
        <v>800</v>
      </c>
      <c r="E4017" s="44" t="s">
        <v>80</v>
      </c>
      <c r="F4017" s="44" t="s">
        <v>97</v>
      </c>
      <c r="G4017">
        <v>1</v>
      </c>
      <c r="H4017">
        <v>0</v>
      </c>
      <c r="I4017">
        <v>0</v>
      </c>
      <c r="J4017">
        <v>0</v>
      </c>
      <c r="K4017" s="44">
        <f>MONTH(tce_4111[[#This Row],[data_lancamento]])</f>
        <v>5</v>
      </c>
    </row>
    <row r="4018" spans="1:11" x14ac:dyDescent="0.25">
      <c r="A4018" s="44" t="s">
        <v>96</v>
      </c>
      <c r="B4018">
        <v>1</v>
      </c>
      <c r="C4018" s="3">
        <v>44701</v>
      </c>
      <c r="D4018">
        <v>800</v>
      </c>
      <c r="E4018" s="44" t="s">
        <v>80</v>
      </c>
      <c r="F4018" s="44" t="s">
        <v>97</v>
      </c>
      <c r="G4018">
        <v>1</v>
      </c>
      <c r="H4018">
        <v>0</v>
      </c>
      <c r="I4018">
        <v>0</v>
      </c>
      <c r="J4018">
        <v>0</v>
      </c>
      <c r="K4018" s="44">
        <f>MONTH(tce_4111[[#This Row],[data_lancamento]])</f>
        <v>5</v>
      </c>
    </row>
    <row r="4019" spans="1:11" x14ac:dyDescent="0.25">
      <c r="A4019" s="44" t="s">
        <v>99</v>
      </c>
      <c r="B4019">
        <v>1</v>
      </c>
      <c r="C4019" s="3">
        <v>44701</v>
      </c>
      <c r="D4019">
        <v>800</v>
      </c>
      <c r="E4019" s="44" t="s">
        <v>80</v>
      </c>
      <c r="F4019" s="44" t="s">
        <v>88</v>
      </c>
      <c r="G4019">
        <v>0</v>
      </c>
      <c r="H4019">
        <v>0</v>
      </c>
      <c r="I4019">
        <v>0</v>
      </c>
      <c r="J4019">
        <v>0</v>
      </c>
      <c r="K4019" s="44">
        <f>MONTH(tce_4111[[#This Row],[data_lancamento]])</f>
        <v>5</v>
      </c>
    </row>
    <row r="4020" spans="1:11" x14ac:dyDescent="0.25">
      <c r="A4020" s="44" t="s">
        <v>109</v>
      </c>
      <c r="B4020">
        <v>1</v>
      </c>
      <c r="C4020" s="3">
        <v>44701</v>
      </c>
      <c r="D4020">
        <v>800</v>
      </c>
      <c r="E4020" s="44" t="s">
        <v>77</v>
      </c>
      <c r="F4020" s="44" t="s">
        <v>88</v>
      </c>
      <c r="G4020">
        <v>0</v>
      </c>
      <c r="H4020">
        <v>0</v>
      </c>
      <c r="I4020">
        <v>0</v>
      </c>
      <c r="J4020">
        <v>0</v>
      </c>
      <c r="K4020" s="44">
        <f>MONTH(tce_4111[[#This Row],[data_lancamento]])</f>
        <v>5</v>
      </c>
    </row>
    <row r="4021" spans="1:11" x14ac:dyDescent="0.25">
      <c r="A4021" s="44" t="s">
        <v>106</v>
      </c>
      <c r="B4021">
        <v>1</v>
      </c>
      <c r="C4021" s="3">
        <v>44701</v>
      </c>
      <c r="D4021">
        <v>800</v>
      </c>
      <c r="E4021" s="44" t="s">
        <v>77</v>
      </c>
      <c r="F4021" s="44" t="s">
        <v>97</v>
      </c>
      <c r="G4021">
        <v>1</v>
      </c>
      <c r="H4021">
        <v>0</v>
      </c>
      <c r="I4021">
        <v>0</v>
      </c>
      <c r="J4021">
        <v>0</v>
      </c>
      <c r="K4021" s="44">
        <f>MONTH(tce_4111[[#This Row],[data_lancamento]])</f>
        <v>5</v>
      </c>
    </row>
    <row r="4022" spans="1:11" x14ac:dyDescent="0.25">
      <c r="A4022" s="44" t="s">
        <v>100</v>
      </c>
      <c r="B4022">
        <v>1</v>
      </c>
      <c r="C4022" s="3">
        <v>44701</v>
      </c>
      <c r="D4022">
        <v>800</v>
      </c>
      <c r="E4022" s="44" t="s">
        <v>80</v>
      </c>
      <c r="F4022" s="44" t="s">
        <v>88</v>
      </c>
      <c r="G4022">
        <v>0</v>
      </c>
      <c r="H4022">
        <v>0</v>
      </c>
      <c r="I4022">
        <v>0</v>
      </c>
      <c r="J4022">
        <v>0</v>
      </c>
      <c r="K4022" s="44">
        <f>MONTH(tce_4111[[#This Row],[data_lancamento]])</f>
        <v>5</v>
      </c>
    </row>
    <row r="4023" spans="1:11" x14ac:dyDescent="0.25">
      <c r="A4023" s="44" t="s">
        <v>110</v>
      </c>
      <c r="B4023">
        <v>1</v>
      </c>
      <c r="C4023" s="3">
        <v>44701</v>
      </c>
      <c r="D4023">
        <v>800</v>
      </c>
      <c r="E4023" s="44" t="s">
        <v>77</v>
      </c>
      <c r="F4023" s="44" t="s">
        <v>88</v>
      </c>
      <c r="G4023">
        <v>0</v>
      </c>
      <c r="H4023">
        <v>0</v>
      </c>
      <c r="I4023">
        <v>0</v>
      </c>
      <c r="J4023">
        <v>0</v>
      </c>
      <c r="K4023" s="44">
        <f>MONTH(tce_4111[[#This Row],[data_lancamento]])</f>
        <v>5</v>
      </c>
    </row>
    <row r="4024" spans="1:11" x14ac:dyDescent="0.25">
      <c r="A4024" s="44" t="s">
        <v>101</v>
      </c>
      <c r="B4024">
        <v>1</v>
      </c>
      <c r="C4024" s="3">
        <v>44701</v>
      </c>
      <c r="D4024">
        <v>800</v>
      </c>
      <c r="E4024" s="44" t="s">
        <v>80</v>
      </c>
      <c r="F4024" s="44" t="s">
        <v>88</v>
      </c>
      <c r="G4024">
        <v>1</v>
      </c>
      <c r="H4024">
        <v>0</v>
      </c>
      <c r="I4024">
        <v>0</v>
      </c>
      <c r="J4024">
        <v>0</v>
      </c>
      <c r="K4024" s="44">
        <f>MONTH(tce_4111[[#This Row],[data_lancamento]])</f>
        <v>5</v>
      </c>
    </row>
    <row r="4025" spans="1:11" x14ac:dyDescent="0.25">
      <c r="A4025" s="44" t="s">
        <v>111</v>
      </c>
      <c r="B4025">
        <v>1</v>
      </c>
      <c r="C4025" s="3">
        <v>44701</v>
      </c>
      <c r="D4025">
        <v>800</v>
      </c>
      <c r="E4025" s="44" t="s">
        <v>77</v>
      </c>
      <c r="F4025" s="44" t="s">
        <v>88</v>
      </c>
      <c r="G4025">
        <v>1</v>
      </c>
      <c r="H4025">
        <v>0</v>
      </c>
      <c r="I4025">
        <v>0</v>
      </c>
      <c r="J4025">
        <v>0</v>
      </c>
      <c r="K4025" s="44">
        <f>MONTH(tce_4111[[#This Row],[data_lancamento]])</f>
        <v>5</v>
      </c>
    </row>
    <row r="4026" spans="1:11" x14ac:dyDescent="0.25">
      <c r="A4026" s="44" t="s">
        <v>96</v>
      </c>
      <c r="B4026">
        <v>1</v>
      </c>
      <c r="C4026" s="3">
        <v>44705</v>
      </c>
      <c r="D4026">
        <v>1237.1500000000001</v>
      </c>
      <c r="E4026" s="44" t="s">
        <v>77</v>
      </c>
      <c r="F4026" s="44" t="s">
        <v>97</v>
      </c>
      <c r="G4026">
        <v>1</v>
      </c>
      <c r="H4026">
        <v>0</v>
      </c>
      <c r="I4026">
        <v>0</v>
      </c>
      <c r="J4026">
        <v>0</v>
      </c>
      <c r="K4026" s="44">
        <f>MONTH(tce_4111[[#This Row],[data_lancamento]])</f>
        <v>5</v>
      </c>
    </row>
    <row r="4027" spans="1:11" x14ac:dyDescent="0.25">
      <c r="A4027" s="44" t="s">
        <v>91</v>
      </c>
      <c r="B4027">
        <v>1</v>
      </c>
      <c r="C4027" s="3">
        <v>44705</v>
      </c>
      <c r="D4027">
        <v>1237.1500000000001</v>
      </c>
      <c r="E4027" s="44" t="s">
        <v>80</v>
      </c>
      <c r="F4027" s="44" t="s">
        <v>88</v>
      </c>
      <c r="G4027">
        <v>0</v>
      </c>
      <c r="H4027">
        <v>0</v>
      </c>
      <c r="I4027">
        <v>0</v>
      </c>
      <c r="J4027">
        <v>0</v>
      </c>
      <c r="K4027" s="44">
        <f>MONTH(tce_4111[[#This Row],[data_lancamento]])</f>
        <v>5</v>
      </c>
    </row>
    <row r="4028" spans="1:11" x14ac:dyDescent="0.25">
      <c r="A4028" s="44" t="s">
        <v>99</v>
      </c>
      <c r="B4028">
        <v>1</v>
      </c>
      <c r="C4028" s="3">
        <v>44705</v>
      </c>
      <c r="D4028">
        <v>1237.1500000000001</v>
      </c>
      <c r="E4028" s="44" t="s">
        <v>77</v>
      </c>
      <c r="F4028" s="44" t="s">
        <v>88</v>
      </c>
      <c r="G4028">
        <v>0</v>
      </c>
      <c r="H4028">
        <v>0</v>
      </c>
      <c r="I4028">
        <v>0</v>
      </c>
      <c r="J4028">
        <v>0</v>
      </c>
      <c r="K4028" s="44">
        <f>MONTH(tce_4111[[#This Row],[data_lancamento]])</f>
        <v>5</v>
      </c>
    </row>
    <row r="4029" spans="1:11" x14ac:dyDescent="0.25">
      <c r="A4029" s="44" t="s">
        <v>92</v>
      </c>
      <c r="B4029">
        <v>1</v>
      </c>
      <c r="C4029" s="3">
        <v>44705</v>
      </c>
      <c r="D4029">
        <v>1237.1500000000001</v>
      </c>
      <c r="E4029" s="44" t="s">
        <v>80</v>
      </c>
      <c r="F4029" s="44" t="s">
        <v>88</v>
      </c>
      <c r="G4029">
        <v>0</v>
      </c>
      <c r="H4029">
        <v>0</v>
      </c>
      <c r="I4029">
        <v>0</v>
      </c>
      <c r="J4029">
        <v>0</v>
      </c>
      <c r="K4029" s="44">
        <f>MONTH(tce_4111[[#This Row],[data_lancamento]])</f>
        <v>5</v>
      </c>
    </row>
    <row r="4030" spans="1:11" x14ac:dyDescent="0.25">
      <c r="A4030" s="44" t="s">
        <v>100</v>
      </c>
      <c r="B4030">
        <v>1</v>
      </c>
      <c r="C4030" s="3">
        <v>44705</v>
      </c>
      <c r="D4030">
        <v>1237.1500000000001</v>
      </c>
      <c r="E4030" s="44" t="s">
        <v>77</v>
      </c>
      <c r="F4030" s="44" t="s">
        <v>88</v>
      </c>
      <c r="G4030">
        <v>0</v>
      </c>
      <c r="H4030">
        <v>0</v>
      </c>
      <c r="I4030">
        <v>0</v>
      </c>
      <c r="J4030">
        <v>0</v>
      </c>
      <c r="K4030" s="44">
        <f>MONTH(tce_4111[[#This Row],[data_lancamento]])</f>
        <v>5</v>
      </c>
    </row>
    <row r="4031" spans="1:11" x14ac:dyDescent="0.25">
      <c r="A4031" s="44" t="s">
        <v>386</v>
      </c>
      <c r="B4031">
        <v>1</v>
      </c>
      <c r="C4031" s="3">
        <v>44705</v>
      </c>
      <c r="D4031">
        <v>1237.1500000000001</v>
      </c>
      <c r="E4031" s="44" t="s">
        <v>80</v>
      </c>
      <c r="F4031" s="44" t="s">
        <v>88</v>
      </c>
      <c r="G4031">
        <v>0</v>
      </c>
      <c r="H4031">
        <v>0</v>
      </c>
      <c r="I4031">
        <v>0</v>
      </c>
      <c r="J4031">
        <v>0</v>
      </c>
      <c r="K4031" s="44">
        <f>MONTH(tce_4111[[#This Row],[data_lancamento]])</f>
        <v>5</v>
      </c>
    </row>
    <row r="4032" spans="1:11" x14ac:dyDescent="0.25">
      <c r="A4032" s="44" t="s">
        <v>101</v>
      </c>
      <c r="B4032">
        <v>1</v>
      </c>
      <c r="C4032" s="3">
        <v>44705</v>
      </c>
      <c r="D4032">
        <v>1237.1500000000001</v>
      </c>
      <c r="E4032" s="44" t="s">
        <v>77</v>
      </c>
      <c r="F4032" s="44" t="s">
        <v>88</v>
      </c>
      <c r="G4032">
        <v>1</v>
      </c>
      <c r="H4032">
        <v>0</v>
      </c>
      <c r="I4032">
        <v>0</v>
      </c>
      <c r="J4032">
        <v>0</v>
      </c>
      <c r="K4032" s="44">
        <f>MONTH(tce_4111[[#This Row],[data_lancamento]])</f>
        <v>5</v>
      </c>
    </row>
    <row r="4033" spans="1:11" x14ac:dyDescent="0.25">
      <c r="A4033" s="44" t="s">
        <v>95</v>
      </c>
      <c r="B4033">
        <v>1</v>
      </c>
      <c r="C4033" s="3">
        <v>44705</v>
      </c>
      <c r="D4033">
        <v>1237.1500000000001</v>
      </c>
      <c r="E4033" s="44" t="s">
        <v>80</v>
      </c>
      <c r="F4033" s="44" t="s">
        <v>88</v>
      </c>
      <c r="G4033">
        <v>1</v>
      </c>
      <c r="H4033">
        <v>0</v>
      </c>
      <c r="I4033">
        <v>0</v>
      </c>
      <c r="J4033">
        <v>0</v>
      </c>
      <c r="K4033" s="44">
        <f>MONTH(tce_4111[[#This Row],[data_lancamento]])</f>
        <v>5</v>
      </c>
    </row>
    <row r="4034" spans="1:11" x14ac:dyDescent="0.25">
      <c r="A4034" s="44" t="s">
        <v>107</v>
      </c>
      <c r="B4034">
        <v>1</v>
      </c>
      <c r="C4034" s="3">
        <v>44706</v>
      </c>
      <c r="D4034">
        <v>1237.1500000000001</v>
      </c>
      <c r="E4034" s="44" t="s">
        <v>77</v>
      </c>
      <c r="F4034" s="44" t="s">
        <v>97</v>
      </c>
      <c r="G4034">
        <v>1</v>
      </c>
      <c r="H4034">
        <v>0</v>
      </c>
      <c r="I4034">
        <v>0</v>
      </c>
      <c r="J4034">
        <v>0</v>
      </c>
      <c r="K4034" s="44">
        <f>MONTH(tce_4111[[#This Row],[data_lancamento]])</f>
        <v>5</v>
      </c>
    </row>
    <row r="4035" spans="1:11" x14ac:dyDescent="0.25">
      <c r="A4035" s="44" t="s">
        <v>106</v>
      </c>
      <c r="B4035">
        <v>1</v>
      </c>
      <c r="C4035" s="3">
        <v>44706</v>
      </c>
      <c r="D4035">
        <v>1237.1500000000001</v>
      </c>
      <c r="E4035" s="44" t="s">
        <v>80</v>
      </c>
      <c r="F4035" s="44" t="s">
        <v>97</v>
      </c>
      <c r="G4035">
        <v>1</v>
      </c>
      <c r="H4035">
        <v>0</v>
      </c>
      <c r="I4035">
        <v>0</v>
      </c>
      <c r="J4035">
        <v>0</v>
      </c>
      <c r="K4035" s="44">
        <f>MONTH(tce_4111[[#This Row],[data_lancamento]])</f>
        <v>5</v>
      </c>
    </row>
    <row r="4036" spans="1:11" x14ac:dyDescent="0.25">
      <c r="A4036" s="44" t="s">
        <v>89</v>
      </c>
      <c r="B4036">
        <v>1</v>
      </c>
      <c r="C4036" s="3">
        <v>44706</v>
      </c>
      <c r="D4036">
        <v>2402</v>
      </c>
      <c r="E4036" s="44" t="s">
        <v>80</v>
      </c>
      <c r="F4036" s="44" t="s">
        <v>88</v>
      </c>
      <c r="G4036">
        <v>0</v>
      </c>
      <c r="H4036">
        <v>0</v>
      </c>
      <c r="I4036">
        <v>0</v>
      </c>
      <c r="J4036">
        <v>0</v>
      </c>
      <c r="K4036" s="44">
        <f>MONTH(tce_4111[[#This Row],[data_lancamento]])</f>
        <v>5</v>
      </c>
    </row>
    <row r="4037" spans="1:11" x14ac:dyDescent="0.25">
      <c r="A4037" s="44" t="s">
        <v>91</v>
      </c>
      <c r="B4037">
        <v>1</v>
      </c>
      <c r="C4037" s="3">
        <v>44706</v>
      </c>
      <c r="D4037">
        <v>2402</v>
      </c>
      <c r="E4037" s="44" t="s">
        <v>77</v>
      </c>
      <c r="F4037" s="44" t="s">
        <v>88</v>
      </c>
      <c r="G4037">
        <v>0</v>
      </c>
      <c r="H4037">
        <v>0</v>
      </c>
      <c r="I4037">
        <v>0</v>
      </c>
      <c r="J4037">
        <v>0</v>
      </c>
      <c r="K4037" s="44">
        <f>MONTH(tce_4111[[#This Row],[data_lancamento]])</f>
        <v>5</v>
      </c>
    </row>
    <row r="4038" spans="1:11" x14ac:dyDescent="0.25">
      <c r="A4038" s="44" t="s">
        <v>92</v>
      </c>
      <c r="B4038">
        <v>1</v>
      </c>
      <c r="C4038" s="3">
        <v>44706</v>
      </c>
      <c r="D4038">
        <v>2402</v>
      </c>
      <c r="E4038" s="44" t="s">
        <v>77</v>
      </c>
      <c r="F4038" s="44" t="s">
        <v>88</v>
      </c>
      <c r="G4038">
        <v>0</v>
      </c>
      <c r="H4038">
        <v>0</v>
      </c>
      <c r="I4038">
        <v>0</v>
      </c>
      <c r="J4038">
        <v>0</v>
      </c>
      <c r="K4038" s="44">
        <f>MONTH(tce_4111[[#This Row],[data_lancamento]])</f>
        <v>5</v>
      </c>
    </row>
    <row r="4039" spans="1:11" x14ac:dyDescent="0.25">
      <c r="A4039" s="44" t="s">
        <v>93</v>
      </c>
      <c r="B4039">
        <v>1</v>
      </c>
      <c r="C4039" s="3">
        <v>44706</v>
      </c>
      <c r="D4039">
        <v>2402</v>
      </c>
      <c r="E4039" s="44" t="s">
        <v>80</v>
      </c>
      <c r="F4039" s="44" t="s">
        <v>88</v>
      </c>
      <c r="G4039">
        <v>0</v>
      </c>
      <c r="H4039">
        <v>0</v>
      </c>
      <c r="I4039">
        <v>0</v>
      </c>
      <c r="J4039">
        <v>0</v>
      </c>
      <c r="K4039" s="44">
        <f>MONTH(tce_4111[[#This Row],[data_lancamento]])</f>
        <v>5</v>
      </c>
    </row>
    <row r="4040" spans="1:11" x14ac:dyDescent="0.25">
      <c r="A4040" s="44" t="s">
        <v>94</v>
      </c>
      <c r="B4040">
        <v>1</v>
      </c>
      <c r="C4040" s="3">
        <v>44706</v>
      </c>
      <c r="D4040">
        <v>2402</v>
      </c>
      <c r="E4040" s="44" t="s">
        <v>80</v>
      </c>
      <c r="F4040" s="44" t="s">
        <v>88</v>
      </c>
      <c r="G4040">
        <v>1</v>
      </c>
      <c r="H4040">
        <v>0</v>
      </c>
      <c r="I4040">
        <v>0</v>
      </c>
      <c r="J4040">
        <v>0</v>
      </c>
      <c r="K4040" s="44">
        <f>MONTH(tce_4111[[#This Row],[data_lancamento]])</f>
        <v>5</v>
      </c>
    </row>
    <row r="4041" spans="1:11" x14ac:dyDescent="0.25">
      <c r="A4041" s="44" t="s">
        <v>95</v>
      </c>
      <c r="B4041">
        <v>1</v>
      </c>
      <c r="C4041" s="3">
        <v>44706</v>
      </c>
      <c r="D4041">
        <v>2402</v>
      </c>
      <c r="E4041" s="44" t="s">
        <v>77</v>
      </c>
      <c r="F4041" s="44" t="s">
        <v>88</v>
      </c>
      <c r="G4041">
        <v>1</v>
      </c>
      <c r="H4041">
        <v>0</v>
      </c>
      <c r="I4041">
        <v>0</v>
      </c>
      <c r="J4041">
        <v>0</v>
      </c>
      <c r="K4041" s="44">
        <f>MONTH(tce_4111[[#This Row],[data_lancamento]])</f>
        <v>5</v>
      </c>
    </row>
    <row r="4042" spans="1:11" x14ac:dyDescent="0.25">
      <c r="A4042" s="44" t="s">
        <v>96</v>
      </c>
      <c r="B4042">
        <v>1</v>
      </c>
      <c r="C4042" s="3">
        <v>44706</v>
      </c>
      <c r="D4042">
        <v>2402</v>
      </c>
      <c r="E4042" s="44" t="s">
        <v>77</v>
      </c>
      <c r="F4042" s="44" t="s">
        <v>97</v>
      </c>
      <c r="G4042">
        <v>1</v>
      </c>
      <c r="H4042">
        <v>0</v>
      </c>
      <c r="I4042">
        <v>0</v>
      </c>
      <c r="J4042">
        <v>0</v>
      </c>
      <c r="K4042" s="44">
        <f>MONTH(tce_4111[[#This Row],[data_lancamento]])</f>
        <v>5</v>
      </c>
    </row>
    <row r="4043" spans="1:11" x14ac:dyDescent="0.25">
      <c r="A4043" s="44" t="s">
        <v>91</v>
      </c>
      <c r="B4043">
        <v>1</v>
      </c>
      <c r="C4043" s="3">
        <v>44706</v>
      </c>
      <c r="D4043">
        <v>2402</v>
      </c>
      <c r="E4043" s="44" t="s">
        <v>80</v>
      </c>
      <c r="F4043" s="44" t="s">
        <v>88</v>
      </c>
      <c r="G4043">
        <v>0</v>
      </c>
      <c r="H4043">
        <v>0</v>
      </c>
      <c r="I4043">
        <v>0</v>
      </c>
      <c r="J4043">
        <v>0</v>
      </c>
      <c r="K4043" s="44">
        <f>MONTH(tce_4111[[#This Row],[data_lancamento]])</f>
        <v>5</v>
      </c>
    </row>
    <row r="4044" spans="1:11" x14ac:dyDescent="0.25">
      <c r="A4044" s="44" t="s">
        <v>99</v>
      </c>
      <c r="B4044">
        <v>1</v>
      </c>
      <c r="C4044" s="3">
        <v>44706</v>
      </c>
      <c r="D4044">
        <v>2402</v>
      </c>
      <c r="E4044" s="44" t="s">
        <v>77</v>
      </c>
      <c r="F4044" s="44" t="s">
        <v>88</v>
      </c>
      <c r="G4044">
        <v>0</v>
      </c>
      <c r="H4044">
        <v>0</v>
      </c>
      <c r="I4044">
        <v>0</v>
      </c>
      <c r="J4044">
        <v>0</v>
      </c>
      <c r="K4044" s="44">
        <f>MONTH(tce_4111[[#This Row],[data_lancamento]])</f>
        <v>5</v>
      </c>
    </row>
    <row r="4045" spans="1:11" x14ac:dyDescent="0.25">
      <c r="A4045" s="44" t="s">
        <v>129</v>
      </c>
      <c r="B4045">
        <v>1</v>
      </c>
      <c r="C4045" s="3">
        <v>44706</v>
      </c>
      <c r="D4045">
        <v>2402</v>
      </c>
      <c r="E4045" s="44" t="s">
        <v>80</v>
      </c>
      <c r="F4045" s="44" t="s">
        <v>88</v>
      </c>
      <c r="G4045">
        <v>0</v>
      </c>
      <c r="H4045">
        <v>0</v>
      </c>
      <c r="I4045">
        <v>0</v>
      </c>
      <c r="J4045">
        <v>0</v>
      </c>
      <c r="K4045" s="44">
        <f>MONTH(tce_4111[[#This Row],[data_lancamento]])</f>
        <v>5</v>
      </c>
    </row>
    <row r="4046" spans="1:11" x14ac:dyDescent="0.25">
      <c r="A4046" s="44" t="s">
        <v>92</v>
      </c>
      <c r="B4046">
        <v>1</v>
      </c>
      <c r="C4046" s="3">
        <v>44706</v>
      </c>
      <c r="D4046">
        <v>2402</v>
      </c>
      <c r="E4046" s="44" t="s">
        <v>80</v>
      </c>
      <c r="F4046" s="44" t="s">
        <v>88</v>
      </c>
      <c r="G4046">
        <v>0</v>
      </c>
      <c r="H4046">
        <v>0</v>
      </c>
      <c r="I4046">
        <v>0</v>
      </c>
      <c r="J4046">
        <v>0</v>
      </c>
      <c r="K4046" s="44">
        <f>MONTH(tce_4111[[#This Row],[data_lancamento]])</f>
        <v>5</v>
      </c>
    </row>
    <row r="4047" spans="1:11" x14ac:dyDescent="0.25">
      <c r="A4047" s="44" t="s">
        <v>100</v>
      </c>
      <c r="B4047">
        <v>1</v>
      </c>
      <c r="C4047" s="3">
        <v>44706</v>
      </c>
      <c r="D4047">
        <v>2402</v>
      </c>
      <c r="E4047" s="44" t="s">
        <v>77</v>
      </c>
      <c r="F4047" s="44" t="s">
        <v>88</v>
      </c>
      <c r="G4047">
        <v>0</v>
      </c>
      <c r="H4047">
        <v>0</v>
      </c>
      <c r="I4047">
        <v>0</v>
      </c>
      <c r="J4047">
        <v>0</v>
      </c>
      <c r="K4047" s="44">
        <f>MONTH(tce_4111[[#This Row],[data_lancamento]])</f>
        <v>5</v>
      </c>
    </row>
    <row r="4048" spans="1:11" x14ac:dyDescent="0.25">
      <c r="A4048" s="44" t="s">
        <v>101</v>
      </c>
      <c r="B4048">
        <v>1</v>
      </c>
      <c r="C4048" s="3">
        <v>44706</v>
      </c>
      <c r="D4048">
        <v>2402</v>
      </c>
      <c r="E4048" s="44" t="s">
        <v>77</v>
      </c>
      <c r="F4048" s="44" t="s">
        <v>88</v>
      </c>
      <c r="G4048">
        <v>1</v>
      </c>
      <c r="H4048">
        <v>0</v>
      </c>
      <c r="I4048">
        <v>0</v>
      </c>
      <c r="J4048">
        <v>0</v>
      </c>
      <c r="K4048" s="44">
        <f>MONTH(tce_4111[[#This Row],[data_lancamento]])</f>
        <v>5</v>
      </c>
    </row>
    <row r="4049" spans="1:11" x14ac:dyDescent="0.25">
      <c r="A4049" s="44" t="s">
        <v>95</v>
      </c>
      <c r="B4049">
        <v>1</v>
      </c>
      <c r="C4049" s="3">
        <v>44706</v>
      </c>
      <c r="D4049">
        <v>2402</v>
      </c>
      <c r="E4049" s="44" t="s">
        <v>80</v>
      </c>
      <c r="F4049" s="44" t="s">
        <v>88</v>
      </c>
      <c r="G4049">
        <v>1</v>
      </c>
      <c r="H4049">
        <v>0</v>
      </c>
      <c r="I4049">
        <v>0</v>
      </c>
      <c r="J4049">
        <v>0</v>
      </c>
      <c r="K4049" s="44">
        <f>MONTH(tce_4111[[#This Row],[data_lancamento]])</f>
        <v>5</v>
      </c>
    </row>
    <row r="4050" spans="1:11" x14ac:dyDescent="0.25">
      <c r="A4050" s="44" t="s">
        <v>89</v>
      </c>
      <c r="B4050">
        <v>1</v>
      </c>
      <c r="C4050" s="3">
        <v>44706</v>
      </c>
      <c r="D4050">
        <v>556.83000000000004</v>
      </c>
      <c r="E4050" s="44" t="s">
        <v>80</v>
      </c>
      <c r="F4050" s="44" t="s">
        <v>88</v>
      </c>
      <c r="G4050">
        <v>0</v>
      </c>
      <c r="H4050">
        <v>0</v>
      </c>
      <c r="I4050">
        <v>0</v>
      </c>
      <c r="J4050">
        <v>0</v>
      </c>
      <c r="K4050" s="44">
        <f>MONTH(tce_4111[[#This Row],[data_lancamento]])</f>
        <v>5</v>
      </c>
    </row>
    <row r="4051" spans="1:11" x14ac:dyDescent="0.25">
      <c r="A4051" s="44" t="s">
        <v>91</v>
      </c>
      <c r="B4051">
        <v>1</v>
      </c>
      <c r="C4051" s="3">
        <v>44706</v>
      </c>
      <c r="D4051">
        <v>556.83000000000004</v>
      </c>
      <c r="E4051" s="44" t="s">
        <v>77</v>
      </c>
      <c r="F4051" s="44" t="s">
        <v>88</v>
      </c>
      <c r="G4051">
        <v>0</v>
      </c>
      <c r="H4051">
        <v>0</v>
      </c>
      <c r="I4051">
        <v>0</v>
      </c>
      <c r="J4051">
        <v>0</v>
      </c>
      <c r="K4051" s="44">
        <f>MONTH(tce_4111[[#This Row],[data_lancamento]])</f>
        <v>5</v>
      </c>
    </row>
    <row r="4052" spans="1:11" x14ac:dyDescent="0.25">
      <c r="A4052" s="44" t="s">
        <v>92</v>
      </c>
      <c r="B4052">
        <v>1</v>
      </c>
      <c r="C4052" s="3">
        <v>44706</v>
      </c>
      <c r="D4052">
        <v>556.83000000000004</v>
      </c>
      <c r="E4052" s="44" t="s">
        <v>77</v>
      </c>
      <c r="F4052" s="44" t="s">
        <v>88</v>
      </c>
      <c r="G4052">
        <v>0</v>
      </c>
      <c r="H4052">
        <v>0</v>
      </c>
      <c r="I4052">
        <v>0</v>
      </c>
      <c r="J4052">
        <v>0</v>
      </c>
      <c r="K4052" s="44">
        <f>MONTH(tce_4111[[#This Row],[data_lancamento]])</f>
        <v>5</v>
      </c>
    </row>
    <row r="4053" spans="1:11" x14ac:dyDescent="0.25">
      <c r="A4053" s="44" t="s">
        <v>93</v>
      </c>
      <c r="B4053">
        <v>1</v>
      </c>
      <c r="C4053" s="3">
        <v>44706</v>
      </c>
      <c r="D4053">
        <v>556.83000000000004</v>
      </c>
      <c r="E4053" s="44" t="s">
        <v>80</v>
      </c>
      <c r="F4053" s="44" t="s">
        <v>88</v>
      </c>
      <c r="G4053">
        <v>0</v>
      </c>
      <c r="H4053">
        <v>0</v>
      </c>
      <c r="I4053">
        <v>0</v>
      </c>
      <c r="J4053">
        <v>0</v>
      </c>
      <c r="K4053" s="44">
        <f>MONTH(tce_4111[[#This Row],[data_lancamento]])</f>
        <v>5</v>
      </c>
    </row>
    <row r="4054" spans="1:11" x14ac:dyDescent="0.25">
      <c r="A4054" s="44" t="s">
        <v>94</v>
      </c>
      <c r="B4054">
        <v>1</v>
      </c>
      <c r="C4054" s="3">
        <v>44706</v>
      </c>
      <c r="D4054">
        <v>556.83000000000004</v>
      </c>
      <c r="E4054" s="44" t="s">
        <v>80</v>
      </c>
      <c r="F4054" s="44" t="s">
        <v>88</v>
      </c>
      <c r="G4054">
        <v>1</v>
      </c>
      <c r="H4054">
        <v>0</v>
      </c>
      <c r="I4054">
        <v>0</v>
      </c>
      <c r="J4054">
        <v>0</v>
      </c>
      <c r="K4054" s="44">
        <f>MONTH(tce_4111[[#This Row],[data_lancamento]])</f>
        <v>5</v>
      </c>
    </row>
    <row r="4055" spans="1:11" x14ac:dyDescent="0.25">
      <c r="A4055" s="44" t="s">
        <v>95</v>
      </c>
      <c r="B4055">
        <v>1</v>
      </c>
      <c r="C4055" s="3">
        <v>44706</v>
      </c>
      <c r="D4055">
        <v>556.83000000000004</v>
      </c>
      <c r="E4055" s="44" t="s">
        <v>77</v>
      </c>
      <c r="F4055" s="44" t="s">
        <v>88</v>
      </c>
      <c r="G4055">
        <v>1</v>
      </c>
      <c r="H4055">
        <v>0</v>
      </c>
      <c r="I4055">
        <v>0</v>
      </c>
      <c r="J4055">
        <v>0</v>
      </c>
      <c r="K4055" s="44">
        <f>MONTH(tce_4111[[#This Row],[data_lancamento]])</f>
        <v>5</v>
      </c>
    </row>
    <row r="4056" spans="1:11" x14ac:dyDescent="0.25">
      <c r="A4056" s="44" t="s">
        <v>96</v>
      </c>
      <c r="B4056">
        <v>1</v>
      </c>
      <c r="C4056" s="3">
        <v>44706</v>
      </c>
      <c r="D4056">
        <v>556.83000000000004</v>
      </c>
      <c r="E4056" s="44" t="s">
        <v>77</v>
      </c>
      <c r="F4056" s="44" t="s">
        <v>97</v>
      </c>
      <c r="G4056">
        <v>1</v>
      </c>
      <c r="H4056">
        <v>0</v>
      </c>
      <c r="I4056">
        <v>0</v>
      </c>
      <c r="J4056">
        <v>0</v>
      </c>
      <c r="K4056" s="44">
        <f>MONTH(tce_4111[[#This Row],[data_lancamento]])</f>
        <v>5</v>
      </c>
    </row>
    <row r="4057" spans="1:11" x14ac:dyDescent="0.25">
      <c r="A4057" s="44" t="s">
        <v>91</v>
      </c>
      <c r="B4057">
        <v>1</v>
      </c>
      <c r="C4057" s="3">
        <v>44706</v>
      </c>
      <c r="D4057">
        <v>556.83000000000004</v>
      </c>
      <c r="E4057" s="44" t="s">
        <v>80</v>
      </c>
      <c r="F4057" s="44" t="s">
        <v>88</v>
      </c>
      <c r="G4057">
        <v>0</v>
      </c>
      <c r="H4057">
        <v>0</v>
      </c>
      <c r="I4057">
        <v>0</v>
      </c>
      <c r="J4057">
        <v>0</v>
      </c>
      <c r="K4057" s="44">
        <f>MONTH(tce_4111[[#This Row],[data_lancamento]])</f>
        <v>5</v>
      </c>
    </row>
    <row r="4058" spans="1:11" x14ac:dyDescent="0.25">
      <c r="A4058" s="44" t="s">
        <v>99</v>
      </c>
      <c r="B4058">
        <v>1</v>
      </c>
      <c r="C4058" s="3">
        <v>44706</v>
      </c>
      <c r="D4058">
        <v>556.83000000000004</v>
      </c>
      <c r="E4058" s="44" t="s">
        <v>77</v>
      </c>
      <c r="F4058" s="44" t="s">
        <v>88</v>
      </c>
      <c r="G4058">
        <v>0</v>
      </c>
      <c r="H4058">
        <v>0</v>
      </c>
      <c r="I4058">
        <v>0</v>
      </c>
      <c r="J4058">
        <v>0</v>
      </c>
      <c r="K4058" s="44">
        <f>MONTH(tce_4111[[#This Row],[data_lancamento]])</f>
        <v>5</v>
      </c>
    </row>
    <row r="4059" spans="1:11" x14ac:dyDescent="0.25">
      <c r="A4059" s="44" t="s">
        <v>126</v>
      </c>
      <c r="B4059">
        <v>1</v>
      </c>
      <c r="C4059" s="3">
        <v>44706</v>
      </c>
      <c r="D4059">
        <v>556.83000000000004</v>
      </c>
      <c r="E4059" s="44" t="s">
        <v>80</v>
      </c>
      <c r="F4059" s="44" t="s">
        <v>88</v>
      </c>
      <c r="G4059">
        <v>0</v>
      </c>
      <c r="H4059">
        <v>0</v>
      </c>
      <c r="I4059">
        <v>0</v>
      </c>
      <c r="J4059">
        <v>0</v>
      </c>
      <c r="K4059" s="44">
        <f>MONTH(tce_4111[[#This Row],[data_lancamento]])</f>
        <v>5</v>
      </c>
    </row>
    <row r="4060" spans="1:11" x14ac:dyDescent="0.25">
      <c r="A4060" s="44" t="s">
        <v>92</v>
      </c>
      <c r="B4060">
        <v>1</v>
      </c>
      <c r="C4060" s="3">
        <v>44706</v>
      </c>
      <c r="D4060">
        <v>556.83000000000004</v>
      </c>
      <c r="E4060" s="44" t="s">
        <v>80</v>
      </c>
      <c r="F4060" s="44" t="s">
        <v>88</v>
      </c>
      <c r="G4060">
        <v>0</v>
      </c>
      <c r="H4060">
        <v>0</v>
      </c>
      <c r="I4060">
        <v>0</v>
      </c>
      <c r="J4060">
        <v>0</v>
      </c>
      <c r="K4060" s="44">
        <f>MONTH(tce_4111[[#This Row],[data_lancamento]])</f>
        <v>5</v>
      </c>
    </row>
    <row r="4061" spans="1:11" x14ac:dyDescent="0.25">
      <c r="A4061" s="44" t="s">
        <v>100</v>
      </c>
      <c r="B4061">
        <v>1</v>
      </c>
      <c r="C4061" s="3">
        <v>44706</v>
      </c>
      <c r="D4061">
        <v>556.83000000000004</v>
      </c>
      <c r="E4061" s="44" t="s">
        <v>77</v>
      </c>
      <c r="F4061" s="44" t="s">
        <v>88</v>
      </c>
      <c r="G4061">
        <v>0</v>
      </c>
      <c r="H4061">
        <v>0</v>
      </c>
      <c r="I4061">
        <v>0</v>
      </c>
      <c r="J4061">
        <v>0</v>
      </c>
      <c r="K4061" s="44">
        <f>MONTH(tce_4111[[#This Row],[data_lancamento]])</f>
        <v>5</v>
      </c>
    </row>
    <row r="4062" spans="1:11" x14ac:dyDescent="0.25">
      <c r="A4062" s="44" t="s">
        <v>101</v>
      </c>
      <c r="B4062">
        <v>1</v>
      </c>
      <c r="C4062" s="3">
        <v>44706</v>
      </c>
      <c r="D4062">
        <v>556.83000000000004</v>
      </c>
      <c r="E4062" s="44" t="s">
        <v>77</v>
      </c>
      <c r="F4062" s="44" t="s">
        <v>88</v>
      </c>
      <c r="G4062">
        <v>1</v>
      </c>
      <c r="H4062">
        <v>0</v>
      </c>
      <c r="I4062">
        <v>0</v>
      </c>
      <c r="J4062">
        <v>0</v>
      </c>
      <c r="K4062" s="44">
        <f>MONTH(tce_4111[[#This Row],[data_lancamento]])</f>
        <v>5</v>
      </c>
    </row>
    <row r="4063" spans="1:11" x14ac:dyDescent="0.25">
      <c r="A4063" s="44" t="s">
        <v>95</v>
      </c>
      <c r="B4063">
        <v>1</v>
      </c>
      <c r="C4063" s="3">
        <v>44706</v>
      </c>
      <c r="D4063">
        <v>556.83000000000004</v>
      </c>
      <c r="E4063" s="44" t="s">
        <v>80</v>
      </c>
      <c r="F4063" s="44" t="s">
        <v>88</v>
      </c>
      <c r="G4063">
        <v>1</v>
      </c>
      <c r="H4063">
        <v>0</v>
      </c>
      <c r="I4063">
        <v>0</v>
      </c>
      <c r="J4063">
        <v>0</v>
      </c>
      <c r="K4063" s="44">
        <f>MONTH(tce_4111[[#This Row],[data_lancamento]])</f>
        <v>5</v>
      </c>
    </row>
    <row r="4064" spans="1:11" x14ac:dyDescent="0.25">
      <c r="A4064" s="44" t="s">
        <v>89</v>
      </c>
      <c r="B4064">
        <v>1</v>
      </c>
      <c r="C4064" s="3">
        <v>44706</v>
      </c>
      <c r="D4064">
        <v>3960.03</v>
      </c>
      <c r="E4064" s="44" t="s">
        <v>80</v>
      </c>
      <c r="F4064" s="44" t="s">
        <v>88</v>
      </c>
      <c r="G4064">
        <v>0</v>
      </c>
      <c r="H4064">
        <v>0</v>
      </c>
      <c r="I4064">
        <v>0</v>
      </c>
      <c r="J4064">
        <v>0</v>
      </c>
      <c r="K4064" s="44">
        <f>MONTH(tce_4111[[#This Row],[data_lancamento]])</f>
        <v>5</v>
      </c>
    </row>
    <row r="4065" spans="1:11" x14ac:dyDescent="0.25">
      <c r="A4065" s="44" t="s">
        <v>91</v>
      </c>
      <c r="B4065">
        <v>1</v>
      </c>
      <c r="C4065" s="3">
        <v>44706</v>
      </c>
      <c r="D4065">
        <v>3960.03</v>
      </c>
      <c r="E4065" s="44" t="s">
        <v>77</v>
      </c>
      <c r="F4065" s="44" t="s">
        <v>88</v>
      </c>
      <c r="G4065">
        <v>0</v>
      </c>
      <c r="H4065">
        <v>0</v>
      </c>
      <c r="I4065">
        <v>0</v>
      </c>
      <c r="J4065">
        <v>0</v>
      </c>
      <c r="K4065" s="44">
        <f>MONTH(tce_4111[[#This Row],[data_lancamento]])</f>
        <v>5</v>
      </c>
    </row>
    <row r="4066" spans="1:11" x14ac:dyDescent="0.25">
      <c r="A4066" s="44" t="s">
        <v>92</v>
      </c>
      <c r="B4066">
        <v>1</v>
      </c>
      <c r="C4066" s="3">
        <v>44706</v>
      </c>
      <c r="D4066">
        <v>3960.03</v>
      </c>
      <c r="E4066" s="44" t="s">
        <v>77</v>
      </c>
      <c r="F4066" s="44" t="s">
        <v>88</v>
      </c>
      <c r="G4066">
        <v>0</v>
      </c>
      <c r="H4066">
        <v>0</v>
      </c>
      <c r="I4066">
        <v>0</v>
      </c>
      <c r="J4066">
        <v>0</v>
      </c>
      <c r="K4066" s="44">
        <f>MONTH(tce_4111[[#This Row],[data_lancamento]])</f>
        <v>5</v>
      </c>
    </row>
    <row r="4067" spans="1:11" x14ac:dyDescent="0.25">
      <c r="A4067" s="44" t="s">
        <v>93</v>
      </c>
      <c r="B4067">
        <v>1</v>
      </c>
      <c r="C4067" s="3">
        <v>44706</v>
      </c>
      <c r="D4067">
        <v>3960.03</v>
      </c>
      <c r="E4067" s="44" t="s">
        <v>80</v>
      </c>
      <c r="F4067" s="44" t="s">
        <v>88</v>
      </c>
      <c r="G4067">
        <v>0</v>
      </c>
      <c r="H4067">
        <v>0</v>
      </c>
      <c r="I4067">
        <v>0</v>
      </c>
      <c r="J4067">
        <v>0</v>
      </c>
      <c r="K4067" s="44">
        <f>MONTH(tce_4111[[#This Row],[data_lancamento]])</f>
        <v>5</v>
      </c>
    </row>
    <row r="4068" spans="1:11" x14ac:dyDescent="0.25">
      <c r="A4068" s="44" t="s">
        <v>94</v>
      </c>
      <c r="B4068">
        <v>1</v>
      </c>
      <c r="C4068" s="3">
        <v>44706</v>
      </c>
      <c r="D4068">
        <v>3960.03</v>
      </c>
      <c r="E4068" s="44" t="s">
        <v>80</v>
      </c>
      <c r="F4068" s="44" t="s">
        <v>88</v>
      </c>
      <c r="G4068">
        <v>1</v>
      </c>
      <c r="H4068">
        <v>0</v>
      </c>
      <c r="I4068">
        <v>0</v>
      </c>
      <c r="J4068">
        <v>0</v>
      </c>
      <c r="K4068" s="44">
        <f>MONTH(tce_4111[[#This Row],[data_lancamento]])</f>
        <v>5</v>
      </c>
    </row>
    <row r="4069" spans="1:11" x14ac:dyDescent="0.25">
      <c r="A4069" s="44" t="s">
        <v>95</v>
      </c>
      <c r="B4069">
        <v>1</v>
      </c>
      <c r="C4069" s="3">
        <v>44706</v>
      </c>
      <c r="D4069">
        <v>3960.03</v>
      </c>
      <c r="E4069" s="44" t="s">
        <v>77</v>
      </c>
      <c r="F4069" s="44" t="s">
        <v>88</v>
      </c>
      <c r="G4069">
        <v>1</v>
      </c>
      <c r="H4069">
        <v>0</v>
      </c>
      <c r="I4069">
        <v>0</v>
      </c>
      <c r="J4069">
        <v>0</v>
      </c>
      <c r="K4069" s="44">
        <f>MONTH(tce_4111[[#This Row],[data_lancamento]])</f>
        <v>5</v>
      </c>
    </row>
    <row r="4070" spans="1:11" x14ac:dyDescent="0.25">
      <c r="A4070" s="44" t="s">
        <v>96</v>
      </c>
      <c r="B4070">
        <v>1</v>
      </c>
      <c r="C4070" s="3">
        <v>44706</v>
      </c>
      <c r="D4070">
        <v>3960.03</v>
      </c>
      <c r="E4070" s="44" t="s">
        <v>77</v>
      </c>
      <c r="F4070" s="44" t="s">
        <v>97</v>
      </c>
      <c r="G4070">
        <v>1</v>
      </c>
      <c r="H4070">
        <v>0</v>
      </c>
      <c r="I4070">
        <v>0</v>
      </c>
      <c r="J4070">
        <v>0</v>
      </c>
      <c r="K4070" s="44">
        <f>MONTH(tce_4111[[#This Row],[data_lancamento]])</f>
        <v>5</v>
      </c>
    </row>
    <row r="4071" spans="1:11" x14ac:dyDescent="0.25">
      <c r="A4071" s="44" t="s">
        <v>91</v>
      </c>
      <c r="B4071">
        <v>1</v>
      </c>
      <c r="C4071" s="3">
        <v>44706</v>
      </c>
      <c r="D4071">
        <v>3960.03</v>
      </c>
      <c r="E4071" s="44" t="s">
        <v>80</v>
      </c>
      <c r="F4071" s="44" t="s">
        <v>88</v>
      </c>
      <c r="G4071">
        <v>0</v>
      </c>
      <c r="H4071">
        <v>0</v>
      </c>
      <c r="I4071">
        <v>0</v>
      </c>
      <c r="J4071">
        <v>0</v>
      </c>
      <c r="K4071" s="44">
        <f>MONTH(tce_4111[[#This Row],[data_lancamento]])</f>
        <v>5</v>
      </c>
    </row>
    <row r="4072" spans="1:11" x14ac:dyDescent="0.25">
      <c r="A4072" s="44" t="s">
        <v>99</v>
      </c>
      <c r="B4072">
        <v>1</v>
      </c>
      <c r="C4072" s="3">
        <v>44706</v>
      </c>
      <c r="D4072">
        <v>3960.03</v>
      </c>
      <c r="E4072" s="44" t="s">
        <v>77</v>
      </c>
      <c r="F4072" s="44" t="s">
        <v>88</v>
      </c>
      <c r="G4072">
        <v>0</v>
      </c>
      <c r="H4072">
        <v>0</v>
      </c>
      <c r="I4072">
        <v>0</v>
      </c>
      <c r="J4072">
        <v>0</v>
      </c>
      <c r="K4072" s="44">
        <f>MONTH(tce_4111[[#This Row],[data_lancamento]])</f>
        <v>5</v>
      </c>
    </row>
    <row r="4073" spans="1:11" x14ac:dyDescent="0.25">
      <c r="A4073" s="44" t="s">
        <v>92</v>
      </c>
      <c r="B4073">
        <v>1</v>
      </c>
      <c r="C4073" s="3">
        <v>44706</v>
      </c>
      <c r="D4073">
        <v>3960.03</v>
      </c>
      <c r="E4073" s="44" t="s">
        <v>80</v>
      </c>
      <c r="F4073" s="44" t="s">
        <v>88</v>
      </c>
      <c r="G4073">
        <v>0</v>
      </c>
      <c r="H4073">
        <v>0</v>
      </c>
      <c r="I4073">
        <v>0</v>
      </c>
      <c r="J4073">
        <v>0</v>
      </c>
      <c r="K4073" s="44">
        <f>MONTH(tce_4111[[#This Row],[data_lancamento]])</f>
        <v>5</v>
      </c>
    </row>
    <row r="4074" spans="1:11" x14ac:dyDescent="0.25">
      <c r="A4074" s="44" t="s">
        <v>100</v>
      </c>
      <c r="B4074">
        <v>1</v>
      </c>
      <c r="C4074" s="3">
        <v>44706</v>
      </c>
      <c r="D4074">
        <v>3960.03</v>
      </c>
      <c r="E4074" s="44" t="s">
        <v>77</v>
      </c>
      <c r="F4074" s="44" t="s">
        <v>88</v>
      </c>
      <c r="G4074">
        <v>0</v>
      </c>
      <c r="H4074">
        <v>0</v>
      </c>
      <c r="I4074">
        <v>0</v>
      </c>
      <c r="J4074">
        <v>0</v>
      </c>
      <c r="K4074" s="44">
        <f>MONTH(tce_4111[[#This Row],[data_lancamento]])</f>
        <v>5</v>
      </c>
    </row>
    <row r="4075" spans="1:11" x14ac:dyDescent="0.25">
      <c r="A4075" s="44" t="s">
        <v>127</v>
      </c>
      <c r="B4075">
        <v>1</v>
      </c>
      <c r="C4075" s="3">
        <v>44706</v>
      </c>
      <c r="D4075">
        <v>3960.03</v>
      </c>
      <c r="E4075" s="44" t="s">
        <v>80</v>
      </c>
      <c r="F4075" s="44" t="s">
        <v>88</v>
      </c>
      <c r="G4075">
        <v>0</v>
      </c>
      <c r="H4075">
        <v>0</v>
      </c>
      <c r="I4075">
        <v>0</v>
      </c>
      <c r="J4075">
        <v>0</v>
      </c>
      <c r="K4075" s="44">
        <f>MONTH(tce_4111[[#This Row],[data_lancamento]])</f>
        <v>5</v>
      </c>
    </row>
    <row r="4076" spans="1:11" x14ac:dyDescent="0.25">
      <c r="A4076" s="44" t="s">
        <v>101</v>
      </c>
      <c r="B4076">
        <v>1</v>
      </c>
      <c r="C4076" s="3">
        <v>44706</v>
      </c>
      <c r="D4076">
        <v>3960.03</v>
      </c>
      <c r="E4076" s="44" t="s">
        <v>77</v>
      </c>
      <c r="F4076" s="44" t="s">
        <v>88</v>
      </c>
      <c r="G4076">
        <v>1</v>
      </c>
      <c r="H4076">
        <v>0</v>
      </c>
      <c r="I4076">
        <v>0</v>
      </c>
      <c r="J4076">
        <v>0</v>
      </c>
      <c r="K4076" s="44">
        <f>MONTH(tce_4111[[#This Row],[data_lancamento]])</f>
        <v>5</v>
      </c>
    </row>
    <row r="4077" spans="1:11" x14ac:dyDescent="0.25">
      <c r="A4077" s="44" t="s">
        <v>95</v>
      </c>
      <c r="B4077">
        <v>1</v>
      </c>
      <c r="C4077" s="3">
        <v>44706</v>
      </c>
      <c r="D4077">
        <v>3960.03</v>
      </c>
      <c r="E4077" s="44" t="s">
        <v>80</v>
      </c>
      <c r="F4077" s="44" t="s">
        <v>88</v>
      </c>
      <c r="G4077">
        <v>1</v>
      </c>
      <c r="H4077">
        <v>0</v>
      </c>
      <c r="I4077">
        <v>0</v>
      </c>
      <c r="J4077">
        <v>0</v>
      </c>
      <c r="K4077" s="44">
        <f>MONTH(tce_4111[[#This Row],[data_lancamento]])</f>
        <v>5</v>
      </c>
    </row>
    <row r="4078" spans="1:11" x14ac:dyDescent="0.25">
      <c r="A4078" s="44" t="s">
        <v>89</v>
      </c>
      <c r="B4078">
        <v>1</v>
      </c>
      <c r="C4078" s="3">
        <v>44706</v>
      </c>
      <c r="D4078">
        <v>192.16</v>
      </c>
      <c r="E4078" s="44" t="s">
        <v>80</v>
      </c>
      <c r="F4078" s="44" t="s">
        <v>88</v>
      </c>
      <c r="G4078">
        <v>0</v>
      </c>
      <c r="H4078">
        <v>0</v>
      </c>
      <c r="I4078">
        <v>0</v>
      </c>
      <c r="J4078">
        <v>0</v>
      </c>
      <c r="K4078" s="44">
        <f>MONTH(tce_4111[[#This Row],[data_lancamento]])</f>
        <v>5</v>
      </c>
    </row>
    <row r="4079" spans="1:11" x14ac:dyDescent="0.25">
      <c r="A4079" s="44" t="s">
        <v>91</v>
      </c>
      <c r="B4079">
        <v>1</v>
      </c>
      <c r="C4079" s="3">
        <v>44706</v>
      </c>
      <c r="D4079">
        <v>192.16</v>
      </c>
      <c r="E4079" s="44" t="s">
        <v>77</v>
      </c>
      <c r="F4079" s="44" t="s">
        <v>88</v>
      </c>
      <c r="G4079">
        <v>0</v>
      </c>
      <c r="H4079">
        <v>0</v>
      </c>
      <c r="I4079">
        <v>0</v>
      </c>
      <c r="J4079">
        <v>0</v>
      </c>
      <c r="K4079" s="44">
        <f>MONTH(tce_4111[[#This Row],[data_lancamento]])</f>
        <v>5</v>
      </c>
    </row>
    <row r="4080" spans="1:11" x14ac:dyDescent="0.25">
      <c r="A4080" s="44" t="s">
        <v>92</v>
      </c>
      <c r="B4080">
        <v>1</v>
      </c>
      <c r="C4080" s="3">
        <v>44706</v>
      </c>
      <c r="D4080">
        <v>192.16</v>
      </c>
      <c r="E4080" s="44" t="s">
        <v>77</v>
      </c>
      <c r="F4080" s="44" t="s">
        <v>88</v>
      </c>
      <c r="G4080">
        <v>0</v>
      </c>
      <c r="H4080">
        <v>0</v>
      </c>
      <c r="I4080">
        <v>0</v>
      </c>
      <c r="J4080">
        <v>0</v>
      </c>
      <c r="K4080" s="44">
        <f>MONTH(tce_4111[[#This Row],[data_lancamento]])</f>
        <v>5</v>
      </c>
    </row>
    <row r="4081" spans="1:11" x14ac:dyDescent="0.25">
      <c r="A4081" s="44" t="s">
        <v>93</v>
      </c>
      <c r="B4081">
        <v>1</v>
      </c>
      <c r="C4081" s="3">
        <v>44706</v>
      </c>
      <c r="D4081">
        <v>192.16</v>
      </c>
      <c r="E4081" s="44" t="s">
        <v>80</v>
      </c>
      <c r="F4081" s="44" t="s">
        <v>88</v>
      </c>
      <c r="G4081">
        <v>0</v>
      </c>
      <c r="H4081">
        <v>0</v>
      </c>
      <c r="I4081">
        <v>0</v>
      </c>
      <c r="J4081">
        <v>0</v>
      </c>
      <c r="K4081" s="44">
        <f>MONTH(tce_4111[[#This Row],[data_lancamento]])</f>
        <v>5</v>
      </c>
    </row>
    <row r="4082" spans="1:11" x14ac:dyDescent="0.25">
      <c r="A4082" s="44" t="s">
        <v>94</v>
      </c>
      <c r="B4082">
        <v>1</v>
      </c>
      <c r="C4082" s="3">
        <v>44706</v>
      </c>
      <c r="D4082">
        <v>192.16</v>
      </c>
      <c r="E4082" s="44" t="s">
        <v>80</v>
      </c>
      <c r="F4082" s="44" t="s">
        <v>88</v>
      </c>
      <c r="G4082">
        <v>1</v>
      </c>
      <c r="H4082">
        <v>0</v>
      </c>
      <c r="I4082">
        <v>0</v>
      </c>
      <c r="J4082">
        <v>0</v>
      </c>
      <c r="K4082" s="44">
        <f>MONTH(tce_4111[[#This Row],[data_lancamento]])</f>
        <v>5</v>
      </c>
    </row>
    <row r="4083" spans="1:11" x14ac:dyDescent="0.25">
      <c r="A4083" s="44" t="s">
        <v>95</v>
      </c>
      <c r="B4083">
        <v>1</v>
      </c>
      <c r="C4083" s="3">
        <v>44706</v>
      </c>
      <c r="D4083">
        <v>192.16</v>
      </c>
      <c r="E4083" s="44" t="s">
        <v>77</v>
      </c>
      <c r="F4083" s="44" t="s">
        <v>88</v>
      </c>
      <c r="G4083">
        <v>1</v>
      </c>
      <c r="H4083">
        <v>0</v>
      </c>
      <c r="I4083">
        <v>0</v>
      </c>
      <c r="J4083">
        <v>0</v>
      </c>
      <c r="K4083" s="44">
        <f>MONTH(tce_4111[[#This Row],[data_lancamento]])</f>
        <v>5</v>
      </c>
    </row>
    <row r="4084" spans="1:11" x14ac:dyDescent="0.25">
      <c r="A4084" s="44" t="s">
        <v>96</v>
      </c>
      <c r="B4084">
        <v>1</v>
      </c>
      <c r="C4084" s="3">
        <v>44706</v>
      </c>
      <c r="D4084">
        <v>192.16</v>
      </c>
      <c r="E4084" s="44" t="s">
        <v>77</v>
      </c>
      <c r="F4084" s="44" t="s">
        <v>97</v>
      </c>
      <c r="G4084">
        <v>1</v>
      </c>
      <c r="H4084">
        <v>0</v>
      </c>
      <c r="I4084">
        <v>0</v>
      </c>
      <c r="J4084">
        <v>0</v>
      </c>
      <c r="K4084" s="44">
        <f>MONTH(tce_4111[[#This Row],[data_lancamento]])</f>
        <v>5</v>
      </c>
    </row>
    <row r="4085" spans="1:11" x14ac:dyDescent="0.25">
      <c r="A4085" s="44" t="s">
        <v>91</v>
      </c>
      <c r="B4085">
        <v>1</v>
      </c>
      <c r="C4085" s="3">
        <v>44706</v>
      </c>
      <c r="D4085">
        <v>192.16</v>
      </c>
      <c r="E4085" s="44" t="s">
        <v>80</v>
      </c>
      <c r="F4085" s="44" t="s">
        <v>88</v>
      </c>
      <c r="G4085">
        <v>0</v>
      </c>
      <c r="H4085">
        <v>0</v>
      </c>
      <c r="I4085">
        <v>0</v>
      </c>
      <c r="J4085">
        <v>0</v>
      </c>
      <c r="K4085" s="44">
        <f>MONTH(tce_4111[[#This Row],[data_lancamento]])</f>
        <v>5</v>
      </c>
    </row>
    <row r="4086" spans="1:11" x14ac:dyDescent="0.25">
      <c r="A4086" s="44" t="s">
        <v>99</v>
      </c>
      <c r="B4086">
        <v>1</v>
      </c>
      <c r="C4086" s="3">
        <v>44706</v>
      </c>
      <c r="D4086">
        <v>192.16</v>
      </c>
      <c r="E4086" s="44" t="s">
        <v>77</v>
      </c>
      <c r="F4086" s="44" t="s">
        <v>88</v>
      </c>
      <c r="G4086">
        <v>0</v>
      </c>
      <c r="H4086">
        <v>0</v>
      </c>
      <c r="I4086">
        <v>0</v>
      </c>
      <c r="J4086">
        <v>0</v>
      </c>
      <c r="K4086" s="44">
        <f>MONTH(tce_4111[[#This Row],[data_lancamento]])</f>
        <v>5</v>
      </c>
    </row>
    <row r="4087" spans="1:11" x14ac:dyDescent="0.25">
      <c r="A4087" s="44" t="s">
        <v>92</v>
      </c>
      <c r="B4087">
        <v>1</v>
      </c>
      <c r="C4087" s="3">
        <v>44706</v>
      </c>
      <c r="D4087">
        <v>192.16</v>
      </c>
      <c r="E4087" s="44" t="s">
        <v>80</v>
      </c>
      <c r="F4087" s="44" t="s">
        <v>88</v>
      </c>
      <c r="G4087">
        <v>0</v>
      </c>
      <c r="H4087">
        <v>0</v>
      </c>
      <c r="I4087">
        <v>0</v>
      </c>
      <c r="J4087">
        <v>0</v>
      </c>
      <c r="K4087" s="44">
        <f>MONTH(tce_4111[[#This Row],[data_lancamento]])</f>
        <v>5</v>
      </c>
    </row>
    <row r="4088" spans="1:11" x14ac:dyDescent="0.25">
      <c r="A4088" s="44" t="s">
        <v>100</v>
      </c>
      <c r="B4088">
        <v>1</v>
      </c>
      <c r="C4088" s="3">
        <v>44706</v>
      </c>
      <c r="D4088">
        <v>192.16</v>
      </c>
      <c r="E4088" s="44" t="s">
        <v>77</v>
      </c>
      <c r="F4088" s="44" t="s">
        <v>88</v>
      </c>
      <c r="G4088">
        <v>0</v>
      </c>
      <c r="H4088">
        <v>0</v>
      </c>
      <c r="I4088">
        <v>0</v>
      </c>
      <c r="J4088">
        <v>0</v>
      </c>
      <c r="K4088" s="44">
        <f>MONTH(tce_4111[[#This Row],[data_lancamento]])</f>
        <v>5</v>
      </c>
    </row>
    <row r="4089" spans="1:11" x14ac:dyDescent="0.25">
      <c r="A4089" s="44" t="s">
        <v>128</v>
      </c>
      <c r="B4089">
        <v>1</v>
      </c>
      <c r="C4089" s="3">
        <v>44706</v>
      </c>
      <c r="D4089">
        <v>192.16</v>
      </c>
      <c r="E4089" s="44" t="s">
        <v>80</v>
      </c>
      <c r="F4089" s="44" t="s">
        <v>88</v>
      </c>
      <c r="G4089">
        <v>0</v>
      </c>
      <c r="H4089">
        <v>0</v>
      </c>
      <c r="I4089">
        <v>0</v>
      </c>
      <c r="J4089">
        <v>0</v>
      </c>
      <c r="K4089" s="44">
        <f>MONTH(tce_4111[[#This Row],[data_lancamento]])</f>
        <v>5</v>
      </c>
    </row>
    <row r="4090" spans="1:11" x14ac:dyDescent="0.25">
      <c r="A4090" s="44" t="s">
        <v>101</v>
      </c>
      <c r="B4090">
        <v>1</v>
      </c>
      <c r="C4090" s="3">
        <v>44706</v>
      </c>
      <c r="D4090">
        <v>192.16</v>
      </c>
      <c r="E4090" s="44" t="s">
        <v>77</v>
      </c>
      <c r="F4090" s="44" t="s">
        <v>88</v>
      </c>
      <c r="G4090">
        <v>1</v>
      </c>
      <c r="H4090">
        <v>0</v>
      </c>
      <c r="I4090">
        <v>0</v>
      </c>
      <c r="J4090">
        <v>0</v>
      </c>
      <c r="K4090" s="44">
        <f>MONTH(tce_4111[[#This Row],[data_lancamento]])</f>
        <v>5</v>
      </c>
    </row>
    <row r="4091" spans="1:11" x14ac:dyDescent="0.25">
      <c r="A4091" s="44" t="s">
        <v>95</v>
      </c>
      <c r="B4091">
        <v>1</v>
      </c>
      <c r="C4091" s="3">
        <v>44706</v>
      </c>
      <c r="D4091">
        <v>192.16</v>
      </c>
      <c r="E4091" s="44" t="s">
        <v>80</v>
      </c>
      <c r="F4091" s="44" t="s">
        <v>88</v>
      </c>
      <c r="G4091">
        <v>1</v>
      </c>
      <c r="H4091">
        <v>0</v>
      </c>
      <c r="I4091">
        <v>0</v>
      </c>
      <c r="J4091">
        <v>0</v>
      </c>
      <c r="K4091" s="44">
        <f>MONTH(tce_4111[[#This Row],[data_lancamento]])</f>
        <v>5</v>
      </c>
    </row>
    <row r="4092" spans="1:11" x14ac:dyDescent="0.25">
      <c r="A4092" s="44" t="s">
        <v>89</v>
      </c>
      <c r="B4092">
        <v>1</v>
      </c>
      <c r="C4092" s="3">
        <v>44706</v>
      </c>
      <c r="D4092">
        <v>1325.4</v>
      </c>
      <c r="E4092" s="44" t="s">
        <v>80</v>
      </c>
      <c r="F4092" s="44" t="s">
        <v>88</v>
      </c>
      <c r="G4092">
        <v>0</v>
      </c>
      <c r="H4092">
        <v>0</v>
      </c>
      <c r="I4092">
        <v>0</v>
      </c>
      <c r="J4092">
        <v>0</v>
      </c>
      <c r="K4092" s="44">
        <f>MONTH(tce_4111[[#This Row],[data_lancamento]])</f>
        <v>5</v>
      </c>
    </row>
    <row r="4093" spans="1:11" x14ac:dyDescent="0.25">
      <c r="A4093" s="44" t="s">
        <v>91</v>
      </c>
      <c r="B4093">
        <v>1</v>
      </c>
      <c r="C4093" s="3">
        <v>44706</v>
      </c>
      <c r="D4093">
        <v>1325.4</v>
      </c>
      <c r="E4093" s="44" t="s">
        <v>77</v>
      </c>
      <c r="F4093" s="44" t="s">
        <v>88</v>
      </c>
      <c r="G4093">
        <v>0</v>
      </c>
      <c r="H4093">
        <v>0</v>
      </c>
      <c r="I4093">
        <v>0</v>
      </c>
      <c r="J4093">
        <v>0</v>
      </c>
      <c r="K4093" s="44">
        <f>MONTH(tce_4111[[#This Row],[data_lancamento]])</f>
        <v>5</v>
      </c>
    </row>
    <row r="4094" spans="1:11" x14ac:dyDescent="0.25">
      <c r="A4094" s="44" t="s">
        <v>92</v>
      </c>
      <c r="B4094">
        <v>1</v>
      </c>
      <c r="C4094" s="3">
        <v>44706</v>
      </c>
      <c r="D4094">
        <v>1325.4</v>
      </c>
      <c r="E4094" s="44" t="s">
        <v>77</v>
      </c>
      <c r="F4094" s="44" t="s">
        <v>88</v>
      </c>
      <c r="G4094">
        <v>0</v>
      </c>
      <c r="H4094">
        <v>0</v>
      </c>
      <c r="I4094">
        <v>0</v>
      </c>
      <c r="J4094">
        <v>0</v>
      </c>
      <c r="K4094" s="44">
        <f>MONTH(tce_4111[[#This Row],[data_lancamento]])</f>
        <v>5</v>
      </c>
    </row>
    <row r="4095" spans="1:11" x14ac:dyDescent="0.25">
      <c r="A4095" s="44" t="s">
        <v>93</v>
      </c>
      <c r="B4095">
        <v>1</v>
      </c>
      <c r="C4095" s="3">
        <v>44706</v>
      </c>
      <c r="D4095">
        <v>1325.4</v>
      </c>
      <c r="E4095" s="44" t="s">
        <v>80</v>
      </c>
      <c r="F4095" s="44" t="s">
        <v>88</v>
      </c>
      <c r="G4095">
        <v>0</v>
      </c>
      <c r="H4095">
        <v>0</v>
      </c>
      <c r="I4095">
        <v>0</v>
      </c>
      <c r="J4095">
        <v>0</v>
      </c>
      <c r="K4095" s="44">
        <f>MONTH(tce_4111[[#This Row],[data_lancamento]])</f>
        <v>5</v>
      </c>
    </row>
    <row r="4096" spans="1:11" x14ac:dyDescent="0.25">
      <c r="A4096" s="44" t="s">
        <v>94</v>
      </c>
      <c r="B4096">
        <v>1</v>
      </c>
      <c r="C4096" s="3">
        <v>44706</v>
      </c>
      <c r="D4096">
        <v>1325.4</v>
      </c>
      <c r="E4096" s="44" t="s">
        <v>80</v>
      </c>
      <c r="F4096" s="44" t="s">
        <v>88</v>
      </c>
      <c r="G4096">
        <v>1</v>
      </c>
      <c r="H4096">
        <v>0</v>
      </c>
      <c r="I4096">
        <v>0</v>
      </c>
      <c r="J4096">
        <v>0</v>
      </c>
      <c r="K4096" s="44">
        <f>MONTH(tce_4111[[#This Row],[data_lancamento]])</f>
        <v>5</v>
      </c>
    </row>
    <row r="4097" spans="1:11" x14ac:dyDescent="0.25">
      <c r="A4097" s="44" t="s">
        <v>95</v>
      </c>
      <c r="B4097">
        <v>1</v>
      </c>
      <c r="C4097" s="3">
        <v>44706</v>
      </c>
      <c r="D4097">
        <v>1325.4</v>
      </c>
      <c r="E4097" s="44" t="s">
        <v>77</v>
      </c>
      <c r="F4097" s="44" t="s">
        <v>88</v>
      </c>
      <c r="G4097">
        <v>1</v>
      </c>
      <c r="H4097">
        <v>0</v>
      </c>
      <c r="I4097">
        <v>0</v>
      </c>
      <c r="J4097">
        <v>0</v>
      </c>
      <c r="K4097" s="44">
        <f>MONTH(tce_4111[[#This Row],[data_lancamento]])</f>
        <v>5</v>
      </c>
    </row>
    <row r="4098" spans="1:11" x14ac:dyDescent="0.25">
      <c r="A4098" s="44" t="s">
        <v>96</v>
      </c>
      <c r="B4098">
        <v>1</v>
      </c>
      <c r="C4098" s="3">
        <v>44706</v>
      </c>
      <c r="D4098">
        <v>1325.4</v>
      </c>
      <c r="E4098" s="44" t="s">
        <v>77</v>
      </c>
      <c r="F4098" s="44" t="s">
        <v>97</v>
      </c>
      <c r="G4098">
        <v>1</v>
      </c>
      <c r="H4098">
        <v>0</v>
      </c>
      <c r="I4098">
        <v>0</v>
      </c>
      <c r="J4098">
        <v>0</v>
      </c>
      <c r="K4098" s="44">
        <f>MONTH(tce_4111[[#This Row],[data_lancamento]])</f>
        <v>5</v>
      </c>
    </row>
    <row r="4099" spans="1:11" x14ac:dyDescent="0.25">
      <c r="A4099" s="44" t="s">
        <v>91</v>
      </c>
      <c r="B4099">
        <v>1</v>
      </c>
      <c r="C4099" s="3">
        <v>44706</v>
      </c>
      <c r="D4099">
        <v>1325.4</v>
      </c>
      <c r="E4099" s="44" t="s">
        <v>80</v>
      </c>
      <c r="F4099" s="44" t="s">
        <v>88</v>
      </c>
      <c r="G4099">
        <v>0</v>
      </c>
      <c r="H4099">
        <v>0</v>
      </c>
      <c r="I4099">
        <v>0</v>
      </c>
      <c r="J4099">
        <v>0</v>
      </c>
      <c r="K4099" s="44">
        <f>MONTH(tce_4111[[#This Row],[data_lancamento]])</f>
        <v>5</v>
      </c>
    </row>
    <row r="4100" spans="1:11" x14ac:dyDescent="0.25">
      <c r="A4100" s="44" t="s">
        <v>99</v>
      </c>
      <c r="B4100">
        <v>1</v>
      </c>
      <c r="C4100" s="3">
        <v>44706</v>
      </c>
      <c r="D4100">
        <v>1325.4</v>
      </c>
      <c r="E4100" s="44" t="s">
        <v>77</v>
      </c>
      <c r="F4100" s="44" t="s">
        <v>88</v>
      </c>
      <c r="G4100">
        <v>0</v>
      </c>
      <c r="H4100">
        <v>0</v>
      </c>
      <c r="I4100">
        <v>0</v>
      </c>
      <c r="J4100">
        <v>0</v>
      </c>
      <c r="K4100" s="44">
        <f>MONTH(tce_4111[[#This Row],[data_lancamento]])</f>
        <v>5</v>
      </c>
    </row>
    <row r="4101" spans="1:11" x14ac:dyDescent="0.25">
      <c r="A4101" s="44" t="s">
        <v>92</v>
      </c>
      <c r="B4101">
        <v>1</v>
      </c>
      <c r="C4101" s="3">
        <v>44706</v>
      </c>
      <c r="D4101">
        <v>1325.4</v>
      </c>
      <c r="E4101" s="44" t="s">
        <v>80</v>
      </c>
      <c r="F4101" s="44" t="s">
        <v>88</v>
      </c>
      <c r="G4101">
        <v>0</v>
      </c>
      <c r="H4101">
        <v>0</v>
      </c>
      <c r="I4101">
        <v>0</v>
      </c>
      <c r="J4101">
        <v>0</v>
      </c>
      <c r="K4101" s="44">
        <f>MONTH(tce_4111[[#This Row],[data_lancamento]])</f>
        <v>5</v>
      </c>
    </row>
    <row r="4102" spans="1:11" x14ac:dyDescent="0.25">
      <c r="A4102" s="44" t="s">
        <v>100</v>
      </c>
      <c r="B4102">
        <v>1</v>
      </c>
      <c r="C4102" s="3">
        <v>44706</v>
      </c>
      <c r="D4102">
        <v>1325.4</v>
      </c>
      <c r="E4102" s="44" t="s">
        <v>77</v>
      </c>
      <c r="F4102" s="44" t="s">
        <v>88</v>
      </c>
      <c r="G4102">
        <v>0</v>
      </c>
      <c r="H4102">
        <v>0</v>
      </c>
      <c r="I4102">
        <v>0</v>
      </c>
      <c r="J4102">
        <v>0</v>
      </c>
      <c r="K4102" s="44">
        <f>MONTH(tce_4111[[#This Row],[data_lancamento]])</f>
        <v>5</v>
      </c>
    </row>
    <row r="4103" spans="1:11" x14ac:dyDescent="0.25">
      <c r="A4103" s="44" t="s">
        <v>165</v>
      </c>
      <c r="B4103">
        <v>1</v>
      </c>
      <c r="C4103" s="3">
        <v>44706</v>
      </c>
      <c r="D4103">
        <v>1325.4</v>
      </c>
      <c r="E4103" s="44" t="s">
        <v>80</v>
      </c>
      <c r="F4103" s="44" t="s">
        <v>88</v>
      </c>
      <c r="G4103">
        <v>0</v>
      </c>
      <c r="H4103">
        <v>0</v>
      </c>
      <c r="I4103">
        <v>0</v>
      </c>
      <c r="J4103">
        <v>0</v>
      </c>
      <c r="K4103" s="44">
        <f>MONTH(tce_4111[[#This Row],[data_lancamento]])</f>
        <v>5</v>
      </c>
    </row>
    <row r="4104" spans="1:11" x14ac:dyDescent="0.25">
      <c r="A4104" s="44" t="s">
        <v>101</v>
      </c>
      <c r="B4104">
        <v>1</v>
      </c>
      <c r="C4104" s="3">
        <v>44706</v>
      </c>
      <c r="D4104">
        <v>1325.4</v>
      </c>
      <c r="E4104" s="44" t="s">
        <v>77</v>
      </c>
      <c r="F4104" s="44" t="s">
        <v>88</v>
      </c>
      <c r="G4104">
        <v>1</v>
      </c>
      <c r="H4104">
        <v>0</v>
      </c>
      <c r="I4104">
        <v>0</v>
      </c>
      <c r="J4104">
        <v>0</v>
      </c>
      <c r="K4104" s="44">
        <f>MONTH(tce_4111[[#This Row],[data_lancamento]])</f>
        <v>5</v>
      </c>
    </row>
    <row r="4105" spans="1:11" x14ac:dyDescent="0.25">
      <c r="A4105" s="44" t="s">
        <v>95</v>
      </c>
      <c r="B4105">
        <v>1</v>
      </c>
      <c r="C4105" s="3">
        <v>44706</v>
      </c>
      <c r="D4105">
        <v>1325.4</v>
      </c>
      <c r="E4105" s="44" t="s">
        <v>80</v>
      </c>
      <c r="F4105" s="44" t="s">
        <v>88</v>
      </c>
      <c r="G4105">
        <v>1</v>
      </c>
      <c r="H4105">
        <v>0</v>
      </c>
      <c r="I4105">
        <v>0</v>
      </c>
      <c r="J4105">
        <v>0</v>
      </c>
      <c r="K4105" s="44">
        <f>MONTH(tce_4111[[#This Row],[data_lancamento]])</f>
        <v>5</v>
      </c>
    </row>
    <row r="4106" spans="1:11" x14ac:dyDescent="0.25">
      <c r="A4106" s="44" t="s">
        <v>89</v>
      </c>
      <c r="B4106">
        <v>1</v>
      </c>
      <c r="C4106" s="3">
        <v>44706</v>
      </c>
      <c r="D4106">
        <v>39762</v>
      </c>
      <c r="E4106" s="44" t="s">
        <v>80</v>
      </c>
      <c r="F4106" s="44" t="s">
        <v>88</v>
      </c>
      <c r="G4106">
        <v>0</v>
      </c>
      <c r="H4106">
        <v>0</v>
      </c>
      <c r="I4106">
        <v>0</v>
      </c>
      <c r="J4106">
        <v>0</v>
      </c>
      <c r="K4106" s="44">
        <f>MONTH(tce_4111[[#This Row],[data_lancamento]])</f>
        <v>5</v>
      </c>
    </row>
    <row r="4107" spans="1:11" x14ac:dyDescent="0.25">
      <c r="A4107" s="44" t="s">
        <v>91</v>
      </c>
      <c r="B4107">
        <v>1</v>
      </c>
      <c r="C4107" s="3">
        <v>44706</v>
      </c>
      <c r="D4107">
        <v>39762</v>
      </c>
      <c r="E4107" s="44" t="s">
        <v>77</v>
      </c>
      <c r="F4107" s="44" t="s">
        <v>88</v>
      </c>
      <c r="G4107">
        <v>0</v>
      </c>
      <c r="H4107">
        <v>0</v>
      </c>
      <c r="I4107">
        <v>0</v>
      </c>
      <c r="J4107">
        <v>0</v>
      </c>
      <c r="K4107" s="44">
        <f>MONTH(tce_4111[[#This Row],[data_lancamento]])</f>
        <v>5</v>
      </c>
    </row>
    <row r="4108" spans="1:11" x14ac:dyDescent="0.25">
      <c r="A4108" s="44" t="s">
        <v>92</v>
      </c>
      <c r="B4108">
        <v>1</v>
      </c>
      <c r="C4108" s="3">
        <v>44706</v>
      </c>
      <c r="D4108">
        <v>39762</v>
      </c>
      <c r="E4108" s="44" t="s">
        <v>77</v>
      </c>
      <c r="F4108" s="44" t="s">
        <v>88</v>
      </c>
      <c r="G4108">
        <v>0</v>
      </c>
      <c r="H4108">
        <v>0</v>
      </c>
      <c r="I4108">
        <v>0</v>
      </c>
      <c r="J4108">
        <v>0</v>
      </c>
      <c r="K4108" s="44">
        <f>MONTH(tce_4111[[#This Row],[data_lancamento]])</f>
        <v>5</v>
      </c>
    </row>
    <row r="4109" spans="1:11" x14ac:dyDescent="0.25">
      <c r="A4109" s="44" t="s">
        <v>93</v>
      </c>
      <c r="B4109">
        <v>1</v>
      </c>
      <c r="C4109" s="3">
        <v>44706</v>
      </c>
      <c r="D4109">
        <v>39762</v>
      </c>
      <c r="E4109" s="44" t="s">
        <v>80</v>
      </c>
      <c r="F4109" s="44" t="s">
        <v>88</v>
      </c>
      <c r="G4109">
        <v>0</v>
      </c>
      <c r="H4109">
        <v>0</v>
      </c>
      <c r="I4109">
        <v>0</v>
      </c>
      <c r="J4109">
        <v>0</v>
      </c>
      <c r="K4109" s="44">
        <f>MONTH(tce_4111[[#This Row],[data_lancamento]])</f>
        <v>5</v>
      </c>
    </row>
    <row r="4110" spans="1:11" x14ac:dyDescent="0.25">
      <c r="A4110" s="44" t="s">
        <v>94</v>
      </c>
      <c r="B4110">
        <v>1</v>
      </c>
      <c r="C4110" s="3">
        <v>44706</v>
      </c>
      <c r="D4110">
        <v>39762</v>
      </c>
      <c r="E4110" s="44" t="s">
        <v>80</v>
      </c>
      <c r="F4110" s="44" t="s">
        <v>88</v>
      </c>
      <c r="G4110">
        <v>1</v>
      </c>
      <c r="H4110">
        <v>0</v>
      </c>
      <c r="I4110">
        <v>0</v>
      </c>
      <c r="J4110">
        <v>0</v>
      </c>
      <c r="K4110" s="44">
        <f>MONTH(tce_4111[[#This Row],[data_lancamento]])</f>
        <v>5</v>
      </c>
    </row>
    <row r="4111" spans="1:11" x14ac:dyDescent="0.25">
      <c r="A4111" s="44" t="s">
        <v>95</v>
      </c>
      <c r="B4111">
        <v>1</v>
      </c>
      <c r="C4111" s="3">
        <v>44706</v>
      </c>
      <c r="D4111">
        <v>39762</v>
      </c>
      <c r="E4111" s="44" t="s">
        <v>77</v>
      </c>
      <c r="F4111" s="44" t="s">
        <v>88</v>
      </c>
      <c r="G4111">
        <v>1</v>
      </c>
      <c r="H4111">
        <v>0</v>
      </c>
      <c r="I4111">
        <v>0</v>
      </c>
      <c r="J4111">
        <v>0</v>
      </c>
      <c r="K4111" s="44">
        <f>MONTH(tce_4111[[#This Row],[data_lancamento]])</f>
        <v>5</v>
      </c>
    </row>
    <row r="4112" spans="1:11" x14ac:dyDescent="0.25">
      <c r="A4112" s="44" t="s">
        <v>96</v>
      </c>
      <c r="B4112">
        <v>1</v>
      </c>
      <c r="C4112" s="3">
        <v>44706</v>
      </c>
      <c r="D4112">
        <v>39762</v>
      </c>
      <c r="E4112" s="44" t="s">
        <v>77</v>
      </c>
      <c r="F4112" s="44" t="s">
        <v>97</v>
      </c>
      <c r="G4112">
        <v>1</v>
      </c>
      <c r="H4112">
        <v>0</v>
      </c>
      <c r="I4112">
        <v>0</v>
      </c>
      <c r="J4112">
        <v>0</v>
      </c>
      <c r="K4112" s="44">
        <f>MONTH(tce_4111[[#This Row],[data_lancamento]])</f>
        <v>5</v>
      </c>
    </row>
    <row r="4113" spans="1:11" x14ac:dyDescent="0.25">
      <c r="A4113" s="44" t="s">
        <v>91</v>
      </c>
      <c r="B4113">
        <v>1</v>
      </c>
      <c r="C4113" s="3">
        <v>44706</v>
      </c>
      <c r="D4113">
        <v>39762</v>
      </c>
      <c r="E4113" s="44" t="s">
        <v>80</v>
      </c>
      <c r="F4113" s="44" t="s">
        <v>88</v>
      </c>
      <c r="G4113">
        <v>0</v>
      </c>
      <c r="H4113">
        <v>0</v>
      </c>
      <c r="I4113">
        <v>0</v>
      </c>
      <c r="J4113">
        <v>0</v>
      </c>
      <c r="K4113" s="44">
        <f>MONTH(tce_4111[[#This Row],[data_lancamento]])</f>
        <v>5</v>
      </c>
    </row>
    <row r="4114" spans="1:11" x14ac:dyDescent="0.25">
      <c r="A4114" s="44" t="s">
        <v>99</v>
      </c>
      <c r="B4114">
        <v>1</v>
      </c>
      <c r="C4114" s="3">
        <v>44706</v>
      </c>
      <c r="D4114">
        <v>39762</v>
      </c>
      <c r="E4114" s="44" t="s">
        <v>77</v>
      </c>
      <c r="F4114" s="44" t="s">
        <v>88</v>
      </c>
      <c r="G4114">
        <v>0</v>
      </c>
      <c r="H4114">
        <v>0</v>
      </c>
      <c r="I4114">
        <v>0</v>
      </c>
      <c r="J4114">
        <v>0</v>
      </c>
      <c r="K4114" s="44">
        <f>MONTH(tce_4111[[#This Row],[data_lancamento]])</f>
        <v>5</v>
      </c>
    </row>
    <row r="4115" spans="1:11" x14ac:dyDescent="0.25">
      <c r="A4115" s="44" t="s">
        <v>92</v>
      </c>
      <c r="B4115">
        <v>1</v>
      </c>
      <c r="C4115" s="3">
        <v>44706</v>
      </c>
      <c r="D4115">
        <v>39762</v>
      </c>
      <c r="E4115" s="44" t="s">
        <v>80</v>
      </c>
      <c r="F4115" s="44" t="s">
        <v>88</v>
      </c>
      <c r="G4115">
        <v>0</v>
      </c>
      <c r="H4115">
        <v>0</v>
      </c>
      <c r="I4115">
        <v>0</v>
      </c>
      <c r="J4115">
        <v>0</v>
      </c>
      <c r="K4115" s="44">
        <f>MONTH(tce_4111[[#This Row],[data_lancamento]])</f>
        <v>5</v>
      </c>
    </row>
    <row r="4116" spans="1:11" x14ac:dyDescent="0.25">
      <c r="A4116" s="44" t="s">
        <v>100</v>
      </c>
      <c r="B4116">
        <v>1</v>
      </c>
      <c r="C4116" s="3">
        <v>44706</v>
      </c>
      <c r="D4116">
        <v>39762</v>
      </c>
      <c r="E4116" s="44" t="s">
        <v>77</v>
      </c>
      <c r="F4116" s="44" t="s">
        <v>88</v>
      </c>
      <c r="G4116">
        <v>0</v>
      </c>
      <c r="H4116">
        <v>0</v>
      </c>
      <c r="I4116">
        <v>0</v>
      </c>
      <c r="J4116">
        <v>0</v>
      </c>
      <c r="K4116" s="44">
        <f>MONTH(tce_4111[[#This Row],[data_lancamento]])</f>
        <v>5</v>
      </c>
    </row>
    <row r="4117" spans="1:11" x14ac:dyDescent="0.25">
      <c r="A4117" s="44" t="s">
        <v>124</v>
      </c>
      <c r="B4117">
        <v>1</v>
      </c>
      <c r="C4117" s="3">
        <v>44706</v>
      </c>
      <c r="D4117">
        <v>39762</v>
      </c>
      <c r="E4117" s="44" t="s">
        <v>80</v>
      </c>
      <c r="F4117" s="44" t="s">
        <v>88</v>
      </c>
      <c r="G4117">
        <v>0</v>
      </c>
      <c r="H4117">
        <v>0</v>
      </c>
      <c r="I4117">
        <v>0</v>
      </c>
      <c r="J4117">
        <v>0</v>
      </c>
      <c r="K4117" s="44">
        <f>MONTH(tce_4111[[#This Row],[data_lancamento]])</f>
        <v>5</v>
      </c>
    </row>
    <row r="4118" spans="1:11" x14ac:dyDescent="0.25">
      <c r="A4118" s="44" t="s">
        <v>101</v>
      </c>
      <c r="B4118">
        <v>1</v>
      </c>
      <c r="C4118" s="3">
        <v>44706</v>
      </c>
      <c r="D4118">
        <v>39762</v>
      </c>
      <c r="E4118" s="44" t="s">
        <v>77</v>
      </c>
      <c r="F4118" s="44" t="s">
        <v>88</v>
      </c>
      <c r="G4118">
        <v>1</v>
      </c>
      <c r="H4118">
        <v>0</v>
      </c>
      <c r="I4118">
        <v>0</v>
      </c>
      <c r="J4118">
        <v>0</v>
      </c>
      <c r="K4118" s="44">
        <f>MONTH(tce_4111[[#This Row],[data_lancamento]])</f>
        <v>5</v>
      </c>
    </row>
    <row r="4119" spans="1:11" x14ac:dyDescent="0.25">
      <c r="A4119" s="44" t="s">
        <v>95</v>
      </c>
      <c r="B4119">
        <v>1</v>
      </c>
      <c r="C4119" s="3">
        <v>44706</v>
      </c>
      <c r="D4119">
        <v>39762</v>
      </c>
      <c r="E4119" s="44" t="s">
        <v>80</v>
      </c>
      <c r="F4119" s="44" t="s">
        <v>88</v>
      </c>
      <c r="G4119">
        <v>1</v>
      </c>
      <c r="H4119">
        <v>0</v>
      </c>
      <c r="I4119">
        <v>0</v>
      </c>
      <c r="J4119">
        <v>0</v>
      </c>
      <c r="K4119" s="44">
        <f>MONTH(tce_4111[[#This Row],[data_lancamento]])</f>
        <v>5</v>
      </c>
    </row>
    <row r="4120" spans="1:11" x14ac:dyDescent="0.25">
      <c r="A4120" s="44" t="s">
        <v>89</v>
      </c>
      <c r="B4120">
        <v>1</v>
      </c>
      <c r="C4120" s="3">
        <v>44706</v>
      </c>
      <c r="D4120">
        <v>1069.08</v>
      </c>
      <c r="E4120" s="44" t="s">
        <v>80</v>
      </c>
      <c r="F4120" s="44" t="s">
        <v>88</v>
      </c>
      <c r="G4120">
        <v>0</v>
      </c>
      <c r="H4120">
        <v>0</v>
      </c>
      <c r="I4120">
        <v>0</v>
      </c>
      <c r="J4120">
        <v>0</v>
      </c>
      <c r="K4120" s="44">
        <f>MONTH(tce_4111[[#This Row],[data_lancamento]])</f>
        <v>5</v>
      </c>
    </row>
    <row r="4121" spans="1:11" x14ac:dyDescent="0.25">
      <c r="A4121" s="44" t="s">
        <v>91</v>
      </c>
      <c r="B4121">
        <v>1</v>
      </c>
      <c r="C4121" s="3">
        <v>44706</v>
      </c>
      <c r="D4121">
        <v>1069.08</v>
      </c>
      <c r="E4121" s="44" t="s">
        <v>77</v>
      </c>
      <c r="F4121" s="44" t="s">
        <v>88</v>
      </c>
      <c r="G4121">
        <v>0</v>
      </c>
      <c r="H4121">
        <v>0</v>
      </c>
      <c r="I4121">
        <v>0</v>
      </c>
      <c r="J4121">
        <v>0</v>
      </c>
      <c r="K4121" s="44">
        <f>MONTH(tce_4111[[#This Row],[data_lancamento]])</f>
        <v>5</v>
      </c>
    </row>
    <row r="4122" spans="1:11" x14ac:dyDescent="0.25">
      <c r="A4122" s="44" t="s">
        <v>92</v>
      </c>
      <c r="B4122">
        <v>1</v>
      </c>
      <c r="C4122" s="3">
        <v>44706</v>
      </c>
      <c r="D4122">
        <v>1069.08</v>
      </c>
      <c r="E4122" s="44" t="s">
        <v>77</v>
      </c>
      <c r="F4122" s="44" t="s">
        <v>88</v>
      </c>
      <c r="G4122">
        <v>0</v>
      </c>
      <c r="H4122">
        <v>0</v>
      </c>
      <c r="I4122">
        <v>0</v>
      </c>
      <c r="J4122">
        <v>0</v>
      </c>
      <c r="K4122" s="44">
        <f>MONTH(tce_4111[[#This Row],[data_lancamento]])</f>
        <v>5</v>
      </c>
    </row>
    <row r="4123" spans="1:11" x14ac:dyDescent="0.25">
      <c r="A4123" s="44" t="s">
        <v>93</v>
      </c>
      <c r="B4123">
        <v>1</v>
      </c>
      <c r="C4123" s="3">
        <v>44706</v>
      </c>
      <c r="D4123">
        <v>1069.08</v>
      </c>
      <c r="E4123" s="44" t="s">
        <v>80</v>
      </c>
      <c r="F4123" s="44" t="s">
        <v>88</v>
      </c>
      <c r="G4123">
        <v>0</v>
      </c>
      <c r="H4123">
        <v>0</v>
      </c>
      <c r="I4123">
        <v>0</v>
      </c>
      <c r="J4123">
        <v>0</v>
      </c>
      <c r="K4123" s="44">
        <f>MONTH(tce_4111[[#This Row],[data_lancamento]])</f>
        <v>5</v>
      </c>
    </row>
    <row r="4124" spans="1:11" x14ac:dyDescent="0.25">
      <c r="A4124" s="44" t="s">
        <v>94</v>
      </c>
      <c r="B4124">
        <v>1</v>
      </c>
      <c r="C4124" s="3">
        <v>44706</v>
      </c>
      <c r="D4124">
        <v>1069.08</v>
      </c>
      <c r="E4124" s="44" t="s">
        <v>80</v>
      </c>
      <c r="F4124" s="44" t="s">
        <v>88</v>
      </c>
      <c r="G4124">
        <v>1</v>
      </c>
      <c r="H4124">
        <v>0</v>
      </c>
      <c r="I4124">
        <v>0</v>
      </c>
      <c r="J4124">
        <v>0</v>
      </c>
      <c r="K4124" s="44">
        <f>MONTH(tce_4111[[#This Row],[data_lancamento]])</f>
        <v>5</v>
      </c>
    </row>
    <row r="4125" spans="1:11" x14ac:dyDescent="0.25">
      <c r="A4125" s="44" t="s">
        <v>95</v>
      </c>
      <c r="B4125">
        <v>1</v>
      </c>
      <c r="C4125" s="3">
        <v>44706</v>
      </c>
      <c r="D4125">
        <v>1069.08</v>
      </c>
      <c r="E4125" s="44" t="s">
        <v>77</v>
      </c>
      <c r="F4125" s="44" t="s">
        <v>88</v>
      </c>
      <c r="G4125">
        <v>1</v>
      </c>
      <c r="H4125">
        <v>0</v>
      </c>
      <c r="I4125">
        <v>0</v>
      </c>
      <c r="J4125">
        <v>0</v>
      </c>
      <c r="K4125" s="44">
        <f>MONTH(tce_4111[[#This Row],[data_lancamento]])</f>
        <v>5</v>
      </c>
    </row>
    <row r="4126" spans="1:11" x14ac:dyDescent="0.25">
      <c r="A4126" s="44" t="s">
        <v>389</v>
      </c>
      <c r="B4126">
        <v>1</v>
      </c>
      <c r="C4126" s="3">
        <v>44706</v>
      </c>
      <c r="D4126">
        <v>1069.08</v>
      </c>
      <c r="E4126" s="44" t="s">
        <v>77</v>
      </c>
      <c r="F4126" s="44" t="s">
        <v>97</v>
      </c>
      <c r="G4126">
        <v>0</v>
      </c>
      <c r="H4126">
        <v>0</v>
      </c>
      <c r="I4126">
        <v>0</v>
      </c>
      <c r="J4126">
        <v>0</v>
      </c>
      <c r="K4126" s="44">
        <f>MONTH(tce_4111[[#This Row],[data_lancamento]])</f>
        <v>5</v>
      </c>
    </row>
    <row r="4127" spans="1:11" x14ac:dyDescent="0.25">
      <c r="A4127" s="44" t="s">
        <v>91</v>
      </c>
      <c r="B4127">
        <v>1</v>
      </c>
      <c r="C4127" s="3">
        <v>44706</v>
      </c>
      <c r="D4127">
        <v>1069.08</v>
      </c>
      <c r="E4127" s="44" t="s">
        <v>80</v>
      </c>
      <c r="F4127" s="44" t="s">
        <v>88</v>
      </c>
      <c r="G4127">
        <v>0</v>
      </c>
      <c r="H4127">
        <v>0</v>
      </c>
      <c r="I4127">
        <v>0</v>
      </c>
      <c r="J4127">
        <v>0</v>
      </c>
      <c r="K4127" s="44">
        <f>MONTH(tce_4111[[#This Row],[data_lancamento]])</f>
        <v>5</v>
      </c>
    </row>
    <row r="4128" spans="1:11" x14ac:dyDescent="0.25">
      <c r="A4128" s="44" t="s">
        <v>99</v>
      </c>
      <c r="B4128">
        <v>1</v>
      </c>
      <c r="C4128" s="3">
        <v>44706</v>
      </c>
      <c r="D4128">
        <v>1069.08</v>
      </c>
      <c r="E4128" s="44" t="s">
        <v>77</v>
      </c>
      <c r="F4128" s="44" t="s">
        <v>88</v>
      </c>
      <c r="G4128">
        <v>0</v>
      </c>
      <c r="H4128">
        <v>0</v>
      </c>
      <c r="I4128">
        <v>0</v>
      </c>
      <c r="J4128">
        <v>0</v>
      </c>
      <c r="K4128" s="44">
        <f>MONTH(tce_4111[[#This Row],[data_lancamento]])</f>
        <v>5</v>
      </c>
    </row>
    <row r="4129" spans="1:11" x14ac:dyDescent="0.25">
      <c r="A4129" s="44" t="s">
        <v>92</v>
      </c>
      <c r="B4129">
        <v>1</v>
      </c>
      <c r="C4129" s="3">
        <v>44706</v>
      </c>
      <c r="D4129">
        <v>1069.08</v>
      </c>
      <c r="E4129" s="44" t="s">
        <v>80</v>
      </c>
      <c r="F4129" s="44" t="s">
        <v>88</v>
      </c>
      <c r="G4129">
        <v>0</v>
      </c>
      <c r="H4129">
        <v>0</v>
      </c>
      <c r="I4129">
        <v>0</v>
      </c>
      <c r="J4129">
        <v>0</v>
      </c>
      <c r="K4129" s="44">
        <f>MONTH(tce_4111[[#This Row],[data_lancamento]])</f>
        <v>5</v>
      </c>
    </row>
    <row r="4130" spans="1:11" x14ac:dyDescent="0.25">
      <c r="A4130" s="44" t="s">
        <v>100</v>
      </c>
      <c r="B4130">
        <v>1</v>
      </c>
      <c r="C4130" s="3">
        <v>44706</v>
      </c>
      <c r="D4130">
        <v>1069.08</v>
      </c>
      <c r="E4130" s="44" t="s">
        <v>77</v>
      </c>
      <c r="F4130" s="44" t="s">
        <v>88</v>
      </c>
      <c r="G4130">
        <v>0</v>
      </c>
      <c r="H4130">
        <v>0</v>
      </c>
      <c r="I4130">
        <v>0</v>
      </c>
      <c r="J4130">
        <v>0</v>
      </c>
      <c r="K4130" s="44">
        <f>MONTH(tce_4111[[#This Row],[data_lancamento]])</f>
        <v>5</v>
      </c>
    </row>
    <row r="4131" spans="1:11" x14ac:dyDescent="0.25">
      <c r="A4131" s="44" t="s">
        <v>101</v>
      </c>
      <c r="B4131">
        <v>1</v>
      </c>
      <c r="C4131" s="3">
        <v>44706</v>
      </c>
      <c r="D4131">
        <v>1069.08</v>
      </c>
      <c r="E4131" s="44" t="s">
        <v>77</v>
      </c>
      <c r="F4131" s="44" t="s">
        <v>88</v>
      </c>
      <c r="G4131">
        <v>1</v>
      </c>
      <c r="H4131">
        <v>0</v>
      </c>
      <c r="I4131">
        <v>0</v>
      </c>
      <c r="J4131">
        <v>0</v>
      </c>
      <c r="K4131" s="44">
        <f>MONTH(tce_4111[[#This Row],[data_lancamento]])</f>
        <v>5</v>
      </c>
    </row>
    <row r="4132" spans="1:11" x14ac:dyDescent="0.25">
      <c r="A4132" s="44" t="s">
        <v>138</v>
      </c>
      <c r="B4132">
        <v>1</v>
      </c>
      <c r="C4132" s="3">
        <v>44706</v>
      </c>
      <c r="D4132">
        <v>1069.08</v>
      </c>
      <c r="E4132" s="44" t="s">
        <v>80</v>
      </c>
      <c r="F4132" s="44" t="s">
        <v>78</v>
      </c>
      <c r="G4132">
        <v>0</v>
      </c>
      <c r="H4132">
        <v>0</v>
      </c>
      <c r="I4132">
        <v>0</v>
      </c>
      <c r="J4132">
        <v>0</v>
      </c>
      <c r="K4132" s="44">
        <f>MONTH(tce_4111[[#This Row],[data_lancamento]])</f>
        <v>5</v>
      </c>
    </row>
    <row r="4133" spans="1:11" x14ac:dyDescent="0.25">
      <c r="A4133" s="44" t="s">
        <v>95</v>
      </c>
      <c r="B4133">
        <v>1</v>
      </c>
      <c r="C4133" s="3">
        <v>44706</v>
      </c>
      <c r="D4133">
        <v>1069.08</v>
      </c>
      <c r="E4133" s="44" t="s">
        <v>80</v>
      </c>
      <c r="F4133" s="44" t="s">
        <v>88</v>
      </c>
      <c r="G4133">
        <v>1</v>
      </c>
      <c r="H4133">
        <v>0</v>
      </c>
      <c r="I4133">
        <v>0</v>
      </c>
      <c r="J4133">
        <v>0</v>
      </c>
      <c r="K4133" s="44">
        <f>MONTH(tce_4111[[#This Row],[data_lancamento]])</f>
        <v>5</v>
      </c>
    </row>
    <row r="4134" spans="1:11" x14ac:dyDescent="0.25">
      <c r="A4134" s="44" t="s">
        <v>89</v>
      </c>
      <c r="B4134">
        <v>1</v>
      </c>
      <c r="C4134" s="3">
        <v>44706</v>
      </c>
      <c r="D4134">
        <v>8290.56</v>
      </c>
      <c r="E4134" s="44" t="s">
        <v>80</v>
      </c>
      <c r="F4134" s="44" t="s">
        <v>88</v>
      </c>
      <c r="G4134">
        <v>0</v>
      </c>
      <c r="H4134">
        <v>0</v>
      </c>
      <c r="I4134">
        <v>0</v>
      </c>
      <c r="J4134">
        <v>0</v>
      </c>
      <c r="K4134" s="44">
        <f>MONTH(tce_4111[[#This Row],[data_lancamento]])</f>
        <v>5</v>
      </c>
    </row>
    <row r="4135" spans="1:11" x14ac:dyDescent="0.25">
      <c r="A4135" s="44" t="s">
        <v>91</v>
      </c>
      <c r="B4135">
        <v>1</v>
      </c>
      <c r="C4135" s="3">
        <v>44706</v>
      </c>
      <c r="D4135">
        <v>8290.56</v>
      </c>
      <c r="E4135" s="44" t="s">
        <v>77</v>
      </c>
      <c r="F4135" s="44" t="s">
        <v>88</v>
      </c>
      <c r="G4135">
        <v>0</v>
      </c>
      <c r="H4135">
        <v>0</v>
      </c>
      <c r="I4135">
        <v>0</v>
      </c>
      <c r="J4135">
        <v>0</v>
      </c>
      <c r="K4135" s="44">
        <f>MONTH(tce_4111[[#This Row],[data_lancamento]])</f>
        <v>5</v>
      </c>
    </row>
    <row r="4136" spans="1:11" x14ac:dyDescent="0.25">
      <c r="A4136" s="44" t="s">
        <v>92</v>
      </c>
      <c r="B4136">
        <v>1</v>
      </c>
      <c r="C4136" s="3">
        <v>44706</v>
      </c>
      <c r="D4136">
        <v>8290.56</v>
      </c>
      <c r="E4136" s="44" t="s">
        <v>77</v>
      </c>
      <c r="F4136" s="44" t="s">
        <v>88</v>
      </c>
      <c r="G4136">
        <v>0</v>
      </c>
      <c r="H4136">
        <v>0</v>
      </c>
      <c r="I4136">
        <v>0</v>
      </c>
      <c r="J4136">
        <v>0</v>
      </c>
      <c r="K4136" s="44">
        <f>MONTH(tce_4111[[#This Row],[data_lancamento]])</f>
        <v>5</v>
      </c>
    </row>
    <row r="4137" spans="1:11" x14ac:dyDescent="0.25">
      <c r="A4137" s="44" t="s">
        <v>93</v>
      </c>
      <c r="B4137">
        <v>1</v>
      </c>
      <c r="C4137" s="3">
        <v>44706</v>
      </c>
      <c r="D4137">
        <v>8290.56</v>
      </c>
      <c r="E4137" s="44" t="s">
        <v>80</v>
      </c>
      <c r="F4137" s="44" t="s">
        <v>88</v>
      </c>
      <c r="G4137">
        <v>0</v>
      </c>
      <c r="H4137">
        <v>0</v>
      </c>
      <c r="I4137">
        <v>0</v>
      </c>
      <c r="J4137">
        <v>0</v>
      </c>
      <c r="K4137" s="44">
        <f>MONTH(tce_4111[[#This Row],[data_lancamento]])</f>
        <v>5</v>
      </c>
    </row>
    <row r="4138" spans="1:11" x14ac:dyDescent="0.25">
      <c r="A4138" s="44" t="s">
        <v>94</v>
      </c>
      <c r="B4138">
        <v>1</v>
      </c>
      <c r="C4138" s="3">
        <v>44706</v>
      </c>
      <c r="D4138">
        <v>8290.56</v>
      </c>
      <c r="E4138" s="44" t="s">
        <v>80</v>
      </c>
      <c r="F4138" s="44" t="s">
        <v>88</v>
      </c>
      <c r="G4138">
        <v>1</v>
      </c>
      <c r="H4138">
        <v>0</v>
      </c>
      <c r="I4138">
        <v>0</v>
      </c>
      <c r="J4138">
        <v>0</v>
      </c>
      <c r="K4138" s="44">
        <f>MONTH(tce_4111[[#This Row],[data_lancamento]])</f>
        <v>5</v>
      </c>
    </row>
    <row r="4139" spans="1:11" x14ac:dyDescent="0.25">
      <c r="A4139" s="44" t="s">
        <v>95</v>
      </c>
      <c r="B4139">
        <v>1</v>
      </c>
      <c r="C4139" s="3">
        <v>44706</v>
      </c>
      <c r="D4139">
        <v>8290.56</v>
      </c>
      <c r="E4139" s="44" t="s">
        <v>77</v>
      </c>
      <c r="F4139" s="44" t="s">
        <v>88</v>
      </c>
      <c r="G4139">
        <v>1</v>
      </c>
      <c r="H4139">
        <v>0</v>
      </c>
      <c r="I4139">
        <v>0</v>
      </c>
      <c r="J4139">
        <v>0</v>
      </c>
      <c r="K4139" s="44">
        <f>MONTH(tce_4111[[#This Row],[data_lancamento]])</f>
        <v>5</v>
      </c>
    </row>
    <row r="4140" spans="1:11" x14ac:dyDescent="0.25">
      <c r="A4140" s="44" t="s">
        <v>96</v>
      </c>
      <c r="B4140">
        <v>1</v>
      </c>
      <c r="C4140" s="3">
        <v>44706</v>
      </c>
      <c r="D4140">
        <v>8290.56</v>
      </c>
      <c r="E4140" s="44" t="s">
        <v>77</v>
      </c>
      <c r="F4140" s="44" t="s">
        <v>97</v>
      </c>
      <c r="G4140">
        <v>1</v>
      </c>
      <c r="H4140">
        <v>0</v>
      </c>
      <c r="I4140">
        <v>0</v>
      </c>
      <c r="J4140">
        <v>0</v>
      </c>
      <c r="K4140" s="44">
        <f>MONTH(tce_4111[[#This Row],[data_lancamento]])</f>
        <v>5</v>
      </c>
    </row>
    <row r="4141" spans="1:11" x14ac:dyDescent="0.25">
      <c r="A4141" s="44" t="s">
        <v>91</v>
      </c>
      <c r="B4141">
        <v>1</v>
      </c>
      <c r="C4141" s="3">
        <v>44706</v>
      </c>
      <c r="D4141">
        <v>8290.56</v>
      </c>
      <c r="E4141" s="44" t="s">
        <v>80</v>
      </c>
      <c r="F4141" s="44" t="s">
        <v>88</v>
      </c>
      <c r="G4141">
        <v>0</v>
      </c>
      <c r="H4141">
        <v>0</v>
      </c>
      <c r="I4141">
        <v>0</v>
      </c>
      <c r="J4141">
        <v>0</v>
      </c>
      <c r="K4141" s="44">
        <f>MONTH(tce_4111[[#This Row],[data_lancamento]])</f>
        <v>5</v>
      </c>
    </row>
    <row r="4142" spans="1:11" x14ac:dyDescent="0.25">
      <c r="A4142" s="44" t="s">
        <v>99</v>
      </c>
      <c r="B4142">
        <v>1</v>
      </c>
      <c r="C4142" s="3">
        <v>44706</v>
      </c>
      <c r="D4142">
        <v>8290.56</v>
      </c>
      <c r="E4142" s="44" t="s">
        <v>77</v>
      </c>
      <c r="F4142" s="44" t="s">
        <v>88</v>
      </c>
      <c r="G4142">
        <v>0</v>
      </c>
      <c r="H4142">
        <v>0</v>
      </c>
      <c r="I4142">
        <v>0</v>
      </c>
      <c r="J4142">
        <v>0</v>
      </c>
      <c r="K4142" s="44">
        <f>MONTH(tce_4111[[#This Row],[data_lancamento]])</f>
        <v>5</v>
      </c>
    </row>
    <row r="4143" spans="1:11" x14ac:dyDescent="0.25">
      <c r="A4143" s="44" t="s">
        <v>129</v>
      </c>
      <c r="B4143">
        <v>1</v>
      </c>
      <c r="C4143" s="3">
        <v>44706</v>
      </c>
      <c r="D4143">
        <v>8290.56</v>
      </c>
      <c r="E4143" s="44" t="s">
        <v>80</v>
      </c>
      <c r="F4143" s="44" t="s">
        <v>88</v>
      </c>
      <c r="G4143">
        <v>0</v>
      </c>
      <c r="H4143">
        <v>0</v>
      </c>
      <c r="I4143">
        <v>0</v>
      </c>
      <c r="J4143">
        <v>0</v>
      </c>
      <c r="K4143" s="44">
        <f>MONTH(tce_4111[[#This Row],[data_lancamento]])</f>
        <v>5</v>
      </c>
    </row>
    <row r="4144" spans="1:11" x14ac:dyDescent="0.25">
      <c r="A4144" s="44" t="s">
        <v>92</v>
      </c>
      <c r="B4144">
        <v>1</v>
      </c>
      <c r="C4144" s="3">
        <v>44706</v>
      </c>
      <c r="D4144">
        <v>8290.56</v>
      </c>
      <c r="E4144" s="44" t="s">
        <v>80</v>
      </c>
      <c r="F4144" s="44" t="s">
        <v>88</v>
      </c>
      <c r="G4144">
        <v>0</v>
      </c>
      <c r="H4144">
        <v>0</v>
      </c>
      <c r="I4144">
        <v>0</v>
      </c>
      <c r="J4144">
        <v>0</v>
      </c>
      <c r="K4144" s="44">
        <f>MONTH(tce_4111[[#This Row],[data_lancamento]])</f>
        <v>5</v>
      </c>
    </row>
    <row r="4145" spans="1:11" x14ac:dyDescent="0.25">
      <c r="A4145" s="44" t="s">
        <v>100</v>
      </c>
      <c r="B4145">
        <v>1</v>
      </c>
      <c r="C4145" s="3">
        <v>44706</v>
      </c>
      <c r="D4145">
        <v>8290.56</v>
      </c>
      <c r="E4145" s="44" t="s">
        <v>77</v>
      </c>
      <c r="F4145" s="44" t="s">
        <v>88</v>
      </c>
      <c r="G4145">
        <v>0</v>
      </c>
      <c r="H4145">
        <v>0</v>
      </c>
      <c r="I4145">
        <v>0</v>
      </c>
      <c r="J4145">
        <v>0</v>
      </c>
      <c r="K4145" s="44">
        <f>MONTH(tce_4111[[#This Row],[data_lancamento]])</f>
        <v>5</v>
      </c>
    </row>
    <row r="4146" spans="1:11" x14ac:dyDescent="0.25">
      <c r="A4146" s="44" t="s">
        <v>101</v>
      </c>
      <c r="B4146">
        <v>1</v>
      </c>
      <c r="C4146" s="3">
        <v>44706</v>
      </c>
      <c r="D4146">
        <v>8290.56</v>
      </c>
      <c r="E4146" s="44" t="s">
        <v>77</v>
      </c>
      <c r="F4146" s="44" t="s">
        <v>88</v>
      </c>
      <c r="G4146">
        <v>1</v>
      </c>
      <c r="H4146">
        <v>0</v>
      </c>
      <c r="I4146">
        <v>0</v>
      </c>
      <c r="J4146">
        <v>0</v>
      </c>
      <c r="K4146" s="44">
        <f>MONTH(tce_4111[[#This Row],[data_lancamento]])</f>
        <v>5</v>
      </c>
    </row>
    <row r="4147" spans="1:11" x14ac:dyDescent="0.25">
      <c r="A4147" s="44" t="s">
        <v>95</v>
      </c>
      <c r="B4147">
        <v>1</v>
      </c>
      <c r="C4147" s="3">
        <v>44706</v>
      </c>
      <c r="D4147">
        <v>8290.56</v>
      </c>
      <c r="E4147" s="44" t="s">
        <v>80</v>
      </c>
      <c r="F4147" s="44" t="s">
        <v>88</v>
      </c>
      <c r="G4147">
        <v>1</v>
      </c>
      <c r="H4147">
        <v>0</v>
      </c>
      <c r="I4147">
        <v>0</v>
      </c>
      <c r="J4147">
        <v>0</v>
      </c>
      <c r="K4147" s="44">
        <f>MONTH(tce_4111[[#This Row],[data_lancamento]])</f>
        <v>5</v>
      </c>
    </row>
    <row r="4148" spans="1:11" x14ac:dyDescent="0.25">
      <c r="A4148" s="44" t="s">
        <v>96</v>
      </c>
      <c r="B4148">
        <v>1</v>
      </c>
      <c r="C4148" s="3">
        <v>44706</v>
      </c>
      <c r="D4148">
        <v>1237.1500000000001</v>
      </c>
      <c r="E4148" s="44" t="s">
        <v>80</v>
      </c>
      <c r="F4148" s="44" t="s">
        <v>97</v>
      </c>
      <c r="G4148">
        <v>1</v>
      </c>
      <c r="H4148">
        <v>0</v>
      </c>
      <c r="I4148">
        <v>0</v>
      </c>
      <c r="J4148">
        <v>0</v>
      </c>
      <c r="K4148" s="44">
        <f>MONTH(tce_4111[[#This Row],[data_lancamento]])</f>
        <v>5</v>
      </c>
    </row>
    <row r="4149" spans="1:11" x14ac:dyDescent="0.25">
      <c r="A4149" s="44" t="s">
        <v>99</v>
      </c>
      <c r="B4149">
        <v>1</v>
      </c>
      <c r="C4149" s="3">
        <v>44706</v>
      </c>
      <c r="D4149">
        <v>1237.1500000000001</v>
      </c>
      <c r="E4149" s="44" t="s">
        <v>80</v>
      </c>
      <c r="F4149" s="44" t="s">
        <v>88</v>
      </c>
      <c r="G4149">
        <v>0</v>
      </c>
      <c r="H4149">
        <v>0</v>
      </c>
      <c r="I4149">
        <v>0</v>
      </c>
      <c r="J4149">
        <v>0</v>
      </c>
      <c r="K4149" s="44">
        <f>MONTH(tce_4111[[#This Row],[data_lancamento]])</f>
        <v>5</v>
      </c>
    </row>
    <row r="4150" spans="1:11" x14ac:dyDescent="0.25">
      <c r="A4150" s="44" t="s">
        <v>109</v>
      </c>
      <c r="B4150">
        <v>1</v>
      </c>
      <c r="C4150" s="3">
        <v>44706</v>
      </c>
      <c r="D4150">
        <v>1237.1500000000001</v>
      </c>
      <c r="E4150" s="44" t="s">
        <v>77</v>
      </c>
      <c r="F4150" s="44" t="s">
        <v>88</v>
      </c>
      <c r="G4150">
        <v>0</v>
      </c>
      <c r="H4150">
        <v>0</v>
      </c>
      <c r="I4150">
        <v>0</v>
      </c>
      <c r="J4150">
        <v>0</v>
      </c>
      <c r="K4150" s="44">
        <f>MONTH(tce_4111[[#This Row],[data_lancamento]])</f>
        <v>5</v>
      </c>
    </row>
    <row r="4151" spans="1:11" x14ac:dyDescent="0.25">
      <c r="A4151" s="44" t="s">
        <v>106</v>
      </c>
      <c r="B4151">
        <v>1</v>
      </c>
      <c r="C4151" s="3">
        <v>44706</v>
      </c>
      <c r="D4151">
        <v>1237.1500000000001</v>
      </c>
      <c r="E4151" s="44" t="s">
        <v>77</v>
      </c>
      <c r="F4151" s="44" t="s">
        <v>97</v>
      </c>
      <c r="G4151">
        <v>1</v>
      </c>
      <c r="H4151">
        <v>0</v>
      </c>
      <c r="I4151">
        <v>0</v>
      </c>
      <c r="J4151">
        <v>0</v>
      </c>
      <c r="K4151" s="44">
        <f>MONTH(tce_4111[[#This Row],[data_lancamento]])</f>
        <v>5</v>
      </c>
    </row>
    <row r="4152" spans="1:11" x14ac:dyDescent="0.25">
      <c r="A4152" s="44" t="s">
        <v>100</v>
      </c>
      <c r="B4152">
        <v>1</v>
      </c>
      <c r="C4152" s="3">
        <v>44706</v>
      </c>
      <c r="D4152">
        <v>1237.1500000000001</v>
      </c>
      <c r="E4152" s="44" t="s">
        <v>80</v>
      </c>
      <c r="F4152" s="44" t="s">
        <v>88</v>
      </c>
      <c r="G4152">
        <v>0</v>
      </c>
      <c r="H4152">
        <v>0</v>
      </c>
      <c r="I4152">
        <v>0</v>
      </c>
      <c r="J4152">
        <v>0</v>
      </c>
      <c r="K4152" s="44">
        <f>MONTH(tce_4111[[#This Row],[data_lancamento]])</f>
        <v>5</v>
      </c>
    </row>
    <row r="4153" spans="1:11" x14ac:dyDescent="0.25">
      <c r="A4153" s="44" t="s">
        <v>110</v>
      </c>
      <c r="B4153">
        <v>1</v>
      </c>
      <c r="C4153" s="3">
        <v>44706</v>
      </c>
      <c r="D4153">
        <v>1237.1500000000001</v>
      </c>
      <c r="E4153" s="44" t="s">
        <v>77</v>
      </c>
      <c r="F4153" s="44" t="s">
        <v>88</v>
      </c>
      <c r="G4153">
        <v>0</v>
      </c>
      <c r="H4153">
        <v>0</v>
      </c>
      <c r="I4153">
        <v>0</v>
      </c>
      <c r="J4153">
        <v>0</v>
      </c>
      <c r="K4153" s="44">
        <f>MONTH(tce_4111[[#This Row],[data_lancamento]])</f>
        <v>5</v>
      </c>
    </row>
    <row r="4154" spans="1:11" x14ac:dyDescent="0.25">
      <c r="A4154" s="44" t="s">
        <v>101</v>
      </c>
      <c r="B4154">
        <v>1</v>
      </c>
      <c r="C4154" s="3">
        <v>44706</v>
      </c>
      <c r="D4154">
        <v>1237.1500000000001</v>
      </c>
      <c r="E4154" s="44" t="s">
        <v>80</v>
      </c>
      <c r="F4154" s="44" t="s">
        <v>88</v>
      </c>
      <c r="G4154">
        <v>1</v>
      </c>
      <c r="H4154">
        <v>0</v>
      </c>
      <c r="I4154">
        <v>0</v>
      </c>
      <c r="J4154">
        <v>0</v>
      </c>
      <c r="K4154" s="44">
        <f>MONTH(tce_4111[[#This Row],[data_lancamento]])</f>
        <v>5</v>
      </c>
    </row>
    <row r="4155" spans="1:11" x14ac:dyDescent="0.25">
      <c r="A4155" s="44" t="s">
        <v>111</v>
      </c>
      <c r="B4155">
        <v>1</v>
      </c>
      <c r="C4155" s="3">
        <v>44706</v>
      </c>
      <c r="D4155">
        <v>1237.1500000000001</v>
      </c>
      <c r="E4155" s="44" t="s">
        <v>77</v>
      </c>
      <c r="F4155" s="44" t="s">
        <v>88</v>
      </c>
      <c r="G4155">
        <v>1</v>
      </c>
      <c r="H4155">
        <v>0</v>
      </c>
      <c r="I4155">
        <v>0</v>
      </c>
      <c r="J4155">
        <v>0</v>
      </c>
      <c r="K4155" s="44">
        <f>MONTH(tce_4111[[#This Row],[data_lancamento]])</f>
        <v>5</v>
      </c>
    </row>
    <row r="4156" spans="1:11" x14ac:dyDescent="0.25">
      <c r="A4156" s="44" t="s">
        <v>107</v>
      </c>
      <c r="B4156">
        <v>1</v>
      </c>
      <c r="C4156" s="3">
        <v>44708</v>
      </c>
      <c r="D4156">
        <v>57558.06</v>
      </c>
      <c r="E4156" s="44" t="s">
        <v>77</v>
      </c>
      <c r="F4156" s="44" t="s">
        <v>97</v>
      </c>
      <c r="G4156">
        <v>1</v>
      </c>
      <c r="H4156">
        <v>0</v>
      </c>
      <c r="I4156">
        <v>0</v>
      </c>
      <c r="J4156">
        <v>0</v>
      </c>
      <c r="K4156" s="44">
        <f>MONTH(tce_4111[[#This Row],[data_lancamento]])</f>
        <v>5</v>
      </c>
    </row>
    <row r="4157" spans="1:11" x14ac:dyDescent="0.25">
      <c r="A4157" s="44" t="s">
        <v>106</v>
      </c>
      <c r="B4157">
        <v>1</v>
      </c>
      <c r="C4157" s="3">
        <v>44708</v>
      </c>
      <c r="D4157">
        <v>57558.06</v>
      </c>
      <c r="E4157" s="44" t="s">
        <v>80</v>
      </c>
      <c r="F4157" s="44" t="s">
        <v>97</v>
      </c>
      <c r="G4157">
        <v>1</v>
      </c>
      <c r="H4157">
        <v>0</v>
      </c>
      <c r="I4157">
        <v>0</v>
      </c>
      <c r="J4157">
        <v>0</v>
      </c>
      <c r="K4157" s="44">
        <f>MONTH(tce_4111[[#This Row],[data_lancamento]])</f>
        <v>5</v>
      </c>
    </row>
    <row r="4158" spans="1:11" x14ac:dyDescent="0.25">
      <c r="A4158" s="44" t="s">
        <v>96</v>
      </c>
      <c r="B4158">
        <v>1</v>
      </c>
      <c r="C4158" s="3">
        <v>44708</v>
      </c>
      <c r="D4158">
        <v>2402</v>
      </c>
      <c r="E4158" s="44" t="s">
        <v>80</v>
      </c>
      <c r="F4158" s="44" t="s">
        <v>97</v>
      </c>
      <c r="G4158">
        <v>1</v>
      </c>
      <c r="H4158">
        <v>0</v>
      </c>
      <c r="I4158">
        <v>0</v>
      </c>
      <c r="J4158">
        <v>0</v>
      </c>
      <c r="K4158" s="44">
        <f>MONTH(tce_4111[[#This Row],[data_lancamento]])</f>
        <v>5</v>
      </c>
    </row>
    <row r="4159" spans="1:11" x14ac:dyDescent="0.25">
      <c r="A4159" s="44" t="s">
        <v>99</v>
      </c>
      <c r="B4159">
        <v>1</v>
      </c>
      <c r="C4159" s="3">
        <v>44708</v>
      </c>
      <c r="D4159">
        <v>2402</v>
      </c>
      <c r="E4159" s="44" t="s">
        <v>80</v>
      </c>
      <c r="F4159" s="44" t="s">
        <v>88</v>
      </c>
      <c r="G4159">
        <v>0</v>
      </c>
      <c r="H4159">
        <v>0</v>
      </c>
      <c r="I4159">
        <v>0</v>
      </c>
      <c r="J4159">
        <v>0</v>
      </c>
      <c r="K4159" s="44">
        <f>MONTH(tce_4111[[#This Row],[data_lancamento]])</f>
        <v>5</v>
      </c>
    </row>
    <row r="4160" spans="1:11" x14ac:dyDescent="0.25">
      <c r="A4160" s="44" t="s">
        <v>109</v>
      </c>
      <c r="B4160">
        <v>1</v>
      </c>
      <c r="C4160" s="3">
        <v>44708</v>
      </c>
      <c r="D4160">
        <v>2402</v>
      </c>
      <c r="E4160" s="44" t="s">
        <v>77</v>
      </c>
      <c r="F4160" s="44" t="s">
        <v>88</v>
      </c>
      <c r="G4160">
        <v>0</v>
      </c>
      <c r="H4160">
        <v>0</v>
      </c>
      <c r="I4160">
        <v>0</v>
      </c>
      <c r="J4160">
        <v>0</v>
      </c>
      <c r="K4160" s="44">
        <f>MONTH(tce_4111[[#This Row],[data_lancamento]])</f>
        <v>5</v>
      </c>
    </row>
    <row r="4161" spans="1:11" x14ac:dyDescent="0.25">
      <c r="A4161" s="44" t="s">
        <v>106</v>
      </c>
      <c r="B4161">
        <v>1</v>
      </c>
      <c r="C4161" s="3">
        <v>44708</v>
      </c>
      <c r="D4161">
        <v>2402</v>
      </c>
      <c r="E4161" s="44" t="s">
        <v>77</v>
      </c>
      <c r="F4161" s="44" t="s">
        <v>97</v>
      </c>
      <c r="G4161">
        <v>1</v>
      </c>
      <c r="H4161">
        <v>0</v>
      </c>
      <c r="I4161">
        <v>0</v>
      </c>
      <c r="J4161">
        <v>0</v>
      </c>
      <c r="K4161" s="44">
        <f>MONTH(tce_4111[[#This Row],[data_lancamento]])</f>
        <v>5</v>
      </c>
    </row>
    <row r="4162" spans="1:11" x14ac:dyDescent="0.25">
      <c r="A4162" s="44" t="s">
        <v>100</v>
      </c>
      <c r="B4162">
        <v>1</v>
      </c>
      <c r="C4162" s="3">
        <v>44708</v>
      </c>
      <c r="D4162">
        <v>2402</v>
      </c>
      <c r="E4162" s="44" t="s">
        <v>80</v>
      </c>
      <c r="F4162" s="44" t="s">
        <v>88</v>
      </c>
      <c r="G4162">
        <v>0</v>
      </c>
      <c r="H4162">
        <v>0</v>
      </c>
      <c r="I4162">
        <v>0</v>
      </c>
      <c r="J4162">
        <v>0</v>
      </c>
      <c r="K4162" s="44">
        <f>MONTH(tce_4111[[#This Row],[data_lancamento]])</f>
        <v>5</v>
      </c>
    </row>
    <row r="4163" spans="1:11" x14ac:dyDescent="0.25">
      <c r="A4163" s="44" t="s">
        <v>110</v>
      </c>
      <c r="B4163">
        <v>1</v>
      </c>
      <c r="C4163" s="3">
        <v>44708</v>
      </c>
      <c r="D4163">
        <v>2402</v>
      </c>
      <c r="E4163" s="44" t="s">
        <v>77</v>
      </c>
      <c r="F4163" s="44" t="s">
        <v>88</v>
      </c>
      <c r="G4163">
        <v>0</v>
      </c>
      <c r="H4163">
        <v>0</v>
      </c>
      <c r="I4163">
        <v>0</v>
      </c>
      <c r="J4163">
        <v>0</v>
      </c>
      <c r="K4163" s="44">
        <f>MONTH(tce_4111[[#This Row],[data_lancamento]])</f>
        <v>5</v>
      </c>
    </row>
    <row r="4164" spans="1:11" x14ac:dyDescent="0.25">
      <c r="A4164" s="44" t="s">
        <v>101</v>
      </c>
      <c r="B4164">
        <v>1</v>
      </c>
      <c r="C4164" s="3">
        <v>44708</v>
      </c>
      <c r="D4164">
        <v>2402</v>
      </c>
      <c r="E4164" s="44" t="s">
        <v>80</v>
      </c>
      <c r="F4164" s="44" t="s">
        <v>88</v>
      </c>
      <c r="G4164">
        <v>1</v>
      </c>
      <c r="H4164">
        <v>0</v>
      </c>
      <c r="I4164">
        <v>0</v>
      </c>
      <c r="J4164">
        <v>0</v>
      </c>
      <c r="K4164" s="44">
        <f>MONTH(tce_4111[[#This Row],[data_lancamento]])</f>
        <v>5</v>
      </c>
    </row>
    <row r="4165" spans="1:11" x14ac:dyDescent="0.25">
      <c r="A4165" s="44" t="s">
        <v>111</v>
      </c>
      <c r="B4165">
        <v>1</v>
      </c>
      <c r="C4165" s="3">
        <v>44708</v>
      </c>
      <c r="D4165">
        <v>2402</v>
      </c>
      <c r="E4165" s="44" t="s">
        <v>77</v>
      </c>
      <c r="F4165" s="44" t="s">
        <v>88</v>
      </c>
      <c r="G4165">
        <v>1</v>
      </c>
      <c r="H4165">
        <v>0</v>
      </c>
      <c r="I4165">
        <v>0</v>
      </c>
      <c r="J4165">
        <v>0</v>
      </c>
      <c r="K4165" s="44">
        <f>MONTH(tce_4111[[#This Row],[data_lancamento]])</f>
        <v>5</v>
      </c>
    </row>
    <row r="4166" spans="1:11" x14ac:dyDescent="0.25">
      <c r="A4166" s="44" t="s">
        <v>96</v>
      </c>
      <c r="B4166">
        <v>1</v>
      </c>
      <c r="C4166" s="3">
        <v>44708</v>
      </c>
      <c r="D4166">
        <v>556.83000000000004</v>
      </c>
      <c r="E4166" s="44" t="s">
        <v>80</v>
      </c>
      <c r="F4166" s="44" t="s">
        <v>97</v>
      </c>
      <c r="G4166">
        <v>1</v>
      </c>
      <c r="H4166">
        <v>0</v>
      </c>
      <c r="I4166">
        <v>0</v>
      </c>
      <c r="J4166">
        <v>0</v>
      </c>
      <c r="K4166" s="44">
        <f>MONTH(tce_4111[[#This Row],[data_lancamento]])</f>
        <v>5</v>
      </c>
    </row>
    <row r="4167" spans="1:11" x14ac:dyDescent="0.25">
      <c r="A4167" s="44" t="s">
        <v>99</v>
      </c>
      <c r="B4167">
        <v>1</v>
      </c>
      <c r="C4167" s="3">
        <v>44708</v>
      </c>
      <c r="D4167">
        <v>556.83000000000004</v>
      </c>
      <c r="E4167" s="44" t="s">
        <v>80</v>
      </c>
      <c r="F4167" s="44" t="s">
        <v>88</v>
      </c>
      <c r="G4167">
        <v>0</v>
      </c>
      <c r="H4167">
        <v>0</v>
      </c>
      <c r="I4167">
        <v>0</v>
      </c>
      <c r="J4167">
        <v>0</v>
      </c>
      <c r="K4167" s="44">
        <f>MONTH(tce_4111[[#This Row],[data_lancamento]])</f>
        <v>5</v>
      </c>
    </row>
    <row r="4168" spans="1:11" x14ac:dyDescent="0.25">
      <c r="A4168" s="44" t="s">
        <v>109</v>
      </c>
      <c r="B4168">
        <v>1</v>
      </c>
      <c r="C4168" s="3">
        <v>44708</v>
      </c>
      <c r="D4168">
        <v>556.83000000000004</v>
      </c>
      <c r="E4168" s="44" t="s">
        <v>77</v>
      </c>
      <c r="F4168" s="44" t="s">
        <v>88</v>
      </c>
      <c r="G4168">
        <v>0</v>
      </c>
      <c r="H4168">
        <v>0</v>
      </c>
      <c r="I4168">
        <v>0</v>
      </c>
      <c r="J4168">
        <v>0</v>
      </c>
      <c r="K4168" s="44">
        <f>MONTH(tce_4111[[#This Row],[data_lancamento]])</f>
        <v>5</v>
      </c>
    </row>
    <row r="4169" spans="1:11" x14ac:dyDescent="0.25">
      <c r="A4169" s="44" t="s">
        <v>106</v>
      </c>
      <c r="B4169">
        <v>1</v>
      </c>
      <c r="C4169" s="3">
        <v>44708</v>
      </c>
      <c r="D4169">
        <v>556.83000000000004</v>
      </c>
      <c r="E4169" s="44" t="s">
        <v>77</v>
      </c>
      <c r="F4169" s="44" t="s">
        <v>97</v>
      </c>
      <c r="G4169">
        <v>1</v>
      </c>
      <c r="H4169">
        <v>0</v>
      </c>
      <c r="I4169">
        <v>0</v>
      </c>
      <c r="J4169">
        <v>0</v>
      </c>
      <c r="K4169" s="44">
        <f>MONTH(tce_4111[[#This Row],[data_lancamento]])</f>
        <v>5</v>
      </c>
    </row>
    <row r="4170" spans="1:11" x14ac:dyDescent="0.25">
      <c r="A4170" s="44" t="s">
        <v>100</v>
      </c>
      <c r="B4170">
        <v>1</v>
      </c>
      <c r="C4170" s="3">
        <v>44708</v>
      </c>
      <c r="D4170">
        <v>556.83000000000004</v>
      </c>
      <c r="E4170" s="44" t="s">
        <v>80</v>
      </c>
      <c r="F4170" s="44" t="s">
        <v>88</v>
      </c>
      <c r="G4170">
        <v>0</v>
      </c>
      <c r="H4170">
        <v>0</v>
      </c>
      <c r="I4170">
        <v>0</v>
      </c>
      <c r="J4170">
        <v>0</v>
      </c>
      <c r="K4170" s="44">
        <f>MONTH(tce_4111[[#This Row],[data_lancamento]])</f>
        <v>5</v>
      </c>
    </row>
    <row r="4171" spans="1:11" x14ac:dyDescent="0.25">
      <c r="A4171" s="44" t="s">
        <v>110</v>
      </c>
      <c r="B4171">
        <v>1</v>
      </c>
      <c r="C4171" s="3">
        <v>44708</v>
      </c>
      <c r="D4171">
        <v>556.83000000000004</v>
      </c>
      <c r="E4171" s="44" t="s">
        <v>77</v>
      </c>
      <c r="F4171" s="44" t="s">
        <v>88</v>
      </c>
      <c r="G4171">
        <v>0</v>
      </c>
      <c r="H4171">
        <v>0</v>
      </c>
      <c r="I4171">
        <v>0</v>
      </c>
      <c r="J4171">
        <v>0</v>
      </c>
      <c r="K4171" s="44">
        <f>MONTH(tce_4111[[#This Row],[data_lancamento]])</f>
        <v>5</v>
      </c>
    </row>
    <row r="4172" spans="1:11" x14ac:dyDescent="0.25">
      <c r="A4172" s="44" t="s">
        <v>101</v>
      </c>
      <c r="B4172">
        <v>1</v>
      </c>
      <c r="C4172" s="3">
        <v>44708</v>
      </c>
      <c r="D4172">
        <v>556.83000000000004</v>
      </c>
      <c r="E4172" s="44" t="s">
        <v>80</v>
      </c>
      <c r="F4172" s="44" t="s">
        <v>88</v>
      </c>
      <c r="G4172">
        <v>1</v>
      </c>
      <c r="H4172">
        <v>0</v>
      </c>
      <c r="I4172">
        <v>0</v>
      </c>
      <c r="J4172">
        <v>0</v>
      </c>
      <c r="K4172" s="44">
        <f>MONTH(tce_4111[[#This Row],[data_lancamento]])</f>
        <v>5</v>
      </c>
    </row>
    <row r="4173" spans="1:11" x14ac:dyDescent="0.25">
      <c r="A4173" s="44" t="s">
        <v>111</v>
      </c>
      <c r="B4173">
        <v>1</v>
      </c>
      <c r="C4173" s="3">
        <v>44708</v>
      </c>
      <c r="D4173">
        <v>556.83000000000004</v>
      </c>
      <c r="E4173" s="44" t="s">
        <v>77</v>
      </c>
      <c r="F4173" s="44" t="s">
        <v>88</v>
      </c>
      <c r="G4173">
        <v>1</v>
      </c>
      <c r="H4173">
        <v>0</v>
      </c>
      <c r="I4173">
        <v>0</v>
      </c>
      <c r="J4173">
        <v>0</v>
      </c>
      <c r="K4173" s="44">
        <f>MONTH(tce_4111[[#This Row],[data_lancamento]])</f>
        <v>5</v>
      </c>
    </row>
    <row r="4174" spans="1:11" x14ac:dyDescent="0.25">
      <c r="A4174" s="44" t="s">
        <v>96</v>
      </c>
      <c r="B4174">
        <v>1</v>
      </c>
      <c r="C4174" s="3">
        <v>44708</v>
      </c>
      <c r="D4174">
        <v>3960.03</v>
      </c>
      <c r="E4174" s="44" t="s">
        <v>80</v>
      </c>
      <c r="F4174" s="44" t="s">
        <v>97</v>
      </c>
      <c r="G4174">
        <v>1</v>
      </c>
      <c r="H4174">
        <v>0</v>
      </c>
      <c r="I4174">
        <v>0</v>
      </c>
      <c r="J4174">
        <v>0</v>
      </c>
      <c r="K4174" s="44">
        <f>MONTH(tce_4111[[#This Row],[data_lancamento]])</f>
        <v>5</v>
      </c>
    </row>
    <row r="4175" spans="1:11" x14ac:dyDescent="0.25">
      <c r="A4175" s="44" t="s">
        <v>99</v>
      </c>
      <c r="B4175">
        <v>1</v>
      </c>
      <c r="C4175" s="3">
        <v>44708</v>
      </c>
      <c r="D4175">
        <v>3960.03</v>
      </c>
      <c r="E4175" s="44" t="s">
        <v>80</v>
      </c>
      <c r="F4175" s="44" t="s">
        <v>88</v>
      </c>
      <c r="G4175">
        <v>0</v>
      </c>
      <c r="H4175">
        <v>0</v>
      </c>
      <c r="I4175">
        <v>0</v>
      </c>
      <c r="J4175">
        <v>0</v>
      </c>
      <c r="K4175" s="44">
        <f>MONTH(tce_4111[[#This Row],[data_lancamento]])</f>
        <v>5</v>
      </c>
    </row>
    <row r="4176" spans="1:11" x14ac:dyDescent="0.25">
      <c r="A4176" s="44" t="s">
        <v>109</v>
      </c>
      <c r="B4176">
        <v>1</v>
      </c>
      <c r="C4176" s="3">
        <v>44708</v>
      </c>
      <c r="D4176">
        <v>3960.03</v>
      </c>
      <c r="E4176" s="44" t="s">
        <v>77</v>
      </c>
      <c r="F4176" s="44" t="s">
        <v>88</v>
      </c>
      <c r="G4176">
        <v>0</v>
      </c>
      <c r="H4176">
        <v>0</v>
      </c>
      <c r="I4176">
        <v>0</v>
      </c>
      <c r="J4176">
        <v>0</v>
      </c>
      <c r="K4176" s="44">
        <f>MONTH(tce_4111[[#This Row],[data_lancamento]])</f>
        <v>5</v>
      </c>
    </row>
    <row r="4177" spans="1:11" x14ac:dyDescent="0.25">
      <c r="A4177" s="44" t="s">
        <v>106</v>
      </c>
      <c r="B4177">
        <v>1</v>
      </c>
      <c r="C4177" s="3">
        <v>44708</v>
      </c>
      <c r="D4177">
        <v>3960.03</v>
      </c>
      <c r="E4177" s="44" t="s">
        <v>77</v>
      </c>
      <c r="F4177" s="44" t="s">
        <v>97</v>
      </c>
      <c r="G4177">
        <v>1</v>
      </c>
      <c r="H4177">
        <v>0</v>
      </c>
      <c r="I4177">
        <v>0</v>
      </c>
      <c r="J4177">
        <v>0</v>
      </c>
      <c r="K4177" s="44">
        <f>MONTH(tce_4111[[#This Row],[data_lancamento]])</f>
        <v>5</v>
      </c>
    </row>
    <row r="4178" spans="1:11" x14ac:dyDescent="0.25">
      <c r="A4178" s="44" t="s">
        <v>100</v>
      </c>
      <c r="B4178">
        <v>1</v>
      </c>
      <c r="C4178" s="3">
        <v>44708</v>
      </c>
      <c r="D4178">
        <v>3960.03</v>
      </c>
      <c r="E4178" s="44" t="s">
        <v>80</v>
      </c>
      <c r="F4178" s="44" t="s">
        <v>88</v>
      </c>
      <c r="G4178">
        <v>0</v>
      </c>
      <c r="H4178">
        <v>0</v>
      </c>
      <c r="I4178">
        <v>0</v>
      </c>
      <c r="J4178">
        <v>0</v>
      </c>
      <c r="K4178" s="44">
        <f>MONTH(tce_4111[[#This Row],[data_lancamento]])</f>
        <v>5</v>
      </c>
    </row>
    <row r="4179" spans="1:11" x14ac:dyDescent="0.25">
      <c r="A4179" s="44" t="s">
        <v>110</v>
      </c>
      <c r="B4179">
        <v>1</v>
      </c>
      <c r="C4179" s="3">
        <v>44708</v>
      </c>
      <c r="D4179">
        <v>3960.03</v>
      </c>
      <c r="E4179" s="44" t="s">
        <v>77</v>
      </c>
      <c r="F4179" s="44" t="s">
        <v>88</v>
      </c>
      <c r="G4179">
        <v>0</v>
      </c>
      <c r="H4179">
        <v>0</v>
      </c>
      <c r="I4179">
        <v>0</v>
      </c>
      <c r="J4179">
        <v>0</v>
      </c>
      <c r="K4179" s="44">
        <f>MONTH(tce_4111[[#This Row],[data_lancamento]])</f>
        <v>5</v>
      </c>
    </row>
    <row r="4180" spans="1:11" x14ac:dyDescent="0.25">
      <c r="A4180" s="44" t="s">
        <v>101</v>
      </c>
      <c r="B4180">
        <v>1</v>
      </c>
      <c r="C4180" s="3">
        <v>44708</v>
      </c>
      <c r="D4180">
        <v>3960.03</v>
      </c>
      <c r="E4180" s="44" t="s">
        <v>80</v>
      </c>
      <c r="F4180" s="44" t="s">
        <v>88</v>
      </c>
      <c r="G4180">
        <v>1</v>
      </c>
      <c r="H4180">
        <v>0</v>
      </c>
      <c r="I4180">
        <v>0</v>
      </c>
      <c r="J4180">
        <v>0</v>
      </c>
      <c r="K4180" s="44">
        <f>MONTH(tce_4111[[#This Row],[data_lancamento]])</f>
        <v>5</v>
      </c>
    </row>
    <row r="4181" spans="1:11" x14ac:dyDescent="0.25">
      <c r="A4181" s="44" t="s">
        <v>111</v>
      </c>
      <c r="B4181">
        <v>1</v>
      </c>
      <c r="C4181" s="3">
        <v>44708</v>
      </c>
      <c r="D4181">
        <v>3960.03</v>
      </c>
      <c r="E4181" s="44" t="s">
        <v>77</v>
      </c>
      <c r="F4181" s="44" t="s">
        <v>88</v>
      </c>
      <c r="G4181">
        <v>1</v>
      </c>
      <c r="H4181">
        <v>0</v>
      </c>
      <c r="I4181">
        <v>0</v>
      </c>
      <c r="J4181">
        <v>0</v>
      </c>
      <c r="K4181" s="44">
        <f>MONTH(tce_4111[[#This Row],[data_lancamento]])</f>
        <v>5</v>
      </c>
    </row>
    <row r="4182" spans="1:11" x14ac:dyDescent="0.25">
      <c r="A4182" s="44" t="s">
        <v>96</v>
      </c>
      <c r="B4182">
        <v>1</v>
      </c>
      <c r="C4182" s="3">
        <v>44708</v>
      </c>
      <c r="D4182">
        <v>192.16</v>
      </c>
      <c r="E4182" s="44" t="s">
        <v>80</v>
      </c>
      <c r="F4182" s="44" t="s">
        <v>97</v>
      </c>
      <c r="G4182">
        <v>1</v>
      </c>
      <c r="H4182">
        <v>0</v>
      </c>
      <c r="I4182">
        <v>0</v>
      </c>
      <c r="J4182">
        <v>0</v>
      </c>
      <c r="K4182" s="44">
        <f>MONTH(tce_4111[[#This Row],[data_lancamento]])</f>
        <v>5</v>
      </c>
    </row>
    <row r="4183" spans="1:11" x14ac:dyDescent="0.25">
      <c r="A4183" s="44" t="s">
        <v>99</v>
      </c>
      <c r="B4183">
        <v>1</v>
      </c>
      <c r="C4183" s="3">
        <v>44708</v>
      </c>
      <c r="D4183">
        <v>192.16</v>
      </c>
      <c r="E4183" s="44" t="s">
        <v>80</v>
      </c>
      <c r="F4183" s="44" t="s">
        <v>88</v>
      </c>
      <c r="G4183">
        <v>0</v>
      </c>
      <c r="H4183">
        <v>0</v>
      </c>
      <c r="I4183">
        <v>0</v>
      </c>
      <c r="J4183">
        <v>0</v>
      </c>
      <c r="K4183" s="44">
        <f>MONTH(tce_4111[[#This Row],[data_lancamento]])</f>
        <v>5</v>
      </c>
    </row>
    <row r="4184" spans="1:11" x14ac:dyDescent="0.25">
      <c r="A4184" s="44" t="s">
        <v>109</v>
      </c>
      <c r="B4184">
        <v>1</v>
      </c>
      <c r="C4184" s="3">
        <v>44708</v>
      </c>
      <c r="D4184">
        <v>192.16</v>
      </c>
      <c r="E4184" s="44" t="s">
        <v>77</v>
      </c>
      <c r="F4184" s="44" t="s">
        <v>88</v>
      </c>
      <c r="G4184">
        <v>0</v>
      </c>
      <c r="H4184">
        <v>0</v>
      </c>
      <c r="I4184">
        <v>0</v>
      </c>
      <c r="J4184">
        <v>0</v>
      </c>
      <c r="K4184" s="44">
        <f>MONTH(tce_4111[[#This Row],[data_lancamento]])</f>
        <v>5</v>
      </c>
    </row>
    <row r="4185" spans="1:11" x14ac:dyDescent="0.25">
      <c r="A4185" s="44" t="s">
        <v>106</v>
      </c>
      <c r="B4185">
        <v>1</v>
      </c>
      <c r="C4185" s="3">
        <v>44708</v>
      </c>
      <c r="D4185">
        <v>192.16</v>
      </c>
      <c r="E4185" s="44" t="s">
        <v>77</v>
      </c>
      <c r="F4185" s="44" t="s">
        <v>97</v>
      </c>
      <c r="G4185">
        <v>1</v>
      </c>
      <c r="H4185">
        <v>0</v>
      </c>
      <c r="I4185">
        <v>0</v>
      </c>
      <c r="J4185">
        <v>0</v>
      </c>
      <c r="K4185" s="44">
        <f>MONTH(tce_4111[[#This Row],[data_lancamento]])</f>
        <v>5</v>
      </c>
    </row>
    <row r="4186" spans="1:11" x14ac:dyDescent="0.25">
      <c r="A4186" s="44" t="s">
        <v>100</v>
      </c>
      <c r="B4186">
        <v>1</v>
      </c>
      <c r="C4186" s="3">
        <v>44708</v>
      </c>
      <c r="D4186">
        <v>192.16</v>
      </c>
      <c r="E4186" s="44" t="s">
        <v>80</v>
      </c>
      <c r="F4186" s="44" t="s">
        <v>88</v>
      </c>
      <c r="G4186">
        <v>0</v>
      </c>
      <c r="H4186">
        <v>0</v>
      </c>
      <c r="I4186">
        <v>0</v>
      </c>
      <c r="J4186">
        <v>0</v>
      </c>
      <c r="K4186" s="44">
        <f>MONTH(tce_4111[[#This Row],[data_lancamento]])</f>
        <v>5</v>
      </c>
    </row>
    <row r="4187" spans="1:11" x14ac:dyDescent="0.25">
      <c r="A4187" s="44" t="s">
        <v>110</v>
      </c>
      <c r="B4187">
        <v>1</v>
      </c>
      <c r="C4187" s="3">
        <v>44708</v>
      </c>
      <c r="D4187">
        <v>192.16</v>
      </c>
      <c r="E4187" s="44" t="s">
        <v>77</v>
      </c>
      <c r="F4187" s="44" t="s">
        <v>88</v>
      </c>
      <c r="G4187">
        <v>0</v>
      </c>
      <c r="H4187">
        <v>0</v>
      </c>
      <c r="I4187">
        <v>0</v>
      </c>
      <c r="J4187">
        <v>0</v>
      </c>
      <c r="K4187" s="44">
        <f>MONTH(tce_4111[[#This Row],[data_lancamento]])</f>
        <v>5</v>
      </c>
    </row>
    <row r="4188" spans="1:11" x14ac:dyDescent="0.25">
      <c r="A4188" s="44" t="s">
        <v>101</v>
      </c>
      <c r="B4188">
        <v>1</v>
      </c>
      <c r="C4188" s="3">
        <v>44708</v>
      </c>
      <c r="D4188">
        <v>192.16</v>
      </c>
      <c r="E4188" s="44" t="s">
        <v>80</v>
      </c>
      <c r="F4188" s="44" t="s">
        <v>88</v>
      </c>
      <c r="G4188">
        <v>1</v>
      </c>
      <c r="H4188">
        <v>0</v>
      </c>
      <c r="I4188">
        <v>0</v>
      </c>
      <c r="J4188">
        <v>0</v>
      </c>
      <c r="K4188" s="44">
        <f>MONTH(tce_4111[[#This Row],[data_lancamento]])</f>
        <v>5</v>
      </c>
    </row>
    <row r="4189" spans="1:11" x14ac:dyDescent="0.25">
      <c r="A4189" s="44" t="s">
        <v>111</v>
      </c>
      <c r="B4189">
        <v>1</v>
      </c>
      <c r="C4189" s="3">
        <v>44708</v>
      </c>
      <c r="D4189">
        <v>192.16</v>
      </c>
      <c r="E4189" s="44" t="s">
        <v>77</v>
      </c>
      <c r="F4189" s="44" t="s">
        <v>88</v>
      </c>
      <c r="G4189">
        <v>1</v>
      </c>
      <c r="H4189">
        <v>0</v>
      </c>
      <c r="I4189">
        <v>0</v>
      </c>
      <c r="J4189">
        <v>0</v>
      </c>
      <c r="K4189" s="44">
        <f>MONTH(tce_4111[[#This Row],[data_lancamento]])</f>
        <v>5</v>
      </c>
    </row>
    <row r="4190" spans="1:11" x14ac:dyDescent="0.25">
      <c r="A4190" s="44" t="s">
        <v>96</v>
      </c>
      <c r="B4190">
        <v>1</v>
      </c>
      <c r="C4190" s="3">
        <v>44708</v>
      </c>
      <c r="D4190">
        <v>1325.4</v>
      </c>
      <c r="E4190" s="44" t="s">
        <v>80</v>
      </c>
      <c r="F4190" s="44" t="s">
        <v>97</v>
      </c>
      <c r="G4190">
        <v>1</v>
      </c>
      <c r="H4190">
        <v>0</v>
      </c>
      <c r="I4190">
        <v>0</v>
      </c>
      <c r="J4190">
        <v>0</v>
      </c>
      <c r="K4190" s="44">
        <f>MONTH(tce_4111[[#This Row],[data_lancamento]])</f>
        <v>5</v>
      </c>
    </row>
    <row r="4191" spans="1:11" x14ac:dyDescent="0.25">
      <c r="A4191" s="44" t="s">
        <v>99</v>
      </c>
      <c r="B4191">
        <v>1</v>
      </c>
      <c r="C4191" s="3">
        <v>44708</v>
      </c>
      <c r="D4191">
        <v>1325.4</v>
      </c>
      <c r="E4191" s="44" t="s">
        <v>80</v>
      </c>
      <c r="F4191" s="44" t="s">
        <v>88</v>
      </c>
      <c r="G4191">
        <v>0</v>
      </c>
      <c r="H4191">
        <v>0</v>
      </c>
      <c r="I4191">
        <v>0</v>
      </c>
      <c r="J4191">
        <v>0</v>
      </c>
      <c r="K4191" s="44">
        <f>MONTH(tce_4111[[#This Row],[data_lancamento]])</f>
        <v>5</v>
      </c>
    </row>
    <row r="4192" spans="1:11" x14ac:dyDescent="0.25">
      <c r="A4192" s="44" t="s">
        <v>109</v>
      </c>
      <c r="B4192">
        <v>1</v>
      </c>
      <c r="C4192" s="3">
        <v>44708</v>
      </c>
      <c r="D4192">
        <v>1325.4</v>
      </c>
      <c r="E4192" s="44" t="s">
        <v>77</v>
      </c>
      <c r="F4192" s="44" t="s">
        <v>88</v>
      </c>
      <c r="G4192">
        <v>0</v>
      </c>
      <c r="H4192">
        <v>0</v>
      </c>
      <c r="I4192">
        <v>0</v>
      </c>
      <c r="J4192">
        <v>0</v>
      </c>
      <c r="K4192" s="44">
        <f>MONTH(tce_4111[[#This Row],[data_lancamento]])</f>
        <v>5</v>
      </c>
    </row>
    <row r="4193" spans="1:11" x14ac:dyDescent="0.25">
      <c r="A4193" s="44" t="s">
        <v>106</v>
      </c>
      <c r="B4193">
        <v>1</v>
      </c>
      <c r="C4193" s="3">
        <v>44708</v>
      </c>
      <c r="D4193">
        <v>1325.4</v>
      </c>
      <c r="E4193" s="44" t="s">
        <v>77</v>
      </c>
      <c r="F4193" s="44" t="s">
        <v>97</v>
      </c>
      <c r="G4193">
        <v>1</v>
      </c>
      <c r="H4193">
        <v>0</v>
      </c>
      <c r="I4193">
        <v>0</v>
      </c>
      <c r="J4193">
        <v>0</v>
      </c>
      <c r="K4193" s="44">
        <f>MONTH(tce_4111[[#This Row],[data_lancamento]])</f>
        <v>5</v>
      </c>
    </row>
    <row r="4194" spans="1:11" x14ac:dyDescent="0.25">
      <c r="A4194" s="44" t="s">
        <v>100</v>
      </c>
      <c r="B4194">
        <v>1</v>
      </c>
      <c r="C4194" s="3">
        <v>44708</v>
      </c>
      <c r="D4194">
        <v>1325.4</v>
      </c>
      <c r="E4194" s="44" t="s">
        <v>80</v>
      </c>
      <c r="F4194" s="44" t="s">
        <v>88</v>
      </c>
      <c r="G4194">
        <v>0</v>
      </c>
      <c r="H4194">
        <v>0</v>
      </c>
      <c r="I4194">
        <v>0</v>
      </c>
      <c r="J4194">
        <v>0</v>
      </c>
      <c r="K4194" s="44">
        <f>MONTH(tce_4111[[#This Row],[data_lancamento]])</f>
        <v>5</v>
      </c>
    </row>
    <row r="4195" spans="1:11" x14ac:dyDescent="0.25">
      <c r="A4195" s="44" t="s">
        <v>110</v>
      </c>
      <c r="B4195">
        <v>1</v>
      </c>
      <c r="C4195" s="3">
        <v>44708</v>
      </c>
      <c r="D4195">
        <v>1325.4</v>
      </c>
      <c r="E4195" s="44" t="s">
        <v>77</v>
      </c>
      <c r="F4195" s="44" t="s">
        <v>88</v>
      </c>
      <c r="G4195">
        <v>0</v>
      </c>
      <c r="H4195">
        <v>0</v>
      </c>
      <c r="I4195">
        <v>0</v>
      </c>
      <c r="J4195">
        <v>0</v>
      </c>
      <c r="K4195" s="44">
        <f>MONTH(tce_4111[[#This Row],[data_lancamento]])</f>
        <v>5</v>
      </c>
    </row>
    <row r="4196" spans="1:11" x14ac:dyDescent="0.25">
      <c r="A4196" s="44" t="s">
        <v>101</v>
      </c>
      <c r="B4196">
        <v>1</v>
      </c>
      <c r="C4196" s="3">
        <v>44708</v>
      </c>
      <c r="D4196">
        <v>1325.4</v>
      </c>
      <c r="E4196" s="44" t="s">
        <v>80</v>
      </c>
      <c r="F4196" s="44" t="s">
        <v>88</v>
      </c>
      <c r="G4196">
        <v>1</v>
      </c>
      <c r="H4196">
        <v>0</v>
      </c>
      <c r="I4196">
        <v>0</v>
      </c>
      <c r="J4196">
        <v>0</v>
      </c>
      <c r="K4196" s="44">
        <f>MONTH(tce_4111[[#This Row],[data_lancamento]])</f>
        <v>5</v>
      </c>
    </row>
    <row r="4197" spans="1:11" x14ac:dyDescent="0.25">
      <c r="A4197" s="44" t="s">
        <v>111</v>
      </c>
      <c r="B4197">
        <v>1</v>
      </c>
      <c r="C4197" s="3">
        <v>44708</v>
      </c>
      <c r="D4197">
        <v>1325.4</v>
      </c>
      <c r="E4197" s="44" t="s">
        <v>77</v>
      </c>
      <c r="F4197" s="44" t="s">
        <v>88</v>
      </c>
      <c r="G4197">
        <v>1</v>
      </c>
      <c r="H4197">
        <v>0</v>
      </c>
      <c r="I4197">
        <v>0</v>
      </c>
      <c r="J4197">
        <v>0</v>
      </c>
      <c r="K4197" s="44">
        <f>MONTH(tce_4111[[#This Row],[data_lancamento]])</f>
        <v>5</v>
      </c>
    </row>
    <row r="4198" spans="1:11" x14ac:dyDescent="0.25">
      <c r="A4198" s="44" t="s">
        <v>96</v>
      </c>
      <c r="B4198">
        <v>1</v>
      </c>
      <c r="C4198" s="3">
        <v>44708</v>
      </c>
      <c r="D4198">
        <v>39762</v>
      </c>
      <c r="E4198" s="44" t="s">
        <v>80</v>
      </c>
      <c r="F4198" s="44" t="s">
        <v>97</v>
      </c>
      <c r="G4198">
        <v>1</v>
      </c>
      <c r="H4198">
        <v>0</v>
      </c>
      <c r="I4198">
        <v>0</v>
      </c>
      <c r="J4198">
        <v>0</v>
      </c>
      <c r="K4198" s="44">
        <f>MONTH(tce_4111[[#This Row],[data_lancamento]])</f>
        <v>5</v>
      </c>
    </row>
    <row r="4199" spans="1:11" x14ac:dyDescent="0.25">
      <c r="A4199" s="44" t="s">
        <v>99</v>
      </c>
      <c r="B4199">
        <v>1</v>
      </c>
      <c r="C4199" s="3">
        <v>44708</v>
      </c>
      <c r="D4199">
        <v>39762</v>
      </c>
      <c r="E4199" s="44" t="s">
        <v>80</v>
      </c>
      <c r="F4199" s="44" t="s">
        <v>88</v>
      </c>
      <c r="G4199">
        <v>0</v>
      </c>
      <c r="H4199">
        <v>0</v>
      </c>
      <c r="I4199">
        <v>0</v>
      </c>
      <c r="J4199">
        <v>0</v>
      </c>
      <c r="K4199" s="44">
        <f>MONTH(tce_4111[[#This Row],[data_lancamento]])</f>
        <v>5</v>
      </c>
    </row>
    <row r="4200" spans="1:11" x14ac:dyDescent="0.25">
      <c r="A4200" s="44" t="s">
        <v>109</v>
      </c>
      <c r="B4200">
        <v>1</v>
      </c>
      <c r="C4200" s="3">
        <v>44708</v>
      </c>
      <c r="D4200">
        <v>39762</v>
      </c>
      <c r="E4200" s="44" t="s">
        <v>77</v>
      </c>
      <c r="F4200" s="44" t="s">
        <v>88</v>
      </c>
      <c r="G4200">
        <v>0</v>
      </c>
      <c r="H4200">
        <v>0</v>
      </c>
      <c r="I4200">
        <v>0</v>
      </c>
      <c r="J4200">
        <v>0</v>
      </c>
      <c r="K4200" s="44">
        <f>MONTH(tce_4111[[#This Row],[data_lancamento]])</f>
        <v>5</v>
      </c>
    </row>
    <row r="4201" spans="1:11" x14ac:dyDescent="0.25">
      <c r="A4201" s="44" t="s">
        <v>106</v>
      </c>
      <c r="B4201">
        <v>1</v>
      </c>
      <c r="C4201" s="3">
        <v>44708</v>
      </c>
      <c r="D4201">
        <v>39762</v>
      </c>
      <c r="E4201" s="44" t="s">
        <v>77</v>
      </c>
      <c r="F4201" s="44" t="s">
        <v>97</v>
      </c>
      <c r="G4201">
        <v>1</v>
      </c>
      <c r="H4201">
        <v>0</v>
      </c>
      <c r="I4201">
        <v>0</v>
      </c>
      <c r="J4201">
        <v>0</v>
      </c>
      <c r="K4201" s="44">
        <f>MONTH(tce_4111[[#This Row],[data_lancamento]])</f>
        <v>5</v>
      </c>
    </row>
    <row r="4202" spans="1:11" x14ac:dyDescent="0.25">
      <c r="A4202" s="44" t="s">
        <v>100</v>
      </c>
      <c r="B4202">
        <v>1</v>
      </c>
      <c r="C4202" s="3">
        <v>44708</v>
      </c>
      <c r="D4202">
        <v>39762</v>
      </c>
      <c r="E4202" s="44" t="s">
        <v>80</v>
      </c>
      <c r="F4202" s="44" t="s">
        <v>88</v>
      </c>
      <c r="G4202">
        <v>0</v>
      </c>
      <c r="H4202">
        <v>0</v>
      </c>
      <c r="I4202">
        <v>0</v>
      </c>
      <c r="J4202">
        <v>0</v>
      </c>
      <c r="K4202" s="44">
        <f>MONTH(tce_4111[[#This Row],[data_lancamento]])</f>
        <v>5</v>
      </c>
    </row>
    <row r="4203" spans="1:11" x14ac:dyDescent="0.25">
      <c r="A4203" s="44" t="s">
        <v>110</v>
      </c>
      <c r="B4203">
        <v>1</v>
      </c>
      <c r="C4203" s="3">
        <v>44708</v>
      </c>
      <c r="D4203">
        <v>39762</v>
      </c>
      <c r="E4203" s="44" t="s">
        <v>77</v>
      </c>
      <c r="F4203" s="44" t="s">
        <v>88</v>
      </c>
      <c r="G4203">
        <v>0</v>
      </c>
      <c r="H4203">
        <v>0</v>
      </c>
      <c r="I4203">
        <v>0</v>
      </c>
      <c r="J4203">
        <v>0</v>
      </c>
      <c r="K4203" s="44">
        <f>MONTH(tce_4111[[#This Row],[data_lancamento]])</f>
        <v>5</v>
      </c>
    </row>
    <row r="4204" spans="1:11" x14ac:dyDescent="0.25">
      <c r="A4204" s="44" t="s">
        <v>101</v>
      </c>
      <c r="B4204">
        <v>1</v>
      </c>
      <c r="C4204" s="3">
        <v>44708</v>
      </c>
      <c r="D4204">
        <v>39762</v>
      </c>
      <c r="E4204" s="44" t="s">
        <v>80</v>
      </c>
      <c r="F4204" s="44" t="s">
        <v>88</v>
      </c>
      <c r="G4204">
        <v>1</v>
      </c>
      <c r="H4204">
        <v>0</v>
      </c>
      <c r="I4204">
        <v>0</v>
      </c>
      <c r="J4204">
        <v>0</v>
      </c>
      <c r="K4204" s="44">
        <f>MONTH(tce_4111[[#This Row],[data_lancamento]])</f>
        <v>5</v>
      </c>
    </row>
    <row r="4205" spans="1:11" x14ac:dyDescent="0.25">
      <c r="A4205" s="44" t="s">
        <v>111</v>
      </c>
      <c r="B4205">
        <v>1</v>
      </c>
      <c r="C4205" s="3">
        <v>44708</v>
      </c>
      <c r="D4205">
        <v>39762</v>
      </c>
      <c r="E4205" s="44" t="s">
        <v>77</v>
      </c>
      <c r="F4205" s="44" t="s">
        <v>88</v>
      </c>
      <c r="G4205">
        <v>1</v>
      </c>
      <c r="H4205">
        <v>0</v>
      </c>
      <c r="I4205">
        <v>0</v>
      </c>
      <c r="J4205">
        <v>0</v>
      </c>
      <c r="K4205" s="44">
        <f>MONTH(tce_4111[[#This Row],[data_lancamento]])</f>
        <v>5</v>
      </c>
    </row>
    <row r="4206" spans="1:11" x14ac:dyDescent="0.25">
      <c r="A4206" s="44" t="s">
        <v>389</v>
      </c>
      <c r="B4206">
        <v>1</v>
      </c>
      <c r="C4206" s="3">
        <v>44708</v>
      </c>
      <c r="D4206">
        <v>1069.08</v>
      </c>
      <c r="E4206" s="44" t="s">
        <v>80</v>
      </c>
      <c r="F4206" s="44" t="s">
        <v>97</v>
      </c>
      <c r="G4206">
        <v>0</v>
      </c>
      <c r="H4206">
        <v>0</v>
      </c>
      <c r="I4206">
        <v>0</v>
      </c>
      <c r="J4206">
        <v>0</v>
      </c>
      <c r="K4206" s="44">
        <f>MONTH(tce_4111[[#This Row],[data_lancamento]])</f>
        <v>5</v>
      </c>
    </row>
    <row r="4207" spans="1:11" x14ac:dyDescent="0.25">
      <c r="A4207" s="44" t="s">
        <v>99</v>
      </c>
      <c r="B4207">
        <v>1</v>
      </c>
      <c r="C4207" s="3">
        <v>44708</v>
      </c>
      <c r="D4207">
        <v>1069.08</v>
      </c>
      <c r="E4207" s="44" t="s">
        <v>80</v>
      </c>
      <c r="F4207" s="44" t="s">
        <v>88</v>
      </c>
      <c r="G4207">
        <v>0</v>
      </c>
      <c r="H4207">
        <v>0</v>
      </c>
      <c r="I4207">
        <v>0</v>
      </c>
      <c r="J4207">
        <v>0</v>
      </c>
      <c r="K4207" s="44">
        <f>MONTH(tce_4111[[#This Row],[data_lancamento]])</f>
        <v>5</v>
      </c>
    </row>
    <row r="4208" spans="1:11" x14ac:dyDescent="0.25">
      <c r="A4208" s="44" t="s">
        <v>109</v>
      </c>
      <c r="B4208">
        <v>1</v>
      </c>
      <c r="C4208" s="3">
        <v>44708</v>
      </c>
      <c r="D4208">
        <v>1069.08</v>
      </c>
      <c r="E4208" s="44" t="s">
        <v>77</v>
      </c>
      <c r="F4208" s="44" t="s">
        <v>88</v>
      </c>
      <c r="G4208">
        <v>0</v>
      </c>
      <c r="H4208">
        <v>0</v>
      </c>
      <c r="I4208">
        <v>0</v>
      </c>
      <c r="J4208">
        <v>0</v>
      </c>
      <c r="K4208" s="44">
        <f>MONTH(tce_4111[[#This Row],[data_lancamento]])</f>
        <v>5</v>
      </c>
    </row>
    <row r="4209" spans="1:11" x14ac:dyDescent="0.25">
      <c r="A4209" s="44" t="s">
        <v>106</v>
      </c>
      <c r="B4209">
        <v>1</v>
      </c>
      <c r="C4209" s="3">
        <v>44708</v>
      </c>
      <c r="D4209">
        <v>1069.08</v>
      </c>
      <c r="E4209" s="44" t="s">
        <v>77</v>
      </c>
      <c r="F4209" s="44" t="s">
        <v>97</v>
      </c>
      <c r="G4209">
        <v>1</v>
      </c>
      <c r="H4209">
        <v>0</v>
      </c>
      <c r="I4209">
        <v>0</v>
      </c>
      <c r="J4209">
        <v>0</v>
      </c>
      <c r="K4209" s="44">
        <f>MONTH(tce_4111[[#This Row],[data_lancamento]])</f>
        <v>5</v>
      </c>
    </row>
    <row r="4210" spans="1:11" x14ac:dyDescent="0.25">
      <c r="A4210" s="44" t="s">
        <v>100</v>
      </c>
      <c r="B4210">
        <v>1</v>
      </c>
      <c r="C4210" s="3">
        <v>44708</v>
      </c>
      <c r="D4210">
        <v>1069.08</v>
      </c>
      <c r="E4210" s="44" t="s">
        <v>80</v>
      </c>
      <c r="F4210" s="44" t="s">
        <v>88</v>
      </c>
      <c r="G4210">
        <v>0</v>
      </c>
      <c r="H4210">
        <v>0</v>
      </c>
      <c r="I4210">
        <v>0</v>
      </c>
      <c r="J4210">
        <v>0</v>
      </c>
      <c r="K4210" s="44">
        <f>MONTH(tce_4111[[#This Row],[data_lancamento]])</f>
        <v>5</v>
      </c>
    </row>
    <row r="4211" spans="1:11" x14ac:dyDescent="0.25">
      <c r="A4211" s="44" t="s">
        <v>110</v>
      </c>
      <c r="B4211">
        <v>1</v>
      </c>
      <c r="C4211" s="3">
        <v>44708</v>
      </c>
      <c r="D4211">
        <v>1069.08</v>
      </c>
      <c r="E4211" s="44" t="s">
        <v>77</v>
      </c>
      <c r="F4211" s="44" t="s">
        <v>88</v>
      </c>
      <c r="G4211">
        <v>0</v>
      </c>
      <c r="H4211">
        <v>0</v>
      </c>
      <c r="I4211">
        <v>0</v>
      </c>
      <c r="J4211">
        <v>0</v>
      </c>
      <c r="K4211" s="44">
        <f>MONTH(tce_4111[[#This Row],[data_lancamento]])</f>
        <v>5</v>
      </c>
    </row>
    <row r="4212" spans="1:11" x14ac:dyDescent="0.25">
      <c r="A4212" s="44" t="s">
        <v>101</v>
      </c>
      <c r="B4212">
        <v>1</v>
      </c>
      <c r="C4212" s="3">
        <v>44708</v>
      </c>
      <c r="D4212">
        <v>1069.08</v>
      </c>
      <c r="E4212" s="44" t="s">
        <v>80</v>
      </c>
      <c r="F4212" s="44" t="s">
        <v>88</v>
      </c>
      <c r="G4212">
        <v>1</v>
      </c>
      <c r="H4212">
        <v>0</v>
      </c>
      <c r="I4212">
        <v>0</v>
      </c>
      <c r="J4212">
        <v>0</v>
      </c>
      <c r="K4212" s="44">
        <f>MONTH(tce_4111[[#This Row],[data_lancamento]])</f>
        <v>5</v>
      </c>
    </row>
    <row r="4213" spans="1:11" x14ac:dyDescent="0.25">
      <c r="A4213" s="44" t="s">
        <v>111</v>
      </c>
      <c r="B4213">
        <v>1</v>
      </c>
      <c r="C4213" s="3">
        <v>44708</v>
      </c>
      <c r="D4213">
        <v>1069.08</v>
      </c>
      <c r="E4213" s="44" t="s">
        <v>77</v>
      </c>
      <c r="F4213" s="44" t="s">
        <v>88</v>
      </c>
      <c r="G4213">
        <v>1</v>
      </c>
      <c r="H4213">
        <v>0</v>
      </c>
      <c r="I4213">
        <v>0</v>
      </c>
      <c r="J4213">
        <v>0</v>
      </c>
      <c r="K4213" s="44">
        <f>MONTH(tce_4111[[#This Row],[data_lancamento]])</f>
        <v>5</v>
      </c>
    </row>
    <row r="4214" spans="1:11" x14ac:dyDescent="0.25">
      <c r="A4214" s="44" t="s">
        <v>96</v>
      </c>
      <c r="B4214">
        <v>1</v>
      </c>
      <c r="C4214" s="3">
        <v>44708</v>
      </c>
      <c r="D4214">
        <v>8290.56</v>
      </c>
      <c r="E4214" s="44" t="s">
        <v>80</v>
      </c>
      <c r="F4214" s="44" t="s">
        <v>97</v>
      </c>
      <c r="G4214">
        <v>1</v>
      </c>
      <c r="H4214">
        <v>0</v>
      </c>
      <c r="I4214">
        <v>0</v>
      </c>
      <c r="J4214">
        <v>0</v>
      </c>
      <c r="K4214" s="44">
        <f>MONTH(tce_4111[[#This Row],[data_lancamento]])</f>
        <v>5</v>
      </c>
    </row>
    <row r="4215" spans="1:11" x14ac:dyDescent="0.25">
      <c r="A4215" s="44" t="s">
        <v>99</v>
      </c>
      <c r="B4215">
        <v>1</v>
      </c>
      <c r="C4215" s="3">
        <v>44708</v>
      </c>
      <c r="D4215">
        <v>8290.56</v>
      </c>
      <c r="E4215" s="44" t="s">
        <v>80</v>
      </c>
      <c r="F4215" s="44" t="s">
        <v>88</v>
      </c>
      <c r="G4215">
        <v>0</v>
      </c>
      <c r="H4215">
        <v>0</v>
      </c>
      <c r="I4215">
        <v>0</v>
      </c>
      <c r="J4215">
        <v>0</v>
      </c>
      <c r="K4215" s="44">
        <f>MONTH(tce_4111[[#This Row],[data_lancamento]])</f>
        <v>5</v>
      </c>
    </row>
    <row r="4216" spans="1:11" x14ac:dyDescent="0.25">
      <c r="A4216" s="44" t="s">
        <v>109</v>
      </c>
      <c r="B4216">
        <v>1</v>
      </c>
      <c r="C4216" s="3">
        <v>44708</v>
      </c>
      <c r="D4216">
        <v>8290.56</v>
      </c>
      <c r="E4216" s="44" t="s">
        <v>77</v>
      </c>
      <c r="F4216" s="44" t="s">
        <v>88</v>
      </c>
      <c r="G4216">
        <v>0</v>
      </c>
      <c r="H4216">
        <v>0</v>
      </c>
      <c r="I4216">
        <v>0</v>
      </c>
      <c r="J4216">
        <v>0</v>
      </c>
      <c r="K4216" s="44">
        <f>MONTH(tce_4111[[#This Row],[data_lancamento]])</f>
        <v>5</v>
      </c>
    </row>
    <row r="4217" spans="1:11" x14ac:dyDescent="0.25">
      <c r="A4217" s="44" t="s">
        <v>106</v>
      </c>
      <c r="B4217">
        <v>1</v>
      </c>
      <c r="C4217" s="3">
        <v>44708</v>
      </c>
      <c r="D4217">
        <v>8290.56</v>
      </c>
      <c r="E4217" s="44" t="s">
        <v>77</v>
      </c>
      <c r="F4217" s="44" t="s">
        <v>97</v>
      </c>
      <c r="G4217">
        <v>1</v>
      </c>
      <c r="H4217">
        <v>0</v>
      </c>
      <c r="I4217">
        <v>0</v>
      </c>
      <c r="J4217">
        <v>0</v>
      </c>
      <c r="K4217" s="44">
        <f>MONTH(tce_4111[[#This Row],[data_lancamento]])</f>
        <v>5</v>
      </c>
    </row>
    <row r="4218" spans="1:11" x14ac:dyDescent="0.25">
      <c r="A4218" s="44" t="s">
        <v>100</v>
      </c>
      <c r="B4218">
        <v>1</v>
      </c>
      <c r="C4218" s="3">
        <v>44708</v>
      </c>
      <c r="D4218">
        <v>8290.56</v>
      </c>
      <c r="E4218" s="44" t="s">
        <v>80</v>
      </c>
      <c r="F4218" s="44" t="s">
        <v>88</v>
      </c>
      <c r="G4218">
        <v>0</v>
      </c>
      <c r="H4218">
        <v>0</v>
      </c>
      <c r="I4218">
        <v>0</v>
      </c>
      <c r="J4218">
        <v>0</v>
      </c>
      <c r="K4218" s="44">
        <f>MONTH(tce_4111[[#This Row],[data_lancamento]])</f>
        <v>5</v>
      </c>
    </row>
    <row r="4219" spans="1:11" x14ac:dyDescent="0.25">
      <c r="A4219" s="44" t="s">
        <v>110</v>
      </c>
      <c r="B4219">
        <v>1</v>
      </c>
      <c r="C4219" s="3">
        <v>44708</v>
      </c>
      <c r="D4219">
        <v>8290.56</v>
      </c>
      <c r="E4219" s="44" t="s">
        <v>77</v>
      </c>
      <c r="F4219" s="44" t="s">
        <v>88</v>
      </c>
      <c r="G4219">
        <v>0</v>
      </c>
      <c r="H4219">
        <v>0</v>
      </c>
      <c r="I4219">
        <v>0</v>
      </c>
      <c r="J4219">
        <v>0</v>
      </c>
      <c r="K4219" s="44">
        <f>MONTH(tce_4111[[#This Row],[data_lancamento]])</f>
        <v>5</v>
      </c>
    </row>
    <row r="4220" spans="1:11" x14ac:dyDescent="0.25">
      <c r="A4220" s="44" t="s">
        <v>101</v>
      </c>
      <c r="B4220">
        <v>1</v>
      </c>
      <c r="C4220" s="3">
        <v>44708</v>
      </c>
      <c r="D4220">
        <v>8290.56</v>
      </c>
      <c r="E4220" s="44" t="s">
        <v>80</v>
      </c>
      <c r="F4220" s="44" t="s">
        <v>88</v>
      </c>
      <c r="G4220">
        <v>1</v>
      </c>
      <c r="H4220">
        <v>0</v>
      </c>
      <c r="I4220">
        <v>0</v>
      </c>
      <c r="J4220">
        <v>0</v>
      </c>
      <c r="K4220" s="44">
        <f>MONTH(tce_4111[[#This Row],[data_lancamento]])</f>
        <v>5</v>
      </c>
    </row>
    <row r="4221" spans="1:11" x14ac:dyDescent="0.25">
      <c r="A4221" s="44" t="s">
        <v>111</v>
      </c>
      <c r="B4221">
        <v>1</v>
      </c>
      <c r="C4221" s="3">
        <v>44708</v>
      </c>
      <c r="D4221">
        <v>8290.56</v>
      </c>
      <c r="E4221" s="44" t="s">
        <v>77</v>
      </c>
      <c r="F4221" s="44" t="s">
        <v>88</v>
      </c>
      <c r="G4221">
        <v>1</v>
      </c>
      <c r="H4221">
        <v>0</v>
      </c>
      <c r="I4221">
        <v>0</v>
      </c>
      <c r="J4221">
        <v>0</v>
      </c>
      <c r="K4221" s="44">
        <f>MONTH(tce_4111[[#This Row],[data_lancamento]])</f>
        <v>5</v>
      </c>
    </row>
    <row r="4222" spans="1:11" x14ac:dyDescent="0.25">
      <c r="A4222" s="44" t="s">
        <v>89</v>
      </c>
      <c r="B4222">
        <v>1</v>
      </c>
      <c r="C4222" s="3">
        <v>44711</v>
      </c>
      <c r="D4222">
        <v>8628.35</v>
      </c>
      <c r="E4222" s="44" t="s">
        <v>80</v>
      </c>
      <c r="F4222" s="44" t="s">
        <v>88</v>
      </c>
      <c r="G4222">
        <v>0</v>
      </c>
      <c r="H4222">
        <v>0</v>
      </c>
      <c r="I4222">
        <v>0</v>
      </c>
      <c r="J4222">
        <v>0</v>
      </c>
      <c r="K4222" s="44">
        <f>MONTH(tce_4111[[#This Row],[data_lancamento]])</f>
        <v>5</v>
      </c>
    </row>
    <row r="4223" spans="1:11" x14ac:dyDescent="0.25">
      <c r="A4223" s="44" t="s">
        <v>91</v>
      </c>
      <c r="B4223">
        <v>1</v>
      </c>
      <c r="C4223" s="3">
        <v>44711</v>
      </c>
      <c r="D4223">
        <v>8628.35</v>
      </c>
      <c r="E4223" s="44" t="s">
        <v>77</v>
      </c>
      <c r="F4223" s="44" t="s">
        <v>88</v>
      </c>
      <c r="G4223">
        <v>0</v>
      </c>
      <c r="H4223">
        <v>0</v>
      </c>
      <c r="I4223">
        <v>0</v>
      </c>
      <c r="J4223">
        <v>0</v>
      </c>
      <c r="K4223" s="44">
        <f>MONTH(tce_4111[[#This Row],[data_lancamento]])</f>
        <v>5</v>
      </c>
    </row>
    <row r="4224" spans="1:11" x14ac:dyDescent="0.25">
      <c r="A4224" s="44" t="s">
        <v>92</v>
      </c>
      <c r="B4224">
        <v>1</v>
      </c>
      <c r="C4224" s="3">
        <v>44711</v>
      </c>
      <c r="D4224">
        <v>8628.35</v>
      </c>
      <c r="E4224" s="44" t="s">
        <v>77</v>
      </c>
      <c r="F4224" s="44" t="s">
        <v>88</v>
      </c>
      <c r="G4224">
        <v>0</v>
      </c>
      <c r="H4224">
        <v>0</v>
      </c>
      <c r="I4224">
        <v>0</v>
      </c>
      <c r="J4224">
        <v>0</v>
      </c>
      <c r="K4224" s="44">
        <f>MONTH(tce_4111[[#This Row],[data_lancamento]])</f>
        <v>5</v>
      </c>
    </row>
    <row r="4225" spans="1:11" x14ac:dyDescent="0.25">
      <c r="A4225" s="44" t="s">
        <v>93</v>
      </c>
      <c r="B4225">
        <v>1</v>
      </c>
      <c r="C4225" s="3">
        <v>44711</v>
      </c>
      <c r="D4225">
        <v>8628.35</v>
      </c>
      <c r="E4225" s="44" t="s">
        <v>80</v>
      </c>
      <c r="F4225" s="44" t="s">
        <v>88</v>
      </c>
      <c r="G4225">
        <v>0</v>
      </c>
      <c r="H4225">
        <v>0</v>
      </c>
      <c r="I4225">
        <v>0</v>
      </c>
      <c r="J4225">
        <v>0</v>
      </c>
      <c r="K4225" s="44">
        <f>MONTH(tce_4111[[#This Row],[data_lancamento]])</f>
        <v>5</v>
      </c>
    </row>
    <row r="4226" spans="1:11" x14ac:dyDescent="0.25">
      <c r="A4226" s="44" t="s">
        <v>94</v>
      </c>
      <c r="B4226">
        <v>1</v>
      </c>
      <c r="C4226" s="3">
        <v>44711</v>
      </c>
      <c r="D4226">
        <v>8628.35</v>
      </c>
      <c r="E4226" s="44" t="s">
        <v>80</v>
      </c>
      <c r="F4226" s="44" t="s">
        <v>88</v>
      </c>
      <c r="G4226">
        <v>1</v>
      </c>
      <c r="H4226">
        <v>0</v>
      </c>
      <c r="I4226">
        <v>0</v>
      </c>
      <c r="J4226">
        <v>0</v>
      </c>
      <c r="K4226" s="44">
        <f>MONTH(tce_4111[[#This Row],[data_lancamento]])</f>
        <v>5</v>
      </c>
    </row>
    <row r="4227" spans="1:11" x14ac:dyDescent="0.25">
      <c r="A4227" s="44" t="s">
        <v>95</v>
      </c>
      <c r="B4227">
        <v>1</v>
      </c>
      <c r="C4227" s="3">
        <v>44711</v>
      </c>
      <c r="D4227">
        <v>8628.35</v>
      </c>
      <c r="E4227" s="44" t="s">
        <v>77</v>
      </c>
      <c r="F4227" s="44" t="s">
        <v>88</v>
      </c>
      <c r="G4227">
        <v>1</v>
      </c>
      <c r="H4227">
        <v>0</v>
      </c>
      <c r="I4227">
        <v>0</v>
      </c>
      <c r="J4227">
        <v>0</v>
      </c>
      <c r="K4227" s="44">
        <f>MONTH(tce_4111[[#This Row],[data_lancamento]])</f>
        <v>5</v>
      </c>
    </row>
    <row r="4228" spans="1:11" x14ac:dyDescent="0.25">
      <c r="A4228" s="44" t="s">
        <v>363</v>
      </c>
      <c r="B4228">
        <v>1</v>
      </c>
      <c r="C4228" s="3">
        <v>44711</v>
      </c>
      <c r="D4228">
        <v>8628.35</v>
      </c>
      <c r="E4228" s="44" t="s">
        <v>77</v>
      </c>
      <c r="F4228" s="44" t="s">
        <v>97</v>
      </c>
      <c r="G4228">
        <v>0</v>
      </c>
      <c r="H4228">
        <v>0</v>
      </c>
      <c r="I4228">
        <v>0</v>
      </c>
      <c r="J4228">
        <v>0</v>
      </c>
      <c r="K4228" s="44">
        <f>MONTH(tce_4111[[#This Row],[data_lancamento]])</f>
        <v>5</v>
      </c>
    </row>
    <row r="4229" spans="1:11" x14ac:dyDescent="0.25">
      <c r="A4229" s="44" t="s">
        <v>91</v>
      </c>
      <c r="B4229">
        <v>1</v>
      </c>
      <c r="C4229" s="3">
        <v>44711</v>
      </c>
      <c r="D4229">
        <v>8628.35</v>
      </c>
      <c r="E4229" s="44" t="s">
        <v>80</v>
      </c>
      <c r="F4229" s="44" t="s">
        <v>88</v>
      </c>
      <c r="G4229">
        <v>0</v>
      </c>
      <c r="H4229">
        <v>0</v>
      </c>
      <c r="I4229">
        <v>0</v>
      </c>
      <c r="J4229">
        <v>0</v>
      </c>
      <c r="K4229" s="44">
        <f>MONTH(tce_4111[[#This Row],[data_lancamento]])</f>
        <v>5</v>
      </c>
    </row>
    <row r="4230" spans="1:11" x14ac:dyDescent="0.25">
      <c r="A4230" s="44" t="s">
        <v>99</v>
      </c>
      <c r="B4230">
        <v>1</v>
      </c>
      <c r="C4230" s="3">
        <v>44711</v>
      </c>
      <c r="D4230">
        <v>8628.35</v>
      </c>
      <c r="E4230" s="44" t="s">
        <v>77</v>
      </c>
      <c r="F4230" s="44" t="s">
        <v>88</v>
      </c>
      <c r="G4230">
        <v>0</v>
      </c>
      <c r="H4230">
        <v>0</v>
      </c>
      <c r="I4230">
        <v>0</v>
      </c>
      <c r="J4230">
        <v>0</v>
      </c>
      <c r="K4230" s="44">
        <f>MONTH(tce_4111[[#This Row],[data_lancamento]])</f>
        <v>5</v>
      </c>
    </row>
    <row r="4231" spans="1:11" x14ac:dyDescent="0.25">
      <c r="A4231" s="44" t="s">
        <v>130</v>
      </c>
      <c r="B4231">
        <v>1</v>
      </c>
      <c r="C4231" s="3">
        <v>44711</v>
      </c>
      <c r="D4231">
        <v>8628.35</v>
      </c>
      <c r="E4231" s="44" t="s">
        <v>80</v>
      </c>
      <c r="F4231" s="44" t="s">
        <v>88</v>
      </c>
      <c r="G4231">
        <v>0</v>
      </c>
      <c r="H4231">
        <v>0</v>
      </c>
      <c r="I4231">
        <v>0</v>
      </c>
      <c r="J4231">
        <v>0</v>
      </c>
      <c r="K4231" s="44">
        <f>MONTH(tce_4111[[#This Row],[data_lancamento]])</f>
        <v>5</v>
      </c>
    </row>
    <row r="4232" spans="1:11" x14ac:dyDescent="0.25">
      <c r="A4232" s="44" t="s">
        <v>92</v>
      </c>
      <c r="B4232">
        <v>1</v>
      </c>
      <c r="C4232" s="3">
        <v>44711</v>
      </c>
      <c r="D4232">
        <v>8628.35</v>
      </c>
      <c r="E4232" s="44" t="s">
        <v>80</v>
      </c>
      <c r="F4232" s="44" t="s">
        <v>88</v>
      </c>
      <c r="G4232">
        <v>0</v>
      </c>
      <c r="H4232">
        <v>0</v>
      </c>
      <c r="I4232">
        <v>0</v>
      </c>
      <c r="J4232">
        <v>0</v>
      </c>
      <c r="K4232" s="44">
        <f>MONTH(tce_4111[[#This Row],[data_lancamento]])</f>
        <v>5</v>
      </c>
    </row>
    <row r="4233" spans="1:11" x14ac:dyDescent="0.25">
      <c r="A4233" s="44" t="s">
        <v>100</v>
      </c>
      <c r="B4233">
        <v>1</v>
      </c>
      <c r="C4233" s="3">
        <v>44711</v>
      </c>
      <c r="D4233">
        <v>8628.35</v>
      </c>
      <c r="E4233" s="44" t="s">
        <v>77</v>
      </c>
      <c r="F4233" s="44" t="s">
        <v>88</v>
      </c>
      <c r="G4233">
        <v>0</v>
      </c>
      <c r="H4233">
        <v>0</v>
      </c>
      <c r="I4233">
        <v>0</v>
      </c>
      <c r="J4233">
        <v>0</v>
      </c>
      <c r="K4233" s="44">
        <f>MONTH(tce_4111[[#This Row],[data_lancamento]])</f>
        <v>5</v>
      </c>
    </row>
    <row r="4234" spans="1:11" x14ac:dyDescent="0.25">
      <c r="A4234" s="44" t="s">
        <v>101</v>
      </c>
      <c r="B4234">
        <v>1</v>
      </c>
      <c r="C4234" s="3">
        <v>44711</v>
      </c>
      <c r="D4234">
        <v>8628.35</v>
      </c>
      <c r="E4234" s="44" t="s">
        <v>77</v>
      </c>
      <c r="F4234" s="44" t="s">
        <v>88</v>
      </c>
      <c r="G4234">
        <v>1</v>
      </c>
      <c r="H4234">
        <v>0</v>
      </c>
      <c r="I4234">
        <v>0</v>
      </c>
      <c r="J4234">
        <v>0</v>
      </c>
      <c r="K4234" s="44">
        <f>MONTH(tce_4111[[#This Row],[data_lancamento]])</f>
        <v>5</v>
      </c>
    </row>
    <row r="4235" spans="1:11" x14ac:dyDescent="0.25">
      <c r="A4235" s="44" t="s">
        <v>95</v>
      </c>
      <c r="B4235">
        <v>1</v>
      </c>
      <c r="C4235" s="3">
        <v>44711</v>
      </c>
      <c r="D4235">
        <v>8628.35</v>
      </c>
      <c r="E4235" s="44" t="s">
        <v>80</v>
      </c>
      <c r="F4235" s="44" t="s">
        <v>88</v>
      </c>
      <c r="G4235">
        <v>1</v>
      </c>
      <c r="H4235">
        <v>0</v>
      </c>
      <c r="I4235">
        <v>0</v>
      </c>
      <c r="J4235">
        <v>0</v>
      </c>
      <c r="K4235" s="44">
        <f>MONTH(tce_4111[[#This Row],[data_lancamento]])</f>
        <v>5</v>
      </c>
    </row>
    <row r="4236" spans="1:11" x14ac:dyDescent="0.25">
      <c r="A4236" s="44" t="s">
        <v>89</v>
      </c>
      <c r="B4236">
        <v>1</v>
      </c>
      <c r="C4236" s="3">
        <v>44711</v>
      </c>
      <c r="D4236">
        <v>1965.52</v>
      </c>
      <c r="E4236" s="44" t="s">
        <v>80</v>
      </c>
      <c r="F4236" s="44" t="s">
        <v>88</v>
      </c>
      <c r="G4236">
        <v>0</v>
      </c>
      <c r="H4236">
        <v>0</v>
      </c>
      <c r="I4236">
        <v>0</v>
      </c>
      <c r="J4236">
        <v>0</v>
      </c>
      <c r="K4236" s="44">
        <f>MONTH(tce_4111[[#This Row],[data_lancamento]])</f>
        <v>5</v>
      </c>
    </row>
    <row r="4237" spans="1:11" x14ac:dyDescent="0.25">
      <c r="A4237" s="44" t="s">
        <v>91</v>
      </c>
      <c r="B4237">
        <v>1</v>
      </c>
      <c r="C4237" s="3">
        <v>44711</v>
      </c>
      <c r="D4237">
        <v>1965.52</v>
      </c>
      <c r="E4237" s="44" t="s">
        <v>77</v>
      </c>
      <c r="F4237" s="44" t="s">
        <v>88</v>
      </c>
      <c r="G4237">
        <v>0</v>
      </c>
      <c r="H4237">
        <v>0</v>
      </c>
      <c r="I4237">
        <v>0</v>
      </c>
      <c r="J4237">
        <v>0</v>
      </c>
      <c r="K4237" s="44">
        <f>MONTH(tce_4111[[#This Row],[data_lancamento]])</f>
        <v>5</v>
      </c>
    </row>
    <row r="4238" spans="1:11" x14ac:dyDescent="0.25">
      <c r="A4238" s="44" t="s">
        <v>92</v>
      </c>
      <c r="B4238">
        <v>1</v>
      </c>
      <c r="C4238" s="3">
        <v>44711</v>
      </c>
      <c r="D4238">
        <v>1965.52</v>
      </c>
      <c r="E4238" s="44" t="s">
        <v>77</v>
      </c>
      <c r="F4238" s="44" t="s">
        <v>88</v>
      </c>
      <c r="G4238">
        <v>0</v>
      </c>
      <c r="H4238">
        <v>0</v>
      </c>
      <c r="I4238">
        <v>0</v>
      </c>
      <c r="J4238">
        <v>0</v>
      </c>
      <c r="K4238" s="44">
        <f>MONTH(tce_4111[[#This Row],[data_lancamento]])</f>
        <v>5</v>
      </c>
    </row>
    <row r="4239" spans="1:11" x14ac:dyDescent="0.25">
      <c r="A4239" s="44" t="s">
        <v>93</v>
      </c>
      <c r="B4239">
        <v>1</v>
      </c>
      <c r="C4239" s="3">
        <v>44711</v>
      </c>
      <c r="D4239">
        <v>1965.52</v>
      </c>
      <c r="E4239" s="44" t="s">
        <v>80</v>
      </c>
      <c r="F4239" s="44" t="s">
        <v>88</v>
      </c>
      <c r="G4239">
        <v>0</v>
      </c>
      <c r="H4239">
        <v>0</v>
      </c>
      <c r="I4239">
        <v>0</v>
      </c>
      <c r="J4239">
        <v>0</v>
      </c>
      <c r="K4239" s="44">
        <f>MONTH(tce_4111[[#This Row],[data_lancamento]])</f>
        <v>5</v>
      </c>
    </row>
    <row r="4240" spans="1:11" x14ac:dyDescent="0.25">
      <c r="A4240" s="44" t="s">
        <v>94</v>
      </c>
      <c r="B4240">
        <v>1</v>
      </c>
      <c r="C4240" s="3">
        <v>44711</v>
      </c>
      <c r="D4240">
        <v>1965.52</v>
      </c>
      <c r="E4240" s="44" t="s">
        <v>80</v>
      </c>
      <c r="F4240" s="44" t="s">
        <v>88</v>
      </c>
      <c r="G4240">
        <v>1</v>
      </c>
      <c r="H4240">
        <v>0</v>
      </c>
      <c r="I4240">
        <v>0</v>
      </c>
      <c r="J4240">
        <v>0</v>
      </c>
      <c r="K4240" s="44">
        <f>MONTH(tce_4111[[#This Row],[data_lancamento]])</f>
        <v>5</v>
      </c>
    </row>
    <row r="4241" spans="1:11" x14ac:dyDescent="0.25">
      <c r="A4241" s="44" t="s">
        <v>95</v>
      </c>
      <c r="B4241">
        <v>1</v>
      </c>
      <c r="C4241" s="3">
        <v>44711</v>
      </c>
      <c r="D4241">
        <v>1965.52</v>
      </c>
      <c r="E4241" s="44" t="s">
        <v>77</v>
      </c>
      <c r="F4241" s="44" t="s">
        <v>88</v>
      </c>
      <c r="G4241">
        <v>1</v>
      </c>
      <c r="H4241">
        <v>0</v>
      </c>
      <c r="I4241">
        <v>0</v>
      </c>
      <c r="J4241">
        <v>0</v>
      </c>
      <c r="K4241" s="44">
        <f>MONTH(tce_4111[[#This Row],[data_lancamento]])</f>
        <v>5</v>
      </c>
    </row>
    <row r="4242" spans="1:11" x14ac:dyDescent="0.25">
      <c r="A4242" s="44" t="s">
        <v>363</v>
      </c>
      <c r="B4242">
        <v>1</v>
      </c>
      <c r="C4242" s="3">
        <v>44711</v>
      </c>
      <c r="D4242">
        <v>1965.52</v>
      </c>
      <c r="E4242" s="44" t="s">
        <v>77</v>
      </c>
      <c r="F4242" s="44" t="s">
        <v>97</v>
      </c>
      <c r="G4242">
        <v>0</v>
      </c>
      <c r="H4242">
        <v>0</v>
      </c>
      <c r="I4242">
        <v>0</v>
      </c>
      <c r="J4242">
        <v>0</v>
      </c>
      <c r="K4242" s="44">
        <f>MONTH(tce_4111[[#This Row],[data_lancamento]])</f>
        <v>5</v>
      </c>
    </row>
    <row r="4243" spans="1:11" x14ac:dyDescent="0.25">
      <c r="A4243" s="44" t="s">
        <v>91</v>
      </c>
      <c r="B4243">
        <v>1</v>
      </c>
      <c r="C4243" s="3">
        <v>44711</v>
      </c>
      <c r="D4243">
        <v>1965.52</v>
      </c>
      <c r="E4243" s="44" t="s">
        <v>80</v>
      </c>
      <c r="F4243" s="44" t="s">
        <v>88</v>
      </c>
      <c r="G4243">
        <v>0</v>
      </c>
      <c r="H4243">
        <v>0</v>
      </c>
      <c r="I4243">
        <v>0</v>
      </c>
      <c r="J4243">
        <v>0</v>
      </c>
      <c r="K4243" s="44">
        <f>MONTH(tce_4111[[#This Row],[data_lancamento]])</f>
        <v>5</v>
      </c>
    </row>
    <row r="4244" spans="1:11" x14ac:dyDescent="0.25">
      <c r="A4244" s="44" t="s">
        <v>99</v>
      </c>
      <c r="B4244">
        <v>1</v>
      </c>
      <c r="C4244" s="3">
        <v>44711</v>
      </c>
      <c r="D4244">
        <v>1965.52</v>
      </c>
      <c r="E4244" s="44" t="s">
        <v>77</v>
      </c>
      <c r="F4244" s="44" t="s">
        <v>88</v>
      </c>
      <c r="G4244">
        <v>0</v>
      </c>
      <c r="H4244">
        <v>0</v>
      </c>
      <c r="I4244">
        <v>0</v>
      </c>
      <c r="J4244">
        <v>0</v>
      </c>
      <c r="K4244" s="44">
        <f>MONTH(tce_4111[[#This Row],[data_lancamento]])</f>
        <v>5</v>
      </c>
    </row>
    <row r="4245" spans="1:11" x14ac:dyDescent="0.25">
      <c r="A4245" s="44" t="s">
        <v>130</v>
      </c>
      <c r="B4245">
        <v>1</v>
      </c>
      <c r="C4245" s="3">
        <v>44711</v>
      </c>
      <c r="D4245">
        <v>1965.52</v>
      </c>
      <c r="E4245" s="44" t="s">
        <v>80</v>
      </c>
      <c r="F4245" s="44" t="s">
        <v>88</v>
      </c>
      <c r="G4245">
        <v>0</v>
      </c>
      <c r="H4245">
        <v>0</v>
      </c>
      <c r="I4245">
        <v>0</v>
      </c>
      <c r="J4245">
        <v>0</v>
      </c>
      <c r="K4245" s="44">
        <f>MONTH(tce_4111[[#This Row],[data_lancamento]])</f>
        <v>5</v>
      </c>
    </row>
    <row r="4246" spans="1:11" x14ac:dyDescent="0.25">
      <c r="A4246" s="44" t="s">
        <v>92</v>
      </c>
      <c r="B4246">
        <v>1</v>
      </c>
      <c r="C4246" s="3">
        <v>44711</v>
      </c>
      <c r="D4246">
        <v>1965.52</v>
      </c>
      <c r="E4246" s="44" t="s">
        <v>80</v>
      </c>
      <c r="F4246" s="44" t="s">
        <v>88</v>
      </c>
      <c r="G4246">
        <v>0</v>
      </c>
      <c r="H4246">
        <v>0</v>
      </c>
      <c r="I4246">
        <v>0</v>
      </c>
      <c r="J4246">
        <v>0</v>
      </c>
      <c r="K4246" s="44">
        <f>MONTH(tce_4111[[#This Row],[data_lancamento]])</f>
        <v>5</v>
      </c>
    </row>
    <row r="4247" spans="1:11" x14ac:dyDescent="0.25">
      <c r="A4247" s="44" t="s">
        <v>100</v>
      </c>
      <c r="B4247">
        <v>1</v>
      </c>
      <c r="C4247" s="3">
        <v>44711</v>
      </c>
      <c r="D4247">
        <v>1965.52</v>
      </c>
      <c r="E4247" s="44" t="s">
        <v>77</v>
      </c>
      <c r="F4247" s="44" t="s">
        <v>88</v>
      </c>
      <c r="G4247">
        <v>0</v>
      </c>
      <c r="H4247">
        <v>0</v>
      </c>
      <c r="I4247">
        <v>0</v>
      </c>
      <c r="J4247">
        <v>0</v>
      </c>
      <c r="K4247" s="44">
        <f>MONTH(tce_4111[[#This Row],[data_lancamento]])</f>
        <v>5</v>
      </c>
    </row>
    <row r="4248" spans="1:11" x14ac:dyDescent="0.25">
      <c r="A4248" s="44" t="s">
        <v>101</v>
      </c>
      <c r="B4248">
        <v>1</v>
      </c>
      <c r="C4248" s="3">
        <v>44711</v>
      </c>
      <c r="D4248">
        <v>1965.52</v>
      </c>
      <c r="E4248" s="44" t="s">
        <v>77</v>
      </c>
      <c r="F4248" s="44" t="s">
        <v>88</v>
      </c>
      <c r="G4248">
        <v>1</v>
      </c>
      <c r="H4248">
        <v>0</v>
      </c>
      <c r="I4248">
        <v>0</v>
      </c>
      <c r="J4248">
        <v>0</v>
      </c>
      <c r="K4248" s="44">
        <f>MONTH(tce_4111[[#This Row],[data_lancamento]])</f>
        <v>5</v>
      </c>
    </row>
    <row r="4249" spans="1:11" x14ac:dyDescent="0.25">
      <c r="A4249" s="44" t="s">
        <v>95</v>
      </c>
      <c r="B4249">
        <v>1</v>
      </c>
      <c r="C4249" s="3">
        <v>44711</v>
      </c>
      <c r="D4249">
        <v>1965.52</v>
      </c>
      <c r="E4249" s="44" t="s">
        <v>80</v>
      </c>
      <c r="F4249" s="44" t="s">
        <v>88</v>
      </c>
      <c r="G4249">
        <v>1</v>
      </c>
      <c r="H4249">
        <v>0</v>
      </c>
      <c r="I4249">
        <v>0</v>
      </c>
      <c r="J4249">
        <v>0</v>
      </c>
      <c r="K4249" s="44">
        <f>MONTH(tce_4111[[#This Row],[data_lancamento]])</f>
        <v>5</v>
      </c>
    </row>
    <row r="4250" spans="1:11" x14ac:dyDescent="0.25">
      <c r="A4250" s="44" t="s">
        <v>89</v>
      </c>
      <c r="B4250">
        <v>1</v>
      </c>
      <c r="C4250" s="3">
        <v>44711</v>
      </c>
      <c r="D4250">
        <v>1048.67</v>
      </c>
      <c r="E4250" s="44" t="s">
        <v>80</v>
      </c>
      <c r="F4250" s="44" t="s">
        <v>88</v>
      </c>
      <c r="G4250">
        <v>0</v>
      </c>
      <c r="H4250">
        <v>0</v>
      </c>
      <c r="I4250">
        <v>0</v>
      </c>
      <c r="J4250">
        <v>0</v>
      </c>
      <c r="K4250" s="44">
        <f>MONTH(tce_4111[[#This Row],[data_lancamento]])</f>
        <v>5</v>
      </c>
    </row>
    <row r="4251" spans="1:11" x14ac:dyDescent="0.25">
      <c r="A4251" s="44" t="s">
        <v>91</v>
      </c>
      <c r="B4251">
        <v>1</v>
      </c>
      <c r="C4251" s="3">
        <v>44711</v>
      </c>
      <c r="D4251">
        <v>1048.67</v>
      </c>
      <c r="E4251" s="44" t="s">
        <v>77</v>
      </c>
      <c r="F4251" s="44" t="s">
        <v>88</v>
      </c>
      <c r="G4251">
        <v>0</v>
      </c>
      <c r="H4251">
        <v>0</v>
      </c>
      <c r="I4251">
        <v>0</v>
      </c>
      <c r="J4251">
        <v>0</v>
      </c>
      <c r="K4251" s="44">
        <f>MONTH(tce_4111[[#This Row],[data_lancamento]])</f>
        <v>5</v>
      </c>
    </row>
    <row r="4252" spans="1:11" x14ac:dyDescent="0.25">
      <c r="A4252" s="44" t="s">
        <v>92</v>
      </c>
      <c r="B4252">
        <v>1</v>
      </c>
      <c r="C4252" s="3">
        <v>44711</v>
      </c>
      <c r="D4252">
        <v>1048.67</v>
      </c>
      <c r="E4252" s="44" t="s">
        <v>77</v>
      </c>
      <c r="F4252" s="44" t="s">
        <v>88</v>
      </c>
      <c r="G4252">
        <v>0</v>
      </c>
      <c r="H4252">
        <v>0</v>
      </c>
      <c r="I4252">
        <v>0</v>
      </c>
      <c r="J4252">
        <v>0</v>
      </c>
      <c r="K4252" s="44">
        <f>MONTH(tce_4111[[#This Row],[data_lancamento]])</f>
        <v>5</v>
      </c>
    </row>
    <row r="4253" spans="1:11" x14ac:dyDescent="0.25">
      <c r="A4253" s="44" t="s">
        <v>93</v>
      </c>
      <c r="B4253">
        <v>1</v>
      </c>
      <c r="C4253" s="3">
        <v>44711</v>
      </c>
      <c r="D4253">
        <v>1048.67</v>
      </c>
      <c r="E4253" s="44" t="s">
        <v>80</v>
      </c>
      <c r="F4253" s="44" t="s">
        <v>88</v>
      </c>
      <c r="G4253">
        <v>0</v>
      </c>
      <c r="H4253">
        <v>0</v>
      </c>
      <c r="I4253">
        <v>0</v>
      </c>
      <c r="J4253">
        <v>0</v>
      </c>
      <c r="K4253" s="44">
        <f>MONTH(tce_4111[[#This Row],[data_lancamento]])</f>
        <v>5</v>
      </c>
    </row>
    <row r="4254" spans="1:11" x14ac:dyDescent="0.25">
      <c r="A4254" s="44" t="s">
        <v>94</v>
      </c>
      <c r="B4254">
        <v>1</v>
      </c>
      <c r="C4254" s="3">
        <v>44711</v>
      </c>
      <c r="D4254">
        <v>1048.67</v>
      </c>
      <c r="E4254" s="44" t="s">
        <v>80</v>
      </c>
      <c r="F4254" s="44" t="s">
        <v>88</v>
      </c>
      <c r="G4254">
        <v>1</v>
      </c>
      <c r="H4254">
        <v>0</v>
      </c>
      <c r="I4254">
        <v>0</v>
      </c>
      <c r="J4254">
        <v>0</v>
      </c>
      <c r="K4254" s="44">
        <f>MONTH(tce_4111[[#This Row],[data_lancamento]])</f>
        <v>5</v>
      </c>
    </row>
    <row r="4255" spans="1:11" x14ac:dyDescent="0.25">
      <c r="A4255" s="44" t="s">
        <v>95</v>
      </c>
      <c r="B4255">
        <v>1</v>
      </c>
      <c r="C4255" s="3">
        <v>44711</v>
      </c>
      <c r="D4255">
        <v>1048.67</v>
      </c>
      <c r="E4255" s="44" t="s">
        <v>77</v>
      </c>
      <c r="F4255" s="44" t="s">
        <v>88</v>
      </c>
      <c r="G4255">
        <v>1</v>
      </c>
      <c r="H4255">
        <v>0</v>
      </c>
      <c r="I4255">
        <v>0</v>
      </c>
      <c r="J4255">
        <v>0</v>
      </c>
      <c r="K4255" s="44">
        <f>MONTH(tce_4111[[#This Row],[data_lancamento]])</f>
        <v>5</v>
      </c>
    </row>
    <row r="4256" spans="1:11" x14ac:dyDescent="0.25">
      <c r="A4256" s="44" t="s">
        <v>154</v>
      </c>
      <c r="B4256">
        <v>1</v>
      </c>
      <c r="C4256" s="3">
        <v>44711</v>
      </c>
      <c r="D4256">
        <v>1048.67</v>
      </c>
      <c r="E4256" s="44" t="s">
        <v>77</v>
      </c>
      <c r="F4256" s="44" t="s">
        <v>97</v>
      </c>
      <c r="G4256">
        <v>0</v>
      </c>
      <c r="H4256">
        <v>0</v>
      </c>
      <c r="I4256">
        <v>0</v>
      </c>
      <c r="J4256">
        <v>0</v>
      </c>
      <c r="K4256" s="44">
        <f>MONTH(tce_4111[[#This Row],[data_lancamento]])</f>
        <v>5</v>
      </c>
    </row>
    <row r="4257" spans="1:11" x14ac:dyDescent="0.25">
      <c r="A4257" s="44" t="s">
        <v>131</v>
      </c>
      <c r="B4257">
        <v>1</v>
      </c>
      <c r="C4257" s="3">
        <v>44711</v>
      </c>
      <c r="D4257">
        <v>1048.67</v>
      </c>
      <c r="E4257" s="44" t="s">
        <v>80</v>
      </c>
      <c r="F4257" s="44" t="s">
        <v>88</v>
      </c>
      <c r="G4257">
        <v>0</v>
      </c>
      <c r="H4257">
        <v>0</v>
      </c>
      <c r="I4257">
        <v>0</v>
      </c>
      <c r="J4257">
        <v>0</v>
      </c>
      <c r="K4257" s="44">
        <f>MONTH(tce_4111[[#This Row],[data_lancamento]])</f>
        <v>5</v>
      </c>
    </row>
    <row r="4258" spans="1:11" x14ac:dyDescent="0.25">
      <c r="A4258" s="44" t="s">
        <v>91</v>
      </c>
      <c r="B4258">
        <v>1</v>
      </c>
      <c r="C4258" s="3">
        <v>44711</v>
      </c>
      <c r="D4258">
        <v>1048.67</v>
      </c>
      <c r="E4258" s="44" t="s">
        <v>80</v>
      </c>
      <c r="F4258" s="44" t="s">
        <v>88</v>
      </c>
      <c r="G4258">
        <v>0</v>
      </c>
      <c r="H4258">
        <v>0</v>
      </c>
      <c r="I4258">
        <v>0</v>
      </c>
      <c r="J4258">
        <v>0</v>
      </c>
      <c r="K4258" s="44">
        <f>MONTH(tce_4111[[#This Row],[data_lancamento]])</f>
        <v>5</v>
      </c>
    </row>
    <row r="4259" spans="1:11" x14ac:dyDescent="0.25">
      <c r="A4259" s="44" t="s">
        <v>99</v>
      </c>
      <c r="B4259">
        <v>1</v>
      </c>
      <c r="C4259" s="3">
        <v>44711</v>
      </c>
      <c r="D4259">
        <v>1048.67</v>
      </c>
      <c r="E4259" s="44" t="s">
        <v>77</v>
      </c>
      <c r="F4259" s="44" t="s">
        <v>88</v>
      </c>
      <c r="G4259">
        <v>0</v>
      </c>
      <c r="H4259">
        <v>0</v>
      </c>
      <c r="I4259">
        <v>0</v>
      </c>
      <c r="J4259">
        <v>0</v>
      </c>
      <c r="K4259" s="44">
        <f>MONTH(tce_4111[[#This Row],[data_lancamento]])</f>
        <v>5</v>
      </c>
    </row>
    <row r="4260" spans="1:11" x14ac:dyDescent="0.25">
      <c r="A4260" s="44" t="s">
        <v>92</v>
      </c>
      <c r="B4260">
        <v>1</v>
      </c>
      <c r="C4260" s="3">
        <v>44711</v>
      </c>
      <c r="D4260">
        <v>1048.67</v>
      </c>
      <c r="E4260" s="44" t="s">
        <v>80</v>
      </c>
      <c r="F4260" s="44" t="s">
        <v>88</v>
      </c>
      <c r="G4260">
        <v>0</v>
      </c>
      <c r="H4260">
        <v>0</v>
      </c>
      <c r="I4260">
        <v>0</v>
      </c>
      <c r="J4260">
        <v>0</v>
      </c>
      <c r="K4260" s="44">
        <f>MONTH(tce_4111[[#This Row],[data_lancamento]])</f>
        <v>5</v>
      </c>
    </row>
    <row r="4261" spans="1:11" x14ac:dyDescent="0.25">
      <c r="A4261" s="44" t="s">
        <v>100</v>
      </c>
      <c r="B4261">
        <v>1</v>
      </c>
      <c r="C4261" s="3">
        <v>44711</v>
      </c>
      <c r="D4261">
        <v>1048.67</v>
      </c>
      <c r="E4261" s="44" t="s">
        <v>77</v>
      </c>
      <c r="F4261" s="44" t="s">
        <v>88</v>
      </c>
      <c r="G4261">
        <v>0</v>
      </c>
      <c r="H4261">
        <v>0</v>
      </c>
      <c r="I4261">
        <v>0</v>
      </c>
      <c r="J4261">
        <v>0</v>
      </c>
      <c r="K4261" s="44">
        <f>MONTH(tce_4111[[#This Row],[data_lancamento]])</f>
        <v>5</v>
      </c>
    </row>
    <row r="4262" spans="1:11" x14ac:dyDescent="0.25">
      <c r="A4262" s="44" t="s">
        <v>101</v>
      </c>
      <c r="B4262">
        <v>1</v>
      </c>
      <c r="C4262" s="3">
        <v>44711</v>
      </c>
      <c r="D4262">
        <v>1048.67</v>
      </c>
      <c r="E4262" s="44" t="s">
        <v>77</v>
      </c>
      <c r="F4262" s="44" t="s">
        <v>88</v>
      </c>
      <c r="G4262">
        <v>1</v>
      </c>
      <c r="H4262">
        <v>0</v>
      </c>
      <c r="I4262">
        <v>0</v>
      </c>
      <c r="J4262">
        <v>0</v>
      </c>
      <c r="K4262" s="44">
        <f>MONTH(tce_4111[[#This Row],[data_lancamento]])</f>
        <v>5</v>
      </c>
    </row>
    <row r="4263" spans="1:11" x14ac:dyDescent="0.25">
      <c r="A4263" s="44" t="s">
        <v>95</v>
      </c>
      <c r="B4263">
        <v>1</v>
      </c>
      <c r="C4263" s="3">
        <v>44711</v>
      </c>
      <c r="D4263">
        <v>1048.67</v>
      </c>
      <c r="E4263" s="44" t="s">
        <v>80</v>
      </c>
      <c r="F4263" s="44" t="s">
        <v>88</v>
      </c>
      <c r="G4263">
        <v>1</v>
      </c>
      <c r="H4263">
        <v>0</v>
      </c>
      <c r="I4263">
        <v>0</v>
      </c>
      <c r="J4263">
        <v>0</v>
      </c>
      <c r="K4263" s="44">
        <f>MONTH(tce_4111[[#This Row],[data_lancamento]])</f>
        <v>5</v>
      </c>
    </row>
    <row r="4264" spans="1:11" x14ac:dyDescent="0.25">
      <c r="A4264" s="44" t="s">
        <v>89</v>
      </c>
      <c r="B4264">
        <v>1</v>
      </c>
      <c r="C4264" s="3">
        <v>44711</v>
      </c>
      <c r="D4264">
        <v>1817.36</v>
      </c>
      <c r="E4264" s="44" t="s">
        <v>80</v>
      </c>
      <c r="F4264" s="44" t="s">
        <v>88</v>
      </c>
      <c r="G4264">
        <v>0</v>
      </c>
      <c r="H4264">
        <v>0</v>
      </c>
      <c r="I4264">
        <v>0</v>
      </c>
      <c r="J4264">
        <v>0</v>
      </c>
      <c r="K4264" s="44">
        <f>MONTH(tce_4111[[#This Row],[data_lancamento]])</f>
        <v>5</v>
      </c>
    </row>
    <row r="4265" spans="1:11" x14ac:dyDescent="0.25">
      <c r="A4265" s="44" t="s">
        <v>91</v>
      </c>
      <c r="B4265">
        <v>1</v>
      </c>
      <c r="C4265" s="3">
        <v>44711</v>
      </c>
      <c r="D4265">
        <v>1817.36</v>
      </c>
      <c r="E4265" s="44" t="s">
        <v>77</v>
      </c>
      <c r="F4265" s="44" t="s">
        <v>88</v>
      </c>
      <c r="G4265">
        <v>0</v>
      </c>
      <c r="H4265">
        <v>0</v>
      </c>
      <c r="I4265">
        <v>0</v>
      </c>
      <c r="J4265">
        <v>0</v>
      </c>
      <c r="K4265" s="44">
        <f>MONTH(tce_4111[[#This Row],[data_lancamento]])</f>
        <v>5</v>
      </c>
    </row>
    <row r="4266" spans="1:11" x14ac:dyDescent="0.25">
      <c r="A4266" s="44" t="s">
        <v>92</v>
      </c>
      <c r="B4266">
        <v>1</v>
      </c>
      <c r="C4266" s="3">
        <v>44711</v>
      </c>
      <c r="D4266">
        <v>1817.36</v>
      </c>
      <c r="E4266" s="44" t="s">
        <v>77</v>
      </c>
      <c r="F4266" s="44" t="s">
        <v>88</v>
      </c>
      <c r="G4266">
        <v>0</v>
      </c>
      <c r="H4266">
        <v>0</v>
      </c>
      <c r="I4266">
        <v>0</v>
      </c>
      <c r="J4266">
        <v>0</v>
      </c>
      <c r="K4266" s="44">
        <f>MONTH(tce_4111[[#This Row],[data_lancamento]])</f>
        <v>5</v>
      </c>
    </row>
    <row r="4267" spans="1:11" x14ac:dyDescent="0.25">
      <c r="A4267" s="44" t="s">
        <v>93</v>
      </c>
      <c r="B4267">
        <v>1</v>
      </c>
      <c r="C4267" s="3">
        <v>44711</v>
      </c>
      <c r="D4267">
        <v>1817.36</v>
      </c>
      <c r="E4267" s="44" t="s">
        <v>80</v>
      </c>
      <c r="F4267" s="44" t="s">
        <v>88</v>
      </c>
      <c r="G4267">
        <v>0</v>
      </c>
      <c r="H4267">
        <v>0</v>
      </c>
      <c r="I4267">
        <v>0</v>
      </c>
      <c r="J4267">
        <v>0</v>
      </c>
      <c r="K4267" s="44">
        <f>MONTH(tce_4111[[#This Row],[data_lancamento]])</f>
        <v>5</v>
      </c>
    </row>
    <row r="4268" spans="1:11" x14ac:dyDescent="0.25">
      <c r="A4268" s="44" t="s">
        <v>94</v>
      </c>
      <c r="B4268">
        <v>1</v>
      </c>
      <c r="C4268" s="3">
        <v>44711</v>
      </c>
      <c r="D4268">
        <v>1817.36</v>
      </c>
      <c r="E4268" s="44" t="s">
        <v>80</v>
      </c>
      <c r="F4268" s="44" t="s">
        <v>88</v>
      </c>
      <c r="G4268">
        <v>1</v>
      </c>
      <c r="H4268">
        <v>0</v>
      </c>
      <c r="I4268">
        <v>0</v>
      </c>
      <c r="J4268">
        <v>0</v>
      </c>
      <c r="K4268" s="44">
        <f>MONTH(tce_4111[[#This Row],[data_lancamento]])</f>
        <v>5</v>
      </c>
    </row>
    <row r="4269" spans="1:11" x14ac:dyDescent="0.25">
      <c r="A4269" s="44" t="s">
        <v>95</v>
      </c>
      <c r="B4269">
        <v>1</v>
      </c>
      <c r="C4269" s="3">
        <v>44711</v>
      </c>
      <c r="D4269">
        <v>1817.36</v>
      </c>
      <c r="E4269" s="44" t="s">
        <v>77</v>
      </c>
      <c r="F4269" s="44" t="s">
        <v>88</v>
      </c>
      <c r="G4269">
        <v>1</v>
      </c>
      <c r="H4269">
        <v>0</v>
      </c>
      <c r="I4269">
        <v>0</v>
      </c>
      <c r="J4269">
        <v>0</v>
      </c>
      <c r="K4269" s="44">
        <f>MONTH(tce_4111[[#This Row],[data_lancamento]])</f>
        <v>5</v>
      </c>
    </row>
    <row r="4270" spans="1:11" x14ac:dyDescent="0.25">
      <c r="A4270" s="44" t="s">
        <v>132</v>
      </c>
      <c r="B4270">
        <v>1</v>
      </c>
      <c r="C4270" s="3">
        <v>44711</v>
      </c>
      <c r="D4270">
        <v>1817.36</v>
      </c>
      <c r="E4270" s="44" t="s">
        <v>80</v>
      </c>
      <c r="F4270" s="44" t="s">
        <v>88</v>
      </c>
      <c r="G4270">
        <v>0</v>
      </c>
      <c r="H4270">
        <v>0</v>
      </c>
      <c r="I4270">
        <v>0</v>
      </c>
      <c r="J4270">
        <v>0</v>
      </c>
      <c r="K4270" s="44">
        <f>MONTH(tce_4111[[#This Row],[data_lancamento]])</f>
        <v>5</v>
      </c>
    </row>
    <row r="4271" spans="1:11" x14ac:dyDescent="0.25">
      <c r="A4271" s="44" t="s">
        <v>96</v>
      </c>
      <c r="B4271">
        <v>1</v>
      </c>
      <c r="C4271" s="3">
        <v>44711</v>
      </c>
      <c r="D4271">
        <v>1817.36</v>
      </c>
      <c r="E4271" s="44" t="s">
        <v>77</v>
      </c>
      <c r="F4271" s="44" t="s">
        <v>97</v>
      </c>
      <c r="G4271">
        <v>1</v>
      </c>
      <c r="H4271">
        <v>0</v>
      </c>
      <c r="I4271">
        <v>0</v>
      </c>
      <c r="J4271">
        <v>0</v>
      </c>
      <c r="K4271" s="44">
        <f>MONTH(tce_4111[[#This Row],[data_lancamento]])</f>
        <v>5</v>
      </c>
    </row>
    <row r="4272" spans="1:11" x14ac:dyDescent="0.25">
      <c r="A4272" s="44" t="s">
        <v>91</v>
      </c>
      <c r="B4272">
        <v>1</v>
      </c>
      <c r="C4272" s="3">
        <v>44711</v>
      </c>
      <c r="D4272">
        <v>1817.36</v>
      </c>
      <c r="E4272" s="44" t="s">
        <v>80</v>
      </c>
      <c r="F4272" s="44" t="s">
        <v>88</v>
      </c>
      <c r="G4272">
        <v>0</v>
      </c>
      <c r="H4272">
        <v>0</v>
      </c>
      <c r="I4272">
        <v>0</v>
      </c>
      <c r="J4272">
        <v>0</v>
      </c>
      <c r="K4272" s="44">
        <f>MONTH(tce_4111[[#This Row],[data_lancamento]])</f>
        <v>5</v>
      </c>
    </row>
    <row r="4273" spans="1:11" x14ac:dyDescent="0.25">
      <c r="A4273" s="44" t="s">
        <v>99</v>
      </c>
      <c r="B4273">
        <v>1</v>
      </c>
      <c r="C4273" s="3">
        <v>44711</v>
      </c>
      <c r="D4273">
        <v>1817.36</v>
      </c>
      <c r="E4273" s="44" t="s">
        <v>77</v>
      </c>
      <c r="F4273" s="44" t="s">
        <v>88</v>
      </c>
      <c r="G4273">
        <v>0</v>
      </c>
      <c r="H4273">
        <v>0</v>
      </c>
      <c r="I4273">
        <v>0</v>
      </c>
      <c r="J4273">
        <v>0</v>
      </c>
      <c r="K4273" s="44">
        <f>MONTH(tce_4111[[#This Row],[data_lancamento]])</f>
        <v>5</v>
      </c>
    </row>
    <row r="4274" spans="1:11" x14ac:dyDescent="0.25">
      <c r="A4274" s="44" t="s">
        <v>92</v>
      </c>
      <c r="B4274">
        <v>1</v>
      </c>
      <c r="C4274" s="3">
        <v>44711</v>
      </c>
      <c r="D4274">
        <v>1817.36</v>
      </c>
      <c r="E4274" s="44" t="s">
        <v>80</v>
      </c>
      <c r="F4274" s="44" t="s">
        <v>88</v>
      </c>
      <c r="G4274">
        <v>0</v>
      </c>
      <c r="H4274">
        <v>0</v>
      </c>
      <c r="I4274">
        <v>0</v>
      </c>
      <c r="J4274">
        <v>0</v>
      </c>
      <c r="K4274" s="44">
        <f>MONTH(tce_4111[[#This Row],[data_lancamento]])</f>
        <v>5</v>
      </c>
    </row>
    <row r="4275" spans="1:11" x14ac:dyDescent="0.25">
      <c r="A4275" s="44" t="s">
        <v>100</v>
      </c>
      <c r="B4275">
        <v>1</v>
      </c>
      <c r="C4275" s="3">
        <v>44711</v>
      </c>
      <c r="D4275">
        <v>1817.36</v>
      </c>
      <c r="E4275" s="44" t="s">
        <v>77</v>
      </c>
      <c r="F4275" s="44" t="s">
        <v>88</v>
      </c>
      <c r="G4275">
        <v>0</v>
      </c>
      <c r="H4275">
        <v>0</v>
      </c>
      <c r="I4275">
        <v>0</v>
      </c>
      <c r="J4275">
        <v>0</v>
      </c>
      <c r="K4275" s="44">
        <f>MONTH(tce_4111[[#This Row],[data_lancamento]])</f>
        <v>5</v>
      </c>
    </row>
    <row r="4276" spans="1:11" x14ac:dyDescent="0.25">
      <c r="A4276" s="44" t="s">
        <v>101</v>
      </c>
      <c r="B4276">
        <v>1</v>
      </c>
      <c r="C4276" s="3">
        <v>44711</v>
      </c>
      <c r="D4276">
        <v>1817.36</v>
      </c>
      <c r="E4276" s="44" t="s">
        <v>77</v>
      </c>
      <c r="F4276" s="44" t="s">
        <v>88</v>
      </c>
      <c r="G4276">
        <v>1</v>
      </c>
      <c r="H4276">
        <v>0</v>
      </c>
      <c r="I4276">
        <v>0</v>
      </c>
      <c r="J4276">
        <v>0</v>
      </c>
      <c r="K4276" s="44">
        <f>MONTH(tce_4111[[#This Row],[data_lancamento]])</f>
        <v>5</v>
      </c>
    </row>
    <row r="4277" spans="1:11" x14ac:dyDescent="0.25">
      <c r="A4277" s="44" t="s">
        <v>133</v>
      </c>
      <c r="B4277">
        <v>1</v>
      </c>
      <c r="C4277" s="3">
        <v>44711</v>
      </c>
      <c r="D4277">
        <v>1817.36</v>
      </c>
      <c r="E4277" s="44" t="s">
        <v>80</v>
      </c>
      <c r="F4277" s="44" t="s">
        <v>88</v>
      </c>
      <c r="G4277">
        <v>0</v>
      </c>
      <c r="H4277">
        <v>0</v>
      </c>
      <c r="I4277">
        <v>0</v>
      </c>
      <c r="J4277">
        <v>0</v>
      </c>
      <c r="K4277" s="44">
        <f>MONTH(tce_4111[[#This Row],[data_lancamento]])</f>
        <v>5</v>
      </c>
    </row>
    <row r="4278" spans="1:11" x14ac:dyDescent="0.25">
      <c r="A4278" s="44" t="s">
        <v>134</v>
      </c>
      <c r="B4278">
        <v>1</v>
      </c>
      <c r="C4278" s="3">
        <v>44711</v>
      </c>
      <c r="D4278">
        <v>1817.36</v>
      </c>
      <c r="E4278" s="44" t="s">
        <v>77</v>
      </c>
      <c r="F4278" s="44" t="s">
        <v>88</v>
      </c>
      <c r="G4278">
        <v>0</v>
      </c>
      <c r="H4278">
        <v>0</v>
      </c>
      <c r="I4278">
        <v>0</v>
      </c>
      <c r="J4278">
        <v>0</v>
      </c>
      <c r="K4278" s="44">
        <f>MONTH(tce_4111[[#This Row],[data_lancamento]])</f>
        <v>5</v>
      </c>
    </row>
    <row r="4279" spans="1:11" x14ac:dyDescent="0.25">
      <c r="A4279" s="44" t="s">
        <v>95</v>
      </c>
      <c r="B4279">
        <v>1</v>
      </c>
      <c r="C4279" s="3">
        <v>44711</v>
      </c>
      <c r="D4279">
        <v>1817.36</v>
      </c>
      <c r="E4279" s="44" t="s">
        <v>80</v>
      </c>
      <c r="F4279" s="44" t="s">
        <v>88</v>
      </c>
      <c r="G4279">
        <v>1</v>
      </c>
      <c r="H4279">
        <v>0</v>
      </c>
      <c r="I4279">
        <v>0</v>
      </c>
      <c r="J4279">
        <v>0</v>
      </c>
      <c r="K4279" s="44">
        <f>MONTH(tce_4111[[#This Row],[data_lancamento]])</f>
        <v>5</v>
      </c>
    </row>
    <row r="4280" spans="1:11" x14ac:dyDescent="0.25">
      <c r="A4280" s="44" t="s">
        <v>96</v>
      </c>
      <c r="B4280">
        <v>1</v>
      </c>
      <c r="C4280" s="3">
        <v>44711</v>
      </c>
      <c r="D4280">
        <v>237.43</v>
      </c>
      <c r="E4280" s="44" t="s">
        <v>77</v>
      </c>
      <c r="F4280" s="44" t="s">
        <v>97</v>
      </c>
      <c r="G4280">
        <v>1</v>
      </c>
      <c r="H4280">
        <v>0</v>
      </c>
      <c r="I4280">
        <v>0</v>
      </c>
      <c r="J4280">
        <v>0</v>
      </c>
      <c r="K4280" s="44">
        <f>MONTH(tce_4111[[#This Row],[data_lancamento]])</f>
        <v>5</v>
      </c>
    </row>
    <row r="4281" spans="1:11" x14ac:dyDescent="0.25">
      <c r="A4281" s="44" t="s">
        <v>98</v>
      </c>
      <c r="B4281">
        <v>1</v>
      </c>
      <c r="C4281" s="3">
        <v>44711</v>
      </c>
      <c r="D4281">
        <v>237.43</v>
      </c>
      <c r="E4281" s="44" t="s">
        <v>80</v>
      </c>
      <c r="F4281" s="44" t="s">
        <v>88</v>
      </c>
      <c r="G4281">
        <v>0</v>
      </c>
      <c r="H4281">
        <v>0</v>
      </c>
      <c r="I4281">
        <v>0</v>
      </c>
      <c r="J4281">
        <v>0</v>
      </c>
      <c r="K4281" s="44">
        <f>MONTH(tce_4111[[#This Row],[data_lancamento]])</f>
        <v>5</v>
      </c>
    </row>
    <row r="4282" spans="1:11" x14ac:dyDescent="0.25">
      <c r="A4282" s="44" t="s">
        <v>91</v>
      </c>
      <c r="B4282">
        <v>1</v>
      </c>
      <c r="C4282" s="3">
        <v>44711</v>
      </c>
      <c r="D4282">
        <v>237.43</v>
      </c>
      <c r="E4282" s="44" t="s">
        <v>80</v>
      </c>
      <c r="F4282" s="44" t="s">
        <v>88</v>
      </c>
      <c r="G4282">
        <v>0</v>
      </c>
      <c r="H4282">
        <v>0</v>
      </c>
      <c r="I4282">
        <v>0</v>
      </c>
      <c r="J4282">
        <v>0</v>
      </c>
      <c r="K4282" s="44">
        <f>MONTH(tce_4111[[#This Row],[data_lancamento]])</f>
        <v>5</v>
      </c>
    </row>
    <row r="4283" spans="1:11" x14ac:dyDescent="0.25">
      <c r="A4283" s="44" t="s">
        <v>99</v>
      </c>
      <c r="B4283">
        <v>1</v>
      </c>
      <c r="C4283" s="3">
        <v>44711</v>
      </c>
      <c r="D4283">
        <v>237.43</v>
      </c>
      <c r="E4283" s="44" t="s">
        <v>77</v>
      </c>
      <c r="F4283" s="44" t="s">
        <v>88</v>
      </c>
      <c r="G4283">
        <v>0</v>
      </c>
      <c r="H4283">
        <v>0</v>
      </c>
      <c r="I4283">
        <v>0</v>
      </c>
      <c r="J4283">
        <v>0</v>
      </c>
      <c r="K4283" s="44">
        <f>MONTH(tce_4111[[#This Row],[data_lancamento]])</f>
        <v>5</v>
      </c>
    </row>
    <row r="4284" spans="1:11" x14ac:dyDescent="0.25">
      <c r="A4284" s="44" t="s">
        <v>92</v>
      </c>
      <c r="B4284">
        <v>1</v>
      </c>
      <c r="C4284" s="3">
        <v>44711</v>
      </c>
      <c r="D4284">
        <v>237.43</v>
      </c>
      <c r="E4284" s="44" t="s">
        <v>80</v>
      </c>
      <c r="F4284" s="44" t="s">
        <v>88</v>
      </c>
      <c r="G4284">
        <v>0</v>
      </c>
      <c r="H4284">
        <v>0</v>
      </c>
      <c r="I4284">
        <v>0</v>
      </c>
      <c r="J4284">
        <v>0</v>
      </c>
      <c r="K4284" s="44">
        <f>MONTH(tce_4111[[#This Row],[data_lancamento]])</f>
        <v>5</v>
      </c>
    </row>
    <row r="4285" spans="1:11" x14ac:dyDescent="0.25">
      <c r="A4285" s="44" t="s">
        <v>100</v>
      </c>
      <c r="B4285">
        <v>1</v>
      </c>
      <c r="C4285" s="3">
        <v>44711</v>
      </c>
      <c r="D4285">
        <v>237.43</v>
      </c>
      <c r="E4285" s="44" t="s">
        <v>77</v>
      </c>
      <c r="F4285" s="44" t="s">
        <v>88</v>
      </c>
      <c r="G4285">
        <v>0</v>
      </c>
      <c r="H4285">
        <v>0</v>
      </c>
      <c r="I4285">
        <v>0</v>
      </c>
      <c r="J4285">
        <v>0</v>
      </c>
      <c r="K4285" s="44">
        <f>MONTH(tce_4111[[#This Row],[data_lancamento]])</f>
        <v>5</v>
      </c>
    </row>
    <row r="4286" spans="1:11" x14ac:dyDescent="0.25">
      <c r="A4286" s="44" t="s">
        <v>101</v>
      </c>
      <c r="B4286">
        <v>1</v>
      </c>
      <c r="C4286" s="3">
        <v>44711</v>
      </c>
      <c r="D4286">
        <v>237.43</v>
      </c>
      <c r="E4286" s="44" t="s">
        <v>77</v>
      </c>
      <c r="F4286" s="44" t="s">
        <v>88</v>
      </c>
      <c r="G4286">
        <v>1</v>
      </c>
      <c r="H4286">
        <v>0</v>
      </c>
      <c r="I4286">
        <v>0</v>
      </c>
      <c r="J4286">
        <v>0</v>
      </c>
      <c r="K4286" s="44">
        <f>MONTH(tce_4111[[#This Row],[data_lancamento]])</f>
        <v>5</v>
      </c>
    </row>
    <row r="4287" spans="1:11" x14ac:dyDescent="0.25">
      <c r="A4287" s="44" t="s">
        <v>95</v>
      </c>
      <c r="B4287">
        <v>1</v>
      </c>
      <c r="C4287" s="3">
        <v>44711</v>
      </c>
      <c r="D4287">
        <v>237.43</v>
      </c>
      <c r="E4287" s="44" t="s">
        <v>80</v>
      </c>
      <c r="F4287" s="44" t="s">
        <v>88</v>
      </c>
      <c r="G4287">
        <v>1</v>
      </c>
      <c r="H4287">
        <v>0</v>
      </c>
      <c r="I4287">
        <v>0</v>
      </c>
      <c r="J4287">
        <v>0</v>
      </c>
      <c r="K4287" s="44">
        <f>MONTH(tce_4111[[#This Row],[data_lancamento]])</f>
        <v>5</v>
      </c>
    </row>
    <row r="4288" spans="1:11" x14ac:dyDescent="0.25">
      <c r="A4288" s="44" t="s">
        <v>107</v>
      </c>
      <c r="B4288">
        <v>1</v>
      </c>
      <c r="C4288" s="3">
        <v>44712</v>
      </c>
      <c r="D4288">
        <v>1598.07</v>
      </c>
      <c r="E4288" s="44" t="s">
        <v>80</v>
      </c>
      <c r="F4288" s="44" t="s">
        <v>97</v>
      </c>
      <c r="G4288">
        <v>1</v>
      </c>
      <c r="H4288">
        <v>0</v>
      </c>
      <c r="I4288">
        <v>0</v>
      </c>
      <c r="J4288">
        <v>0</v>
      </c>
      <c r="K4288" s="44">
        <f>MONTH(tce_4111[[#This Row],[data_lancamento]])</f>
        <v>5</v>
      </c>
    </row>
    <row r="4289" spans="1:11" x14ac:dyDescent="0.25">
      <c r="A4289" s="44" t="s">
        <v>135</v>
      </c>
      <c r="B4289">
        <v>1</v>
      </c>
      <c r="C4289" s="3">
        <v>44712</v>
      </c>
      <c r="D4289">
        <v>1598.07</v>
      </c>
      <c r="E4289" s="44" t="s">
        <v>77</v>
      </c>
      <c r="F4289" s="44" t="s">
        <v>97</v>
      </c>
      <c r="G4289">
        <v>0</v>
      </c>
      <c r="H4289">
        <v>0</v>
      </c>
      <c r="I4289">
        <v>0</v>
      </c>
      <c r="J4289">
        <v>0</v>
      </c>
      <c r="K4289" s="44">
        <f>MONTH(tce_4111[[#This Row],[data_lancamento]])</f>
        <v>5</v>
      </c>
    </row>
    <row r="4290" spans="1:11" x14ac:dyDescent="0.25">
      <c r="A4290" s="44" t="s">
        <v>135</v>
      </c>
      <c r="B4290">
        <v>1</v>
      </c>
      <c r="C4290" s="3">
        <v>44712</v>
      </c>
      <c r="D4290">
        <v>1598.07</v>
      </c>
      <c r="E4290" s="44" t="s">
        <v>80</v>
      </c>
      <c r="F4290" s="44" t="s">
        <v>97</v>
      </c>
      <c r="G4290">
        <v>0</v>
      </c>
      <c r="H4290">
        <v>0</v>
      </c>
      <c r="I4290">
        <v>0</v>
      </c>
      <c r="J4290">
        <v>0</v>
      </c>
      <c r="K4290" s="44">
        <f>MONTH(tce_4111[[#This Row],[data_lancamento]])</f>
        <v>5</v>
      </c>
    </row>
    <row r="4291" spans="1:11" x14ac:dyDescent="0.25">
      <c r="A4291" s="44" t="s">
        <v>105</v>
      </c>
      <c r="B4291">
        <v>1</v>
      </c>
      <c r="C4291" s="3">
        <v>44712</v>
      </c>
      <c r="D4291">
        <v>1598.07</v>
      </c>
      <c r="E4291" s="44" t="s">
        <v>77</v>
      </c>
      <c r="F4291" s="44" t="s">
        <v>88</v>
      </c>
      <c r="G4291">
        <v>0</v>
      </c>
      <c r="H4291">
        <v>0</v>
      </c>
      <c r="I4291">
        <v>0</v>
      </c>
      <c r="J4291">
        <v>0</v>
      </c>
      <c r="K4291" s="44">
        <f>MONTH(tce_4111[[#This Row],[data_lancamento]])</f>
        <v>5</v>
      </c>
    </row>
    <row r="4292" spans="1:11" x14ac:dyDescent="0.25">
      <c r="A4292" s="44" t="s">
        <v>137</v>
      </c>
      <c r="B4292">
        <v>1</v>
      </c>
      <c r="C4292" s="3">
        <v>44712</v>
      </c>
      <c r="D4292">
        <v>638.99</v>
      </c>
      <c r="E4292" s="44" t="s">
        <v>80</v>
      </c>
      <c r="F4292" s="44" t="s">
        <v>88</v>
      </c>
      <c r="G4292">
        <v>0</v>
      </c>
      <c r="H4292">
        <v>0</v>
      </c>
      <c r="I4292">
        <v>0</v>
      </c>
      <c r="J4292">
        <v>0</v>
      </c>
      <c r="K4292" s="44">
        <f>MONTH(tce_4111[[#This Row],[data_lancamento]])</f>
        <v>5</v>
      </c>
    </row>
    <row r="4293" spans="1:11" x14ac:dyDescent="0.25">
      <c r="A4293" s="44" t="s">
        <v>138</v>
      </c>
      <c r="B4293">
        <v>1</v>
      </c>
      <c r="C4293" s="3">
        <v>44712</v>
      </c>
      <c r="D4293">
        <v>638.99</v>
      </c>
      <c r="E4293" s="44" t="s">
        <v>77</v>
      </c>
      <c r="F4293" s="44" t="s">
        <v>78</v>
      </c>
      <c r="G4293">
        <v>0</v>
      </c>
      <c r="H4293">
        <v>0</v>
      </c>
      <c r="I4293">
        <v>0</v>
      </c>
      <c r="J4293">
        <v>0</v>
      </c>
      <c r="K4293" s="44">
        <f>MONTH(tce_4111[[#This Row],[data_lancamento]])</f>
        <v>5</v>
      </c>
    </row>
    <row r="4294" spans="1:11" x14ac:dyDescent="0.25">
      <c r="A4294" s="44" t="s">
        <v>139</v>
      </c>
      <c r="B4294">
        <v>1</v>
      </c>
      <c r="C4294" s="3">
        <v>44712</v>
      </c>
      <c r="D4294">
        <v>3423.98</v>
      </c>
      <c r="E4294" s="44" t="s">
        <v>80</v>
      </c>
      <c r="F4294" s="44" t="s">
        <v>88</v>
      </c>
      <c r="G4294">
        <v>0</v>
      </c>
      <c r="H4294">
        <v>0</v>
      </c>
      <c r="I4294">
        <v>0</v>
      </c>
      <c r="J4294">
        <v>0</v>
      </c>
      <c r="K4294" s="44">
        <f>MONTH(tce_4111[[#This Row],[data_lancamento]])</f>
        <v>5</v>
      </c>
    </row>
    <row r="4295" spans="1:11" x14ac:dyDescent="0.25">
      <c r="A4295" s="44" t="s">
        <v>138</v>
      </c>
      <c r="B4295">
        <v>1</v>
      </c>
      <c r="C4295" s="3">
        <v>44712</v>
      </c>
      <c r="D4295">
        <v>3423.98</v>
      </c>
      <c r="E4295" s="44" t="s">
        <v>77</v>
      </c>
      <c r="F4295" s="44" t="s">
        <v>78</v>
      </c>
      <c r="G4295">
        <v>0</v>
      </c>
      <c r="H4295">
        <v>0</v>
      </c>
      <c r="I4295">
        <v>0</v>
      </c>
      <c r="J4295">
        <v>0</v>
      </c>
      <c r="K4295" s="44">
        <f>MONTH(tce_4111[[#This Row],[data_lancamento]])</f>
        <v>5</v>
      </c>
    </row>
    <row r="4296" spans="1:11" x14ac:dyDescent="0.25">
      <c r="A4296" s="44" t="s">
        <v>139</v>
      </c>
      <c r="B4296">
        <v>1</v>
      </c>
      <c r="C4296" s="3">
        <v>44712</v>
      </c>
      <c r="D4296">
        <v>762.16</v>
      </c>
      <c r="E4296" s="44" t="s">
        <v>80</v>
      </c>
      <c r="F4296" s="44" t="s">
        <v>88</v>
      </c>
      <c r="G4296">
        <v>0</v>
      </c>
      <c r="H4296">
        <v>0</v>
      </c>
      <c r="I4296">
        <v>0</v>
      </c>
      <c r="J4296">
        <v>0</v>
      </c>
      <c r="K4296" s="44">
        <f>MONTH(tce_4111[[#This Row],[data_lancamento]])</f>
        <v>5</v>
      </c>
    </row>
    <row r="4297" spans="1:11" x14ac:dyDescent="0.25">
      <c r="A4297" s="44" t="s">
        <v>138</v>
      </c>
      <c r="B4297">
        <v>1</v>
      </c>
      <c r="C4297" s="3">
        <v>44712</v>
      </c>
      <c r="D4297">
        <v>762.16</v>
      </c>
      <c r="E4297" s="44" t="s">
        <v>77</v>
      </c>
      <c r="F4297" s="44" t="s">
        <v>78</v>
      </c>
      <c r="G4297">
        <v>0</v>
      </c>
      <c r="H4297">
        <v>0</v>
      </c>
      <c r="I4297">
        <v>0</v>
      </c>
      <c r="J4297">
        <v>0</v>
      </c>
      <c r="K4297" s="44">
        <f>MONTH(tce_4111[[#This Row],[data_lancamento]])</f>
        <v>5</v>
      </c>
    </row>
    <row r="4298" spans="1:11" x14ac:dyDescent="0.25">
      <c r="A4298" s="44" t="s">
        <v>391</v>
      </c>
      <c r="B4298">
        <v>1</v>
      </c>
      <c r="C4298" s="3">
        <v>44712</v>
      </c>
      <c r="D4298">
        <v>1320.01</v>
      </c>
      <c r="E4298" s="44" t="s">
        <v>80</v>
      </c>
      <c r="F4298" s="44" t="s">
        <v>88</v>
      </c>
      <c r="G4298">
        <v>0</v>
      </c>
      <c r="H4298">
        <v>0</v>
      </c>
      <c r="I4298">
        <v>0</v>
      </c>
      <c r="J4298">
        <v>0</v>
      </c>
      <c r="K4298" s="44">
        <f>MONTH(tce_4111[[#This Row],[data_lancamento]])</f>
        <v>5</v>
      </c>
    </row>
    <row r="4299" spans="1:11" x14ac:dyDescent="0.25">
      <c r="A4299" s="44" t="s">
        <v>125</v>
      </c>
      <c r="B4299">
        <v>1</v>
      </c>
      <c r="C4299" s="3">
        <v>44712</v>
      </c>
      <c r="D4299">
        <v>1320.01</v>
      </c>
      <c r="E4299" s="44" t="s">
        <v>77</v>
      </c>
      <c r="F4299" s="44" t="s">
        <v>78</v>
      </c>
      <c r="G4299">
        <v>0</v>
      </c>
      <c r="H4299">
        <v>0</v>
      </c>
      <c r="I4299">
        <v>0</v>
      </c>
      <c r="J4299">
        <v>0</v>
      </c>
      <c r="K4299" s="44">
        <f>MONTH(tce_4111[[#This Row],[data_lancamento]])</f>
        <v>5</v>
      </c>
    </row>
    <row r="4300" spans="1:11" x14ac:dyDescent="0.25">
      <c r="A4300" s="44" t="s">
        <v>108</v>
      </c>
      <c r="B4300">
        <v>1</v>
      </c>
      <c r="C4300" s="3">
        <v>44712</v>
      </c>
      <c r="D4300">
        <v>1598.07</v>
      </c>
      <c r="E4300" s="44" t="s">
        <v>80</v>
      </c>
      <c r="F4300" s="44" t="s">
        <v>88</v>
      </c>
      <c r="G4300">
        <v>1</v>
      </c>
      <c r="H4300">
        <v>0</v>
      </c>
      <c r="I4300">
        <v>0</v>
      </c>
      <c r="J4300">
        <v>0</v>
      </c>
      <c r="K4300" s="44">
        <f>MONTH(tce_4111[[#This Row],[data_lancamento]])</f>
        <v>5</v>
      </c>
    </row>
    <row r="4301" spans="1:11" x14ac:dyDescent="0.25">
      <c r="A4301" s="44" t="s">
        <v>94</v>
      </c>
      <c r="B4301">
        <v>1</v>
      </c>
      <c r="C4301" s="3">
        <v>44712</v>
      </c>
      <c r="D4301">
        <v>1598.07</v>
      </c>
      <c r="E4301" s="44" t="s">
        <v>77</v>
      </c>
      <c r="F4301" s="44" t="s">
        <v>88</v>
      </c>
      <c r="G4301">
        <v>1</v>
      </c>
      <c r="H4301">
        <v>0</v>
      </c>
      <c r="I4301">
        <v>0</v>
      </c>
      <c r="J4301">
        <v>0</v>
      </c>
      <c r="K4301" s="44">
        <f>MONTH(tce_4111[[#This Row],[data_lancamento]])</f>
        <v>5</v>
      </c>
    </row>
    <row r="4302" spans="1:11" x14ac:dyDescent="0.25">
      <c r="A4302" s="44" t="s">
        <v>141</v>
      </c>
      <c r="B4302">
        <v>1</v>
      </c>
      <c r="C4302" s="3">
        <v>44712</v>
      </c>
      <c r="D4302">
        <v>166.22</v>
      </c>
      <c r="E4302" s="44" t="s">
        <v>80</v>
      </c>
      <c r="F4302" s="44" t="s">
        <v>88</v>
      </c>
      <c r="G4302">
        <v>0</v>
      </c>
      <c r="H4302">
        <v>0</v>
      </c>
      <c r="I4302">
        <v>0</v>
      </c>
      <c r="J4302">
        <v>0</v>
      </c>
      <c r="K4302" s="44">
        <f>MONTH(tce_4111[[#This Row],[data_lancamento]])</f>
        <v>5</v>
      </c>
    </row>
    <row r="4303" spans="1:11" x14ac:dyDescent="0.25">
      <c r="A4303" s="44" t="s">
        <v>141</v>
      </c>
      <c r="B4303">
        <v>1</v>
      </c>
      <c r="C4303" s="3">
        <v>44712</v>
      </c>
      <c r="D4303">
        <v>232.33</v>
      </c>
      <c r="E4303" s="44" t="s">
        <v>80</v>
      </c>
      <c r="F4303" s="44" t="s">
        <v>88</v>
      </c>
      <c r="G4303">
        <v>0</v>
      </c>
      <c r="H4303">
        <v>0</v>
      </c>
      <c r="I4303">
        <v>0</v>
      </c>
      <c r="J4303">
        <v>0</v>
      </c>
      <c r="K4303" s="44">
        <f>MONTH(tce_4111[[#This Row],[data_lancamento]])</f>
        <v>5</v>
      </c>
    </row>
    <row r="4304" spans="1:11" x14ac:dyDescent="0.25">
      <c r="A4304" s="44" t="s">
        <v>141</v>
      </c>
      <c r="B4304">
        <v>1</v>
      </c>
      <c r="C4304" s="3">
        <v>44712</v>
      </c>
      <c r="D4304">
        <v>104.61</v>
      </c>
      <c r="E4304" s="44" t="s">
        <v>80</v>
      </c>
      <c r="F4304" s="44" t="s">
        <v>88</v>
      </c>
      <c r="G4304">
        <v>0</v>
      </c>
      <c r="H4304">
        <v>0</v>
      </c>
      <c r="I4304">
        <v>0</v>
      </c>
      <c r="J4304">
        <v>0</v>
      </c>
      <c r="K4304" s="44">
        <f>MONTH(tce_4111[[#This Row],[data_lancamento]])</f>
        <v>5</v>
      </c>
    </row>
    <row r="4305" spans="1:11" x14ac:dyDescent="0.25">
      <c r="A4305" s="44" t="s">
        <v>141</v>
      </c>
      <c r="B4305">
        <v>1</v>
      </c>
      <c r="C4305" s="3">
        <v>44712</v>
      </c>
      <c r="D4305">
        <v>162.26</v>
      </c>
      <c r="E4305" s="44" t="s">
        <v>80</v>
      </c>
      <c r="F4305" s="44" t="s">
        <v>88</v>
      </c>
      <c r="G4305">
        <v>0</v>
      </c>
      <c r="H4305">
        <v>0</v>
      </c>
      <c r="I4305">
        <v>0</v>
      </c>
      <c r="J4305">
        <v>0</v>
      </c>
      <c r="K4305" s="44">
        <f>MONTH(tce_4111[[#This Row],[data_lancamento]])</f>
        <v>5</v>
      </c>
    </row>
    <row r="4306" spans="1:11" x14ac:dyDescent="0.25">
      <c r="A4306" s="44" t="s">
        <v>142</v>
      </c>
      <c r="B4306">
        <v>1</v>
      </c>
      <c r="C4306" s="3">
        <v>44712</v>
      </c>
      <c r="D4306">
        <v>166.22</v>
      </c>
      <c r="E4306" s="44" t="s">
        <v>77</v>
      </c>
      <c r="F4306" s="44" t="s">
        <v>78</v>
      </c>
      <c r="G4306">
        <v>0</v>
      </c>
      <c r="H4306">
        <v>0</v>
      </c>
      <c r="I4306">
        <v>0</v>
      </c>
      <c r="J4306">
        <v>0</v>
      </c>
      <c r="K4306" s="44">
        <f>MONTH(tce_4111[[#This Row],[data_lancamento]])</f>
        <v>5</v>
      </c>
    </row>
    <row r="4307" spans="1:11" x14ac:dyDescent="0.25">
      <c r="A4307" s="44" t="s">
        <v>143</v>
      </c>
      <c r="B4307">
        <v>1</v>
      </c>
      <c r="C4307" s="3">
        <v>44712</v>
      </c>
      <c r="D4307">
        <v>232.33</v>
      </c>
      <c r="E4307" s="44" t="s">
        <v>77</v>
      </c>
      <c r="F4307" s="44" t="s">
        <v>78</v>
      </c>
      <c r="G4307">
        <v>0</v>
      </c>
      <c r="H4307">
        <v>0</v>
      </c>
      <c r="I4307">
        <v>0</v>
      </c>
      <c r="J4307">
        <v>0</v>
      </c>
      <c r="K4307" s="44">
        <f>MONTH(tce_4111[[#This Row],[data_lancamento]])</f>
        <v>5</v>
      </c>
    </row>
    <row r="4308" spans="1:11" x14ac:dyDescent="0.25">
      <c r="A4308" s="44" t="s">
        <v>144</v>
      </c>
      <c r="B4308">
        <v>1</v>
      </c>
      <c r="C4308" s="3">
        <v>44712</v>
      </c>
      <c r="D4308">
        <v>104.61</v>
      </c>
      <c r="E4308" s="44" t="s">
        <v>77</v>
      </c>
      <c r="F4308" s="44" t="s">
        <v>78</v>
      </c>
      <c r="G4308">
        <v>0</v>
      </c>
      <c r="H4308">
        <v>0</v>
      </c>
      <c r="I4308">
        <v>0</v>
      </c>
      <c r="J4308">
        <v>0</v>
      </c>
      <c r="K4308" s="44">
        <f>MONTH(tce_4111[[#This Row],[data_lancamento]])</f>
        <v>5</v>
      </c>
    </row>
    <row r="4309" spans="1:11" x14ac:dyDescent="0.25">
      <c r="A4309" s="44" t="s">
        <v>145</v>
      </c>
      <c r="B4309">
        <v>1</v>
      </c>
      <c r="C4309" s="3">
        <v>44712</v>
      </c>
      <c r="D4309">
        <v>162.26</v>
      </c>
      <c r="E4309" s="44" t="s">
        <v>77</v>
      </c>
      <c r="F4309" s="44" t="s">
        <v>78</v>
      </c>
      <c r="G4309">
        <v>0</v>
      </c>
      <c r="H4309">
        <v>0</v>
      </c>
      <c r="I4309">
        <v>0</v>
      </c>
      <c r="J4309">
        <v>0</v>
      </c>
      <c r="K4309" s="44">
        <f>MONTH(tce_4111[[#This Row],[data_lancamento]])</f>
        <v>5</v>
      </c>
    </row>
    <row r="4310" spans="1:11" x14ac:dyDescent="0.25">
      <c r="A4310" s="44" t="s">
        <v>86</v>
      </c>
      <c r="B4310">
        <v>1</v>
      </c>
      <c r="C4310" s="3">
        <v>44712</v>
      </c>
      <c r="D4310">
        <v>126598.07</v>
      </c>
      <c r="E4310" s="44" t="s">
        <v>77</v>
      </c>
      <c r="F4310" s="44" t="s">
        <v>78</v>
      </c>
      <c r="G4310">
        <v>0</v>
      </c>
      <c r="H4310">
        <v>0</v>
      </c>
      <c r="I4310">
        <v>0</v>
      </c>
      <c r="J4310">
        <v>0</v>
      </c>
      <c r="K4310" s="44">
        <f>MONTH(tce_4111[[#This Row],[data_lancamento]])</f>
        <v>5</v>
      </c>
    </row>
    <row r="4311" spans="1:11" x14ac:dyDescent="0.25">
      <c r="A4311" s="44" t="s">
        <v>136</v>
      </c>
      <c r="B4311">
        <v>1</v>
      </c>
      <c r="C4311" s="3">
        <v>44712</v>
      </c>
      <c r="D4311">
        <v>126598.07</v>
      </c>
      <c r="E4311" s="44" t="s">
        <v>80</v>
      </c>
      <c r="F4311" s="44" t="s">
        <v>88</v>
      </c>
      <c r="G4311">
        <v>0</v>
      </c>
      <c r="H4311">
        <v>0</v>
      </c>
      <c r="I4311">
        <v>0</v>
      </c>
      <c r="J4311">
        <v>0</v>
      </c>
      <c r="K4311" s="44">
        <f>MONTH(tce_4111[[#This Row],[data_lancamento]])</f>
        <v>5</v>
      </c>
    </row>
    <row r="4312" spans="1:11" x14ac:dyDescent="0.25">
      <c r="A4312" s="44" t="s">
        <v>96</v>
      </c>
      <c r="B4312">
        <v>1</v>
      </c>
      <c r="C4312" s="3">
        <v>44713</v>
      </c>
      <c r="D4312">
        <v>60</v>
      </c>
      <c r="E4312" s="44" t="s">
        <v>77</v>
      </c>
      <c r="F4312" s="44" t="s">
        <v>97</v>
      </c>
      <c r="G4312">
        <v>1</v>
      </c>
      <c r="H4312">
        <v>0</v>
      </c>
      <c r="I4312">
        <v>0</v>
      </c>
      <c r="J4312">
        <v>0</v>
      </c>
      <c r="K4312" s="44">
        <f>MONTH(tce_4111[[#This Row],[data_lancamento]])</f>
        <v>6</v>
      </c>
    </row>
    <row r="4313" spans="1:11" x14ac:dyDescent="0.25">
      <c r="A4313" s="44" t="s">
        <v>358</v>
      </c>
      <c r="B4313">
        <v>1</v>
      </c>
      <c r="C4313" s="3">
        <v>44713</v>
      </c>
      <c r="D4313">
        <v>60</v>
      </c>
      <c r="E4313" s="44" t="s">
        <v>80</v>
      </c>
      <c r="F4313" s="44" t="s">
        <v>88</v>
      </c>
      <c r="G4313">
        <v>0</v>
      </c>
      <c r="H4313">
        <v>0</v>
      </c>
      <c r="I4313">
        <v>0</v>
      </c>
      <c r="J4313">
        <v>0</v>
      </c>
      <c r="K4313" s="44">
        <f>MONTH(tce_4111[[#This Row],[data_lancamento]])</f>
        <v>6</v>
      </c>
    </row>
    <row r="4314" spans="1:11" x14ac:dyDescent="0.25">
      <c r="A4314" s="44" t="s">
        <v>91</v>
      </c>
      <c r="B4314">
        <v>1</v>
      </c>
      <c r="C4314" s="3">
        <v>44713</v>
      </c>
      <c r="D4314">
        <v>60</v>
      </c>
      <c r="E4314" s="44" t="s">
        <v>80</v>
      </c>
      <c r="F4314" s="44" t="s">
        <v>88</v>
      </c>
      <c r="G4314">
        <v>0</v>
      </c>
      <c r="H4314">
        <v>0</v>
      </c>
      <c r="I4314">
        <v>0</v>
      </c>
      <c r="J4314">
        <v>0</v>
      </c>
      <c r="K4314" s="44">
        <f>MONTH(tce_4111[[#This Row],[data_lancamento]])</f>
        <v>6</v>
      </c>
    </row>
    <row r="4315" spans="1:11" x14ac:dyDescent="0.25">
      <c r="A4315" s="44" t="s">
        <v>99</v>
      </c>
      <c r="B4315">
        <v>1</v>
      </c>
      <c r="C4315" s="3">
        <v>44713</v>
      </c>
      <c r="D4315">
        <v>60</v>
      </c>
      <c r="E4315" s="44" t="s">
        <v>77</v>
      </c>
      <c r="F4315" s="44" t="s">
        <v>88</v>
      </c>
      <c r="G4315">
        <v>0</v>
      </c>
      <c r="H4315">
        <v>0</v>
      </c>
      <c r="I4315">
        <v>0</v>
      </c>
      <c r="J4315">
        <v>0</v>
      </c>
      <c r="K4315" s="44">
        <f>MONTH(tce_4111[[#This Row],[data_lancamento]])</f>
        <v>6</v>
      </c>
    </row>
    <row r="4316" spans="1:11" x14ac:dyDescent="0.25">
      <c r="A4316" s="44" t="s">
        <v>92</v>
      </c>
      <c r="B4316">
        <v>1</v>
      </c>
      <c r="C4316" s="3">
        <v>44713</v>
      </c>
      <c r="D4316">
        <v>60</v>
      </c>
      <c r="E4316" s="44" t="s">
        <v>80</v>
      </c>
      <c r="F4316" s="44" t="s">
        <v>88</v>
      </c>
      <c r="G4316">
        <v>0</v>
      </c>
      <c r="H4316">
        <v>0</v>
      </c>
      <c r="I4316">
        <v>0</v>
      </c>
      <c r="J4316">
        <v>0</v>
      </c>
      <c r="K4316" s="44">
        <f>MONTH(tce_4111[[#This Row],[data_lancamento]])</f>
        <v>6</v>
      </c>
    </row>
    <row r="4317" spans="1:11" x14ac:dyDescent="0.25">
      <c r="A4317" s="44" t="s">
        <v>100</v>
      </c>
      <c r="B4317">
        <v>1</v>
      </c>
      <c r="C4317" s="3">
        <v>44713</v>
      </c>
      <c r="D4317">
        <v>60</v>
      </c>
      <c r="E4317" s="44" t="s">
        <v>77</v>
      </c>
      <c r="F4317" s="44" t="s">
        <v>88</v>
      </c>
      <c r="G4317">
        <v>0</v>
      </c>
      <c r="H4317">
        <v>0</v>
      </c>
      <c r="I4317">
        <v>0</v>
      </c>
      <c r="J4317">
        <v>0</v>
      </c>
      <c r="K4317" s="44">
        <f>MONTH(tce_4111[[#This Row],[data_lancamento]])</f>
        <v>6</v>
      </c>
    </row>
    <row r="4318" spans="1:11" x14ac:dyDescent="0.25">
      <c r="A4318" s="44" t="s">
        <v>101</v>
      </c>
      <c r="B4318">
        <v>1</v>
      </c>
      <c r="C4318" s="3">
        <v>44713</v>
      </c>
      <c r="D4318">
        <v>60</v>
      </c>
      <c r="E4318" s="44" t="s">
        <v>77</v>
      </c>
      <c r="F4318" s="44" t="s">
        <v>88</v>
      </c>
      <c r="G4318">
        <v>1</v>
      </c>
      <c r="H4318">
        <v>0</v>
      </c>
      <c r="I4318">
        <v>0</v>
      </c>
      <c r="J4318">
        <v>0</v>
      </c>
      <c r="K4318" s="44">
        <f>MONTH(tce_4111[[#This Row],[data_lancamento]])</f>
        <v>6</v>
      </c>
    </row>
    <row r="4319" spans="1:11" x14ac:dyDescent="0.25">
      <c r="A4319" s="44" t="s">
        <v>95</v>
      </c>
      <c r="B4319">
        <v>1</v>
      </c>
      <c r="C4319" s="3">
        <v>44713</v>
      </c>
      <c r="D4319">
        <v>60</v>
      </c>
      <c r="E4319" s="44" t="s">
        <v>80</v>
      </c>
      <c r="F4319" s="44" t="s">
        <v>88</v>
      </c>
      <c r="G4319">
        <v>1</v>
      </c>
      <c r="H4319">
        <v>0</v>
      </c>
      <c r="I4319">
        <v>0</v>
      </c>
      <c r="J4319">
        <v>0</v>
      </c>
      <c r="K4319" s="44">
        <f>MONTH(tce_4111[[#This Row],[data_lancamento]])</f>
        <v>6</v>
      </c>
    </row>
    <row r="4320" spans="1:11" x14ac:dyDescent="0.25">
      <c r="A4320" s="44" t="s">
        <v>96</v>
      </c>
      <c r="B4320">
        <v>1</v>
      </c>
      <c r="C4320" s="3">
        <v>44713</v>
      </c>
      <c r="D4320">
        <v>613.67999999999995</v>
      </c>
      <c r="E4320" s="44" t="s">
        <v>77</v>
      </c>
      <c r="F4320" s="44" t="s">
        <v>97</v>
      </c>
      <c r="G4320">
        <v>1</v>
      </c>
      <c r="H4320">
        <v>0</v>
      </c>
      <c r="I4320">
        <v>0</v>
      </c>
      <c r="J4320">
        <v>0</v>
      </c>
      <c r="K4320" s="44">
        <f>MONTH(tce_4111[[#This Row],[data_lancamento]])</f>
        <v>6</v>
      </c>
    </row>
    <row r="4321" spans="1:11" x14ac:dyDescent="0.25">
      <c r="A4321" s="44" t="s">
        <v>91</v>
      </c>
      <c r="B4321">
        <v>1</v>
      </c>
      <c r="C4321" s="3">
        <v>44713</v>
      </c>
      <c r="D4321">
        <v>613.67999999999995</v>
      </c>
      <c r="E4321" s="44" t="s">
        <v>80</v>
      </c>
      <c r="F4321" s="44" t="s">
        <v>88</v>
      </c>
      <c r="G4321">
        <v>0</v>
      </c>
      <c r="H4321">
        <v>0</v>
      </c>
      <c r="I4321">
        <v>0</v>
      </c>
      <c r="J4321">
        <v>0</v>
      </c>
      <c r="K4321" s="44">
        <f>MONTH(tce_4111[[#This Row],[data_lancamento]])</f>
        <v>6</v>
      </c>
    </row>
    <row r="4322" spans="1:11" x14ac:dyDescent="0.25">
      <c r="A4322" s="44" t="s">
        <v>99</v>
      </c>
      <c r="B4322">
        <v>1</v>
      </c>
      <c r="C4322" s="3">
        <v>44713</v>
      </c>
      <c r="D4322">
        <v>613.67999999999995</v>
      </c>
      <c r="E4322" s="44" t="s">
        <v>77</v>
      </c>
      <c r="F4322" s="44" t="s">
        <v>88</v>
      </c>
      <c r="G4322">
        <v>0</v>
      </c>
      <c r="H4322">
        <v>0</v>
      </c>
      <c r="I4322">
        <v>0</v>
      </c>
      <c r="J4322">
        <v>0</v>
      </c>
      <c r="K4322" s="44">
        <f>MONTH(tce_4111[[#This Row],[data_lancamento]])</f>
        <v>6</v>
      </c>
    </row>
    <row r="4323" spans="1:11" x14ac:dyDescent="0.25">
      <c r="A4323" s="44" t="s">
        <v>102</v>
      </c>
      <c r="B4323">
        <v>1</v>
      </c>
      <c r="C4323" s="3">
        <v>44713</v>
      </c>
      <c r="D4323">
        <v>613.67999999999995</v>
      </c>
      <c r="E4323" s="44" t="s">
        <v>80</v>
      </c>
      <c r="F4323" s="44" t="s">
        <v>88</v>
      </c>
      <c r="G4323">
        <v>0</v>
      </c>
      <c r="H4323">
        <v>0</v>
      </c>
      <c r="I4323">
        <v>0</v>
      </c>
      <c r="J4323">
        <v>0</v>
      </c>
      <c r="K4323" s="44">
        <f>MONTH(tce_4111[[#This Row],[data_lancamento]])</f>
        <v>6</v>
      </c>
    </row>
    <row r="4324" spans="1:11" x14ac:dyDescent="0.25">
      <c r="A4324" s="44" t="s">
        <v>92</v>
      </c>
      <c r="B4324">
        <v>1</v>
      </c>
      <c r="C4324" s="3">
        <v>44713</v>
      </c>
      <c r="D4324">
        <v>613.67999999999995</v>
      </c>
      <c r="E4324" s="44" t="s">
        <v>80</v>
      </c>
      <c r="F4324" s="44" t="s">
        <v>88</v>
      </c>
      <c r="G4324">
        <v>0</v>
      </c>
      <c r="H4324">
        <v>0</v>
      </c>
      <c r="I4324">
        <v>0</v>
      </c>
      <c r="J4324">
        <v>0</v>
      </c>
      <c r="K4324" s="44">
        <f>MONTH(tce_4111[[#This Row],[data_lancamento]])</f>
        <v>6</v>
      </c>
    </row>
    <row r="4325" spans="1:11" x14ac:dyDescent="0.25">
      <c r="A4325" s="44" t="s">
        <v>100</v>
      </c>
      <c r="B4325">
        <v>1</v>
      </c>
      <c r="C4325" s="3">
        <v>44713</v>
      </c>
      <c r="D4325">
        <v>613.67999999999995</v>
      </c>
      <c r="E4325" s="44" t="s">
        <v>77</v>
      </c>
      <c r="F4325" s="44" t="s">
        <v>88</v>
      </c>
      <c r="G4325">
        <v>0</v>
      </c>
      <c r="H4325">
        <v>0</v>
      </c>
      <c r="I4325">
        <v>0</v>
      </c>
      <c r="J4325">
        <v>0</v>
      </c>
      <c r="K4325" s="44">
        <f>MONTH(tce_4111[[#This Row],[data_lancamento]])</f>
        <v>6</v>
      </c>
    </row>
    <row r="4326" spans="1:11" x14ac:dyDescent="0.25">
      <c r="A4326" s="44" t="s">
        <v>101</v>
      </c>
      <c r="B4326">
        <v>1</v>
      </c>
      <c r="C4326" s="3">
        <v>44713</v>
      </c>
      <c r="D4326">
        <v>613.67999999999995</v>
      </c>
      <c r="E4326" s="44" t="s">
        <v>77</v>
      </c>
      <c r="F4326" s="44" t="s">
        <v>88</v>
      </c>
      <c r="G4326">
        <v>1</v>
      </c>
      <c r="H4326">
        <v>0</v>
      </c>
      <c r="I4326">
        <v>0</v>
      </c>
      <c r="J4326">
        <v>0</v>
      </c>
      <c r="K4326" s="44">
        <f>MONTH(tce_4111[[#This Row],[data_lancamento]])</f>
        <v>6</v>
      </c>
    </row>
    <row r="4327" spans="1:11" x14ac:dyDescent="0.25">
      <c r="A4327" s="44" t="s">
        <v>133</v>
      </c>
      <c r="B4327">
        <v>1</v>
      </c>
      <c r="C4327" s="3">
        <v>44713</v>
      </c>
      <c r="D4327">
        <v>613.67999999999995</v>
      </c>
      <c r="E4327" s="44" t="s">
        <v>80</v>
      </c>
      <c r="F4327" s="44" t="s">
        <v>88</v>
      </c>
      <c r="G4327">
        <v>0</v>
      </c>
      <c r="H4327">
        <v>0</v>
      </c>
      <c r="I4327">
        <v>0</v>
      </c>
      <c r="J4327">
        <v>0</v>
      </c>
      <c r="K4327" s="44">
        <f>MONTH(tce_4111[[#This Row],[data_lancamento]])</f>
        <v>6</v>
      </c>
    </row>
    <row r="4328" spans="1:11" x14ac:dyDescent="0.25">
      <c r="A4328" s="44" t="s">
        <v>134</v>
      </c>
      <c r="B4328">
        <v>1</v>
      </c>
      <c r="C4328" s="3">
        <v>44713</v>
      </c>
      <c r="D4328">
        <v>613.67999999999995</v>
      </c>
      <c r="E4328" s="44" t="s">
        <v>77</v>
      </c>
      <c r="F4328" s="44" t="s">
        <v>88</v>
      </c>
      <c r="G4328">
        <v>0</v>
      </c>
      <c r="H4328">
        <v>0</v>
      </c>
      <c r="I4328">
        <v>0</v>
      </c>
      <c r="J4328">
        <v>0</v>
      </c>
      <c r="K4328" s="44">
        <f>MONTH(tce_4111[[#This Row],[data_lancamento]])</f>
        <v>6</v>
      </c>
    </row>
    <row r="4329" spans="1:11" x14ac:dyDescent="0.25">
      <c r="A4329" s="44" t="s">
        <v>95</v>
      </c>
      <c r="B4329">
        <v>1</v>
      </c>
      <c r="C4329" s="3">
        <v>44713</v>
      </c>
      <c r="D4329">
        <v>613.67999999999995</v>
      </c>
      <c r="E4329" s="44" t="s">
        <v>80</v>
      </c>
      <c r="F4329" s="44" t="s">
        <v>88</v>
      </c>
      <c r="G4329">
        <v>1</v>
      </c>
      <c r="H4329">
        <v>0</v>
      </c>
      <c r="I4329">
        <v>0</v>
      </c>
      <c r="J4329">
        <v>0</v>
      </c>
      <c r="K4329" s="44">
        <f>MONTH(tce_4111[[#This Row],[data_lancamento]])</f>
        <v>6</v>
      </c>
    </row>
    <row r="4330" spans="1:11" x14ac:dyDescent="0.25">
      <c r="A4330" s="44" t="s">
        <v>96</v>
      </c>
      <c r="B4330">
        <v>1</v>
      </c>
      <c r="C4330" s="3">
        <v>44713</v>
      </c>
      <c r="D4330">
        <v>99.9</v>
      </c>
      <c r="E4330" s="44" t="s">
        <v>77</v>
      </c>
      <c r="F4330" s="44" t="s">
        <v>97</v>
      </c>
      <c r="G4330">
        <v>1</v>
      </c>
      <c r="H4330">
        <v>0</v>
      </c>
      <c r="I4330">
        <v>0</v>
      </c>
      <c r="J4330">
        <v>0</v>
      </c>
      <c r="K4330" s="44">
        <f>MONTH(tce_4111[[#This Row],[data_lancamento]])</f>
        <v>6</v>
      </c>
    </row>
    <row r="4331" spans="1:11" x14ac:dyDescent="0.25">
      <c r="A4331" s="44" t="s">
        <v>98</v>
      </c>
      <c r="B4331">
        <v>1</v>
      </c>
      <c r="C4331" s="3">
        <v>44713</v>
      </c>
      <c r="D4331">
        <v>99.9</v>
      </c>
      <c r="E4331" s="44" t="s">
        <v>80</v>
      </c>
      <c r="F4331" s="44" t="s">
        <v>88</v>
      </c>
      <c r="G4331">
        <v>0</v>
      </c>
      <c r="H4331">
        <v>0</v>
      </c>
      <c r="I4331">
        <v>0</v>
      </c>
      <c r="J4331">
        <v>0</v>
      </c>
      <c r="K4331" s="44">
        <f>MONTH(tce_4111[[#This Row],[data_lancamento]])</f>
        <v>6</v>
      </c>
    </row>
    <row r="4332" spans="1:11" x14ac:dyDescent="0.25">
      <c r="A4332" s="44" t="s">
        <v>91</v>
      </c>
      <c r="B4332">
        <v>1</v>
      </c>
      <c r="C4332" s="3">
        <v>44713</v>
      </c>
      <c r="D4332">
        <v>99.9</v>
      </c>
      <c r="E4332" s="44" t="s">
        <v>80</v>
      </c>
      <c r="F4332" s="44" t="s">
        <v>88</v>
      </c>
      <c r="G4332">
        <v>0</v>
      </c>
      <c r="H4332">
        <v>0</v>
      </c>
      <c r="I4332">
        <v>0</v>
      </c>
      <c r="J4332">
        <v>0</v>
      </c>
      <c r="K4332" s="44">
        <f>MONTH(tce_4111[[#This Row],[data_lancamento]])</f>
        <v>6</v>
      </c>
    </row>
    <row r="4333" spans="1:11" x14ac:dyDescent="0.25">
      <c r="A4333" s="44" t="s">
        <v>99</v>
      </c>
      <c r="B4333">
        <v>1</v>
      </c>
      <c r="C4333" s="3">
        <v>44713</v>
      </c>
      <c r="D4333">
        <v>99.9</v>
      </c>
      <c r="E4333" s="44" t="s">
        <v>77</v>
      </c>
      <c r="F4333" s="44" t="s">
        <v>88</v>
      </c>
      <c r="G4333">
        <v>0</v>
      </c>
      <c r="H4333">
        <v>0</v>
      </c>
      <c r="I4333">
        <v>0</v>
      </c>
      <c r="J4333">
        <v>0</v>
      </c>
      <c r="K4333" s="44">
        <f>MONTH(tce_4111[[#This Row],[data_lancamento]])</f>
        <v>6</v>
      </c>
    </row>
    <row r="4334" spans="1:11" x14ac:dyDescent="0.25">
      <c r="A4334" s="44" t="s">
        <v>92</v>
      </c>
      <c r="B4334">
        <v>1</v>
      </c>
      <c r="C4334" s="3">
        <v>44713</v>
      </c>
      <c r="D4334">
        <v>99.9</v>
      </c>
      <c r="E4334" s="44" t="s">
        <v>80</v>
      </c>
      <c r="F4334" s="44" t="s">
        <v>88</v>
      </c>
      <c r="G4334">
        <v>0</v>
      </c>
      <c r="H4334">
        <v>0</v>
      </c>
      <c r="I4334">
        <v>0</v>
      </c>
      <c r="J4334">
        <v>0</v>
      </c>
      <c r="K4334" s="44">
        <f>MONTH(tce_4111[[#This Row],[data_lancamento]])</f>
        <v>6</v>
      </c>
    </row>
    <row r="4335" spans="1:11" x14ac:dyDescent="0.25">
      <c r="A4335" s="44" t="s">
        <v>100</v>
      </c>
      <c r="B4335">
        <v>1</v>
      </c>
      <c r="C4335" s="3">
        <v>44713</v>
      </c>
      <c r="D4335">
        <v>99.9</v>
      </c>
      <c r="E4335" s="44" t="s">
        <v>77</v>
      </c>
      <c r="F4335" s="44" t="s">
        <v>88</v>
      </c>
      <c r="G4335">
        <v>0</v>
      </c>
      <c r="H4335">
        <v>0</v>
      </c>
      <c r="I4335">
        <v>0</v>
      </c>
      <c r="J4335">
        <v>0</v>
      </c>
      <c r="K4335" s="44">
        <f>MONTH(tce_4111[[#This Row],[data_lancamento]])</f>
        <v>6</v>
      </c>
    </row>
    <row r="4336" spans="1:11" x14ac:dyDescent="0.25">
      <c r="A4336" s="44" t="s">
        <v>101</v>
      </c>
      <c r="B4336">
        <v>1</v>
      </c>
      <c r="C4336" s="3">
        <v>44713</v>
      </c>
      <c r="D4336">
        <v>99.9</v>
      </c>
      <c r="E4336" s="44" t="s">
        <v>77</v>
      </c>
      <c r="F4336" s="44" t="s">
        <v>88</v>
      </c>
      <c r="G4336">
        <v>1</v>
      </c>
      <c r="H4336">
        <v>0</v>
      </c>
      <c r="I4336">
        <v>0</v>
      </c>
      <c r="J4336">
        <v>0</v>
      </c>
      <c r="K4336" s="44">
        <f>MONTH(tce_4111[[#This Row],[data_lancamento]])</f>
        <v>6</v>
      </c>
    </row>
    <row r="4337" spans="1:11" x14ac:dyDescent="0.25">
      <c r="A4337" s="44" t="s">
        <v>95</v>
      </c>
      <c r="B4337">
        <v>1</v>
      </c>
      <c r="C4337" s="3">
        <v>44713</v>
      </c>
      <c r="D4337">
        <v>99.9</v>
      </c>
      <c r="E4337" s="44" t="s">
        <v>80</v>
      </c>
      <c r="F4337" s="44" t="s">
        <v>88</v>
      </c>
      <c r="G4337">
        <v>1</v>
      </c>
      <c r="H4337">
        <v>0</v>
      </c>
      <c r="I4337">
        <v>0</v>
      </c>
      <c r="J4337">
        <v>0</v>
      </c>
      <c r="K4337" s="44">
        <f>MONTH(tce_4111[[#This Row],[data_lancamento]])</f>
        <v>6</v>
      </c>
    </row>
    <row r="4338" spans="1:11" x14ac:dyDescent="0.25">
      <c r="A4338" s="44" t="s">
        <v>89</v>
      </c>
      <c r="B4338">
        <v>1</v>
      </c>
      <c r="C4338" s="3">
        <v>44713</v>
      </c>
      <c r="D4338">
        <v>1655.18</v>
      </c>
      <c r="E4338" s="44" t="s">
        <v>80</v>
      </c>
      <c r="F4338" s="44" t="s">
        <v>88</v>
      </c>
      <c r="G4338">
        <v>0</v>
      </c>
      <c r="H4338">
        <v>0</v>
      </c>
      <c r="I4338">
        <v>0</v>
      </c>
      <c r="J4338">
        <v>0</v>
      </c>
      <c r="K4338" s="44">
        <f>MONTH(tce_4111[[#This Row],[data_lancamento]])</f>
        <v>6</v>
      </c>
    </row>
    <row r="4339" spans="1:11" x14ac:dyDescent="0.25">
      <c r="A4339" s="44" t="s">
        <v>91</v>
      </c>
      <c r="B4339">
        <v>1</v>
      </c>
      <c r="C4339" s="3">
        <v>44713</v>
      </c>
      <c r="D4339">
        <v>1655.18</v>
      </c>
      <c r="E4339" s="44" t="s">
        <v>77</v>
      </c>
      <c r="F4339" s="44" t="s">
        <v>88</v>
      </c>
      <c r="G4339">
        <v>0</v>
      </c>
      <c r="H4339">
        <v>0</v>
      </c>
      <c r="I4339">
        <v>0</v>
      </c>
      <c r="J4339">
        <v>0</v>
      </c>
      <c r="K4339" s="44">
        <f>MONTH(tce_4111[[#This Row],[data_lancamento]])</f>
        <v>6</v>
      </c>
    </row>
    <row r="4340" spans="1:11" x14ac:dyDescent="0.25">
      <c r="A4340" s="44" t="s">
        <v>92</v>
      </c>
      <c r="B4340">
        <v>1</v>
      </c>
      <c r="C4340" s="3">
        <v>44713</v>
      </c>
      <c r="D4340">
        <v>1655.18</v>
      </c>
      <c r="E4340" s="44" t="s">
        <v>77</v>
      </c>
      <c r="F4340" s="44" t="s">
        <v>88</v>
      </c>
      <c r="G4340">
        <v>0</v>
      </c>
      <c r="H4340">
        <v>0</v>
      </c>
      <c r="I4340">
        <v>0</v>
      </c>
      <c r="J4340">
        <v>0</v>
      </c>
      <c r="K4340" s="44">
        <f>MONTH(tce_4111[[#This Row],[data_lancamento]])</f>
        <v>6</v>
      </c>
    </row>
    <row r="4341" spans="1:11" x14ac:dyDescent="0.25">
      <c r="A4341" s="44" t="s">
        <v>93</v>
      </c>
      <c r="B4341">
        <v>1</v>
      </c>
      <c r="C4341" s="3">
        <v>44713</v>
      </c>
      <c r="D4341">
        <v>1655.18</v>
      </c>
      <c r="E4341" s="44" t="s">
        <v>80</v>
      </c>
      <c r="F4341" s="44" t="s">
        <v>88</v>
      </c>
      <c r="G4341">
        <v>0</v>
      </c>
      <c r="H4341">
        <v>0</v>
      </c>
      <c r="I4341">
        <v>0</v>
      </c>
      <c r="J4341">
        <v>0</v>
      </c>
      <c r="K4341" s="44">
        <f>MONTH(tce_4111[[#This Row],[data_lancamento]])</f>
        <v>6</v>
      </c>
    </row>
    <row r="4342" spans="1:11" x14ac:dyDescent="0.25">
      <c r="A4342" s="44" t="s">
        <v>94</v>
      </c>
      <c r="B4342">
        <v>1</v>
      </c>
      <c r="C4342" s="3">
        <v>44713</v>
      </c>
      <c r="D4342">
        <v>1655.18</v>
      </c>
      <c r="E4342" s="44" t="s">
        <v>80</v>
      </c>
      <c r="F4342" s="44" t="s">
        <v>88</v>
      </c>
      <c r="G4342">
        <v>1</v>
      </c>
      <c r="H4342">
        <v>0</v>
      </c>
      <c r="I4342">
        <v>0</v>
      </c>
      <c r="J4342">
        <v>0</v>
      </c>
      <c r="K4342" s="44">
        <f>MONTH(tce_4111[[#This Row],[data_lancamento]])</f>
        <v>6</v>
      </c>
    </row>
    <row r="4343" spans="1:11" x14ac:dyDescent="0.25">
      <c r="A4343" s="44" t="s">
        <v>95</v>
      </c>
      <c r="B4343">
        <v>1</v>
      </c>
      <c r="C4343" s="3">
        <v>44713</v>
      </c>
      <c r="D4343">
        <v>1655.18</v>
      </c>
      <c r="E4343" s="44" t="s">
        <v>77</v>
      </c>
      <c r="F4343" s="44" t="s">
        <v>88</v>
      </c>
      <c r="G4343">
        <v>1</v>
      </c>
      <c r="H4343">
        <v>0</v>
      </c>
      <c r="I4343">
        <v>0</v>
      </c>
      <c r="J4343">
        <v>0</v>
      </c>
      <c r="K4343" s="44">
        <f>MONTH(tce_4111[[#This Row],[data_lancamento]])</f>
        <v>6</v>
      </c>
    </row>
    <row r="4344" spans="1:11" x14ac:dyDescent="0.25">
      <c r="A4344" s="44" t="s">
        <v>96</v>
      </c>
      <c r="B4344">
        <v>1</v>
      </c>
      <c r="C4344" s="3">
        <v>44713</v>
      </c>
      <c r="D4344">
        <v>1655.18</v>
      </c>
      <c r="E4344" s="44" t="s">
        <v>77</v>
      </c>
      <c r="F4344" s="44" t="s">
        <v>97</v>
      </c>
      <c r="G4344">
        <v>1</v>
      </c>
      <c r="H4344">
        <v>0</v>
      </c>
      <c r="I4344">
        <v>0</v>
      </c>
      <c r="J4344">
        <v>0</v>
      </c>
      <c r="K4344" s="44">
        <f>MONTH(tce_4111[[#This Row],[data_lancamento]])</f>
        <v>6</v>
      </c>
    </row>
    <row r="4345" spans="1:11" x14ac:dyDescent="0.25">
      <c r="A4345" s="44" t="s">
        <v>91</v>
      </c>
      <c r="B4345">
        <v>1</v>
      </c>
      <c r="C4345" s="3">
        <v>44713</v>
      </c>
      <c r="D4345">
        <v>1655.18</v>
      </c>
      <c r="E4345" s="44" t="s">
        <v>80</v>
      </c>
      <c r="F4345" s="44" t="s">
        <v>88</v>
      </c>
      <c r="G4345">
        <v>0</v>
      </c>
      <c r="H4345">
        <v>0</v>
      </c>
      <c r="I4345">
        <v>0</v>
      </c>
      <c r="J4345">
        <v>0</v>
      </c>
      <c r="K4345" s="44">
        <f>MONTH(tce_4111[[#This Row],[data_lancamento]])</f>
        <v>6</v>
      </c>
    </row>
    <row r="4346" spans="1:11" x14ac:dyDescent="0.25">
      <c r="A4346" s="44" t="s">
        <v>99</v>
      </c>
      <c r="B4346">
        <v>1</v>
      </c>
      <c r="C4346" s="3">
        <v>44713</v>
      </c>
      <c r="D4346">
        <v>1655.18</v>
      </c>
      <c r="E4346" s="44" t="s">
        <v>77</v>
      </c>
      <c r="F4346" s="44" t="s">
        <v>88</v>
      </c>
      <c r="G4346">
        <v>0</v>
      </c>
      <c r="H4346">
        <v>0</v>
      </c>
      <c r="I4346">
        <v>0</v>
      </c>
      <c r="J4346">
        <v>0</v>
      </c>
      <c r="K4346" s="44">
        <f>MONTH(tce_4111[[#This Row],[data_lancamento]])</f>
        <v>6</v>
      </c>
    </row>
    <row r="4347" spans="1:11" x14ac:dyDescent="0.25">
      <c r="A4347" s="44" t="s">
        <v>92</v>
      </c>
      <c r="B4347">
        <v>1</v>
      </c>
      <c r="C4347" s="3">
        <v>44713</v>
      </c>
      <c r="D4347">
        <v>1655.18</v>
      </c>
      <c r="E4347" s="44" t="s">
        <v>80</v>
      </c>
      <c r="F4347" s="44" t="s">
        <v>88</v>
      </c>
      <c r="G4347">
        <v>0</v>
      </c>
      <c r="H4347">
        <v>0</v>
      </c>
      <c r="I4347">
        <v>0</v>
      </c>
      <c r="J4347">
        <v>0</v>
      </c>
      <c r="K4347" s="44">
        <f>MONTH(tce_4111[[#This Row],[data_lancamento]])</f>
        <v>6</v>
      </c>
    </row>
    <row r="4348" spans="1:11" x14ac:dyDescent="0.25">
      <c r="A4348" s="44" t="s">
        <v>100</v>
      </c>
      <c r="B4348">
        <v>1</v>
      </c>
      <c r="C4348" s="3">
        <v>44713</v>
      </c>
      <c r="D4348">
        <v>1655.18</v>
      </c>
      <c r="E4348" s="44" t="s">
        <v>77</v>
      </c>
      <c r="F4348" s="44" t="s">
        <v>88</v>
      </c>
      <c r="G4348">
        <v>0</v>
      </c>
      <c r="H4348">
        <v>0</v>
      </c>
      <c r="I4348">
        <v>0</v>
      </c>
      <c r="J4348">
        <v>0</v>
      </c>
      <c r="K4348" s="44">
        <f>MONTH(tce_4111[[#This Row],[data_lancamento]])</f>
        <v>6</v>
      </c>
    </row>
    <row r="4349" spans="1:11" x14ac:dyDescent="0.25">
      <c r="A4349" s="44" t="s">
        <v>118</v>
      </c>
      <c r="B4349">
        <v>1</v>
      </c>
      <c r="C4349" s="3">
        <v>44713</v>
      </c>
      <c r="D4349">
        <v>1655.18</v>
      </c>
      <c r="E4349" s="44" t="s">
        <v>80</v>
      </c>
      <c r="F4349" s="44" t="s">
        <v>88</v>
      </c>
      <c r="G4349">
        <v>0</v>
      </c>
      <c r="H4349">
        <v>0</v>
      </c>
      <c r="I4349">
        <v>0</v>
      </c>
      <c r="J4349">
        <v>0</v>
      </c>
      <c r="K4349" s="44">
        <f>MONTH(tce_4111[[#This Row],[data_lancamento]])</f>
        <v>6</v>
      </c>
    </row>
    <row r="4350" spans="1:11" x14ac:dyDescent="0.25">
      <c r="A4350" s="44" t="s">
        <v>101</v>
      </c>
      <c r="B4350">
        <v>1</v>
      </c>
      <c r="C4350" s="3">
        <v>44713</v>
      </c>
      <c r="D4350">
        <v>1655.18</v>
      </c>
      <c r="E4350" s="44" t="s">
        <v>77</v>
      </c>
      <c r="F4350" s="44" t="s">
        <v>88</v>
      </c>
      <c r="G4350">
        <v>1</v>
      </c>
      <c r="H4350">
        <v>0</v>
      </c>
      <c r="I4350">
        <v>0</v>
      </c>
      <c r="J4350">
        <v>0</v>
      </c>
      <c r="K4350" s="44">
        <f>MONTH(tce_4111[[#This Row],[data_lancamento]])</f>
        <v>6</v>
      </c>
    </row>
    <row r="4351" spans="1:11" x14ac:dyDescent="0.25">
      <c r="A4351" s="44" t="s">
        <v>95</v>
      </c>
      <c r="B4351">
        <v>1</v>
      </c>
      <c r="C4351" s="3">
        <v>44713</v>
      </c>
      <c r="D4351">
        <v>1655.18</v>
      </c>
      <c r="E4351" s="44" t="s">
        <v>80</v>
      </c>
      <c r="F4351" s="44" t="s">
        <v>88</v>
      </c>
      <c r="G4351">
        <v>1</v>
      </c>
      <c r="H4351">
        <v>0</v>
      </c>
      <c r="I4351">
        <v>0</v>
      </c>
      <c r="J4351">
        <v>0</v>
      </c>
      <c r="K4351" s="44">
        <f>MONTH(tce_4111[[#This Row],[data_lancamento]])</f>
        <v>6</v>
      </c>
    </row>
    <row r="4352" spans="1:11" x14ac:dyDescent="0.25">
      <c r="A4352" s="44" t="s">
        <v>89</v>
      </c>
      <c r="B4352">
        <v>1</v>
      </c>
      <c r="C4352" s="3">
        <v>44713</v>
      </c>
      <c r="D4352">
        <v>750</v>
      </c>
      <c r="E4352" s="44" t="s">
        <v>80</v>
      </c>
      <c r="F4352" s="44" t="s">
        <v>88</v>
      </c>
      <c r="G4352">
        <v>0</v>
      </c>
      <c r="H4352">
        <v>0</v>
      </c>
      <c r="I4352">
        <v>0</v>
      </c>
      <c r="J4352">
        <v>0</v>
      </c>
      <c r="K4352" s="44">
        <f>MONTH(tce_4111[[#This Row],[data_lancamento]])</f>
        <v>6</v>
      </c>
    </row>
    <row r="4353" spans="1:11" x14ac:dyDescent="0.25">
      <c r="A4353" s="44" t="s">
        <v>91</v>
      </c>
      <c r="B4353">
        <v>1</v>
      </c>
      <c r="C4353" s="3">
        <v>44713</v>
      </c>
      <c r="D4353">
        <v>750</v>
      </c>
      <c r="E4353" s="44" t="s">
        <v>77</v>
      </c>
      <c r="F4353" s="44" t="s">
        <v>88</v>
      </c>
      <c r="G4353">
        <v>0</v>
      </c>
      <c r="H4353">
        <v>0</v>
      </c>
      <c r="I4353">
        <v>0</v>
      </c>
      <c r="J4353">
        <v>0</v>
      </c>
      <c r="K4353" s="44">
        <f>MONTH(tce_4111[[#This Row],[data_lancamento]])</f>
        <v>6</v>
      </c>
    </row>
    <row r="4354" spans="1:11" x14ac:dyDescent="0.25">
      <c r="A4354" s="44" t="s">
        <v>92</v>
      </c>
      <c r="B4354">
        <v>1</v>
      </c>
      <c r="C4354" s="3">
        <v>44713</v>
      </c>
      <c r="D4354">
        <v>750</v>
      </c>
      <c r="E4354" s="44" t="s">
        <v>77</v>
      </c>
      <c r="F4354" s="44" t="s">
        <v>88</v>
      </c>
      <c r="G4354">
        <v>0</v>
      </c>
      <c r="H4354">
        <v>0</v>
      </c>
      <c r="I4354">
        <v>0</v>
      </c>
      <c r="J4354">
        <v>0</v>
      </c>
      <c r="K4354" s="44">
        <f>MONTH(tce_4111[[#This Row],[data_lancamento]])</f>
        <v>6</v>
      </c>
    </row>
    <row r="4355" spans="1:11" x14ac:dyDescent="0.25">
      <c r="A4355" s="44" t="s">
        <v>93</v>
      </c>
      <c r="B4355">
        <v>1</v>
      </c>
      <c r="C4355" s="3">
        <v>44713</v>
      </c>
      <c r="D4355">
        <v>750</v>
      </c>
      <c r="E4355" s="44" t="s">
        <v>80</v>
      </c>
      <c r="F4355" s="44" t="s">
        <v>88</v>
      </c>
      <c r="G4355">
        <v>0</v>
      </c>
      <c r="H4355">
        <v>0</v>
      </c>
      <c r="I4355">
        <v>0</v>
      </c>
      <c r="J4355">
        <v>0</v>
      </c>
      <c r="K4355" s="44">
        <f>MONTH(tce_4111[[#This Row],[data_lancamento]])</f>
        <v>6</v>
      </c>
    </row>
    <row r="4356" spans="1:11" x14ac:dyDescent="0.25">
      <c r="A4356" s="44" t="s">
        <v>94</v>
      </c>
      <c r="B4356">
        <v>1</v>
      </c>
      <c r="C4356" s="3">
        <v>44713</v>
      </c>
      <c r="D4356">
        <v>750</v>
      </c>
      <c r="E4356" s="44" t="s">
        <v>80</v>
      </c>
      <c r="F4356" s="44" t="s">
        <v>88</v>
      </c>
      <c r="G4356">
        <v>1</v>
      </c>
      <c r="H4356">
        <v>0</v>
      </c>
      <c r="I4356">
        <v>0</v>
      </c>
      <c r="J4356">
        <v>0</v>
      </c>
      <c r="K4356" s="44">
        <f>MONTH(tce_4111[[#This Row],[data_lancamento]])</f>
        <v>6</v>
      </c>
    </row>
    <row r="4357" spans="1:11" x14ac:dyDescent="0.25">
      <c r="A4357" s="44" t="s">
        <v>95</v>
      </c>
      <c r="B4357">
        <v>1</v>
      </c>
      <c r="C4357" s="3">
        <v>44713</v>
      </c>
      <c r="D4357">
        <v>750</v>
      </c>
      <c r="E4357" s="44" t="s">
        <v>77</v>
      </c>
      <c r="F4357" s="44" t="s">
        <v>88</v>
      </c>
      <c r="G4357">
        <v>1</v>
      </c>
      <c r="H4357">
        <v>0</v>
      </c>
      <c r="I4357">
        <v>0</v>
      </c>
      <c r="J4357">
        <v>0</v>
      </c>
      <c r="K4357" s="44">
        <f>MONTH(tce_4111[[#This Row],[data_lancamento]])</f>
        <v>6</v>
      </c>
    </row>
    <row r="4358" spans="1:11" x14ac:dyDescent="0.25">
      <c r="A4358" s="44" t="s">
        <v>96</v>
      </c>
      <c r="B4358">
        <v>1</v>
      </c>
      <c r="C4358" s="3">
        <v>44713</v>
      </c>
      <c r="D4358">
        <v>750</v>
      </c>
      <c r="E4358" s="44" t="s">
        <v>77</v>
      </c>
      <c r="F4358" s="44" t="s">
        <v>97</v>
      </c>
      <c r="G4358">
        <v>1</v>
      </c>
      <c r="H4358">
        <v>0</v>
      </c>
      <c r="I4358">
        <v>0</v>
      </c>
      <c r="J4358">
        <v>0</v>
      </c>
      <c r="K4358" s="44">
        <f>MONTH(tce_4111[[#This Row],[data_lancamento]])</f>
        <v>6</v>
      </c>
    </row>
    <row r="4359" spans="1:11" x14ac:dyDescent="0.25">
      <c r="A4359" s="44" t="s">
        <v>91</v>
      </c>
      <c r="B4359">
        <v>1</v>
      </c>
      <c r="C4359" s="3">
        <v>44713</v>
      </c>
      <c r="D4359">
        <v>750</v>
      </c>
      <c r="E4359" s="44" t="s">
        <v>80</v>
      </c>
      <c r="F4359" s="44" t="s">
        <v>88</v>
      </c>
      <c r="G4359">
        <v>0</v>
      </c>
      <c r="H4359">
        <v>0</v>
      </c>
      <c r="I4359">
        <v>0</v>
      </c>
      <c r="J4359">
        <v>0</v>
      </c>
      <c r="K4359" s="44">
        <f>MONTH(tce_4111[[#This Row],[data_lancamento]])</f>
        <v>6</v>
      </c>
    </row>
    <row r="4360" spans="1:11" x14ac:dyDescent="0.25">
      <c r="A4360" s="44" t="s">
        <v>99</v>
      </c>
      <c r="B4360">
        <v>1</v>
      </c>
      <c r="C4360" s="3">
        <v>44713</v>
      </c>
      <c r="D4360">
        <v>750</v>
      </c>
      <c r="E4360" s="44" t="s">
        <v>77</v>
      </c>
      <c r="F4360" s="44" t="s">
        <v>88</v>
      </c>
      <c r="G4360">
        <v>0</v>
      </c>
      <c r="H4360">
        <v>0</v>
      </c>
      <c r="I4360">
        <v>0</v>
      </c>
      <c r="J4360">
        <v>0</v>
      </c>
      <c r="K4360" s="44">
        <f>MONTH(tce_4111[[#This Row],[data_lancamento]])</f>
        <v>6</v>
      </c>
    </row>
    <row r="4361" spans="1:11" x14ac:dyDescent="0.25">
      <c r="A4361" s="44" t="s">
        <v>115</v>
      </c>
      <c r="B4361">
        <v>1</v>
      </c>
      <c r="C4361" s="3">
        <v>44713</v>
      </c>
      <c r="D4361">
        <v>750</v>
      </c>
      <c r="E4361" s="44" t="s">
        <v>80</v>
      </c>
      <c r="F4361" s="44" t="s">
        <v>88</v>
      </c>
      <c r="G4361">
        <v>0</v>
      </c>
      <c r="H4361">
        <v>0</v>
      </c>
      <c r="I4361">
        <v>0</v>
      </c>
      <c r="J4361">
        <v>0</v>
      </c>
      <c r="K4361" s="44">
        <f>MONTH(tce_4111[[#This Row],[data_lancamento]])</f>
        <v>6</v>
      </c>
    </row>
    <row r="4362" spans="1:11" x14ac:dyDescent="0.25">
      <c r="A4362" s="44" t="s">
        <v>92</v>
      </c>
      <c r="B4362">
        <v>1</v>
      </c>
      <c r="C4362" s="3">
        <v>44713</v>
      </c>
      <c r="D4362">
        <v>750</v>
      </c>
      <c r="E4362" s="44" t="s">
        <v>80</v>
      </c>
      <c r="F4362" s="44" t="s">
        <v>88</v>
      </c>
      <c r="G4362">
        <v>0</v>
      </c>
      <c r="H4362">
        <v>0</v>
      </c>
      <c r="I4362">
        <v>0</v>
      </c>
      <c r="J4362">
        <v>0</v>
      </c>
      <c r="K4362" s="44">
        <f>MONTH(tce_4111[[#This Row],[data_lancamento]])</f>
        <v>6</v>
      </c>
    </row>
    <row r="4363" spans="1:11" x14ac:dyDescent="0.25">
      <c r="A4363" s="44" t="s">
        <v>100</v>
      </c>
      <c r="B4363">
        <v>1</v>
      </c>
      <c r="C4363" s="3">
        <v>44713</v>
      </c>
      <c r="D4363">
        <v>750</v>
      </c>
      <c r="E4363" s="44" t="s">
        <v>77</v>
      </c>
      <c r="F4363" s="44" t="s">
        <v>88</v>
      </c>
      <c r="G4363">
        <v>0</v>
      </c>
      <c r="H4363">
        <v>0</v>
      </c>
      <c r="I4363">
        <v>0</v>
      </c>
      <c r="J4363">
        <v>0</v>
      </c>
      <c r="K4363" s="44">
        <f>MONTH(tce_4111[[#This Row],[data_lancamento]])</f>
        <v>6</v>
      </c>
    </row>
    <row r="4364" spans="1:11" x14ac:dyDescent="0.25">
      <c r="A4364" s="44" t="s">
        <v>101</v>
      </c>
      <c r="B4364">
        <v>1</v>
      </c>
      <c r="C4364" s="3">
        <v>44713</v>
      </c>
      <c r="D4364">
        <v>750</v>
      </c>
      <c r="E4364" s="44" t="s">
        <v>77</v>
      </c>
      <c r="F4364" s="44" t="s">
        <v>88</v>
      </c>
      <c r="G4364">
        <v>1</v>
      </c>
      <c r="H4364">
        <v>0</v>
      </c>
      <c r="I4364">
        <v>0</v>
      </c>
      <c r="J4364">
        <v>0</v>
      </c>
      <c r="K4364" s="44">
        <f>MONTH(tce_4111[[#This Row],[data_lancamento]])</f>
        <v>6</v>
      </c>
    </row>
    <row r="4365" spans="1:11" x14ac:dyDescent="0.25">
      <c r="A4365" s="44" t="s">
        <v>95</v>
      </c>
      <c r="B4365">
        <v>1</v>
      </c>
      <c r="C4365" s="3">
        <v>44713</v>
      </c>
      <c r="D4365">
        <v>750</v>
      </c>
      <c r="E4365" s="44" t="s">
        <v>80</v>
      </c>
      <c r="F4365" s="44" t="s">
        <v>88</v>
      </c>
      <c r="G4365">
        <v>1</v>
      </c>
      <c r="H4365">
        <v>0</v>
      </c>
      <c r="I4365">
        <v>0</v>
      </c>
      <c r="J4365">
        <v>0</v>
      </c>
      <c r="K4365" s="44">
        <f>MONTH(tce_4111[[#This Row],[data_lancamento]])</f>
        <v>6</v>
      </c>
    </row>
    <row r="4366" spans="1:11" x14ac:dyDescent="0.25">
      <c r="A4366" s="44" t="s">
        <v>89</v>
      </c>
      <c r="B4366">
        <v>1</v>
      </c>
      <c r="C4366" s="3">
        <v>44713</v>
      </c>
      <c r="D4366">
        <v>2250</v>
      </c>
      <c r="E4366" s="44" t="s">
        <v>80</v>
      </c>
      <c r="F4366" s="44" t="s">
        <v>88</v>
      </c>
      <c r="G4366">
        <v>0</v>
      </c>
      <c r="H4366">
        <v>0</v>
      </c>
      <c r="I4366">
        <v>0</v>
      </c>
      <c r="J4366">
        <v>0</v>
      </c>
      <c r="K4366" s="44">
        <f>MONTH(tce_4111[[#This Row],[data_lancamento]])</f>
        <v>6</v>
      </c>
    </row>
    <row r="4367" spans="1:11" x14ac:dyDescent="0.25">
      <c r="A4367" s="44" t="s">
        <v>91</v>
      </c>
      <c r="B4367">
        <v>1</v>
      </c>
      <c r="C4367" s="3">
        <v>44713</v>
      </c>
      <c r="D4367">
        <v>2250</v>
      </c>
      <c r="E4367" s="44" t="s">
        <v>77</v>
      </c>
      <c r="F4367" s="44" t="s">
        <v>88</v>
      </c>
      <c r="G4367">
        <v>0</v>
      </c>
      <c r="H4367">
        <v>0</v>
      </c>
      <c r="I4367">
        <v>0</v>
      </c>
      <c r="J4367">
        <v>0</v>
      </c>
      <c r="K4367" s="44">
        <f>MONTH(tce_4111[[#This Row],[data_lancamento]])</f>
        <v>6</v>
      </c>
    </row>
    <row r="4368" spans="1:11" x14ac:dyDescent="0.25">
      <c r="A4368" s="44" t="s">
        <v>92</v>
      </c>
      <c r="B4368">
        <v>1</v>
      </c>
      <c r="C4368" s="3">
        <v>44713</v>
      </c>
      <c r="D4368">
        <v>2250</v>
      </c>
      <c r="E4368" s="44" t="s">
        <v>77</v>
      </c>
      <c r="F4368" s="44" t="s">
        <v>88</v>
      </c>
      <c r="G4368">
        <v>0</v>
      </c>
      <c r="H4368">
        <v>0</v>
      </c>
      <c r="I4368">
        <v>0</v>
      </c>
      <c r="J4368">
        <v>0</v>
      </c>
      <c r="K4368" s="44">
        <f>MONTH(tce_4111[[#This Row],[data_lancamento]])</f>
        <v>6</v>
      </c>
    </row>
    <row r="4369" spans="1:11" x14ac:dyDescent="0.25">
      <c r="A4369" s="44" t="s">
        <v>93</v>
      </c>
      <c r="B4369">
        <v>1</v>
      </c>
      <c r="C4369" s="3">
        <v>44713</v>
      </c>
      <c r="D4369">
        <v>2250</v>
      </c>
      <c r="E4369" s="44" t="s">
        <v>80</v>
      </c>
      <c r="F4369" s="44" t="s">
        <v>88</v>
      </c>
      <c r="G4369">
        <v>0</v>
      </c>
      <c r="H4369">
        <v>0</v>
      </c>
      <c r="I4369">
        <v>0</v>
      </c>
      <c r="J4369">
        <v>0</v>
      </c>
      <c r="K4369" s="44">
        <f>MONTH(tce_4111[[#This Row],[data_lancamento]])</f>
        <v>6</v>
      </c>
    </row>
    <row r="4370" spans="1:11" x14ac:dyDescent="0.25">
      <c r="A4370" s="44" t="s">
        <v>94</v>
      </c>
      <c r="B4370">
        <v>1</v>
      </c>
      <c r="C4370" s="3">
        <v>44713</v>
      </c>
      <c r="D4370">
        <v>2250</v>
      </c>
      <c r="E4370" s="44" t="s">
        <v>80</v>
      </c>
      <c r="F4370" s="44" t="s">
        <v>88</v>
      </c>
      <c r="G4370">
        <v>1</v>
      </c>
      <c r="H4370">
        <v>0</v>
      </c>
      <c r="I4370">
        <v>0</v>
      </c>
      <c r="J4370">
        <v>0</v>
      </c>
      <c r="K4370" s="44">
        <f>MONTH(tce_4111[[#This Row],[data_lancamento]])</f>
        <v>6</v>
      </c>
    </row>
    <row r="4371" spans="1:11" x14ac:dyDescent="0.25">
      <c r="A4371" s="44" t="s">
        <v>95</v>
      </c>
      <c r="B4371">
        <v>1</v>
      </c>
      <c r="C4371" s="3">
        <v>44713</v>
      </c>
      <c r="D4371">
        <v>2250</v>
      </c>
      <c r="E4371" s="44" t="s">
        <v>77</v>
      </c>
      <c r="F4371" s="44" t="s">
        <v>88</v>
      </c>
      <c r="G4371">
        <v>1</v>
      </c>
      <c r="H4371">
        <v>0</v>
      </c>
      <c r="I4371">
        <v>0</v>
      </c>
      <c r="J4371">
        <v>0</v>
      </c>
      <c r="K4371" s="44">
        <f>MONTH(tce_4111[[#This Row],[data_lancamento]])</f>
        <v>6</v>
      </c>
    </row>
    <row r="4372" spans="1:11" x14ac:dyDescent="0.25">
      <c r="A4372" s="44" t="s">
        <v>96</v>
      </c>
      <c r="B4372">
        <v>1</v>
      </c>
      <c r="C4372" s="3">
        <v>44713</v>
      </c>
      <c r="D4372">
        <v>2250</v>
      </c>
      <c r="E4372" s="44" t="s">
        <v>77</v>
      </c>
      <c r="F4372" s="44" t="s">
        <v>97</v>
      </c>
      <c r="G4372">
        <v>1</v>
      </c>
      <c r="H4372">
        <v>0</v>
      </c>
      <c r="I4372">
        <v>0</v>
      </c>
      <c r="J4372">
        <v>0</v>
      </c>
      <c r="K4372" s="44">
        <f>MONTH(tce_4111[[#This Row],[data_lancamento]])</f>
        <v>6</v>
      </c>
    </row>
    <row r="4373" spans="1:11" x14ac:dyDescent="0.25">
      <c r="A4373" s="44" t="s">
        <v>91</v>
      </c>
      <c r="B4373">
        <v>1</v>
      </c>
      <c r="C4373" s="3">
        <v>44713</v>
      </c>
      <c r="D4373">
        <v>2250</v>
      </c>
      <c r="E4373" s="44" t="s">
        <v>80</v>
      </c>
      <c r="F4373" s="44" t="s">
        <v>88</v>
      </c>
      <c r="G4373">
        <v>0</v>
      </c>
      <c r="H4373">
        <v>0</v>
      </c>
      <c r="I4373">
        <v>0</v>
      </c>
      <c r="J4373">
        <v>0</v>
      </c>
      <c r="K4373" s="44">
        <f>MONTH(tce_4111[[#This Row],[data_lancamento]])</f>
        <v>6</v>
      </c>
    </row>
    <row r="4374" spans="1:11" x14ac:dyDescent="0.25">
      <c r="A4374" s="44" t="s">
        <v>99</v>
      </c>
      <c r="B4374">
        <v>1</v>
      </c>
      <c r="C4374" s="3">
        <v>44713</v>
      </c>
      <c r="D4374">
        <v>2250</v>
      </c>
      <c r="E4374" s="44" t="s">
        <v>77</v>
      </c>
      <c r="F4374" s="44" t="s">
        <v>88</v>
      </c>
      <c r="G4374">
        <v>0</v>
      </c>
      <c r="H4374">
        <v>0</v>
      </c>
      <c r="I4374">
        <v>0</v>
      </c>
      <c r="J4374">
        <v>0</v>
      </c>
      <c r="K4374" s="44">
        <f>MONTH(tce_4111[[#This Row],[data_lancamento]])</f>
        <v>6</v>
      </c>
    </row>
    <row r="4375" spans="1:11" x14ac:dyDescent="0.25">
      <c r="A4375" s="44" t="s">
        <v>115</v>
      </c>
      <c r="B4375">
        <v>1</v>
      </c>
      <c r="C4375" s="3">
        <v>44713</v>
      </c>
      <c r="D4375">
        <v>2250</v>
      </c>
      <c r="E4375" s="44" t="s">
        <v>80</v>
      </c>
      <c r="F4375" s="44" t="s">
        <v>88</v>
      </c>
      <c r="G4375">
        <v>0</v>
      </c>
      <c r="H4375">
        <v>0</v>
      </c>
      <c r="I4375">
        <v>0</v>
      </c>
      <c r="J4375">
        <v>0</v>
      </c>
      <c r="K4375" s="44">
        <f>MONTH(tce_4111[[#This Row],[data_lancamento]])</f>
        <v>6</v>
      </c>
    </row>
    <row r="4376" spans="1:11" x14ac:dyDescent="0.25">
      <c r="A4376" s="44" t="s">
        <v>92</v>
      </c>
      <c r="B4376">
        <v>1</v>
      </c>
      <c r="C4376" s="3">
        <v>44713</v>
      </c>
      <c r="D4376">
        <v>2250</v>
      </c>
      <c r="E4376" s="44" t="s">
        <v>80</v>
      </c>
      <c r="F4376" s="44" t="s">
        <v>88</v>
      </c>
      <c r="G4376">
        <v>0</v>
      </c>
      <c r="H4376">
        <v>0</v>
      </c>
      <c r="I4376">
        <v>0</v>
      </c>
      <c r="J4376">
        <v>0</v>
      </c>
      <c r="K4376" s="44">
        <f>MONTH(tce_4111[[#This Row],[data_lancamento]])</f>
        <v>6</v>
      </c>
    </row>
    <row r="4377" spans="1:11" x14ac:dyDescent="0.25">
      <c r="A4377" s="44" t="s">
        <v>100</v>
      </c>
      <c r="B4377">
        <v>1</v>
      </c>
      <c r="C4377" s="3">
        <v>44713</v>
      </c>
      <c r="D4377">
        <v>2250</v>
      </c>
      <c r="E4377" s="44" t="s">
        <v>77</v>
      </c>
      <c r="F4377" s="44" t="s">
        <v>88</v>
      </c>
      <c r="G4377">
        <v>0</v>
      </c>
      <c r="H4377">
        <v>0</v>
      </c>
      <c r="I4377">
        <v>0</v>
      </c>
      <c r="J4377">
        <v>0</v>
      </c>
      <c r="K4377" s="44">
        <f>MONTH(tce_4111[[#This Row],[data_lancamento]])</f>
        <v>6</v>
      </c>
    </row>
    <row r="4378" spans="1:11" x14ac:dyDescent="0.25">
      <c r="A4378" s="44" t="s">
        <v>101</v>
      </c>
      <c r="B4378">
        <v>1</v>
      </c>
      <c r="C4378" s="3">
        <v>44713</v>
      </c>
      <c r="D4378">
        <v>2250</v>
      </c>
      <c r="E4378" s="44" t="s">
        <v>77</v>
      </c>
      <c r="F4378" s="44" t="s">
        <v>88</v>
      </c>
      <c r="G4378">
        <v>1</v>
      </c>
      <c r="H4378">
        <v>0</v>
      </c>
      <c r="I4378">
        <v>0</v>
      </c>
      <c r="J4378">
        <v>0</v>
      </c>
      <c r="K4378" s="44">
        <f>MONTH(tce_4111[[#This Row],[data_lancamento]])</f>
        <v>6</v>
      </c>
    </row>
    <row r="4379" spans="1:11" x14ac:dyDescent="0.25">
      <c r="A4379" s="44" t="s">
        <v>95</v>
      </c>
      <c r="B4379">
        <v>1</v>
      </c>
      <c r="C4379" s="3">
        <v>44713</v>
      </c>
      <c r="D4379">
        <v>2250</v>
      </c>
      <c r="E4379" s="44" t="s">
        <v>80</v>
      </c>
      <c r="F4379" s="44" t="s">
        <v>88</v>
      </c>
      <c r="G4379">
        <v>1</v>
      </c>
      <c r="H4379">
        <v>0</v>
      </c>
      <c r="I4379">
        <v>0</v>
      </c>
      <c r="J4379">
        <v>0</v>
      </c>
      <c r="K4379" s="44">
        <f>MONTH(tce_4111[[#This Row],[data_lancamento]])</f>
        <v>6</v>
      </c>
    </row>
    <row r="4380" spans="1:11" x14ac:dyDescent="0.25">
      <c r="A4380" s="44" t="s">
        <v>148</v>
      </c>
      <c r="B4380">
        <v>1</v>
      </c>
      <c r="C4380" s="3">
        <v>44714</v>
      </c>
      <c r="D4380">
        <v>29.46</v>
      </c>
      <c r="E4380" s="44" t="s">
        <v>80</v>
      </c>
      <c r="F4380" s="44" t="s">
        <v>97</v>
      </c>
      <c r="G4380">
        <v>8001</v>
      </c>
      <c r="H4380">
        <v>0</v>
      </c>
      <c r="I4380">
        <v>0</v>
      </c>
      <c r="J4380">
        <v>0</v>
      </c>
      <c r="K4380" s="44">
        <f>MONTH(tce_4111[[#This Row],[data_lancamento]])</f>
        <v>6</v>
      </c>
    </row>
    <row r="4381" spans="1:11" x14ac:dyDescent="0.25">
      <c r="A4381" s="44" t="s">
        <v>149</v>
      </c>
      <c r="B4381">
        <v>1</v>
      </c>
      <c r="C4381" s="3">
        <v>44714</v>
      </c>
      <c r="D4381">
        <v>29.46</v>
      </c>
      <c r="E4381" s="44" t="s">
        <v>77</v>
      </c>
      <c r="F4381" s="44" t="s">
        <v>97</v>
      </c>
      <c r="G4381">
        <v>8001</v>
      </c>
      <c r="H4381">
        <v>0</v>
      </c>
      <c r="I4381">
        <v>0</v>
      </c>
      <c r="J4381">
        <v>0</v>
      </c>
      <c r="K4381" s="44">
        <f>MONTH(tce_4111[[#This Row],[data_lancamento]])</f>
        <v>6</v>
      </c>
    </row>
    <row r="4382" spans="1:11" x14ac:dyDescent="0.25">
      <c r="A4382" s="44" t="s">
        <v>150</v>
      </c>
      <c r="B4382">
        <v>1</v>
      </c>
      <c r="C4382" s="3">
        <v>44714</v>
      </c>
      <c r="D4382">
        <v>29.46</v>
      </c>
      <c r="E4382" s="44" t="s">
        <v>80</v>
      </c>
      <c r="F4382" s="44" t="s">
        <v>88</v>
      </c>
      <c r="G4382">
        <v>8001</v>
      </c>
      <c r="H4382">
        <v>0</v>
      </c>
      <c r="I4382">
        <v>0</v>
      </c>
      <c r="J4382">
        <v>0</v>
      </c>
      <c r="K4382" s="44">
        <f>MONTH(tce_4111[[#This Row],[data_lancamento]])</f>
        <v>6</v>
      </c>
    </row>
    <row r="4383" spans="1:11" x14ac:dyDescent="0.25">
      <c r="A4383" s="44" t="s">
        <v>151</v>
      </c>
      <c r="B4383">
        <v>1</v>
      </c>
      <c r="C4383" s="3">
        <v>44714</v>
      </c>
      <c r="D4383">
        <v>29.46</v>
      </c>
      <c r="E4383" s="44" t="s">
        <v>77</v>
      </c>
      <c r="F4383" s="44" t="s">
        <v>88</v>
      </c>
      <c r="G4383">
        <v>8001</v>
      </c>
      <c r="H4383">
        <v>0</v>
      </c>
      <c r="I4383">
        <v>0</v>
      </c>
      <c r="J4383">
        <v>0</v>
      </c>
      <c r="K4383" s="44">
        <f>MONTH(tce_4111[[#This Row],[data_lancamento]])</f>
        <v>6</v>
      </c>
    </row>
    <row r="4384" spans="1:11" x14ac:dyDescent="0.25">
      <c r="A4384" s="44" t="s">
        <v>107</v>
      </c>
      <c r="B4384">
        <v>1</v>
      </c>
      <c r="C4384" s="3">
        <v>44714</v>
      </c>
      <c r="D4384">
        <v>12648.66</v>
      </c>
      <c r="E4384" s="44" t="s">
        <v>77</v>
      </c>
      <c r="F4384" s="44" t="s">
        <v>97</v>
      </c>
      <c r="G4384">
        <v>1</v>
      </c>
      <c r="H4384">
        <v>0</v>
      </c>
      <c r="I4384">
        <v>0</v>
      </c>
      <c r="J4384">
        <v>0</v>
      </c>
      <c r="K4384" s="44">
        <f>MONTH(tce_4111[[#This Row],[data_lancamento]])</f>
        <v>6</v>
      </c>
    </row>
    <row r="4385" spans="1:11" x14ac:dyDescent="0.25">
      <c r="A4385" s="44" t="s">
        <v>106</v>
      </c>
      <c r="B4385">
        <v>1</v>
      </c>
      <c r="C4385" s="3">
        <v>44714</v>
      </c>
      <c r="D4385">
        <v>12648.66</v>
      </c>
      <c r="E4385" s="44" t="s">
        <v>80</v>
      </c>
      <c r="F4385" s="44" t="s">
        <v>97</v>
      </c>
      <c r="G4385">
        <v>1</v>
      </c>
      <c r="H4385">
        <v>0</v>
      </c>
      <c r="I4385">
        <v>0</v>
      </c>
      <c r="J4385">
        <v>0</v>
      </c>
      <c r="K4385" s="44">
        <f>MONTH(tce_4111[[#This Row],[data_lancamento]])</f>
        <v>6</v>
      </c>
    </row>
    <row r="4386" spans="1:11" x14ac:dyDescent="0.25">
      <c r="A4386" s="44" t="s">
        <v>107</v>
      </c>
      <c r="B4386">
        <v>1</v>
      </c>
      <c r="C4386" s="3">
        <v>44714</v>
      </c>
      <c r="D4386">
        <v>1048.67</v>
      </c>
      <c r="E4386" s="44" t="s">
        <v>77</v>
      </c>
      <c r="F4386" s="44" t="s">
        <v>97</v>
      </c>
      <c r="G4386">
        <v>1</v>
      </c>
      <c r="H4386">
        <v>0</v>
      </c>
      <c r="I4386">
        <v>0</v>
      </c>
      <c r="J4386">
        <v>0</v>
      </c>
      <c r="K4386" s="44">
        <f>MONTH(tce_4111[[#This Row],[data_lancamento]])</f>
        <v>6</v>
      </c>
    </row>
    <row r="4387" spans="1:11" x14ac:dyDescent="0.25">
      <c r="A4387" s="44" t="s">
        <v>106</v>
      </c>
      <c r="B4387">
        <v>1</v>
      </c>
      <c r="C4387" s="3">
        <v>44714</v>
      </c>
      <c r="D4387">
        <v>1048.67</v>
      </c>
      <c r="E4387" s="44" t="s">
        <v>80</v>
      </c>
      <c r="F4387" s="44" t="s">
        <v>97</v>
      </c>
      <c r="G4387">
        <v>1</v>
      </c>
      <c r="H4387">
        <v>0</v>
      </c>
      <c r="I4387">
        <v>0</v>
      </c>
      <c r="J4387">
        <v>0</v>
      </c>
      <c r="K4387" s="44">
        <f>MONTH(tce_4111[[#This Row],[data_lancamento]])</f>
        <v>6</v>
      </c>
    </row>
    <row r="4388" spans="1:11" x14ac:dyDescent="0.25">
      <c r="A4388" s="44" t="s">
        <v>107</v>
      </c>
      <c r="B4388">
        <v>1</v>
      </c>
      <c r="C4388" s="3">
        <v>44714</v>
      </c>
      <c r="D4388">
        <v>11842.84</v>
      </c>
      <c r="E4388" s="44" t="s">
        <v>77</v>
      </c>
      <c r="F4388" s="44" t="s">
        <v>97</v>
      </c>
      <c r="G4388">
        <v>1</v>
      </c>
      <c r="H4388">
        <v>0</v>
      </c>
      <c r="I4388">
        <v>0</v>
      </c>
      <c r="J4388">
        <v>0</v>
      </c>
      <c r="K4388" s="44">
        <f>MONTH(tce_4111[[#This Row],[data_lancamento]])</f>
        <v>6</v>
      </c>
    </row>
    <row r="4389" spans="1:11" x14ac:dyDescent="0.25">
      <c r="A4389" s="44" t="s">
        <v>106</v>
      </c>
      <c r="B4389">
        <v>1</v>
      </c>
      <c r="C4389" s="3">
        <v>44714</v>
      </c>
      <c r="D4389">
        <v>11842.84</v>
      </c>
      <c r="E4389" s="44" t="s">
        <v>80</v>
      </c>
      <c r="F4389" s="44" t="s">
        <v>97</v>
      </c>
      <c r="G4389">
        <v>1</v>
      </c>
      <c r="H4389">
        <v>0</v>
      </c>
      <c r="I4389">
        <v>0</v>
      </c>
      <c r="J4389">
        <v>0</v>
      </c>
      <c r="K4389" s="44">
        <f>MONTH(tce_4111[[#This Row],[data_lancamento]])</f>
        <v>6</v>
      </c>
    </row>
    <row r="4390" spans="1:11" x14ac:dyDescent="0.25">
      <c r="A4390" s="44" t="s">
        <v>106</v>
      </c>
      <c r="B4390">
        <v>1</v>
      </c>
      <c r="C4390" s="3">
        <v>44714</v>
      </c>
      <c r="D4390">
        <v>29.46</v>
      </c>
      <c r="E4390" s="44" t="s">
        <v>77</v>
      </c>
      <c r="F4390" s="44" t="s">
        <v>97</v>
      </c>
      <c r="G4390">
        <v>1</v>
      </c>
      <c r="H4390">
        <v>0</v>
      </c>
      <c r="I4390">
        <v>0</v>
      </c>
      <c r="J4390">
        <v>0</v>
      </c>
      <c r="K4390" s="44">
        <f>MONTH(tce_4111[[#This Row],[data_lancamento]])</f>
        <v>6</v>
      </c>
    </row>
    <row r="4391" spans="1:11" x14ac:dyDescent="0.25">
      <c r="A4391" s="44" t="s">
        <v>149</v>
      </c>
      <c r="B4391">
        <v>1</v>
      </c>
      <c r="C4391" s="3">
        <v>44714</v>
      </c>
      <c r="D4391">
        <v>29.46</v>
      </c>
      <c r="E4391" s="44" t="s">
        <v>80</v>
      </c>
      <c r="F4391" s="44" t="s">
        <v>97</v>
      </c>
      <c r="G4391">
        <v>8001</v>
      </c>
      <c r="H4391">
        <v>0</v>
      </c>
      <c r="I4391">
        <v>0</v>
      </c>
      <c r="J4391">
        <v>0</v>
      </c>
      <c r="K4391" s="44">
        <f>MONTH(tce_4111[[#This Row],[data_lancamento]])</f>
        <v>6</v>
      </c>
    </row>
    <row r="4392" spans="1:11" x14ac:dyDescent="0.25">
      <c r="A4392" s="44" t="s">
        <v>89</v>
      </c>
      <c r="B4392">
        <v>1</v>
      </c>
      <c r="C4392" s="3">
        <v>44714</v>
      </c>
      <c r="D4392">
        <v>1603.52</v>
      </c>
      <c r="E4392" s="44" t="s">
        <v>80</v>
      </c>
      <c r="F4392" s="44" t="s">
        <v>88</v>
      </c>
      <c r="G4392">
        <v>0</v>
      </c>
      <c r="H4392">
        <v>0</v>
      </c>
      <c r="I4392">
        <v>0</v>
      </c>
      <c r="J4392">
        <v>0</v>
      </c>
      <c r="K4392" s="44">
        <f>MONTH(tce_4111[[#This Row],[data_lancamento]])</f>
        <v>6</v>
      </c>
    </row>
    <row r="4393" spans="1:11" x14ac:dyDescent="0.25">
      <c r="A4393" s="44" t="s">
        <v>91</v>
      </c>
      <c r="B4393">
        <v>1</v>
      </c>
      <c r="C4393" s="3">
        <v>44714</v>
      </c>
      <c r="D4393">
        <v>1603.52</v>
      </c>
      <c r="E4393" s="44" t="s">
        <v>77</v>
      </c>
      <c r="F4393" s="44" t="s">
        <v>88</v>
      </c>
      <c r="G4393">
        <v>0</v>
      </c>
      <c r="H4393">
        <v>0</v>
      </c>
      <c r="I4393">
        <v>0</v>
      </c>
      <c r="J4393">
        <v>0</v>
      </c>
      <c r="K4393" s="44">
        <f>MONTH(tce_4111[[#This Row],[data_lancamento]])</f>
        <v>6</v>
      </c>
    </row>
    <row r="4394" spans="1:11" x14ac:dyDescent="0.25">
      <c r="A4394" s="44" t="s">
        <v>92</v>
      </c>
      <c r="B4394">
        <v>1</v>
      </c>
      <c r="C4394" s="3">
        <v>44714</v>
      </c>
      <c r="D4394">
        <v>1603.52</v>
      </c>
      <c r="E4394" s="44" t="s">
        <v>77</v>
      </c>
      <c r="F4394" s="44" t="s">
        <v>88</v>
      </c>
      <c r="G4394">
        <v>0</v>
      </c>
      <c r="H4394">
        <v>0</v>
      </c>
      <c r="I4394">
        <v>0</v>
      </c>
      <c r="J4394">
        <v>0</v>
      </c>
      <c r="K4394" s="44">
        <f>MONTH(tce_4111[[#This Row],[data_lancamento]])</f>
        <v>6</v>
      </c>
    </row>
    <row r="4395" spans="1:11" x14ac:dyDescent="0.25">
      <c r="A4395" s="44" t="s">
        <v>93</v>
      </c>
      <c r="B4395">
        <v>1</v>
      </c>
      <c r="C4395" s="3">
        <v>44714</v>
      </c>
      <c r="D4395">
        <v>1603.52</v>
      </c>
      <c r="E4395" s="44" t="s">
        <v>80</v>
      </c>
      <c r="F4395" s="44" t="s">
        <v>88</v>
      </c>
      <c r="G4395">
        <v>0</v>
      </c>
      <c r="H4395">
        <v>0</v>
      </c>
      <c r="I4395">
        <v>0</v>
      </c>
      <c r="J4395">
        <v>0</v>
      </c>
      <c r="K4395" s="44">
        <f>MONTH(tce_4111[[#This Row],[data_lancamento]])</f>
        <v>6</v>
      </c>
    </row>
    <row r="4396" spans="1:11" x14ac:dyDescent="0.25">
      <c r="A4396" s="44" t="s">
        <v>94</v>
      </c>
      <c r="B4396">
        <v>1</v>
      </c>
      <c r="C4396" s="3">
        <v>44714</v>
      </c>
      <c r="D4396">
        <v>1603.52</v>
      </c>
      <c r="E4396" s="44" t="s">
        <v>80</v>
      </c>
      <c r="F4396" s="44" t="s">
        <v>88</v>
      </c>
      <c r="G4396">
        <v>1</v>
      </c>
      <c r="H4396">
        <v>0</v>
      </c>
      <c r="I4396">
        <v>0</v>
      </c>
      <c r="J4396">
        <v>0</v>
      </c>
      <c r="K4396" s="44">
        <f>MONTH(tce_4111[[#This Row],[data_lancamento]])</f>
        <v>6</v>
      </c>
    </row>
    <row r="4397" spans="1:11" x14ac:dyDescent="0.25">
      <c r="A4397" s="44" t="s">
        <v>95</v>
      </c>
      <c r="B4397">
        <v>1</v>
      </c>
      <c r="C4397" s="3">
        <v>44714</v>
      </c>
      <c r="D4397">
        <v>1603.52</v>
      </c>
      <c r="E4397" s="44" t="s">
        <v>77</v>
      </c>
      <c r="F4397" s="44" t="s">
        <v>88</v>
      </c>
      <c r="G4397">
        <v>1</v>
      </c>
      <c r="H4397">
        <v>0</v>
      </c>
      <c r="I4397">
        <v>0</v>
      </c>
      <c r="J4397">
        <v>0</v>
      </c>
      <c r="K4397" s="44">
        <f>MONTH(tce_4111[[#This Row],[data_lancamento]])</f>
        <v>6</v>
      </c>
    </row>
    <row r="4398" spans="1:11" x14ac:dyDescent="0.25">
      <c r="A4398" s="44" t="s">
        <v>91</v>
      </c>
      <c r="B4398">
        <v>1</v>
      </c>
      <c r="C4398" s="3">
        <v>44714</v>
      </c>
      <c r="D4398">
        <v>1603.52</v>
      </c>
      <c r="E4398" s="44" t="s">
        <v>80</v>
      </c>
      <c r="F4398" s="44" t="s">
        <v>88</v>
      </c>
      <c r="G4398">
        <v>0</v>
      </c>
      <c r="H4398">
        <v>0</v>
      </c>
      <c r="I4398">
        <v>0</v>
      </c>
      <c r="J4398">
        <v>0</v>
      </c>
      <c r="K4398" s="44">
        <f>MONTH(tce_4111[[#This Row],[data_lancamento]])</f>
        <v>6</v>
      </c>
    </row>
    <row r="4399" spans="1:11" x14ac:dyDescent="0.25">
      <c r="A4399" s="44" t="s">
        <v>99</v>
      </c>
      <c r="B4399">
        <v>1</v>
      </c>
      <c r="C4399" s="3">
        <v>44714</v>
      </c>
      <c r="D4399">
        <v>1603.52</v>
      </c>
      <c r="E4399" s="44" t="s">
        <v>77</v>
      </c>
      <c r="F4399" s="44" t="s">
        <v>88</v>
      </c>
      <c r="G4399">
        <v>0</v>
      </c>
      <c r="H4399">
        <v>0</v>
      </c>
      <c r="I4399">
        <v>0</v>
      </c>
      <c r="J4399">
        <v>0</v>
      </c>
      <c r="K4399" s="44">
        <f>MONTH(tce_4111[[#This Row],[data_lancamento]])</f>
        <v>6</v>
      </c>
    </row>
    <row r="4400" spans="1:11" x14ac:dyDescent="0.25">
      <c r="A4400" s="44" t="s">
        <v>92</v>
      </c>
      <c r="B4400">
        <v>1</v>
      </c>
      <c r="C4400" s="3">
        <v>44714</v>
      </c>
      <c r="D4400">
        <v>1603.52</v>
      </c>
      <c r="E4400" s="44" t="s">
        <v>80</v>
      </c>
      <c r="F4400" s="44" t="s">
        <v>88</v>
      </c>
      <c r="G4400">
        <v>0</v>
      </c>
      <c r="H4400">
        <v>0</v>
      </c>
      <c r="I4400">
        <v>0</v>
      </c>
      <c r="J4400">
        <v>0</v>
      </c>
      <c r="K4400" s="44">
        <f>MONTH(tce_4111[[#This Row],[data_lancamento]])</f>
        <v>6</v>
      </c>
    </row>
    <row r="4401" spans="1:11" x14ac:dyDescent="0.25">
      <c r="A4401" s="44" t="s">
        <v>100</v>
      </c>
      <c r="B4401">
        <v>1</v>
      </c>
      <c r="C4401" s="3">
        <v>44714</v>
      </c>
      <c r="D4401">
        <v>1603.52</v>
      </c>
      <c r="E4401" s="44" t="s">
        <v>77</v>
      </c>
      <c r="F4401" s="44" t="s">
        <v>88</v>
      </c>
      <c r="G4401">
        <v>0</v>
      </c>
      <c r="H4401">
        <v>0</v>
      </c>
      <c r="I4401">
        <v>0</v>
      </c>
      <c r="J4401">
        <v>0</v>
      </c>
      <c r="K4401" s="44">
        <f>MONTH(tce_4111[[#This Row],[data_lancamento]])</f>
        <v>6</v>
      </c>
    </row>
    <row r="4402" spans="1:11" x14ac:dyDescent="0.25">
      <c r="A4402" s="44" t="s">
        <v>112</v>
      </c>
      <c r="B4402">
        <v>1</v>
      </c>
      <c r="C4402" s="3">
        <v>44714</v>
      </c>
      <c r="D4402">
        <v>1603.52</v>
      </c>
      <c r="E4402" s="44" t="s">
        <v>80</v>
      </c>
      <c r="F4402" s="44" t="s">
        <v>88</v>
      </c>
      <c r="G4402">
        <v>0</v>
      </c>
      <c r="H4402">
        <v>0</v>
      </c>
      <c r="I4402">
        <v>0</v>
      </c>
      <c r="J4402">
        <v>0</v>
      </c>
      <c r="K4402" s="44">
        <f>MONTH(tce_4111[[#This Row],[data_lancamento]])</f>
        <v>6</v>
      </c>
    </row>
    <row r="4403" spans="1:11" x14ac:dyDescent="0.25">
      <c r="A4403" s="44" t="s">
        <v>359</v>
      </c>
      <c r="B4403">
        <v>1</v>
      </c>
      <c r="C4403" s="3">
        <v>44714</v>
      </c>
      <c r="D4403">
        <v>1603.52</v>
      </c>
      <c r="E4403" s="44" t="s">
        <v>77</v>
      </c>
      <c r="F4403" s="44" t="s">
        <v>97</v>
      </c>
      <c r="G4403">
        <v>0</v>
      </c>
      <c r="H4403">
        <v>0</v>
      </c>
      <c r="I4403">
        <v>0</v>
      </c>
      <c r="J4403">
        <v>0</v>
      </c>
      <c r="K4403" s="44">
        <f>MONTH(tce_4111[[#This Row],[data_lancamento]])</f>
        <v>6</v>
      </c>
    </row>
    <row r="4404" spans="1:11" x14ac:dyDescent="0.25">
      <c r="A4404" s="44" t="s">
        <v>101</v>
      </c>
      <c r="B4404">
        <v>1</v>
      </c>
      <c r="C4404" s="3">
        <v>44714</v>
      </c>
      <c r="D4404">
        <v>1603.52</v>
      </c>
      <c r="E4404" s="44" t="s">
        <v>77</v>
      </c>
      <c r="F4404" s="44" t="s">
        <v>88</v>
      </c>
      <c r="G4404">
        <v>1</v>
      </c>
      <c r="H4404">
        <v>0</v>
      </c>
      <c r="I4404">
        <v>0</v>
      </c>
      <c r="J4404">
        <v>0</v>
      </c>
      <c r="K4404" s="44">
        <f>MONTH(tce_4111[[#This Row],[data_lancamento]])</f>
        <v>6</v>
      </c>
    </row>
    <row r="4405" spans="1:11" x14ac:dyDescent="0.25">
      <c r="A4405" s="44" t="s">
        <v>95</v>
      </c>
      <c r="B4405">
        <v>1</v>
      </c>
      <c r="C4405" s="3">
        <v>44714</v>
      </c>
      <c r="D4405">
        <v>1603.52</v>
      </c>
      <c r="E4405" s="44" t="s">
        <v>80</v>
      </c>
      <c r="F4405" s="44" t="s">
        <v>88</v>
      </c>
      <c r="G4405">
        <v>1</v>
      </c>
      <c r="H4405">
        <v>0</v>
      </c>
      <c r="I4405">
        <v>0</v>
      </c>
      <c r="J4405">
        <v>0</v>
      </c>
      <c r="K4405" s="44">
        <f>MONTH(tce_4111[[#This Row],[data_lancamento]])</f>
        <v>6</v>
      </c>
    </row>
    <row r="4406" spans="1:11" x14ac:dyDescent="0.25">
      <c r="A4406" s="44" t="s">
        <v>89</v>
      </c>
      <c r="B4406">
        <v>1</v>
      </c>
      <c r="C4406" s="3">
        <v>44714</v>
      </c>
      <c r="D4406">
        <v>1603.52</v>
      </c>
      <c r="E4406" s="44" t="s">
        <v>80</v>
      </c>
      <c r="F4406" s="44" t="s">
        <v>88</v>
      </c>
      <c r="G4406">
        <v>0</v>
      </c>
      <c r="H4406">
        <v>0</v>
      </c>
      <c r="I4406">
        <v>0</v>
      </c>
      <c r="J4406">
        <v>0</v>
      </c>
      <c r="K4406" s="44">
        <f>MONTH(tce_4111[[#This Row],[data_lancamento]])</f>
        <v>6</v>
      </c>
    </row>
    <row r="4407" spans="1:11" x14ac:dyDescent="0.25">
      <c r="A4407" s="44" t="s">
        <v>91</v>
      </c>
      <c r="B4407">
        <v>1</v>
      </c>
      <c r="C4407" s="3">
        <v>44714</v>
      </c>
      <c r="D4407">
        <v>1603.52</v>
      </c>
      <c r="E4407" s="44" t="s">
        <v>77</v>
      </c>
      <c r="F4407" s="44" t="s">
        <v>88</v>
      </c>
      <c r="G4407">
        <v>0</v>
      </c>
      <c r="H4407">
        <v>0</v>
      </c>
      <c r="I4407">
        <v>0</v>
      </c>
      <c r="J4407">
        <v>0</v>
      </c>
      <c r="K4407" s="44">
        <f>MONTH(tce_4111[[#This Row],[data_lancamento]])</f>
        <v>6</v>
      </c>
    </row>
    <row r="4408" spans="1:11" x14ac:dyDescent="0.25">
      <c r="A4408" s="44" t="s">
        <v>92</v>
      </c>
      <c r="B4408">
        <v>1</v>
      </c>
      <c r="C4408" s="3">
        <v>44714</v>
      </c>
      <c r="D4408">
        <v>1603.52</v>
      </c>
      <c r="E4408" s="44" t="s">
        <v>77</v>
      </c>
      <c r="F4408" s="44" t="s">
        <v>88</v>
      </c>
      <c r="G4408">
        <v>0</v>
      </c>
      <c r="H4408">
        <v>0</v>
      </c>
      <c r="I4408">
        <v>0</v>
      </c>
      <c r="J4408">
        <v>0</v>
      </c>
      <c r="K4408" s="44">
        <f>MONTH(tce_4111[[#This Row],[data_lancamento]])</f>
        <v>6</v>
      </c>
    </row>
    <row r="4409" spans="1:11" x14ac:dyDescent="0.25">
      <c r="A4409" s="44" t="s">
        <v>93</v>
      </c>
      <c r="B4409">
        <v>1</v>
      </c>
      <c r="C4409" s="3">
        <v>44714</v>
      </c>
      <c r="D4409">
        <v>1603.52</v>
      </c>
      <c r="E4409" s="44" t="s">
        <v>80</v>
      </c>
      <c r="F4409" s="44" t="s">
        <v>88</v>
      </c>
      <c r="G4409">
        <v>0</v>
      </c>
      <c r="H4409">
        <v>0</v>
      </c>
      <c r="I4409">
        <v>0</v>
      </c>
      <c r="J4409">
        <v>0</v>
      </c>
      <c r="K4409" s="44">
        <f>MONTH(tce_4111[[#This Row],[data_lancamento]])</f>
        <v>6</v>
      </c>
    </row>
    <row r="4410" spans="1:11" x14ac:dyDescent="0.25">
      <c r="A4410" s="44" t="s">
        <v>94</v>
      </c>
      <c r="B4410">
        <v>1</v>
      </c>
      <c r="C4410" s="3">
        <v>44714</v>
      </c>
      <c r="D4410">
        <v>1603.52</v>
      </c>
      <c r="E4410" s="44" t="s">
        <v>80</v>
      </c>
      <c r="F4410" s="44" t="s">
        <v>88</v>
      </c>
      <c r="G4410">
        <v>1</v>
      </c>
      <c r="H4410">
        <v>0</v>
      </c>
      <c r="I4410">
        <v>0</v>
      </c>
      <c r="J4410">
        <v>0</v>
      </c>
      <c r="K4410" s="44">
        <f>MONTH(tce_4111[[#This Row],[data_lancamento]])</f>
        <v>6</v>
      </c>
    </row>
    <row r="4411" spans="1:11" x14ac:dyDescent="0.25">
      <c r="A4411" s="44" t="s">
        <v>95</v>
      </c>
      <c r="B4411">
        <v>1</v>
      </c>
      <c r="C4411" s="3">
        <v>44714</v>
      </c>
      <c r="D4411">
        <v>1603.52</v>
      </c>
      <c r="E4411" s="44" t="s">
        <v>77</v>
      </c>
      <c r="F4411" s="44" t="s">
        <v>88</v>
      </c>
      <c r="G4411">
        <v>1</v>
      </c>
      <c r="H4411">
        <v>0</v>
      </c>
      <c r="I4411">
        <v>0</v>
      </c>
      <c r="J4411">
        <v>0</v>
      </c>
      <c r="K4411" s="44">
        <f>MONTH(tce_4111[[#This Row],[data_lancamento]])</f>
        <v>6</v>
      </c>
    </row>
    <row r="4412" spans="1:11" x14ac:dyDescent="0.25">
      <c r="A4412" s="44" t="s">
        <v>91</v>
      </c>
      <c r="B4412">
        <v>1</v>
      </c>
      <c r="C4412" s="3">
        <v>44714</v>
      </c>
      <c r="D4412">
        <v>1603.52</v>
      </c>
      <c r="E4412" s="44" t="s">
        <v>80</v>
      </c>
      <c r="F4412" s="44" t="s">
        <v>88</v>
      </c>
      <c r="G4412">
        <v>0</v>
      </c>
      <c r="H4412">
        <v>0</v>
      </c>
      <c r="I4412">
        <v>0</v>
      </c>
      <c r="J4412">
        <v>0</v>
      </c>
      <c r="K4412" s="44">
        <f>MONTH(tce_4111[[#This Row],[data_lancamento]])</f>
        <v>6</v>
      </c>
    </row>
    <row r="4413" spans="1:11" x14ac:dyDescent="0.25">
      <c r="A4413" s="44" t="s">
        <v>99</v>
      </c>
      <c r="B4413">
        <v>1</v>
      </c>
      <c r="C4413" s="3">
        <v>44714</v>
      </c>
      <c r="D4413">
        <v>1603.52</v>
      </c>
      <c r="E4413" s="44" t="s">
        <v>77</v>
      </c>
      <c r="F4413" s="44" t="s">
        <v>88</v>
      </c>
      <c r="G4413">
        <v>0</v>
      </c>
      <c r="H4413">
        <v>0</v>
      </c>
      <c r="I4413">
        <v>0</v>
      </c>
      <c r="J4413">
        <v>0</v>
      </c>
      <c r="K4413" s="44">
        <f>MONTH(tce_4111[[#This Row],[data_lancamento]])</f>
        <v>6</v>
      </c>
    </row>
    <row r="4414" spans="1:11" x14ac:dyDescent="0.25">
      <c r="A4414" s="44" t="s">
        <v>92</v>
      </c>
      <c r="B4414">
        <v>1</v>
      </c>
      <c r="C4414" s="3">
        <v>44714</v>
      </c>
      <c r="D4414">
        <v>1603.52</v>
      </c>
      <c r="E4414" s="44" t="s">
        <v>80</v>
      </c>
      <c r="F4414" s="44" t="s">
        <v>88</v>
      </c>
      <c r="G4414">
        <v>0</v>
      </c>
      <c r="H4414">
        <v>0</v>
      </c>
      <c r="I4414">
        <v>0</v>
      </c>
      <c r="J4414">
        <v>0</v>
      </c>
      <c r="K4414" s="44">
        <f>MONTH(tce_4111[[#This Row],[data_lancamento]])</f>
        <v>6</v>
      </c>
    </row>
    <row r="4415" spans="1:11" x14ac:dyDescent="0.25">
      <c r="A4415" s="44" t="s">
        <v>100</v>
      </c>
      <c r="B4415">
        <v>1</v>
      </c>
      <c r="C4415" s="3">
        <v>44714</v>
      </c>
      <c r="D4415">
        <v>1603.52</v>
      </c>
      <c r="E4415" s="44" t="s">
        <v>77</v>
      </c>
      <c r="F4415" s="44" t="s">
        <v>88</v>
      </c>
      <c r="G4415">
        <v>0</v>
      </c>
      <c r="H4415">
        <v>0</v>
      </c>
      <c r="I4415">
        <v>0</v>
      </c>
      <c r="J4415">
        <v>0</v>
      </c>
      <c r="K4415" s="44">
        <f>MONTH(tce_4111[[#This Row],[data_lancamento]])</f>
        <v>6</v>
      </c>
    </row>
    <row r="4416" spans="1:11" x14ac:dyDescent="0.25">
      <c r="A4416" s="44" t="s">
        <v>112</v>
      </c>
      <c r="B4416">
        <v>1</v>
      </c>
      <c r="C4416" s="3">
        <v>44714</v>
      </c>
      <c r="D4416">
        <v>1603.52</v>
      </c>
      <c r="E4416" s="44" t="s">
        <v>80</v>
      </c>
      <c r="F4416" s="44" t="s">
        <v>88</v>
      </c>
      <c r="G4416">
        <v>0</v>
      </c>
      <c r="H4416">
        <v>0</v>
      </c>
      <c r="I4416">
        <v>0</v>
      </c>
      <c r="J4416">
        <v>0</v>
      </c>
      <c r="K4416" s="44">
        <f>MONTH(tce_4111[[#This Row],[data_lancamento]])</f>
        <v>6</v>
      </c>
    </row>
    <row r="4417" spans="1:11" x14ac:dyDescent="0.25">
      <c r="A4417" s="44" t="s">
        <v>359</v>
      </c>
      <c r="B4417">
        <v>1</v>
      </c>
      <c r="C4417" s="3">
        <v>44714</v>
      </c>
      <c r="D4417">
        <v>1603.52</v>
      </c>
      <c r="E4417" s="44" t="s">
        <v>77</v>
      </c>
      <c r="F4417" s="44" t="s">
        <v>97</v>
      </c>
      <c r="G4417">
        <v>0</v>
      </c>
      <c r="H4417">
        <v>0</v>
      </c>
      <c r="I4417">
        <v>0</v>
      </c>
      <c r="J4417">
        <v>0</v>
      </c>
      <c r="K4417" s="44">
        <f>MONTH(tce_4111[[#This Row],[data_lancamento]])</f>
        <v>6</v>
      </c>
    </row>
    <row r="4418" spans="1:11" x14ac:dyDescent="0.25">
      <c r="A4418" s="44" t="s">
        <v>101</v>
      </c>
      <c r="B4418">
        <v>1</v>
      </c>
      <c r="C4418" s="3">
        <v>44714</v>
      </c>
      <c r="D4418">
        <v>1603.52</v>
      </c>
      <c r="E4418" s="44" t="s">
        <v>77</v>
      </c>
      <c r="F4418" s="44" t="s">
        <v>88</v>
      </c>
      <c r="G4418">
        <v>1</v>
      </c>
      <c r="H4418">
        <v>0</v>
      </c>
      <c r="I4418">
        <v>0</v>
      </c>
      <c r="J4418">
        <v>0</v>
      </c>
      <c r="K4418" s="44">
        <f>MONTH(tce_4111[[#This Row],[data_lancamento]])</f>
        <v>6</v>
      </c>
    </row>
    <row r="4419" spans="1:11" x14ac:dyDescent="0.25">
      <c r="A4419" s="44" t="s">
        <v>95</v>
      </c>
      <c r="B4419">
        <v>1</v>
      </c>
      <c r="C4419" s="3">
        <v>44714</v>
      </c>
      <c r="D4419">
        <v>1603.52</v>
      </c>
      <c r="E4419" s="44" t="s">
        <v>80</v>
      </c>
      <c r="F4419" s="44" t="s">
        <v>88</v>
      </c>
      <c r="G4419">
        <v>1</v>
      </c>
      <c r="H4419">
        <v>0</v>
      </c>
      <c r="I4419">
        <v>0</v>
      </c>
      <c r="J4419">
        <v>0</v>
      </c>
      <c r="K4419" s="44">
        <f>MONTH(tce_4111[[#This Row],[data_lancamento]])</f>
        <v>6</v>
      </c>
    </row>
    <row r="4420" spans="1:11" x14ac:dyDescent="0.25">
      <c r="A4420" s="44" t="s">
        <v>89</v>
      </c>
      <c r="B4420">
        <v>1</v>
      </c>
      <c r="C4420" s="3">
        <v>44714</v>
      </c>
      <c r="D4420">
        <v>1603.52</v>
      </c>
      <c r="E4420" s="44" t="s">
        <v>80</v>
      </c>
      <c r="F4420" s="44" t="s">
        <v>88</v>
      </c>
      <c r="G4420">
        <v>0</v>
      </c>
      <c r="H4420">
        <v>0</v>
      </c>
      <c r="I4420">
        <v>0</v>
      </c>
      <c r="J4420">
        <v>0</v>
      </c>
      <c r="K4420" s="44">
        <f>MONTH(tce_4111[[#This Row],[data_lancamento]])</f>
        <v>6</v>
      </c>
    </row>
    <row r="4421" spans="1:11" x14ac:dyDescent="0.25">
      <c r="A4421" s="44" t="s">
        <v>91</v>
      </c>
      <c r="B4421">
        <v>1</v>
      </c>
      <c r="C4421" s="3">
        <v>44714</v>
      </c>
      <c r="D4421">
        <v>1603.52</v>
      </c>
      <c r="E4421" s="44" t="s">
        <v>77</v>
      </c>
      <c r="F4421" s="44" t="s">
        <v>88</v>
      </c>
      <c r="G4421">
        <v>0</v>
      </c>
      <c r="H4421">
        <v>0</v>
      </c>
      <c r="I4421">
        <v>0</v>
      </c>
      <c r="J4421">
        <v>0</v>
      </c>
      <c r="K4421" s="44">
        <f>MONTH(tce_4111[[#This Row],[data_lancamento]])</f>
        <v>6</v>
      </c>
    </row>
    <row r="4422" spans="1:11" x14ac:dyDescent="0.25">
      <c r="A4422" s="44" t="s">
        <v>92</v>
      </c>
      <c r="B4422">
        <v>1</v>
      </c>
      <c r="C4422" s="3">
        <v>44714</v>
      </c>
      <c r="D4422">
        <v>1603.52</v>
      </c>
      <c r="E4422" s="44" t="s">
        <v>77</v>
      </c>
      <c r="F4422" s="44" t="s">
        <v>88</v>
      </c>
      <c r="G4422">
        <v>0</v>
      </c>
      <c r="H4422">
        <v>0</v>
      </c>
      <c r="I4422">
        <v>0</v>
      </c>
      <c r="J4422">
        <v>0</v>
      </c>
      <c r="K4422" s="44">
        <f>MONTH(tce_4111[[#This Row],[data_lancamento]])</f>
        <v>6</v>
      </c>
    </row>
    <row r="4423" spans="1:11" x14ac:dyDescent="0.25">
      <c r="A4423" s="44" t="s">
        <v>93</v>
      </c>
      <c r="B4423">
        <v>1</v>
      </c>
      <c r="C4423" s="3">
        <v>44714</v>
      </c>
      <c r="D4423">
        <v>1603.52</v>
      </c>
      <c r="E4423" s="44" t="s">
        <v>80</v>
      </c>
      <c r="F4423" s="44" t="s">
        <v>88</v>
      </c>
      <c r="G4423">
        <v>0</v>
      </c>
      <c r="H4423">
        <v>0</v>
      </c>
      <c r="I4423">
        <v>0</v>
      </c>
      <c r="J4423">
        <v>0</v>
      </c>
      <c r="K4423" s="44">
        <f>MONTH(tce_4111[[#This Row],[data_lancamento]])</f>
        <v>6</v>
      </c>
    </row>
    <row r="4424" spans="1:11" x14ac:dyDescent="0.25">
      <c r="A4424" s="44" t="s">
        <v>94</v>
      </c>
      <c r="B4424">
        <v>1</v>
      </c>
      <c r="C4424" s="3">
        <v>44714</v>
      </c>
      <c r="D4424">
        <v>1603.52</v>
      </c>
      <c r="E4424" s="44" t="s">
        <v>80</v>
      </c>
      <c r="F4424" s="44" t="s">
        <v>88</v>
      </c>
      <c r="G4424">
        <v>1</v>
      </c>
      <c r="H4424">
        <v>0</v>
      </c>
      <c r="I4424">
        <v>0</v>
      </c>
      <c r="J4424">
        <v>0</v>
      </c>
      <c r="K4424" s="44">
        <f>MONTH(tce_4111[[#This Row],[data_lancamento]])</f>
        <v>6</v>
      </c>
    </row>
    <row r="4425" spans="1:11" x14ac:dyDescent="0.25">
      <c r="A4425" s="44" t="s">
        <v>95</v>
      </c>
      <c r="B4425">
        <v>1</v>
      </c>
      <c r="C4425" s="3">
        <v>44714</v>
      </c>
      <c r="D4425">
        <v>1603.52</v>
      </c>
      <c r="E4425" s="44" t="s">
        <v>77</v>
      </c>
      <c r="F4425" s="44" t="s">
        <v>88</v>
      </c>
      <c r="G4425">
        <v>1</v>
      </c>
      <c r="H4425">
        <v>0</v>
      </c>
      <c r="I4425">
        <v>0</v>
      </c>
      <c r="J4425">
        <v>0</v>
      </c>
      <c r="K4425" s="44">
        <f>MONTH(tce_4111[[#This Row],[data_lancamento]])</f>
        <v>6</v>
      </c>
    </row>
    <row r="4426" spans="1:11" x14ac:dyDescent="0.25">
      <c r="A4426" s="44" t="s">
        <v>91</v>
      </c>
      <c r="B4426">
        <v>1</v>
      </c>
      <c r="C4426" s="3">
        <v>44714</v>
      </c>
      <c r="D4426">
        <v>1603.52</v>
      </c>
      <c r="E4426" s="44" t="s">
        <v>80</v>
      </c>
      <c r="F4426" s="44" t="s">
        <v>88</v>
      </c>
      <c r="G4426">
        <v>0</v>
      </c>
      <c r="H4426">
        <v>0</v>
      </c>
      <c r="I4426">
        <v>0</v>
      </c>
      <c r="J4426">
        <v>0</v>
      </c>
      <c r="K4426" s="44">
        <f>MONTH(tce_4111[[#This Row],[data_lancamento]])</f>
        <v>6</v>
      </c>
    </row>
    <row r="4427" spans="1:11" x14ac:dyDescent="0.25">
      <c r="A4427" s="44" t="s">
        <v>99</v>
      </c>
      <c r="B4427">
        <v>1</v>
      </c>
      <c r="C4427" s="3">
        <v>44714</v>
      </c>
      <c r="D4427">
        <v>1603.52</v>
      </c>
      <c r="E4427" s="44" t="s">
        <v>77</v>
      </c>
      <c r="F4427" s="44" t="s">
        <v>88</v>
      </c>
      <c r="G4427">
        <v>0</v>
      </c>
      <c r="H4427">
        <v>0</v>
      </c>
      <c r="I4427">
        <v>0</v>
      </c>
      <c r="J4427">
        <v>0</v>
      </c>
      <c r="K4427" s="44">
        <f>MONTH(tce_4111[[#This Row],[data_lancamento]])</f>
        <v>6</v>
      </c>
    </row>
    <row r="4428" spans="1:11" x14ac:dyDescent="0.25">
      <c r="A4428" s="44" t="s">
        <v>92</v>
      </c>
      <c r="B4428">
        <v>1</v>
      </c>
      <c r="C4428" s="3">
        <v>44714</v>
      </c>
      <c r="D4428">
        <v>1603.52</v>
      </c>
      <c r="E4428" s="44" t="s">
        <v>80</v>
      </c>
      <c r="F4428" s="44" t="s">
        <v>88</v>
      </c>
      <c r="G4428">
        <v>0</v>
      </c>
      <c r="H4428">
        <v>0</v>
      </c>
      <c r="I4428">
        <v>0</v>
      </c>
      <c r="J4428">
        <v>0</v>
      </c>
      <c r="K4428" s="44">
        <f>MONTH(tce_4111[[#This Row],[data_lancamento]])</f>
        <v>6</v>
      </c>
    </row>
    <row r="4429" spans="1:11" x14ac:dyDescent="0.25">
      <c r="A4429" s="44" t="s">
        <v>100</v>
      </c>
      <c r="B4429">
        <v>1</v>
      </c>
      <c r="C4429" s="3">
        <v>44714</v>
      </c>
      <c r="D4429">
        <v>1603.52</v>
      </c>
      <c r="E4429" s="44" t="s">
        <v>77</v>
      </c>
      <c r="F4429" s="44" t="s">
        <v>88</v>
      </c>
      <c r="G4429">
        <v>0</v>
      </c>
      <c r="H4429">
        <v>0</v>
      </c>
      <c r="I4429">
        <v>0</v>
      </c>
      <c r="J4429">
        <v>0</v>
      </c>
      <c r="K4429" s="44">
        <f>MONTH(tce_4111[[#This Row],[data_lancamento]])</f>
        <v>6</v>
      </c>
    </row>
    <row r="4430" spans="1:11" x14ac:dyDescent="0.25">
      <c r="A4430" s="44" t="s">
        <v>112</v>
      </c>
      <c r="B4430">
        <v>1</v>
      </c>
      <c r="C4430" s="3">
        <v>44714</v>
      </c>
      <c r="D4430">
        <v>1603.52</v>
      </c>
      <c r="E4430" s="44" t="s">
        <v>80</v>
      </c>
      <c r="F4430" s="44" t="s">
        <v>88</v>
      </c>
      <c r="G4430">
        <v>0</v>
      </c>
      <c r="H4430">
        <v>0</v>
      </c>
      <c r="I4430">
        <v>0</v>
      </c>
      <c r="J4430">
        <v>0</v>
      </c>
      <c r="K4430" s="44">
        <f>MONTH(tce_4111[[#This Row],[data_lancamento]])</f>
        <v>6</v>
      </c>
    </row>
    <row r="4431" spans="1:11" x14ac:dyDescent="0.25">
      <c r="A4431" s="44" t="s">
        <v>359</v>
      </c>
      <c r="B4431">
        <v>1</v>
      </c>
      <c r="C4431" s="3">
        <v>44714</v>
      </c>
      <c r="D4431">
        <v>1603.52</v>
      </c>
      <c r="E4431" s="44" t="s">
        <v>77</v>
      </c>
      <c r="F4431" s="44" t="s">
        <v>97</v>
      </c>
      <c r="G4431">
        <v>0</v>
      </c>
      <c r="H4431">
        <v>0</v>
      </c>
      <c r="I4431">
        <v>0</v>
      </c>
      <c r="J4431">
        <v>0</v>
      </c>
      <c r="K4431" s="44">
        <f>MONTH(tce_4111[[#This Row],[data_lancamento]])</f>
        <v>6</v>
      </c>
    </row>
    <row r="4432" spans="1:11" x14ac:dyDescent="0.25">
      <c r="A4432" s="44" t="s">
        <v>101</v>
      </c>
      <c r="B4432">
        <v>1</v>
      </c>
      <c r="C4432" s="3">
        <v>44714</v>
      </c>
      <c r="D4432">
        <v>1603.52</v>
      </c>
      <c r="E4432" s="44" t="s">
        <v>77</v>
      </c>
      <c r="F4432" s="44" t="s">
        <v>88</v>
      </c>
      <c r="G4432">
        <v>1</v>
      </c>
      <c r="H4432">
        <v>0</v>
      </c>
      <c r="I4432">
        <v>0</v>
      </c>
      <c r="J4432">
        <v>0</v>
      </c>
      <c r="K4432" s="44">
        <f>MONTH(tce_4111[[#This Row],[data_lancamento]])</f>
        <v>6</v>
      </c>
    </row>
    <row r="4433" spans="1:11" x14ac:dyDescent="0.25">
      <c r="A4433" s="44" t="s">
        <v>95</v>
      </c>
      <c r="B4433">
        <v>1</v>
      </c>
      <c r="C4433" s="3">
        <v>44714</v>
      </c>
      <c r="D4433">
        <v>1603.52</v>
      </c>
      <c r="E4433" s="44" t="s">
        <v>80</v>
      </c>
      <c r="F4433" s="44" t="s">
        <v>88</v>
      </c>
      <c r="G4433">
        <v>1</v>
      </c>
      <c r="H4433">
        <v>0</v>
      </c>
      <c r="I4433">
        <v>0</v>
      </c>
      <c r="J4433">
        <v>0</v>
      </c>
      <c r="K4433" s="44">
        <f>MONTH(tce_4111[[#This Row],[data_lancamento]])</f>
        <v>6</v>
      </c>
    </row>
    <row r="4434" spans="1:11" x14ac:dyDescent="0.25">
      <c r="A4434" s="44" t="s">
        <v>89</v>
      </c>
      <c r="B4434">
        <v>1</v>
      </c>
      <c r="C4434" s="3">
        <v>44714</v>
      </c>
      <c r="D4434">
        <v>1603.52</v>
      </c>
      <c r="E4434" s="44" t="s">
        <v>80</v>
      </c>
      <c r="F4434" s="44" t="s">
        <v>88</v>
      </c>
      <c r="G4434">
        <v>0</v>
      </c>
      <c r="H4434">
        <v>0</v>
      </c>
      <c r="I4434">
        <v>0</v>
      </c>
      <c r="J4434">
        <v>0</v>
      </c>
      <c r="K4434" s="44">
        <f>MONTH(tce_4111[[#This Row],[data_lancamento]])</f>
        <v>6</v>
      </c>
    </row>
    <row r="4435" spans="1:11" x14ac:dyDescent="0.25">
      <c r="A4435" s="44" t="s">
        <v>91</v>
      </c>
      <c r="B4435">
        <v>1</v>
      </c>
      <c r="C4435" s="3">
        <v>44714</v>
      </c>
      <c r="D4435">
        <v>1603.52</v>
      </c>
      <c r="E4435" s="44" t="s">
        <v>77</v>
      </c>
      <c r="F4435" s="44" t="s">
        <v>88</v>
      </c>
      <c r="G4435">
        <v>0</v>
      </c>
      <c r="H4435">
        <v>0</v>
      </c>
      <c r="I4435">
        <v>0</v>
      </c>
      <c r="J4435">
        <v>0</v>
      </c>
      <c r="K4435" s="44">
        <f>MONTH(tce_4111[[#This Row],[data_lancamento]])</f>
        <v>6</v>
      </c>
    </row>
    <row r="4436" spans="1:11" x14ac:dyDescent="0.25">
      <c r="A4436" s="44" t="s">
        <v>92</v>
      </c>
      <c r="B4436">
        <v>1</v>
      </c>
      <c r="C4436" s="3">
        <v>44714</v>
      </c>
      <c r="D4436">
        <v>1603.52</v>
      </c>
      <c r="E4436" s="44" t="s">
        <v>77</v>
      </c>
      <c r="F4436" s="44" t="s">
        <v>88</v>
      </c>
      <c r="G4436">
        <v>0</v>
      </c>
      <c r="H4436">
        <v>0</v>
      </c>
      <c r="I4436">
        <v>0</v>
      </c>
      <c r="J4436">
        <v>0</v>
      </c>
      <c r="K4436" s="44">
        <f>MONTH(tce_4111[[#This Row],[data_lancamento]])</f>
        <v>6</v>
      </c>
    </row>
    <row r="4437" spans="1:11" x14ac:dyDescent="0.25">
      <c r="A4437" s="44" t="s">
        <v>93</v>
      </c>
      <c r="B4437">
        <v>1</v>
      </c>
      <c r="C4437" s="3">
        <v>44714</v>
      </c>
      <c r="D4437">
        <v>1603.52</v>
      </c>
      <c r="E4437" s="44" t="s">
        <v>80</v>
      </c>
      <c r="F4437" s="44" t="s">
        <v>88</v>
      </c>
      <c r="G4437">
        <v>0</v>
      </c>
      <c r="H4437">
        <v>0</v>
      </c>
      <c r="I4437">
        <v>0</v>
      </c>
      <c r="J4437">
        <v>0</v>
      </c>
      <c r="K4437" s="44">
        <f>MONTH(tce_4111[[#This Row],[data_lancamento]])</f>
        <v>6</v>
      </c>
    </row>
    <row r="4438" spans="1:11" x14ac:dyDescent="0.25">
      <c r="A4438" s="44" t="s">
        <v>94</v>
      </c>
      <c r="B4438">
        <v>1</v>
      </c>
      <c r="C4438" s="3">
        <v>44714</v>
      </c>
      <c r="D4438">
        <v>1603.52</v>
      </c>
      <c r="E4438" s="44" t="s">
        <v>80</v>
      </c>
      <c r="F4438" s="44" t="s">
        <v>88</v>
      </c>
      <c r="G4438">
        <v>1</v>
      </c>
      <c r="H4438">
        <v>0</v>
      </c>
      <c r="I4438">
        <v>0</v>
      </c>
      <c r="J4438">
        <v>0</v>
      </c>
      <c r="K4438" s="44">
        <f>MONTH(tce_4111[[#This Row],[data_lancamento]])</f>
        <v>6</v>
      </c>
    </row>
    <row r="4439" spans="1:11" x14ac:dyDescent="0.25">
      <c r="A4439" s="44" t="s">
        <v>95</v>
      </c>
      <c r="B4439">
        <v>1</v>
      </c>
      <c r="C4439" s="3">
        <v>44714</v>
      </c>
      <c r="D4439">
        <v>1603.52</v>
      </c>
      <c r="E4439" s="44" t="s">
        <v>77</v>
      </c>
      <c r="F4439" s="44" t="s">
        <v>88</v>
      </c>
      <c r="G4439">
        <v>1</v>
      </c>
      <c r="H4439">
        <v>0</v>
      </c>
      <c r="I4439">
        <v>0</v>
      </c>
      <c r="J4439">
        <v>0</v>
      </c>
      <c r="K4439" s="44">
        <f>MONTH(tce_4111[[#This Row],[data_lancamento]])</f>
        <v>6</v>
      </c>
    </row>
    <row r="4440" spans="1:11" x14ac:dyDescent="0.25">
      <c r="A4440" s="44" t="s">
        <v>91</v>
      </c>
      <c r="B4440">
        <v>1</v>
      </c>
      <c r="C4440" s="3">
        <v>44714</v>
      </c>
      <c r="D4440">
        <v>1603.52</v>
      </c>
      <c r="E4440" s="44" t="s">
        <v>80</v>
      </c>
      <c r="F4440" s="44" t="s">
        <v>88</v>
      </c>
      <c r="G4440">
        <v>0</v>
      </c>
      <c r="H4440">
        <v>0</v>
      </c>
      <c r="I4440">
        <v>0</v>
      </c>
      <c r="J4440">
        <v>0</v>
      </c>
      <c r="K4440" s="44">
        <f>MONTH(tce_4111[[#This Row],[data_lancamento]])</f>
        <v>6</v>
      </c>
    </row>
    <row r="4441" spans="1:11" x14ac:dyDescent="0.25">
      <c r="A4441" s="44" t="s">
        <v>99</v>
      </c>
      <c r="B4441">
        <v>1</v>
      </c>
      <c r="C4441" s="3">
        <v>44714</v>
      </c>
      <c r="D4441">
        <v>1603.52</v>
      </c>
      <c r="E4441" s="44" t="s">
        <v>77</v>
      </c>
      <c r="F4441" s="44" t="s">
        <v>88</v>
      </c>
      <c r="G4441">
        <v>0</v>
      </c>
      <c r="H4441">
        <v>0</v>
      </c>
      <c r="I4441">
        <v>0</v>
      </c>
      <c r="J4441">
        <v>0</v>
      </c>
      <c r="K4441" s="44">
        <f>MONTH(tce_4111[[#This Row],[data_lancamento]])</f>
        <v>6</v>
      </c>
    </row>
    <row r="4442" spans="1:11" x14ac:dyDescent="0.25">
      <c r="A4442" s="44" t="s">
        <v>92</v>
      </c>
      <c r="B4442">
        <v>1</v>
      </c>
      <c r="C4442" s="3">
        <v>44714</v>
      </c>
      <c r="D4442">
        <v>1603.52</v>
      </c>
      <c r="E4442" s="44" t="s">
        <v>80</v>
      </c>
      <c r="F4442" s="44" t="s">
        <v>88</v>
      </c>
      <c r="G4442">
        <v>0</v>
      </c>
      <c r="H4442">
        <v>0</v>
      </c>
      <c r="I4442">
        <v>0</v>
      </c>
      <c r="J4442">
        <v>0</v>
      </c>
      <c r="K4442" s="44">
        <f>MONTH(tce_4111[[#This Row],[data_lancamento]])</f>
        <v>6</v>
      </c>
    </row>
    <row r="4443" spans="1:11" x14ac:dyDescent="0.25">
      <c r="A4443" s="44" t="s">
        <v>100</v>
      </c>
      <c r="B4443">
        <v>1</v>
      </c>
      <c r="C4443" s="3">
        <v>44714</v>
      </c>
      <c r="D4443">
        <v>1603.52</v>
      </c>
      <c r="E4443" s="44" t="s">
        <v>77</v>
      </c>
      <c r="F4443" s="44" t="s">
        <v>88</v>
      </c>
      <c r="G4443">
        <v>0</v>
      </c>
      <c r="H4443">
        <v>0</v>
      </c>
      <c r="I4443">
        <v>0</v>
      </c>
      <c r="J4443">
        <v>0</v>
      </c>
      <c r="K4443" s="44">
        <f>MONTH(tce_4111[[#This Row],[data_lancamento]])</f>
        <v>6</v>
      </c>
    </row>
    <row r="4444" spans="1:11" x14ac:dyDescent="0.25">
      <c r="A4444" s="44" t="s">
        <v>112</v>
      </c>
      <c r="B4444">
        <v>1</v>
      </c>
      <c r="C4444" s="3">
        <v>44714</v>
      </c>
      <c r="D4444">
        <v>1603.52</v>
      </c>
      <c r="E4444" s="44" t="s">
        <v>80</v>
      </c>
      <c r="F4444" s="44" t="s">
        <v>88</v>
      </c>
      <c r="G4444">
        <v>0</v>
      </c>
      <c r="H4444">
        <v>0</v>
      </c>
      <c r="I4444">
        <v>0</v>
      </c>
      <c r="J4444">
        <v>0</v>
      </c>
      <c r="K4444" s="44">
        <f>MONTH(tce_4111[[#This Row],[data_lancamento]])</f>
        <v>6</v>
      </c>
    </row>
    <row r="4445" spans="1:11" x14ac:dyDescent="0.25">
      <c r="A4445" s="44" t="s">
        <v>359</v>
      </c>
      <c r="B4445">
        <v>1</v>
      </c>
      <c r="C4445" s="3">
        <v>44714</v>
      </c>
      <c r="D4445">
        <v>1603.52</v>
      </c>
      <c r="E4445" s="44" t="s">
        <v>77</v>
      </c>
      <c r="F4445" s="44" t="s">
        <v>97</v>
      </c>
      <c r="G4445">
        <v>0</v>
      </c>
      <c r="H4445">
        <v>0</v>
      </c>
      <c r="I4445">
        <v>0</v>
      </c>
      <c r="J4445">
        <v>0</v>
      </c>
      <c r="K4445" s="44">
        <f>MONTH(tce_4111[[#This Row],[data_lancamento]])</f>
        <v>6</v>
      </c>
    </row>
    <row r="4446" spans="1:11" x14ac:dyDescent="0.25">
      <c r="A4446" s="44" t="s">
        <v>101</v>
      </c>
      <c r="B4446">
        <v>1</v>
      </c>
      <c r="C4446" s="3">
        <v>44714</v>
      </c>
      <c r="D4446">
        <v>1603.52</v>
      </c>
      <c r="E4446" s="44" t="s">
        <v>77</v>
      </c>
      <c r="F4446" s="44" t="s">
        <v>88</v>
      </c>
      <c r="G4446">
        <v>1</v>
      </c>
      <c r="H4446">
        <v>0</v>
      </c>
      <c r="I4446">
        <v>0</v>
      </c>
      <c r="J4446">
        <v>0</v>
      </c>
      <c r="K4446" s="44">
        <f>MONTH(tce_4111[[#This Row],[data_lancamento]])</f>
        <v>6</v>
      </c>
    </row>
    <row r="4447" spans="1:11" x14ac:dyDescent="0.25">
      <c r="A4447" s="44" t="s">
        <v>95</v>
      </c>
      <c r="B4447">
        <v>1</v>
      </c>
      <c r="C4447" s="3">
        <v>44714</v>
      </c>
      <c r="D4447">
        <v>1603.52</v>
      </c>
      <c r="E4447" s="44" t="s">
        <v>80</v>
      </c>
      <c r="F4447" s="44" t="s">
        <v>88</v>
      </c>
      <c r="G4447">
        <v>1</v>
      </c>
      <c r="H4447">
        <v>0</v>
      </c>
      <c r="I4447">
        <v>0</v>
      </c>
      <c r="J4447">
        <v>0</v>
      </c>
      <c r="K4447" s="44">
        <f>MONTH(tce_4111[[#This Row],[data_lancamento]])</f>
        <v>6</v>
      </c>
    </row>
    <row r="4448" spans="1:11" x14ac:dyDescent="0.25">
      <c r="A4448" s="44" t="s">
        <v>89</v>
      </c>
      <c r="B4448">
        <v>1</v>
      </c>
      <c r="C4448" s="3">
        <v>44714</v>
      </c>
      <c r="D4448">
        <v>299.60000000000002</v>
      </c>
      <c r="E4448" s="44" t="s">
        <v>80</v>
      </c>
      <c r="F4448" s="44" t="s">
        <v>88</v>
      </c>
      <c r="G4448">
        <v>0</v>
      </c>
      <c r="H4448">
        <v>0</v>
      </c>
      <c r="I4448">
        <v>0</v>
      </c>
      <c r="J4448">
        <v>0</v>
      </c>
      <c r="K4448" s="44">
        <f>MONTH(tce_4111[[#This Row],[data_lancamento]])</f>
        <v>6</v>
      </c>
    </row>
    <row r="4449" spans="1:11" x14ac:dyDescent="0.25">
      <c r="A4449" s="44" t="s">
        <v>91</v>
      </c>
      <c r="B4449">
        <v>1</v>
      </c>
      <c r="C4449" s="3">
        <v>44714</v>
      </c>
      <c r="D4449">
        <v>299.60000000000002</v>
      </c>
      <c r="E4449" s="44" t="s">
        <v>77</v>
      </c>
      <c r="F4449" s="44" t="s">
        <v>88</v>
      </c>
      <c r="G4449">
        <v>0</v>
      </c>
      <c r="H4449">
        <v>0</v>
      </c>
      <c r="I4449">
        <v>0</v>
      </c>
      <c r="J4449">
        <v>0</v>
      </c>
      <c r="K4449" s="44">
        <f>MONTH(tce_4111[[#This Row],[data_lancamento]])</f>
        <v>6</v>
      </c>
    </row>
    <row r="4450" spans="1:11" x14ac:dyDescent="0.25">
      <c r="A4450" s="44" t="s">
        <v>92</v>
      </c>
      <c r="B4450">
        <v>1</v>
      </c>
      <c r="C4450" s="3">
        <v>44714</v>
      </c>
      <c r="D4450">
        <v>299.60000000000002</v>
      </c>
      <c r="E4450" s="44" t="s">
        <v>77</v>
      </c>
      <c r="F4450" s="44" t="s">
        <v>88</v>
      </c>
      <c r="G4450">
        <v>0</v>
      </c>
      <c r="H4450">
        <v>0</v>
      </c>
      <c r="I4450">
        <v>0</v>
      </c>
      <c r="J4450">
        <v>0</v>
      </c>
      <c r="K4450" s="44">
        <f>MONTH(tce_4111[[#This Row],[data_lancamento]])</f>
        <v>6</v>
      </c>
    </row>
    <row r="4451" spans="1:11" x14ac:dyDescent="0.25">
      <c r="A4451" s="44" t="s">
        <v>93</v>
      </c>
      <c r="B4451">
        <v>1</v>
      </c>
      <c r="C4451" s="3">
        <v>44714</v>
      </c>
      <c r="D4451">
        <v>299.60000000000002</v>
      </c>
      <c r="E4451" s="44" t="s">
        <v>80</v>
      </c>
      <c r="F4451" s="44" t="s">
        <v>88</v>
      </c>
      <c r="G4451">
        <v>0</v>
      </c>
      <c r="H4451">
        <v>0</v>
      </c>
      <c r="I4451">
        <v>0</v>
      </c>
      <c r="J4451">
        <v>0</v>
      </c>
      <c r="K4451" s="44">
        <f>MONTH(tce_4111[[#This Row],[data_lancamento]])</f>
        <v>6</v>
      </c>
    </row>
    <row r="4452" spans="1:11" x14ac:dyDescent="0.25">
      <c r="A4452" s="44" t="s">
        <v>94</v>
      </c>
      <c r="B4452">
        <v>1</v>
      </c>
      <c r="C4452" s="3">
        <v>44714</v>
      </c>
      <c r="D4452">
        <v>299.60000000000002</v>
      </c>
      <c r="E4452" s="44" t="s">
        <v>80</v>
      </c>
      <c r="F4452" s="44" t="s">
        <v>88</v>
      </c>
      <c r="G4452">
        <v>1</v>
      </c>
      <c r="H4452">
        <v>0</v>
      </c>
      <c r="I4452">
        <v>0</v>
      </c>
      <c r="J4452">
        <v>0</v>
      </c>
      <c r="K4452" s="44">
        <f>MONTH(tce_4111[[#This Row],[data_lancamento]])</f>
        <v>6</v>
      </c>
    </row>
    <row r="4453" spans="1:11" x14ac:dyDescent="0.25">
      <c r="A4453" s="44" t="s">
        <v>95</v>
      </c>
      <c r="B4453">
        <v>1</v>
      </c>
      <c r="C4453" s="3">
        <v>44714</v>
      </c>
      <c r="D4453">
        <v>299.60000000000002</v>
      </c>
      <c r="E4453" s="44" t="s">
        <v>77</v>
      </c>
      <c r="F4453" s="44" t="s">
        <v>88</v>
      </c>
      <c r="G4453">
        <v>1</v>
      </c>
      <c r="H4453">
        <v>0</v>
      </c>
      <c r="I4453">
        <v>0</v>
      </c>
      <c r="J4453">
        <v>0</v>
      </c>
      <c r="K4453" s="44">
        <f>MONTH(tce_4111[[#This Row],[data_lancamento]])</f>
        <v>6</v>
      </c>
    </row>
    <row r="4454" spans="1:11" x14ac:dyDescent="0.25">
      <c r="A4454" s="44" t="s">
        <v>363</v>
      </c>
      <c r="B4454">
        <v>1</v>
      </c>
      <c r="C4454" s="3">
        <v>44714</v>
      </c>
      <c r="D4454">
        <v>8628.35</v>
      </c>
      <c r="E4454" s="44" t="s">
        <v>80</v>
      </c>
      <c r="F4454" s="44" t="s">
        <v>97</v>
      </c>
      <c r="G4454">
        <v>0</v>
      </c>
      <c r="H4454">
        <v>0</v>
      </c>
      <c r="I4454">
        <v>0</v>
      </c>
      <c r="J4454">
        <v>0</v>
      </c>
      <c r="K4454" s="44">
        <f>MONTH(tce_4111[[#This Row],[data_lancamento]])</f>
        <v>6</v>
      </c>
    </row>
    <row r="4455" spans="1:11" x14ac:dyDescent="0.25">
      <c r="A4455" s="44" t="s">
        <v>99</v>
      </c>
      <c r="B4455">
        <v>1</v>
      </c>
      <c r="C4455" s="3">
        <v>44714</v>
      </c>
      <c r="D4455">
        <v>8628.35</v>
      </c>
      <c r="E4455" s="44" t="s">
        <v>80</v>
      </c>
      <c r="F4455" s="44" t="s">
        <v>88</v>
      </c>
      <c r="G4455">
        <v>0</v>
      </c>
      <c r="H4455">
        <v>0</v>
      </c>
      <c r="I4455">
        <v>0</v>
      </c>
      <c r="J4455">
        <v>0</v>
      </c>
      <c r="K4455" s="44">
        <f>MONTH(tce_4111[[#This Row],[data_lancamento]])</f>
        <v>6</v>
      </c>
    </row>
    <row r="4456" spans="1:11" x14ac:dyDescent="0.25">
      <c r="A4456" s="44" t="s">
        <v>109</v>
      </c>
      <c r="B4456">
        <v>1</v>
      </c>
      <c r="C4456" s="3">
        <v>44714</v>
      </c>
      <c r="D4456">
        <v>8628.35</v>
      </c>
      <c r="E4456" s="44" t="s">
        <v>77</v>
      </c>
      <c r="F4456" s="44" t="s">
        <v>88</v>
      </c>
      <c r="G4456">
        <v>0</v>
      </c>
      <c r="H4456">
        <v>0</v>
      </c>
      <c r="I4456">
        <v>0</v>
      </c>
      <c r="J4456">
        <v>0</v>
      </c>
      <c r="K4456" s="44">
        <f>MONTH(tce_4111[[#This Row],[data_lancamento]])</f>
        <v>6</v>
      </c>
    </row>
    <row r="4457" spans="1:11" x14ac:dyDescent="0.25">
      <c r="A4457" s="44" t="s">
        <v>106</v>
      </c>
      <c r="B4457">
        <v>1</v>
      </c>
      <c r="C4457" s="3">
        <v>44714</v>
      </c>
      <c r="D4457">
        <v>8628.35</v>
      </c>
      <c r="E4457" s="44" t="s">
        <v>77</v>
      </c>
      <c r="F4457" s="44" t="s">
        <v>97</v>
      </c>
      <c r="G4457">
        <v>1</v>
      </c>
      <c r="H4457">
        <v>0</v>
      </c>
      <c r="I4457">
        <v>0</v>
      </c>
      <c r="J4457">
        <v>0</v>
      </c>
      <c r="K4457" s="44">
        <f>MONTH(tce_4111[[#This Row],[data_lancamento]])</f>
        <v>6</v>
      </c>
    </row>
    <row r="4458" spans="1:11" x14ac:dyDescent="0.25">
      <c r="A4458" s="44" t="s">
        <v>100</v>
      </c>
      <c r="B4458">
        <v>1</v>
      </c>
      <c r="C4458" s="3">
        <v>44714</v>
      </c>
      <c r="D4458">
        <v>8628.35</v>
      </c>
      <c r="E4458" s="44" t="s">
        <v>80</v>
      </c>
      <c r="F4458" s="44" t="s">
        <v>88</v>
      </c>
      <c r="G4458">
        <v>0</v>
      </c>
      <c r="H4458">
        <v>0</v>
      </c>
      <c r="I4458">
        <v>0</v>
      </c>
      <c r="J4458">
        <v>0</v>
      </c>
      <c r="K4458" s="44">
        <f>MONTH(tce_4111[[#This Row],[data_lancamento]])</f>
        <v>6</v>
      </c>
    </row>
    <row r="4459" spans="1:11" x14ac:dyDescent="0.25">
      <c r="A4459" s="44" t="s">
        <v>110</v>
      </c>
      <c r="B4459">
        <v>1</v>
      </c>
      <c r="C4459" s="3">
        <v>44714</v>
      </c>
      <c r="D4459">
        <v>8628.35</v>
      </c>
      <c r="E4459" s="44" t="s">
        <v>77</v>
      </c>
      <c r="F4459" s="44" t="s">
        <v>88</v>
      </c>
      <c r="G4459">
        <v>0</v>
      </c>
      <c r="H4459">
        <v>0</v>
      </c>
      <c r="I4459">
        <v>0</v>
      </c>
      <c r="J4459">
        <v>0</v>
      </c>
      <c r="K4459" s="44">
        <f>MONTH(tce_4111[[#This Row],[data_lancamento]])</f>
        <v>6</v>
      </c>
    </row>
    <row r="4460" spans="1:11" x14ac:dyDescent="0.25">
      <c r="A4460" s="44" t="s">
        <v>101</v>
      </c>
      <c r="B4460">
        <v>1</v>
      </c>
      <c r="C4460" s="3">
        <v>44714</v>
      </c>
      <c r="D4460">
        <v>8628.35</v>
      </c>
      <c r="E4460" s="44" t="s">
        <v>80</v>
      </c>
      <c r="F4460" s="44" t="s">
        <v>88</v>
      </c>
      <c r="G4460">
        <v>1</v>
      </c>
      <c r="H4460">
        <v>0</v>
      </c>
      <c r="I4460">
        <v>0</v>
      </c>
      <c r="J4460">
        <v>0</v>
      </c>
      <c r="K4460" s="44">
        <f>MONTH(tce_4111[[#This Row],[data_lancamento]])</f>
        <v>6</v>
      </c>
    </row>
    <row r="4461" spans="1:11" x14ac:dyDescent="0.25">
      <c r="A4461" s="44" t="s">
        <v>111</v>
      </c>
      <c r="B4461">
        <v>1</v>
      </c>
      <c r="C4461" s="3">
        <v>44714</v>
      </c>
      <c r="D4461">
        <v>8628.35</v>
      </c>
      <c r="E4461" s="44" t="s">
        <v>77</v>
      </c>
      <c r="F4461" s="44" t="s">
        <v>88</v>
      </c>
      <c r="G4461">
        <v>1</v>
      </c>
      <c r="H4461">
        <v>0</v>
      </c>
      <c r="I4461">
        <v>0</v>
      </c>
      <c r="J4461">
        <v>0</v>
      </c>
      <c r="K4461" s="44">
        <f>MONTH(tce_4111[[#This Row],[data_lancamento]])</f>
        <v>6</v>
      </c>
    </row>
    <row r="4462" spans="1:11" x14ac:dyDescent="0.25">
      <c r="A4462" s="44" t="s">
        <v>363</v>
      </c>
      <c r="B4462">
        <v>1</v>
      </c>
      <c r="C4462" s="3">
        <v>44714</v>
      </c>
      <c r="D4462">
        <v>1965.52</v>
      </c>
      <c r="E4462" s="44" t="s">
        <v>80</v>
      </c>
      <c r="F4462" s="44" t="s">
        <v>97</v>
      </c>
      <c r="G4462">
        <v>0</v>
      </c>
      <c r="H4462">
        <v>0</v>
      </c>
      <c r="I4462">
        <v>0</v>
      </c>
      <c r="J4462">
        <v>0</v>
      </c>
      <c r="K4462" s="44">
        <f>MONTH(tce_4111[[#This Row],[data_lancamento]])</f>
        <v>6</v>
      </c>
    </row>
    <row r="4463" spans="1:11" x14ac:dyDescent="0.25">
      <c r="A4463" s="44" t="s">
        <v>99</v>
      </c>
      <c r="B4463">
        <v>1</v>
      </c>
      <c r="C4463" s="3">
        <v>44714</v>
      </c>
      <c r="D4463">
        <v>1965.52</v>
      </c>
      <c r="E4463" s="44" t="s">
        <v>80</v>
      </c>
      <c r="F4463" s="44" t="s">
        <v>88</v>
      </c>
      <c r="G4463">
        <v>0</v>
      </c>
      <c r="H4463">
        <v>0</v>
      </c>
      <c r="I4463">
        <v>0</v>
      </c>
      <c r="J4463">
        <v>0</v>
      </c>
      <c r="K4463" s="44">
        <f>MONTH(tce_4111[[#This Row],[data_lancamento]])</f>
        <v>6</v>
      </c>
    </row>
    <row r="4464" spans="1:11" x14ac:dyDescent="0.25">
      <c r="A4464" s="44" t="s">
        <v>109</v>
      </c>
      <c r="B4464">
        <v>1</v>
      </c>
      <c r="C4464" s="3">
        <v>44714</v>
      </c>
      <c r="D4464">
        <v>1965.52</v>
      </c>
      <c r="E4464" s="44" t="s">
        <v>77</v>
      </c>
      <c r="F4464" s="44" t="s">
        <v>88</v>
      </c>
      <c r="G4464">
        <v>0</v>
      </c>
      <c r="H4464">
        <v>0</v>
      </c>
      <c r="I4464">
        <v>0</v>
      </c>
      <c r="J4464">
        <v>0</v>
      </c>
      <c r="K4464" s="44">
        <f>MONTH(tce_4111[[#This Row],[data_lancamento]])</f>
        <v>6</v>
      </c>
    </row>
    <row r="4465" spans="1:11" x14ac:dyDescent="0.25">
      <c r="A4465" s="44" t="s">
        <v>106</v>
      </c>
      <c r="B4465">
        <v>1</v>
      </c>
      <c r="C4465" s="3">
        <v>44714</v>
      </c>
      <c r="D4465">
        <v>1965.52</v>
      </c>
      <c r="E4465" s="44" t="s">
        <v>77</v>
      </c>
      <c r="F4465" s="44" t="s">
        <v>97</v>
      </c>
      <c r="G4465">
        <v>1</v>
      </c>
      <c r="H4465">
        <v>0</v>
      </c>
      <c r="I4465">
        <v>0</v>
      </c>
      <c r="J4465">
        <v>0</v>
      </c>
      <c r="K4465" s="44">
        <f>MONTH(tce_4111[[#This Row],[data_lancamento]])</f>
        <v>6</v>
      </c>
    </row>
    <row r="4466" spans="1:11" x14ac:dyDescent="0.25">
      <c r="A4466" s="44" t="s">
        <v>100</v>
      </c>
      <c r="B4466">
        <v>1</v>
      </c>
      <c r="C4466" s="3">
        <v>44714</v>
      </c>
      <c r="D4466">
        <v>1965.52</v>
      </c>
      <c r="E4466" s="44" t="s">
        <v>80</v>
      </c>
      <c r="F4466" s="44" t="s">
        <v>88</v>
      </c>
      <c r="G4466">
        <v>0</v>
      </c>
      <c r="H4466">
        <v>0</v>
      </c>
      <c r="I4466">
        <v>0</v>
      </c>
      <c r="J4466">
        <v>0</v>
      </c>
      <c r="K4466" s="44">
        <f>MONTH(tce_4111[[#This Row],[data_lancamento]])</f>
        <v>6</v>
      </c>
    </row>
    <row r="4467" spans="1:11" x14ac:dyDescent="0.25">
      <c r="A4467" s="44" t="s">
        <v>110</v>
      </c>
      <c r="B4467">
        <v>1</v>
      </c>
      <c r="C4467" s="3">
        <v>44714</v>
      </c>
      <c r="D4467">
        <v>1965.52</v>
      </c>
      <c r="E4467" s="44" t="s">
        <v>77</v>
      </c>
      <c r="F4467" s="44" t="s">
        <v>88</v>
      </c>
      <c r="G4467">
        <v>0</v>
      </c>
      <c r="H4467">
        <v>0</v>
      </c>
      <c r="I4467">
        <v>0</v>
      </c>
      <c r="J4467">
        <v>0</v>
      </c>
      <c r="K4467" s="44">
        <f>MONTH(tce_4111[[#This Row],[data_lancamento]])</f>
        <v>6</v>
      </c>
    </row>
    <row r="4468" spans="1:11" x14ac:dyDescent="0.25">
      <c r="A4468" s="44" t="s">
        <v>101</v>
      </c>
      <c r="B4468">
        <v>1</v>
      </c>
      <c r="C4468" s="3">
        <v>44714</v>
      </c>
      <c r="D4468">
        <v>1965.52</v>
      </c>
      <c r="E4468" s="44" t="s">
        <v>80</v>
      </c>
      <c r="F4468" s="44" t="s">
        <v>88</v>
      </c>
      <c r="G4468">
        <v>1</v>
      </c>
      <c r="H4468">
        <v>0</v>
      </c>
      <c r="I4468">
        <v>0</v>
      </c>
      <c r="J4468">
        <v>0</v>
      </c>
      <c r="K4468" s="44">
        <f>MONTH(tce_4111[[#This Row],[data_lancamento]])</f>
        <v>6</v>
      </c>
    </row>
    <row r="4469" spans="1:11" x14ac:dyDescent="0.25">
      <c r="A4469" s="44" t="s">
        <v>111</v>
      </c>
      <c r="B4469">
        <v>1</v>
      </c>
      <c r="C4469" s="3">
        <v>44714</v>
      </c>
      <c r="D4469">
        <v>1965.52</v>
      </c>
      <c r="E4469" s="44" t="s">
        <v>77</v>
      </c>
      <c r="F4469" s="44" t="s">
        <v>88</v>
      </c>
      <c r="G4469">
        <v>1</v>
      </c>
      <c r="H4469">
        <v>0</v>
      </c>
      <c r="I4469">
        <v>0</v>
      </c>
      <c r="J4469">
        <v>0</v>
      </c>
      <c r="K4469" s="44">
        <f>MONTH(tce_4111[[#This Row],[data_lancamento]])</f>
        <v>6</v>
      </c>
    </row>
    <row r="4470" spans="1:11" x14ac:dyDescent="0.25">
      <c r="A4470" s="44" t="s">
        <v>96</v>
      </c>
      <c r="B4470">
        <v>1</v>
      </c>
      <c r="C4470" s="3">
        <v>44714</v>
      </c>
      <c r="D4470">
        <v>1817.36</v>
      </c>
      <c r="E4470" s="44" t="s">
        <v>80</v>
      </c>
      <c r="F4470" s="44" t="s">
        <v>97</v>
      </c>
      <c r="G4470">
        <v>1</v>
      </c>
      <c r="H4470">
        <v>0</v>
      </c>
      <c r="I4470">
        <v>0</v>
      </c>
      <c r="J4470">
        <v>0</v>
      </c>
      <c r="K4470" s="44">
        <f>MONTH(tce_4111[[#This Row],[data_lancamento]])</f>
        <v>6</v>
      </c>
    </row>
    <row r="4471" spans="1:11" x14ac:dyDescent="0.25">
      <c r="A4471" s="44" t="s">
        <v>99</v>
      </c>
      <c r="B4471">
        <v>1</v>
      </c>
      <c r="C4471" s="3">
        <v>44714</v>
      </c>
      <c r="D4471">
        <v>1817.36</v>
      </c>
      <c r="E4471" s="44" t="s">
        <v>80</v>
      </c>
      <c r="F4471" s="44" t="s">
        <v>88</v>
      </c>
      <c r="G4471">
        <v>0</v>
      </c>
      <c r="H4471">
        <v>0</v>
      </c>
      <c r="I4471">
        <v>0</v>
      </c>
      <c r="J4471">
        <v>0</v>
      </c>
      <c r="K4471" s="44">
        <f>MONTH(tce_4111[[#This Row],[data_lancamento]])</f>
        <v>6</v>
      </c>
    </row>
    <row r="4472" spans="1:11" x14ac:dyDescent="0.25">
      <c r="A4472" s="44" t="s">
        <v>109</v>
      </c>
      <c r="B4472">
        <v>1</v>
      </c>
      <c r="C4472" s="3">
        <v>44714</v>
      </c>
      <c r="D4472">
        <v>1817.36</v>
      </c>
      <c r="E4472" s="44" t="s">
        <v>77</v>
      </c>
      <c r="F4472" s="44" t="s">
        <v>88</v>
      </c>
      <c r="G4472">
        <v>0</v>
      </c>
      <c r="H4472">
        <v>0</v>
      </c>
      <c r="I4472">
        <v>0</v>
      </c>
      <c r="J4472">
        <v>0</v>
      </c>
      <c r="K4472" s="44">
        <f>MONTH(tce_4111[[#This Row],[data_lancamento]])</f>
        <v>6</v>
      </c>
    </row>
    <row r="4473" spans="1:11" x14ac:dyDescent="0.25">
      <c r="A4473" s="44" t="s">
        <v>106</v>
      </c>
      <c r="B4473">
        <v>1</v>
      </c>
      <c r="C4473" s="3">
        <v>44714</v>
      </c>
      <c r="D4473">
        <v>1817.36</v>
      </c>
      <c r="E4473" s="44" t="s">
        <v>77</v>
      </c>
      <c r="F4473" s="44" t="s">
        <v>97</v>
      </c>
      <c r="G4473">
        <v>1</v>
      </c>
      <c r="H4473">
        <v>0</v>
      </c>
      <c r="I4473">
        <v>0</v>
      </c>
      <c r="J4473">
        <v>0</v>
      </c>
      <c r="K4473" s="44">
        <f>MONTH(tce_4111[[#This Row],[data_lancamento]])</f>
        <v>6</v>
      </c>
    </row>
    <row r="4474" spans="1:11" x14ac:dyDescent="0.25">
      <c r="A4474" s="44" t="s">
        <v>100</v>
      </c>
      <c r="B4474">
        <v>1</v>
      </c>
      <c r="C4474" s="3">
        <v>44714</v>
      </c>
      <c r="D4474">
        <v>1817.36</v>
      </c>
      <c r="E4474" s="44" t="s">
        <v>80</v>
      </c>
      <c r="F4474" s="44" t="s">
        <v>88</v>
      </c>
      <c r="G4474">
        <v>0</v>
      </c>
      <c r="H4474">
        <v>0</v>
      </c>
      <c r="I4474">
        <v>0</v>
      </c>
      <c r="J4474">
        <v>0</v>
      </c>
      <c r="K4474" s="44">
        <f>MONTH(tce_4111[[#This Row],[data_lancamento]])</f>
        <v>6</v>
      </c>
    </row>
    <row r="4475" spans="1:11" x14ac:dyDescent="0.25">
      <c r="A4475" s="44" t="s">
        <v>110</v>
      </c>
      <c r="B4475">
        <v>1</v>
      </c>
      <c r="C4475" s="3">
        <v>44714</v>
      </c>
      <c r="D4475">
        <v>1817.36</v>
      </c>
      <c r="E4475" s="44" t="s">
        <v>77</v>
      </c>
      <c r="F4475" s="44" t="s">
        <v>88</v>
      </c>
      <c r="G4475">
        <v>0</v>
      </c>
      <c r="H4475">
        <v>0</v>
      </c>
      <c r="I4475">
        <v>0</v>
      </c>
      <c r="J4475">
        <v>0</v>
      </c>
      <c r="K4475" s="44">
        <f>MONTH(tce_4111[[#This Row],[data_lancamento]])</f>
        <v>6</v>
      </c>
    </row>
    <row r="4476" spans="1:11" x14ac:dyDescent="0.25">
      <c r="A4476" s="44" t="s">
        <v>101</v>
      </c>
      <c r="B4476">
        <v>1</v>
      </c>
      <c r="C4476" s="3">
        <v>44714</v>
      </c>
      <c r="D4476">
        <v>1817.36</v>
      </c>
      <c r="E4476" s="44" t="s">
        <v>80</v>
      </c>
      <c r="F4476" s="44" t="s">
        <v>88</v>
      </c>
      <c r="G4476">
        <v>1</v>
      </c>
      <c r="H4476">
        <v>0</v>
      </c>
      <c r="I4476">
        <v>0</v>
      </c>
      <c r="J4476">
        <v>0</v>
      </c>
      <c r="K4476" s="44">
        <f>MONTH(tce_4111[[#This Row],[data_lancamento]])</f>
        <v>6</v>
      </c>
    </row>
    <row r="4477" spans="1:11" x14ac:dyDescent="0.25">
      <c r="A4477" s="44" t="s">
        <v>111</v>
      </c>
      <c r="B4477">
        <v>1</v>
      </c>
      <c r="C4477" s="3">
        <v>44714</v>
      </c>
      <c r="D4477">
        <v>1817.36</v>
      </c>
      <c r="E4477" s="44" t="s">
        <v>77</v>
      </c>
      <c r="F4477" s="44" t="s">
        <v>88</v>
      </c>
      <c r="G4477">
        <v>1</v>
      </c>
      <c r="H4477">
        <v>0</v>
      </c>
      <c r="I4477">
        <v>0</v>
      </c>
      <c r="J4477">
        <v>0</v>
      </c>
      <c r="K4477" s="44">
        <f>MONTH(tce_4111[[#This Row],[data_lancamento]])</f>
        <v>6</v>
      </c>
    </row>
    <row r="4478" spans="1:11" x14ac:dyDescent="0.25">
      <c r="A4478" s="44" t="s">
        <v>96</v>
      </c>
      <c r="B4478">
        <v>1</v>
      </c>
      <c r="C4478" s="3">
        <v>44714</v>
      </c>
      <c r="D4478">
        <v>237.43</v>
      </c>
      <c r="E4478" s="44" t="s">
        <v>80</v>
      </c>
      <c r="F4478" s="44" t="s">
        <v>97</v>
      </c>
      <c r="G4478">
        <v>1</v>
      </c>
      <c r="H4478">
        <v>0</v>
      </c>
      <c r="I4478">
        <v>0</v>
      </c>
      <c r="J4478">
        <v>0</v>
      </c>
      <c r="K4478" s="44">
        <f>MONTH(tce_4111[[#This Row],[data_lancamento]])</f>
        <v>6</v>
      </c>
    </row>
    <row r="4479" spans="1:11" x14ac:dyDescent="0.25">
      <c r="A4479" s="44" t="s">
        <v>99</v>
      </c>
      <c r="B4479">
        <v>1</v>
      </c>
      <c r="C4479" s="3">
        <v>44714</v>
      </c>
      <c r="D4479">
        <v>237.43</v>
      </c>
      <c r="E4479" s="44" t="s">
        <v>80</v>
      </c>
      <c r="F4479" s="44" t="s">
        <v>88</v>
      </c>
      <c r="G4479">
        <v>0</v>
      </c>
      <c r="H4479">
        <v>0</v>
      </c>
      <c r="I4479">
        <v>0</v>
      </c>
      <c r="J4479">
        <v>0</v>
      </c>
      <c r="K4479" s="44">
        <f>MONTH(tce_4111[[#This Row],[data_lancamento]])</f>
        <v>6</v>
      </c>
    </row>
    <row r="4480" spans="1:11" x14ac:dyDescent="0.25">
      <c r="A4480" s="44" t="s">
        <v>109</v>
      </c>
      <c r="B4480">
        <v>1</v>
      </c>
      <c r="C4480" s="3">
        <v>44714</v>
      </c>
      <c r="D4480">
        <v>237.43</v>
      </c>
      <c r="E4480" s="44" t="s">
        <v>77</v>
      </c>
      <c r="F4480" s="44" t="s">
        <v>88</v>
      </c>
      <c r="G4480">
        <v>0</v>
      </c>
      <c r="H4480">
        <v>0</v>
      </c>
      <c r="I4480">
        <v>0</v>
      </c>
      <c r="J4480">
        <v>0</v>
      </c>
      <c r="K4480" s="44">
        <f>MONTH(tce_4111[[#This Row],[data_lancamento]])</f>
        <v>6</v>
      </c>
    </row>
    <row r="4481" spans="1:11" x14ac:dyDescent="0.25">
      <c r="A4481" s="44" t="s">
        <v>106</v>
      </c>
      <c r="B4481">
        <v>1</v>
      </c>
      <c r="C4481" s="3">
        <v>44714</v>
      </c>
      <c r="D4481">
        <v>237.43</v>
      </c>
      <c r="E4481" s="44" t="s">
        <v>77</v>
      </c>
      <c r="F4481" s="44" t="s">
        <v>97</v>
      </c>
      <c r="G4481">
        <v>1</v>
      </c>
      <c r="H4481">
        <v>0</v>
      </c>
      <c r="I4481">
        <v>0</v>
      </c>
      <c r="J4481">
        <v>0</v>
      </c>
      <c r="K4481" s="44">
        <f>MONTH(tce_4111[[#This Row],[data_lancamento]])</f>
        <v>6</v>
      </c>
    </row>
    <row r="4482" spans="1:11" x14ac:dyDescent="0.25">
      <c r="A4482" s="44" t="s">
        <v>100</v>
      </c>
      <c r="B4482">
        <v>1</v>
      </c>
      <c r="C4482" s="3">
        <v>44714</v>
      </c>
      <c r="D4482">
        <v>237.43</v>
      </c>
      <c r="E4482" s="44" t="s">
        <v>80</v>
      </c>
      <c r="F4482" s="44" t="s">
        <v>88</v>
      </c>
      <c r="G4482">
        <v>0</v>
      </c>
      <c r="H4482">
        <v>0</v>
      </c>
      <c r="I4482">
        <v>0</v>
      </c>
      <c r="J4482">
        <v>0</v>
      </c>
      <c r="K4482" s="44">
        <f>MONTH(tce_4111[[#This Row],[data_lancamento]])</f>
        <v>6</v>
      </c>
    </row>
    <row r="4483" spans="1:11" x14ac:dyDescent="0.25">
      <c r="A4483" s="44" t="s">
        <v>110</v>
      </c>
      <c r="B4483">
        <v>1</v>
      </c>
      <c r="C4483" s="3">
        <v>44714</v>
      </c>
      <c r="D4483">
        <v>237.43</v>
      </c>
      <c r="E4483" s="44" t="s">
        <v>77</v>
      </c>
      <c r="F4483" s="44" t="s">
        <v>88</v>
      </c>
      <c r="G4483">
        <v>0</v>
      </c>
      <c r="H4483">
        <v>0</v>
      </c>
      <c r="I4483">
        <v>0</v>
      </c>
      <c r="J4483">
        <v>0</v>
      </c>
      <c r="K4483" s="44">
        <f>MONTH(tce_4111[[#This Row],[data_lancamento]])</f>
        <v>6</v>
      </c>
    </row>
    <row r="4484" spans="1:11" x14ac:dyDescent="0.25">
      <c r="A4484" s="44" t="s">
        <v>101</v>
      </c>
      <c r="B4484">
        <v>1</v>
      </c>
      <c r="C4484" s="3">
        <v>44714</v>
      </c>
      <c r="D4484">
        <v>237.43</v>
      </c>
      <c r="E4484" s="44" t="s">
        <v>80</v>
      </c>
      <c r="F4484" s="44" t="s">
        <v>88</v>
      </c>
      <c r="G4484">
        <v>1</v>
      </c>
      <c r="H4484">
        <v>0</v>
      </c>
      <c r="I4484">
        <v>0</v>
      </c>
      <c r="J4484">
        <v>0</v>
      </c>
      <c r="K4484" s="44">
        <f>MONTH(tce_4111[[#This Row],[data_lancamento]])</f>
        <v>6</v>
      </c>
    </row>
    <row r="4485" spans="1:11" x14ac:dyDescent="0.25">
      <c r="A4485" s="44" t="s">
        <v>111</v>
      </c>
      <c r="B4485">
        <v>1</v>
      </c>
      <c r="C4485" s="3">
        <v>44714</v>
      </c>
      <c r="D4485">
        <v>237.43</v>
      </c>
      <c r="E4485" s="44" t="s">
        <v>77</v>
      </c>
      <c r="F4485" s="44" t="s">
        <v>88</v>
      </c>
      <c r="G4485">
        <v>1</v>
      </c>
      <c r="H4485">
        <v>0</v>
      </c>
      <c r="I4485">
        <v>0</v>
      </c>
      <c r="J4485">
        <v>0</v>
      </c>
      <c r="K4485" s="44">
        <f>MONTH(tce_4111[[#This Row],[data_lancamento]])</f>
        <v>6</v>
      </c>
    </row>
    <row r="4486" spans="1:11" x14ac:dyDescent="0.25">
      <c r="A4486" s="44" t="s">
        <v>99</v>
      </c>
      <c r="B4486">
        <v>1</v>
      </c>
      <c r="C4486" s="3">
        <v>44714</v>
      </c>
      <c r="D4486">
        <v>1603.52</v>
      </c>
      <c r="E4486" s="44" t="s">
        <v>80</v>
      </c>
      <c r="F4486" s="44" t="s">
        <v>88</v>
      </c>
      <c r="G4486">
        <v>0</v>
      </c>
      <c r="H4486">
        <v>0</v>
      </c>
      <c r="I4486">
        <v>0</v>
      </c>
      <c r="J4486">
        <v>0</v>
      </c>
      <c r="K4486" s="44">
        <f>MONTH(tce_4111[[#This Row],[data_lancamento]])</f>
        <v>6</v>
      </c>
    </row>
    <row r="4487" spans="1:11" x14ac:dyDescent="0.25">
      <c r="A4487" s="44" t="s">
        <v>109</v>
      </c>
      <c r="B4487">
        <v>1</v>
      </c>
      <c r="C4487" s="3">
        <v>44714</v>
      </c>
      <c r="D4487">
        <v>1603.52</v>
      </c>
      <c r="E4487" s="44" t="s">
        <v>77</v>
      </c>
      <c r="F4487" s="44" t="s">
        <v>88</v>
      </c>
      <c r="G4487">
        <v>0</v>
      </c>
      <c r="H4487">
        <v>0</v>
      </c>
      <c r="I4487">
        <v>0</v>
      </c>
      <c r="J4487">
        <v>0</v>
      </c>
      <c r="K4487" s="44">
        <f>MONTH(tce_4111[[#This Row],[data_lancamento]])</f>
        <v>6</v>
      </c>
    </row>
    <row r="4488" spans="1:11" x14ac:dyDescent="0.25">
      <c r="A4488" s="44" t="s">
        <v>106</v>
      </c>
      <c r="B4488">
        <v>1</v>
      </c>
      <c r="C4488" s="3">
        <v>44714</v>
      </c>
      <c r="D4488">
        <v>1603.52</v>
      </c>
      <c r="E4488" s="44" t="s">
        <v>77</v>
      </c>
      <c r="F4488" s="44" t="s">
        <v>97</v>
      </c>
      <c r="G4488">
        <v>1</v>
      </c>
      <c r="H4488">
        <v>0</v>
      </c>
      <c r="I4488">
        <v>0</v>
      </c>
      <c r="J4488">
        <v>0</v>
      </c>
      <c r="K4488" s="44">
        <f>MONTH(tce_4111[[#This Row],[data_lancamento]])</f>
        <v>6</v>
      </c>
    </row>
    <row r="4489" spans="1:11" x14ac:dyDescent="0.25">
      <c r="A4489" s="44" t="s">
        <v>100</v>
      </c>
      <c r="B4489">
        <v>1</v>
      </c>
      <c r="C4489" s="3">
        <v>44714</v>
      </c>
      <c r="D4489">
        <v>1603.52</v>
      </c>
      <c r="E4489" s="44" t="s">
        <v>80</v>
      </c>
      <c r="F4489" s="44" t="s">
        <v>88</v>
      </c>
      <c r="G4489">
        <v>0</v>
      </c>
      <c r="H4489">
        <v>0</v>
      </c>
      <c r="I4489">
        <v>0</v>
      </c>
      <c r="J4489">
        <v>0</v>
      </c>
      <c r="K4489" s="44">
        <f>MONTH(tce_4111[[#This Row],[data_lancamento]])</f>
        <v>6</v>
      </c>
    </row>
    <row r="4490" spans="1:11" x14ac:dyDescent="0.25">
      <c r="A4490" s="44" t="s">
        <v>110</v>
      </c>
      <c r="B4490">
        <v>1</v>
      </c>
      <c r="C4490" s="3">
        <v>44714</v>
      </c>
      <c r="D4490">
        <v>1603.52</v>
      </c>
      <c r="E4490" s="44" t="s">
        <v>77</v>
      </c>
      <c r="F4490" s="44" t="s">
        <v>88</v>
      </c>
      <c r="G4490">
        <v>0</v>
      </c>
      <c r="H4490">
        <v>0</v>
      </c>
      <c r="I4490">
        <v>0</v>
      </c>
      <c r="J4490">
        <v>0</v>
      </c>
      <c r="K4490" s="44">
        <f>MONTH(tce_4111[[#This Row],[data_lancamento]])</f>
        <v>6</v>
      </c>
    </row>
    <row r="4491" spans="1:11" x14ac:dyDescent="0.25">
      <c r="A4491" s="44" t="s">
        <v>359</v>
      </c>
      <c r="B4491">
        <v>1</v>
      </c>
      <c r="C4491" s="3">
        <v>44714</v>
      </c>
      <c r="D4491">
        <v>1603.52</v>
      </c>
      <c r="E4491" s="44" t="s">
        <v>80</v>
      </c>
      <c r="F4491" s="44" t="s">
        <v>97</v>
      </c>
      <c r="G4491">
        <v>0</v>
      </c>
      <c r="H4491">
        <v>0</v>
      </c>
      <c r="I4491">
        <v>0</v>
      </c>
      <c r="J4491">
        <v>0</v>
      </c>
      <c r="K4491" s="44">
        <f>MONTH(tce_4111[[#This Row],[data_lancamento]])</f>
        <v>6</v>
      </c>
    </row>
    <row r="4492" spans="1:11" x14ac:dyDescent="0.25">
      <c r="A4492" s="44" t="s">
        <v>101</v>
      </c>
      <c r="B4492">
        <v>1</v>
      </c>
      <c r="C4492" s="3">
        <v>44714</v>
      </c>
      <c r="D4492">
        <v>1603.52</v>
      </c>
      <c r="E4492" s="44" t="s">
        <v>80</v>
      </c>
      <c r="F4492" s="44" t="s">
        <v>88</v>
      </c>
      <c r="G4492">
        <v>1</v>
      </c>
      <c r="H4492">
        <v>0</v>
      </c>
      <c r="I4492">
        <v>0</v>
      </c>
      <c r="J4492">
        <v>0</v>
      </c>
      <c r="K4492" s="44">
        <f>MONTH(tce_4111[[#This Row],[data_lancamento]])</f>
        <v>6</v>
      </c>
    </row>
    <row r="4493" spans="1:11" x14ac:dyDescent="0.25">
      <c r="A4493" s="44" t="s">
        <v>111</v>
      </c>
      <c r="B4493">
        <v>1</v>
      </c>
      <c r="C4493" s="3">
        <v>44714</v>
      </c>
      <c r="D4493">
        <v>1603.52</v>
      </c>
      <c r="E4493" s="44" t="s">
        <v>77</v>
      </c>
      <c r="F4493" s="44" t="s">
        <v>88</v>
      </c>
      <c r="G4493">
        <v>1</v>
      </c>
      <c r="H4493">
        <v>0</v>
      </c>
      <c r="I4493">
        <v>0</v>
      </c>
      <c r="J4493">
        <v>0</v>
      </c>
      <c r="K4493" s="44">
        <f>MONTH(tce_4111[[#This Row],[data_lancamento]])</f>
        <v>6</v>
      </c>
    </row>
    <row r="4494" spans="1:11" x14ac:dyDescent="0.25">
      <c r="A4494" s="44" t="s">
        <v>99</v>
      </c>
      <c r="B4494">
        <v>1</v>
      </c>
      <c r="C4494" s="3">
        <v>44714</v>
      </c>
      <c r="D4494">
        <v>1603.52</v>
      </c>
      <c r="E4494" s="44" t="s">
        <v>80</v>
      </c>
      <c r="F4494" s="44" t="s">
        <v>88</v>
      </c>
      <c r="G4494">
        <v>0</v>
      </c>
      <c r="H4494">
        <v>0</v>
      </c>
      <c r="I4494">
        <v>0</v>
      </c>
      <c r="J4494">
        <v>0</v>
      </c>
      <c r="K4494" s="44">
        <f>MONTH(tce_4111[[#This Row],[data_lancamento]])</f>
        <v>6</v>
      </c>
    </row>
    <row r="4495" spans="1:11" x14ac:dyDescent="0.25">
      <c r="A4495" s="44" t="s">
        <v>109</v>
      </c>
      <c r="B4495">
        <v>1</v>
      </c>
      <c r="C4495" s="3">
        <v>44714</v>
      </c>
      <c r="D4495">
        <v>1603.52</v>
      </c>
      <c r="E4495" s="44" t="s">
        <v>77</v>
      </c>
      <c r="F4495" s="44" t="s">
        <v>88</v>
      </c>
      <c r="G4495">
        <v>0</v>
      </c>
      <c r="H4495">
        <v>0</v>
      </c>
      <c r="I4495">
        <v>0</v>
      </c>
      <c r="J4495">
        <v>0</v>
      </c>
      <c r="K4495" s="44">
        <f>MONTH(tce_4111[[#This Row],[data_lancamento]])</f>
        <v>6</v>
      </c>
    </row>
    <row r="4496" spans="1:11" x14ac:dyDescent="0.25">
      <c r="A4496" s="44" t="s">
        <v>106</v>
      </c>
      <c r="B4496">
        <v>1</v>
      </c>
      <c r="C4496" s="3">
        <v>44714</v>
      </c>
      <c r="D4496">
        <v>1603.52</v>
      </c>
      <c r="E4496" s="44" t="s">
        <v>77</v>
      </c>
      <c r="F4496" s="44" t="s">
        <v>97</v>
      </c>
      <c r="G4496">
        <v>1</v>
      </c>
      <c r="H4496">
        <v>0</v>
      </c>
      <c r="I4496">
        <v>0</v>
      </c>
      <c r="J4496">
        <v>0</v>
      </c>
      <c r="K4496" s="44">
        <f>MONTH(tce_4111[[#This Row],[data_lancamento]])</f>
        <v>6</v>
      </c>
    </row>
    <row r="4497" spans="1:11" x14ac:dyDescent="0.25">
      <c r="A4497" s="44" t="s">
        <v>100</v>
      </c>
      <c r="B4497">
        <v>1</v>
      </c>
      <c r="C4497" s="3">
        <v>44714</v>
      </c>
      <c r="D4497">
        <v>1603.52</v>
      </c>
      <c r="E4497" s="44" t="s">
        <v>80</v>
      </c>
      <c r="F4497" s="44" t="s">
        <v>88</v>
      </c>
      <c r="G4497">
        <v>0</v>
      </c>
      <c r="H4497">
        <v>0</v>
      </c>
      <c r="I4497">
        <v>0</v>
      </c>
      <c r="J4497">
        <v>0</v>
      </c>
      <c r="K4497" s="44">
        <f>MONTH(tce_4111[[#This Row],[data_lancamento]])</f>
        <v>6</v>
      </c>
    </row>
    <row r="4498" spans="1:11" x14ac:dyDescent="0.25">
      <c r="A4498" s="44" t="s">
        <v>110</v>
      </c>
      <c r="B4498">
        <v>1</v>
      </c>
      <c r="C4498" s="3">
        <v>44714</v>
      </c>
      <c r="D4498">
        <v>1603.52</v>
      </c>
      <c r="E4498" s="44" t="s">
        <v>77</v>
      </c>
      <c r="F4498" s="44" t="s">
        <v>88</v>
      </c>
      <c r="G4498">
        <v>0</v>
      </c>
      <c r="H4498">
        <v>0</v>
      </c>
      <c r="I4498">
        <v>0</v>
      </c>
      <c r="J4498">
        <v>0</v>
      </c>
      <c r="K4498" s="44">
        <f>MONTH(tce_4111[[#This Row],[data_lancamento]])</f>
        <v>6</v>
      </c>
    </row>
    <row r="4499" spans="1:11" x14ac:dyDescent="0.25">
      <c r="A4499" s="44" t="s">
        <v>359</v>
      </c>
      <c r="B4499">
        <v>1</v>
      </c>
      <c r="C4499" s="3">
        <v>44714</v>
      </c>
      <c r="D4499">
        <v>1603.52</v>
      </c>
      <c r="E4499" s="44" t="s">
        <v>80</v>
      </c>
      <c r="F4499" s="44" t="s">
        <v>97</v>
      </c>
      <c r="G4499">
        <v>0</v>
      </c>
      <c r="H4499">
        <v>0</v>
      </c>
      <c r="I4499">
        <v>0</v>
      </c>
      <c r="J4499">
        <v>0</v>
      </c>
      <c r="K4499" s="44">
        <f>MONTH(tce_4111[[#This Row],[data_lancamento]])</f>
        <v>6</v>
      </c>
    </row>
    <row r="4500" spans="1:11" x14ac:dyDescent="0.25">
      <c r="A4500" s="44" t="s">
        <v>101</v>
      </c>
      <c r="B4500">
        <v>1</v>
      </c>
      <c r="C4500" s="3">
        <v>44714</v>
      </c>
      <c r="D4500">
        <v>1603.52</v>
      </c>
      <c r="E4500" s="44" t="s">
        <v>80</v>
      </c>
      <c r="F4500" s="44" t="s">
        <v>88</v>
      </c>
      <c r="G4500">
        <v>1</v>
      </c>
      <c r="H4500">
        <v>0</v>
      </c>
      <c r="I4500">
        <v>0</v>
      </c>
      <c r="J4500">
        <v>0</v>
      </c>
      <c r="K4500" s="44">
        <f>MONTH(tce_4111[[#This Row],[data_lancamento]])</f>
        <v>6</v>
      </c>
    </row>
    <row r="4501" spans="1:11" x14ac:dyDescent="0.25">
      <c r="A4501" s="44" t="s">
        <v>111</v>
      </c>
      <c r="B4501">
        <v>1</v>
      </c>
      <c r="C4501" s="3">
        <v>44714</v>
      </c>
      <c r="D4501">
        <v>1603.52</v>
      </c>
      <c r="E4501" s="44" t="s">
        <v>77</v>
      </c>
      <c r="F4501" s="44" t="s">
        <v>88</v>
      </c>
      <c r="G4501">
        <v>1</v>
      </c>
      <c r="H4501">
        <v>0</v>
      </c>
      <c r="I4501">
        <v>0</v>
      </c>
      <c r="J4501">
        <v>0</v>
      </c>
      <c r="K4501" s="44">
        <f>MONTH(tce_4111[[#This Row],[data_lancamento]])</f>
        <v>6</v>
      </c>
    </row>
    <row r="4502" spans="1:11" x14ac:dyDescent="0.25">
      <c r="A4502" s="44" t="s">
        <v>99</v>
      </c>
      <c r="B4502">
        <v>1</v>
      </c>
      <c r="C4502" s="3">
        <v>44714</v>
      </c>
      <c r="D4502">
        <v>1603.52</v>
      </c>
      <c r="E4502" s="44" t="s">
        <v>80</v>
      </c>
      <c r="F4502" s="44" t="s">
        <v>88</v>
      </c>
      <c r="G4502">
        <v>0</v>
      </c>
      <c r="H4502">
        <v>0</v>
      </c>
      <c r="I4502">
        <v>0</v>
      </c>
      <c r="J4502">
        <v>0</v>
      </c>
      <c r="K4502" s="44">
        <f>MONTH(tce_4111[[#This Row],[data_lancamento]])</f>
        <v>6</v>
      </c>
    </row>
    <row r="4503" spans="1:11" x14ac:dyDescent="0.25">
      <c r="A4503" s="44" t="s">
        <v>109</v>
      </c>
      <c r="B4503">
        <v>1</v>
      </c>
      <c r="C4503" s="3">
        <v>44714</v>
      </c>
      <c r="D4503">
        <v>1603.52</v>
      </c>
      <c r="E4503" s="44" t="s">
        <v>77</v>
      </c>
      <c r="F4503" s="44" t="s">
        <v>88</v>
      </c>
      <c r="G4503">
        <v>0</v>
      </c>
      <c r="H4503">
        <v>0</v>
      </c>
      <c r="I4503">
        <v>0</v>
      </c>
      <c r="J4503">
        <v>0</v>
      </c>
      <c r="K4503" s="44">
        <f>MONTH(tce_4111[[#This Row],[data_lancamento]])</f>
        <v>6</v>
      </c>
    </row>
    <row r="4504" spans="1:11" x14ac:dyDescent="0.25">
      <c r="A4504" s="44" t="s">
        <v>106</v>
      </c>
      <c r="B4504">
        <v>1</v>
      </c>
      <c r="C4504" s="3">
        <v>44714</v>
      </c>
      <c r="D4504">
        <v>1603.52</v>
      </c>
      <c r="E4504" s="44" t="s">
        <v>77</v>
      </c>
      <c r="F4504" s="44" t="s">
        <v>97</v>
      </c>
      <c r="G4504">
        <v>1</v>
      </c>
      <c r="H4504">
        <v>0</v>
      </c>
      <c r="I4504">
        <v>0</v>
      </c>
      <c r="J4504">
        <v>0</v>
      </c>
      <c r="K4504" s="44">
        <f>MONTH(tce_4111[[#This Row],[data_lancamento]])</f>
        <v>6</v>
      </c>
    </row>
    <row r="4505" spans="1:11" x14ac:dyDescent="0.25">
      <c r="A4505" s="44" t="s">
        <v>100</v>
      </c>
      <c r="B4505">
        <v>1</v>
      </c>
      <c r="C4505" s="3">
        <v>44714</v>
      </c>
      <c r="D4505">
        <v>1603.52</v>
      </c>
      <c r="E4505" s="44" t="s">
        <v>80</v>
      </c>
      <c r="F4505" s="44" t="s">
        <v>88</v>
      </c>
      <c r="G4505">
        <v>0</v>
      </c>
      <c r="H4505">
        <v>0</v>
      </c>
      <c r="I4505">
        <v>0</v>
      </c>
      <c r="J4505">
        <v>0</v>
      </c>
      <c r="K4505" s="44">
        <f>MONTH(tce_4111[[#This Row],[data_lancamento]])</f>
        <v>6</v>
      </c>
    </row>
    <row r="4506" spans="1:11" x14ac:dyDescent="0.25">
      <c r="A4506" s="44" t="s">
        <v>110</v>
      </c>
      <c r="B4506">
        <v>1</v>
      </c>
      <c r="C4506" s="3">
        <v>44714</v>
      </c>
      <c r="D4506">
        <v>1603.52</v>
      </c>
      <c r="E4506" s="44" t="s">
        <v>77</v>
      </c>
      <c r="F4506" s="44" t="s">
        <v>88</v>
      </c>
      <c r="G4506">
        <v>0</v>
      </c>
      <c r="H4506">
        <v>0</v>
      </c>
      <c r="I4506">
        <v>0</v>
      </c>
      <c r="J4506">
        <v>0</v>
      </c>
      <c r="K4506" s="44">
        <f>MONTH(tce_4111[[#This Row],[data_lancamento]])</f>
        <v>6</v>
      </c>
    </row>
    <row r="4507" spans="1:11" x14ac:dyDescent="0.25">
      <c r="A4507" s="44" t="s">
        <v>359</v>
      </c>
      <c r="B4507">
        <v>1</v>
      </c>
      <c r="C4507" s="3">
        <v>44714</v>
      </c>
      <c r="D4507">
        <v>1603.52</v>
      </c>
      <c r="E4507" s="44" t="s">
        <v>80</v>
      </c>
      <c r="F4507" s="44" t="s">
        <v>97</v>
      </c>
      <c r="G4507">
        <v>0</v>
      </c>
      <c r="H4507">
        <v>0</v>
      </c>
      <c r="I4507">
        <v>0</v>
      </c>
      <c r="J4507">
        <v>0</v>
      </c>
      <c r="K4507" s="44">
        <f>MONTH(tce_4111[[#This Row],[data_lancamento]])</f>
        <v>6</v>
      </c>
    </row>
    <row r="4508" spans="1:11" x14ac:dyDescent="0.25">
      <c r="A4508" s="44" t="s">
        <v>101</v>
      </c>
      <c r="B4508">
        <v>1</v>
      </c>
      <c r="C4508" s="3">
        <v>44714</v>
      </c>
      <c r="D4508">
        <v>1603.52</v>
      </c>
      <c r="E4508" s="44" t="s">
        <v>80</v>
      </c>
      <c r="F4508" s="44" t="s">
        <v>88</v>
      </c>
      <c r="G4508">
        <v>1</v>
      </c>
      <c r="H4508">
        <v>0</v>
      </c>
      <c r="I4508">
        <v>0</v>
      </c>
      <c r="J4508">
        <v>0</v>
      </c>
      <c r="K4508" s="44">
        <f>MONTH(tce_4111[[#This Row],[data_lancamento]])</f>
        <v>6</v>
      </c>
    </row>
    <row r="4509" spans="1:11" x14ac:dyDescent="0.25">
      <c r="A4509" s="44" t="s">
        <v>111</v>
      </c>
      <c r="B4509">
        <v>1</v>
      </c>
      <c r="C4509" s="3">
        <v>44714</v>
      </c>
      <c r="D4509">
        <v>1603.52</v>
      </c>
      <c r="E4509" s="44" t="s">
        <v>77</v>
      </c>
      <c r="F4509" s="44" t="s">
        <v>88</v>
      </c>
      <c r="G4509">
        <v>1</v>
      </c>
      <c r="H4509">
        <v>0</v>
      </c>
      <c r="I4509">
        <v>0</v>
      </c>
      <c r="J4509">
        <v>0</v>
      </c>
      <c r="K4509" s="44">
        <f>MONTH(tce_4111[[#This Row],[data_lancamento]])</f>
        <v>6</v>
      </c>
    </row>
    <row r="4510" spans="1:11" x14ac:dyDescent="0.25">
      <c r="A4510" s="44" t="s">
        <v>99</v>
      </c>
      <c r="B4510">
        <v>1</v>
      </c>
      <c r="C4510" s="3">
        <v>44714</v>
      </c>
      <c r="D4510">
        <v>1603.52</v>
      </c>
      <c r="E4510" s="44" t="s">
        <v>80</v>
      </c>
      <c r="F4510" s="44" t="s">
        <v>88</v>
      </c>
      <c r="G4510">
        <v>0</v>
      </c>
      <c r="H4510">
        <v>0</v>
      </c>
      <c r="I4510">
        <v>0</v>
      </c>
      <c r="J4510">
        <v>0</v>
      </c>
      <c r="K4510" s="44">
        <f>MONTH(tce_4111[[#This Row],[data_lancamento]])</f>
        <v>6</v>
      </c>
    </row>
    <row r="4511" spans="1:11" x14ac:dyDescent="0.25">
      <c r="A4511" s="44" t="s">
        <v>109</v>
      </c>
      <c r="B4511">
        <v>1</v>
      </c>
      <c r="C4511" s="3">
        <v>44714</v>
      </c>
      <c r="D4511">
        <v>1603.52</v>
      </c>
      <c r="E4511" s="44" t="s">
        <v>77</v>
      </c>
      <c r="F4511" s="44" t="s">
        <v>88</v>
      </c>
      <c r="G4511">
        <v>0</v>
      </c>
      <c r="H4511">
        <v>0</v>
      </c>
      <c r="I4511">
        <v>0</v>
      </c>
      <c r="J4511">
        <v>0</v>
      </c>
      <c r="K4511" s="44">
        <f>MONTH(tce_4111[[#This Row],[data_lancamento]])</f>
        <v>6</v>
      </c>
    </row>
    <row r="4512" spans="1:11" x14ac:dyDescent="0.25">
      <c r="A4512" s="44" t="s">
        <v>106</v>
      </c>
      <c r="B4512">
        <v>1</v>
      </c>
      <c r="C4512" s="3">
        <v>44714</v>
      </c>
      <c r="D4512">
        <v>1603.52</v>
      </c>
      <c r="E4512" s="44" t="s">
        <v>77</v>
      </c>
      <c r="F4512" s="44" t="s">
        <v>97</v>
      </c>
      <c r="G4512">
        <v>1</v>
      </c>
      <c r="H4512">
        <v>0</v>
      </c>
      <c r="I4512">
        <v>0</v>
      </c>
      <c r="J4512">
        <v>0</v>
      </c>
      <c r="K4512" s="44">
        <f>MONTH(tce_4111[[#This Row],[data_lancamento]])</f>
        <v>6</v>
      </c>
    </row>
    <row r="4513" spans="1:11" x14ac:dyDescent="0.25">
      <c r="A4513" s="44" t="s">
        <v>100</v>
      </c>
      <c r="B4513">
        <v>1</v>
      </c>
      <c r="C4513" s="3">
        <v>44714</v>
      </c>
      <c r="D4513">
        <v>1603.52</v>
      </c>
      <c r="E4513" s="44" t="s">
        <v>80</v>
      </c>
      <c r="F4513" s="44" t="s">
        <v>88</v>
      </c>
      <c r="G4513">
        <v>0</v>
      </c>
      <c r="H4513">
        <v>0</v>
      </c>
      <c r="I4513">
        <v>0</v>
      </c>
      <c r="J4513">
        <v>0</v>
      </c>
      <c r="K4513" s="44">
        <f>MONTH(tce_4111[[#This Row],[data_lancamento]])</f>
        <v>6</v>
      </c>
    </row>
    <row r="4514" spans="1:11" x14ac:dyDescent="0.25">
      <c r="A4514" s="44" t="s">
        <v>110</v>
      </c>
      <c r="B4514">
        <v>1</v>
      </c>
      <c r="C4514" s="3">
        <v>44714</v>
      </c>
      <c r="D4514">
        <v>1603.52</v>
      </c>
      <c r="E4514" s="44" t="s">
        <v>77</v>
      </c>
      <c r="F4514" s="44" t="s">
        <v>88</v>
      </c>
      <c r="G4514">
        <v>0</v>
      </c>
      <c r="H4514">
        <v>0</v>
      </c>
      <c r="I4514">
        <v>0</v>
      </c>
      <c r="J4514">
        <v>0</v>
      </c>
      <c r="K4514" s="44">
        <f>MONTH(tce_4111[[#This Row],[data_lancamento]])</f>
        <v>6</v>
      </c>
    </row>
    <row r="4515" spans="1:11" x14ac:dyDescent="0.25">
      <c r="A4515" s="44" t="s">
        <v>359</v>
      </c>
      <c r="B4515">
        <v>1</v>
      </c>
      <c r="C4515" s="3">
        <v>44714</v>
      </c>
      <c r="D4515">
        <v>1603.52</v>
      </c>
      <c r="E4515" s="44" t="s">
        <v>80</v>
      </c>
      <c r="F4515" s="44" t="s">
        <v>97</v>
      </c>
      <c r="G4515">
        <v>0</v>
      </c>
      <c r="H4515">
        <v>0</v>
      </c>
      <c r="I4515">
        <v>0</v>
      </c>
      <c r="J4515">
        <v>0</v>
      </c>
      <c r="K4515" s="44">
        <f>MONTH(tce_4111[[#This Row],[data_lancamento]])</f>
        <v>6</v>
      </c>
    </row>
    <row r="4516" spans="1:11" x14ac:dyDescent="0.25">
      <c r="A4516" s="44" t="s">
        <v>101</v>
      </c>
      <c r="B4516">
        <v>1</v>
      </c>
      <c r="C4516" s="3">
        <v>44714</v>
      </c>
      <c r="D4516">
        <v>1603.52</v>
      </c>
      <c r="E4516" s="44" t="s">
        <v>80</v>
      </c>
      <c r="F4516" s="44" t="s">
        <v>88</v>
      </c>
      <c r="G4516">
        <v>1</v>
      </c>
      <c r="H4516">
        <v>0</v>
      </c>
      <c r="I4516">
        <v>0</v>
      </c>
      <c r="J4516">
        <v>0</v>
      </c>
      <c r="K4516" s="44">
        <f>MONTH(tce_4111[[#This Row],[data_lancamento]])</f>
        <v>6</v>
      </c>
    </row>
    <row r="4517" spans="1:11" x14ac:dyDescent="0.25">
      <c r="A4517" s="44" t="s">
        <v>111</v>
      </c>
      <c r="B4517">
        <v>1</v>
      </c>
      <c r="C4517" s="3">
        <v>44714</v>
      </c>
      <c r="D4517">
        <v>1603.52</v>
      </c>
      <c r="E4517" s="44" t="s">
        <v>77</v>
      </c>
      <c r="F4517" s="44" t="s">
        <v>88</v>
      </c>
      <c r="G4517">
        <v>1</v>
      </c>
      <c r="H4517">
        <v>0</v>
      </c>
      <c r="I4517">
        <v>0</v>
      </c>
      <c r="J4517">
        <v>0</v>
      </c>
      <c r="K4517" s="44">
        <f>MONTH(tce_4111[[#This Row],[data_lancamento]])</f>
        <v>6</v>
      </c>
    </row>
    <row r="4518" spans="1:11" x14ac:dyDescent="0.25">
      <c r="A4518" s="44" t="s">
        <v>96</v>
      </c>
      <c r="B4518">
        <v>1</v>
      </c>
      <c r="C4518" s="3">
        <v>44714</v>
      </c>
      <c r="D4518">
        <v>1655.18</v>
      </c>
      <c r="E4518" s="44" t="s">
        <v>80</v>
      </c>
      <c r="F4518" s="44" t="s">
        <v>97</v>
      </c>
      <c r="G4518">
        <v>1</v>
      </c>
      <c r="H4518">
        <v>0</v>
      </c>
      <c r="I4518">
        <v>0</v>
      </c>
      <c r="J4518">
        <v>0</v>
      </c>
      <c r="K4518" s="44">
        <f>MONTH(tce_4111[[#This Row],[data_lancamento]])</f>
        <v>6</v>
      </c>
    </row>
    <row r="4519" spans="1:11" x14ac:dyDescent="0.25">
      <c r="A4519" s="44" t="s">
        <v>99</v>
      </c>
      <c r="B4519">
        <v>1</v>
      </c>
      <c r="C4519" s="3">
        <v>44714</v>
      </c>
      <c r="D4519">
        <v>1655.18</v>
      </c>
      <c r="E4519" s="44" t="s">
        <v>80</v>
      </c>
      <c r="F4519" s="44" t="s">
        <v>88</v>
      </c>
      <c r="G4519">
        <v>0</v>
      </c>
      <c r="H4519">
        <v>0</v>
      </c>
      <c r="I4519">
        <v>0</v>
      </c>
      <c r="J4519">
        <v>0</v>
      </c>
      <c r="K4519" s="44">
        <f>MONTH(tce_4111[[#This Row],[data_lancamento]])</f>
        <v>6</v>
      </c>
    </row>
    <row r="4520" spans="1:11" x14ac:dyDescent="0.25">
      <c r="A4520" s="44" t="s">
        <v>109</v>
      </c>
      <c r="B4520">
        <v>1</v>
      </c>
      <c r="C4520" s="3">
        <v>44714</v>
      </c>
      <c r="D4520">
        <v>1655.18</v>
      </c>
      <c r="E4520" s="44" t="s">
        <v>77</v>
      </c>
      <c r="F4520" s="44" t="s">
        <v>88</v>
      </c>
      <c r="G4520">
        <v>0</v>
      </c>
      <c r="H4520">
        <v>0</v>
      </c>
      <c r="I4520">
        <v>0</v>
      </c>
      <c r="J4520">
        <v>0</v>
      </c>
      <c r="K4520" s="44">
        <f>MONTH(tce_4111[[#This Row],[data_lancamento]])</f>
        <v>6</v>
      </c>
    </row>
    <row r="4521" spans="1:11" x14ac:dyDescent="0.25">
      <c r="A4521" s="44" t="s">
        <v>106</v>
      </c>
      <c r="B4521">
        <v>1</v>
      </c>
      <c r="C4521" s="3">
        <v>44714</v>
      </c>
      <c r="D4521">
        <v>1655.18</v>
      </c>
      <c r="E4521" s="44" t="s">
        <v>77</v>
      </c>
      <c r="F4521" s="44" t="s">
        <v>97</v>
      </c>
      <c r="G4521">
        <v>1</v>
      </c>
      <c r="H4521">
        <v>0</v>
      </c>
      <c r="I4521">
        <v>0</v>
      </c>
      <c r="J4521">
        <v>0</v>
      </c>
      <c r="K4521" s="44">
        <f>MONTH(tce_4111[[#This Row],[data_lancamento]])</f>
        <v>6</v>
      </c>
    </row>
    <row r="4522" spans="1:11" x14ac:dyDescent="0.25">
      <c r="A4522" s="44" t="s">
        <v>100</v>
      </c>
      <c r="B4522">
        <v>1</v>
      </c>
      <c r="C4522" s="3">
        <v>44714</v>
      </c>
      <c r="D4522">
        <v>1655.18</v>
      </c>
      <c r="E4522" s="44" t="s">
        <v>80</v>
      </c>
      <c r="F4522" s="44" t="s">
        <v>88</v>
      </c>
      <c r="G4522">
        <v>0</v>
      </c>
      <c r="H4522">
        <v>0</v>
      </c>
      <c r="I4522">
        <v>0</v>
      </c>
      <c r="J4522">
        <v>0</v>
      </c>
      <c r="K4522" s="44">
        <f>MONTH(tce_4111[[#This Row],[data_lancamento]])</f>
        <v>6</v>
      </c>
    </row>
    <row r="4523" spans="1:11" x14ac:dyDescent="0.25">
      <c r="A4523" s="44" t="s">
        <v>110</v>
      </c>
      <c r="B4523">
        <v>1</v>
      </c>
      <c r="C4523" s="3">
        <v>44714</v>
      </c>
      <c r="D4523">
        <v>1655.18</v>
      </c>
      <c r="E4523" s="44" t="s">
        <v>77</v>
      </c>
      <c r="F4523" s="44" t="s">
        <v>88</v>
      </c>
      <c r="G4523">
        <v>0</v>
      </c>
      <c r="H4523">
        <v>0</v>
      </c>
      <c r="I4523">
        <v>0</v>
      </c>
      <c r="J4523">
        <v>0</v>
      </c>
      <c r="K4523" s="44">
        <f>MONTH(tce_4111[[#This Row],[data_lancamento]])</f>
        <v>6</v>
      </c>
    </row>
    <row r="4524" spans="1:11" x14ac:dyDescent="0.25">
      <c r="A4524" s="44" t="s">
        <v>101</v>
      </c>
      <c r="B4524">
        <v>1</v>
      </c>
      <c r="C4524" s="3">
        <v>44714</v>
      </c>
      <c r="D4524">
        <v>1655.18</v>
      </c>
      <c r="E4524" s="44" t="s">
        <v>80</v>
      </c>
      <c r="F4524" s="44" t="s">
        <v>88</v>
      </c>
      <c r="G4524">
        <v>1</v>
      </c>
      <c r="H4524">
        <v>0</v>
      </c>
      <c r="I4524">
        <v>0</v>
      </c>
      <c r="J4524">
        <v>0</v>
      </c>
      <c r="K4524" s="44">
        <f>MONTH(tce_4111[[#This Row],[data_lancamento]])</f>
        <v>6</v>
      </c>
    </row>
    <row r="4525" spans="1:11" x14ac:dyDescent="0.25">
      <c r="A4525" s="44" t="s">
        <v>111</v>
      </c>
      <c r="B4525">
        <v>1</v>
      </c>
      <c r="C4525" s="3">
        <v>44714</v>
      </c>
      <c r="D4525">
        <v>1655.18</v>
      </c>
      <c r="E4525" s="44" t="s">
        <v>77</v>
      </c>
      <c r="F4525" s="44" t="s">
        <v>88</v>
      </c>
      <c r="G4525">
        <v>1</v>
      </c>
      <c r="H4525">
        <v>0</v>
      </c>
      <c r="I4525">
        <v>0</v>
      </c>
      <c r="J4525">
        <v>0</v>
      </c>
      <c r="K4525" s="44">
        <f>MONTH(tce_4111[[#This Row],[data_lancamento]])</f>
        <v>6</v>
      </c>
    </row>
    <row r="4526" spans="1:11" x14ac:dyDescent="0.25">
      <c r="A4526" s="44" t="s">
        <v>96</v>
      </c>
      <c r="B4526">
        <v>1</v>
      </c>
      <c r="C4526" s="3">
        <v>44714</v>
      </c>
      <c r="D4526">
        <v>60</v>
      </c>
      <c r="E4526" s="44" t="s">
        <v>80</v>
      </c>
      <c r="F4526" s="44" t="s">
        <v>97</v>
      </c>
      <c r="G4526">
        <v>1</v>
      </c>
      <c r="H4526">
        <v>0</v>
      </c>
      <c r="I4526">
        <v>0</v>
      </c>
      <c r="J4526">
        <v>0</v>
      </c>
      <c r="K4526" s="44">
        <f>MONTH(tce_4111[[#This Row],[data_lancamento]])</f>
        <v>6</v>
      </c>
    </row>
    <row r="4527" spans="1:11" x14ac:dyDescent="0.25">
      <c r="A4527" s="44" t="s">
        <v>99</v>
      </c>
      <c r="B4527">
        <v>1</v>
      </c>
      <c r="C4527" s="3">
        <v>44714</v>
      </c>
      <c r="D4527">
        <v>60</v>
      </c>
      <c r="E4527" s="44" t="s">
        <v>80</v>
      </c>
      <c r="F4527" s="44" t="s">
        <v>88</v>
      </c>
      <c r="G4527">
        <v>0</v>
      </c>
      <c r="H4527">
        <v>0</v>
      </c>
      <c r="I4527">
        <v>0</v>
      </c>
      <c r="J4527">
        <v>0</v>
      </c>
      <c r="K4527" s="44">
        <f>MONTH(tce_4111[[#This Row],[data_lancamento]])</f>
        <v>6</v>
      </c>
    </row>
    <row r="4528" spans="1:11" x14ac:dyDescent="0.25">
      <c r="A4528" s="44" t="s">
        <v>109</v>
      </c>
      <c r="B4528">
        <v>1</v>
      </c>
      <c r="C4528" s="3">
        <v>44714</v>
      </c>
      <c r="D4528">
        <v>60</v>
      </c>
      <c r="E4528" s="44" t="s">
        <v>77</v>
      </c>
      <c r="F4528" s="44" t="s">
        <v>88</v>
      </c>
      <c r="G4528">
        <v>0</v>
      </c>
      <c r="H4528">
        <v>0</v>
      </c>
      <c r="I4528">
        <v>0</v>
      </c>
      <c r="J4528">
        <v>0</v>
      </c>
      <c r="K4528" s="44">
        <f>MONTH(tce_4111[[#This Row],[data_lancamento]])</f>
        <v>6</v>
      </c>
    </row>
    <row r="4529" spans="1:11" x14ac:dyDescent="0.25">
      <c r="A4529" s="44" t="s">
        <v>106</v>
      </c>
      <c r="B4529">
        <v>1</v>
      </c>
      <c r="C4529" s="3">
        <v>44714</v>
      </c>
      <c r="D4529">
        <v>60</v>
      </c>
      <c r="E4529" s="44" t="s">
        <v>77</v>
      </c>
      <c r="F4529" s="44" t="s">
        <v>97</v>
      </c>
      <c r="G4529">
        <v>1</v>
      </c>
      <c r="H4529">
        <v>0</v>
      </c>
      <c r="I4529">
        <v>0</v>
      </c>
      <c r="J4529">
        <v>0</v>
      </c>
      <c r="K4529" s="44">
        <f>MONTH(tce_4111[[#This Row],[data_lancamento]])</f>
        <v>6</v>
      </c>
    </row>
    <row r="4530" spans="1:11" x14ac:dyDescent="0.25">
      <c r="A4530" s="44" t="s">
        <v>100</v>
      </c>
      <c r="B4530">
        <v>1</v>
      </c>
      <c r="C4530" s="3">
        <v>44714</v>
      </c>
      <c r="D4530">
        <v>60</v>
      </c>
      <c r="E4530" s="44" t="s">
        <v>80</v>
      </c>
      <c r="F4530" s="44" t="s">
        <v>88</v>
      </c>
      <c r="G4530">
        <v>0</v>
      </c>
      <c r="H4530">
        <v>0</v>
      </c>
      <c r="I4530">
        <v>0</v>
      </c>
      <c r="J4530">
        <v>0</v>
      </c>
      <c r="K4530" s="44">
        <f>MONTH(tce_4111[[#This Row],[data_lancamento]])</f>
        <v>6</v>
      </c>
    </row>
    <row r="4531" spans="1:11" x14ac:dyDescent="0.25">
      <c r="A4531" s="44" t="s">
        <v>110</v>
      </c>
      <c r="B4531">
        <v>1</v>
      </c>
      <c r="C4531" s="3">
        <v>44714</v>
      </c>
      <c r="D4531">
        <v>60</v>
      </c>
      <c r="E4531" s="44" t="s">
        <v>77</v>
      </c>
      <c r="F4531" s="44" t="s">
        <v>88</v>
      </c>
      <c r="G4531">
        <v>0</v>
      </c>
      <c r="H4531">
        <v>0</v>
      </c>
      <c r="I4531">
        <v>0</v>
      </c>
      <c r="J4531">
        <v>0</v>
      </c>
      <c r="K4531" s="44">
        <f>MONTH(tce_4111[[#This Row],[data_lancamento]])</f>
        <v>6</v>
      </c>
    </row>
    <row r="4532" spans="1:11" x14ac:dyDescent="0.25">
      <c r="A4532" s="44" t="s">
        <v>101</v>
      </c>
      <c r="B4532">
        <v>1</v>
      </c>
      <c r="C4532" s="3">
        <v>44714</v>
      </c>
      <c r="D4532">
        <v>60</v>
      </c>
      <c r="E4532" s="44" t="s">
        <v>80</v>
      </c>
      <c r="F4532" s="44" t="s">
        <v>88</v>
      </c>
      <c r="G4532">
        <v>1</v>
      </c>
      <c r="H4532">
        <v>0</v>
      </c>
      <c r="I4532">
        <v>0</v>
      </c>
      <c r="J4532">
        <v>0</v>
      </c>
      <c r="K4532" s="44">
        <f>MONTH(tce_4111[[#This Row],[data_lancamento]])</f>
        <v>6</v>
      </c>
    </row>
    <row r="4533" spans="1:11" x14ac:dyDescent="0.25">
      <c r="A4533" s="44" t="s">
        <v>111</v>
      </c>
      <c r="B4533">
        <v>1</v>
      </c>
      <c r="C4533" s="3">
        <v>44714</v>
      </c>
      <c r="D4533">
        <v>60</v>
      </c>
      <c r="E4533" s="44" t="s">
        <v>77</v>
      </c>
      <c r="F4533" s="44" t="s">
        <v>88</v>
      </c>
      <c r="G4533">
        <v>1</v>
      </c>
      <c r="H4533">
        <v>0</v>
      </c>
      <c r="I4533">
        <v>0</v>
      </c>
      <c r="J4533">
        <v>0</v>
      </c>
      <c r="K4533" s="44">
        <f>MONTH(tce_4111[[#This Row],[data_lancamento]])</f>
        <v>6</v>
      </c>
    </row>
    <row r="4534" spans="1:11" x14ac:dyDescent="0.25">
      <c r="A4534" s="44" t="s">
        <v>96</v>
      </c>
      <c r="B4534">
        <v>1</v>
      </c>
      <c r="C4534" s="3">
        <v>44714</v>
      </c>
      <c r="D4534">
        <v>750</v>
      </c>
      <c r="E4534" s="44" t="s">
        <v>80</v>
      </c>
      <c r="F4534" s="44" t="s">
        <v>97</v>
      </c>
      <c r="G4534">
        <v>1</v>
      </c>
      <c r="H4534">
        <v>0</v>
      </c>
      <c r="I4534">
        <v>0</v>
      </c>
      <c r="J4534">
        <v>0</v>
      </c>
      <c r="K4534" s="44">
        <f>MONTH(tce_4111[[#This Row],[data_lancamento]])</f>
        <v>6</v>
      </c>
    </row>
    <row r="4535" spans="1:11" x14ac:dyDescent="0.25">
      <c r="A4535" s="44" t="s">
        <v>99</v>
      </c>
      <c r="B4535">
        <v>1</v>
      </c>
      <c r="C4535" s="3">
        <v>44714</v>
      </c>
      <c r="D4535">
        <v>750</v>
      </c>
      <c r="E4535" s="44" t="s">
        <v>80</v>
      </c>
      <c r="F4535" s="44" t="s">
        <v>88</v>
      </c>
      <c r="G4535">
        <v>0</v>
      </c>
      <c r="H4535">
        <v>0</v>
      </c>
      <c r="I4535">
        <v>0</v>
      </c>
      <c r="J4535">
        <v>0</v>
      </c>
      <c r="K4535" s="44">
        <f>MONTH(tce_4111[[#This Row],[data_lancamento]])</f>
        <v>6</v>
      </c>
    </row>
    <row r="4536" spans="1:11" x14ac:dyDescent="0.25">
      <c r="A4536" s="44" t="s">
        <v>109</v>
      </c>
      <c r="B4536">
        <v>1</v>
      </c>
      <c r="C4536" s="3">
        <v>44714</v>
      </c>
      <c r="D4536">
        <v>750</v>
      </c>
      <c r="E4536" s="44" t="s">
        <v>77</v>
      </c>
      <c r="F4536" s="44" t="s">
        <v>88</v>
      </c>
      <c r="G4536">
        <v>0</v>
      </c>
      <c r="H4536">
        <v>0</v>
      </c>
      <c r="I4536">
        <v>0</v>
      </c>
      <c r="J4536">
        <v>0</v>
      </c>
      <c r="K4536" s="44">
        <f>MONTH(tce_4111[[#This Row],[data_lancamento]])</f>
        <v>6</v>
      </c>
    </row>
    <row r="4537" spans="1:11" x14ac:dyDescent="0.25">
      <c r="A4537" s="44" t="s">
        <v>106</v>
      </c>
      <c r="B4537">
        <v>1</v>
      </c>
      <c r="C4537" s="3">
        <v>44714</v>
      </c>
      <c r="D4537">
        <v>750</v>
      </c>
      <c r="E4537" s="44" t="s">
        <v>77</v>
      </c>
      <c r="F4537" s="44" t="s">
        <v>97</v>
      </c>
      <c r="G4537">
        <v>1</v>
      </c>
      <c r="H4537">
        <v>0</v>
      </c>
      <c r="I4537">
        <v>0</v>
      </c>
      <c r="J4537">
        <v>0</v>
      </c>
      <c r="K4537" s="44">
        <f>MONTH(tce_4111[[#This Row],[data_lancamento]])</f>
        <v>6</v>
      </c>
    </row>
    <row r="4538" spans="1:11" x14ac:dyDescent="0.25">
      <c r="A4538" s="44" t="s">
        <v>100</v>
      </c>
      <c r="B4538">
        <v>1</v>
      </c>
      <c r="C4538" s="3">
        <v>44714</v>
      </c>
      <c r="D4538">
        <v>750</v>
      </c>
      <c r="E4538" s="44" t="s">
        <v>80</v>
      </c>
      <c r="F4538" s="44" t="s">
        <v>88</v>
      </c>
      <c r="G4538">
        <v>0</v>
      </c>
      <c r="H4538">
        <v>0</v>
      </c>
      <c r="I4538">
        <v>0</v>
      </c>
      <c r="J4538">
        <v>0</v>
      </c>
      <c r="K4538" s="44">
        <f>MONTH(tce_4111[[#This Row],[data_lancamento]])</f>
        <v>6</v>
      </c>
    </row>
    <row r="4539" spans="1:11" x14ac:dyDescent="0.25">
      <c r="A4539" s="44" t="s">
        <v>110</v>
      </c>
      <c r="B4539">
        <v>1</v>
      </c>
      <c r="C4539" s="3">
        <v>44714</v>
      </c>
      <c r="D4539">
        <v>750</v>
      </c>
      <c r="E4539" s="44" t="s">
        <v>77</v>
      </c>
      <c r="F4539" s="44" t="s">
        <v>88</v>
      </c>
      <c r="G4539">
        <v>0</v>
      </c>
      <c r="H4539">
        <v>0</v>
      </c>
      <c r="I4539">
        <v>0</v>
      </c>
      <c r="J4539">
        <v>0</v>
      </c>
      <c r="K4539" s="44">
        <f>MONTH(tce_4111[[#This Row],[data_lancamento]])</f>
        <v>6</v>
      </c>
    </row>
    <row r="4540" spans="1:11" x14ac:dyDescent="0.25">
      <c r="A4540" s="44" t="s">
        <v>101</v>
      </c>
      <c r="B4540">
        <v>1</v>
      </c>
      <c r="C4540" s="3">
        <v>44714</v>
      </c>
      <c r="D4540">
        <v>750</v>
      </c>
      <c r="E4540" s="44" t="s">
        <v>80</v>
      </c>
      <c r="F4540" s="44" t="s">
        <v>88</v>
      </c>
      <c r="G4540">
        <v>1</v>
      </c>
      <c r="H4540">
        <v>0</v>
      </c>
      <c r="I4540">
        <v>0</v>
      </c>
      <c r="J4540">
        <v>0</v>
      </c>
      <c r="K4540" s="44">
        <f>MONTH(tce_4111[[#This Row],[data_lancamento]])</f>
        <v>6</v>
      </c>
    </row>
    <row r="4541" spans="1:11" x14ac:dyDescent="0.25">
      <c r="A4541" s="44" t="s">
        <v>111</v>
      </c>
      <c r="B4541">
        <v>1</v>
      </c>
      <c r="C4541" s="3">
        <v>44714</v>
      </c>
      <c r="D4541">
        <v>750</v>
      </c>
      <c r="E4541" s="44" t="s">
        <v>77</v>
      </c>
      <c r="F4541" s="44" t="s">
        <v>88</v>
      </c>
      <c r="G4541">
        <v>1</v>
      </c>
      <c r="H4541">
        <v>0</v>
      </c>
      <c r="I4541">
        <v>0</v>
      </c>
      <c r="J4541">
        <v>0</v>
      </c>
      <c r="K4541" s="44">
        <f>MONTH(tce_4111[[#This Row],[data_lancamento]])</f>
        <v>6</v>
      </c>
    </row>
    <row r="4542" spans="1:11" x14ac:dyDescent="0.25">
      <c r="A4542" s="44" t="s">
        <v>96</v>
      </c>
      <c r="B4542">
        <v>1</v>
      </c>
      <c r="C4542" s="3">
        <v>44714</v>
      </c>
      <c r="D4542">
        <v>2250</v>
      </c>
      <c r="E4542" s="44" t="s">
        <v>80</v>
      </c>
      <c r="F4542" s="44" t="s">
        <v>97</v>
      </c>
      <c r="G4542">
        <v>1</v>
      </c>
      <c r="H4542">
        <v>0</v>
      </c>
      <c r="I4542">
        <v>0</v>
      </c>
      <c r="J4542">
        <v>0</v>
      </c>
      <c r="K4542" s="44">
        <f>MONTH(tce_4111[[#This Row],[data_lancamento]])</f>
        <v>6</v>
      </c>
    </row>
    <row r="4543" spans="1:11" x14ac:dyDescent="0.25">
      <c r="A4543" s="44" t="s">
        <v>99</v>
      </c>
      <c r="B4543">
        <v>1</v>
      </c>
      <c r="C4543" s="3">
        <v>44714</v>
      </c>
      <c r="D4543">
        <v>2250</v>
      </c>
      <c r="E4543" s="44" t="s">
        <v>80</v>
      </c>
      <c r="F4543" s="44" t="s">
        <v>88</v>
      </c>
      <c r="G4543">
        <v>0</v>
      </c>
      <c r="H4543">
        <v>0</v>
      </c>
      <c r="I4543">
        <v>0</v>
      </c>
      <c r="J4543">
        <v>0</v>
      </c>
      <c r="K4543" s="44">
        <f>MONTH(tce_4111[[#This Row],[data_lancamento]])</f>
        <v>6</v>
      </c>
    </row>
    <row r="4544" spans="1:11" x14ac:dyDescent="0.25">
      <c r="A4544" s="44" t="s">
        <v>109</v>
      </c>
      <c r="B4544">
        <v>1</v>
      </c>
      <c r="C4544" s="3">
        <v>44714</v>
      </c>
      <c r="D4544">
        <v>2250</v>
      </c>
      <c r="E4544" s="44" t="s">
        <v>77</v>
      </c>
      <c r="F4544" s="44" t="s">
        <v>88</v>
      </c>
      <c r="G4544">
        <v>0</v>
      </c>
      <c r="H4544">
        <v>0</v>
      </c>
      <c r="I4544">
        <v>0</v>
      </c>
      <c r="J4544">
        <v>0</v>
      </c>
      <c r="K4544" s="44">
        <f>MONTH(tce_4111[[#This Row],[data_lancamento]])</f>
        <v>6</v>
      </c>
    </row>
    <row r="4545" spans="1:11" x14ac:dyDescent="0.25">
      <c r="A4545" s="44" t="s">
        <v>106</v>
      </c>
      <c r="B4545">
        <v>1</v>
      </c>
      <c r="C4545" s="3">
        <v>44714</v>
      </c>
      <c r="D4545">
        <v>2250</v>
      </c>
      <c r="E4545" s="44" t="s">
        <v>77</v>
      </c>
      <c r="F4545" s="44" t="s">
        <v>97</v>
      </c>
      <c r="G4545">
        <v>1</v>
      </c>
      <c r="H4545">
        <v>0</v>
      </c>
      <c r="I4545">
        <v>0</v>
      </c>
      <c r="J4545">
        <v>0</v>
      </c>
      <c r="K4545" s="44">
        <f>MONTH(tce_4111[[#This Row],[data_lancamento]])</f>
        <v>6</v>
      </c>
    </row>
    <row r="4546" spans="1:11" x14ac:dyDescent="0.25">
      <c r="A4546" s="44" t="s">
        <v>100</v>
      </c>
      <c r="B4546">
        <v>1</v>
      </c>
      <c r="C4546" s="3">
        <v>44714</v>
      </c>
      <c r="D4546">
        <v>2250</v>
      </c>
      <c r="E4546" s="44" t="s">
        <v>80</v>
      </c>
      <c r="F4546" s="44" t="s">
        <v>88</v>
      </c>
      <c r="G4546">
        <v>0</v>
      </c>
      <c r="H4546">
        <v>0</v>
      </c>
      <c r="I4546">
        <v>0</v>
      </c>
      <c r="J4546">
        <v>0</v>
      </c>
      <c r="K4546" s="44">
        <f>MONTH(tce_4111[[#This Row],[data_lancamento]])</f>
        <v>6</v>
      </c>
    </row>
    <row r="4547" spans="1:11" x14ac:dyDescent="0.25">
      <c r="A4547" s="44" t="s">
        <v>110</v>
      </c>
      <c r="B4547">
        <v>1</v>
      </c>
      <c r="C4547" s="3">
        <v>44714</v>
      </c>
      <c r="D4547">
        <v>2250</v>
      </c>
      <c r="E4547" s="44" t="s">
        <v>77</v>
      </c>
      <c r="F4547" s="44" t="s">
        <v>88</v>
      </c>
      <c r="G4547">
        <v>0</v>
      </c>
      <c r="H4547">
        <v>0</v>
      </c>
      <c r="I4547">
        <v>0</v>
      </c>
      <c r="J4547">
        <v>0</v>
      </c>
      <c r="K4547" s="44">
        <f>MONTH(tce_4111[[#This Row],[data_lancamento]])</f>
        <v>6</v>
      </c>
    </row>
    <row r="4548" spans="1:11" x14ac:dyDescent="0.25">
      <c r="A4548" s="44" t="s">
        <v>101</v>
      </c>
      <c r="B4548">
        <v>1</v>
      </c>
      <c r="C4548" s="3">
        <v>44714</v>
      </c>
      <c r="D4548">
        <v>2250</v>
      </c>
      <c r="E4548" s="44" t="s">
        <v>80</v>
      </c>
      <c r="F4548" s="44" t="s">
        <v>88</v>
      </c>
      <c r="G4548">
        <v>1</v>
      </c>
      <c r="H4548">
        <v>0</v>
      </c>
      <c r="I4548">
        <v>0</v>
      </c>
      <c r="J4548">
        <v>0</v>
      </c>
      <c r="K4548" s="44">
        <f>MONTH(tce_4111[[#This Row],[data_lancamento]])</f>
        <v>6</v>
      </c>
    </row>
    <row r="4549" spans="1:11" x14ac:dyDescent="0.25">
      <c r="A4549" s="44" t="s">
        <v>111</v>
      </c>
      <c r="B4549">
        <v>1</v>
      </c>
      <c r="C4549" s="3">
        <v>44714</v>
      </c>
      <c r="D4549">
        <v>2250</v>
      </c>
      <c r="E4549" s="44" t="s">
        <v>77</v>
      </c>
      <c r="F4549" s="44" t="s">
        <v>88</v>
      </c>
      <c r="G4549">
        <v>1</v>
      </c>
      <c r="H4549">
        <v>0</v>
      </c>
      <c r="I4549">
        <v>0</v>
      </c>
      <c r="J4549">
        <v>0</v>
      </c>
      <c r="K4549" s="44">
        <f>MONTH(tce_4111[[#This Row],[data_lancamento]])</f>
        <v>6</v>
      </c>
    </row>
    <row r="4550" spans="1:11" x14ac:dyDescent="0.25">
      <c r="A4550" s="44" t="s">
        <v>96</v>
      </c>
      <c r="B4550">
        <v>1</v>
      </c>
      <c r="C4550" s="3">
        <v>44714</v>
      </c>
      <c r="D4550">
        <v>99.9</v>
      </c>
      <c r="E4550" s="44" t="s">
        <v>80</v>
      </c>
      <c r="F4550" s="44" t="s">
        <v>97</v>
      </c>
      <c r="G4550">
        <v>1</v>
      </c>
      <c r="H4550">
        <v>0</v>
      </c>
      <c r="I4550">
        <v>0</v>
      </c>
      <c r="J4550">
        <v>0</v>
      </c>
      <c r="K4550" s="44">
        <f>MONTH(tce_4111[[#This Row],[data_lancamento]])</f>
        <v>6</v>
      </c>
    </row>
    <row r="4551" spans="1:11" x14ac:dyDescent="0.25">
      <c r="A4551" s="44" t="s">
        <v>99</v>
      </c>
      <c r="B4551">
        <v>1</v>
      </c>
      <c r="C4551" s="3">
        <v>44714</v>
      </c>
      <c r="D4551">
        <v>99.9</v>
      </c>
      <c r="E4551" s="44" t="s">
        <v>80</v>
      </c>
      <c r="F4551" s="44" t="s">
        <v>88</v>
      </c>
      <c r="G4551">
        <v>0</v>
      </c>
      <c r="H4551">
        <v>0</v>
      </c>
      <c r="I4551">
        <v>0</v>
      </c>
      <c r="J4551">
        <v>0</v>
      </c>
      <c r="K4551" s="44">
        <f>MONTH(tce_4111[[#This Row],[data_lancamento]])</f>
        <v>6</v>
      </c>
    </row>
    <row r="4552" spans="1:11" x14ac:dyDescent="0.25">
      <c r="A4552" s="44" t="s">
        <v>109</v>
      </c>
      <c r="B4552">
        <v>1</v>
      </c>
      <c r="C4552" s="3">
        <v>44714</v>
      </c>
      <c r="D4552">
        <v>99.9</v>
      </c>
      <c r="E4552" s="44" t="s">
        <v>77</v>
      </c>
      <c r="F4552" s="44" t="s">
        <v>88</v>
      </c>
      <c r="G4552">
        <v>0</v>
      </c>
      <c r="H4552">
        <v>0</v>
      </c>
      <c r="I4552">
        <v>0</v>
      </c>
      <c r="J4552">
        <v>0</v>
      </c>
      <c r="K4552" s="44">
        <f>MONTH(tce_4111[[#This Row],[data_lancamento]])</f>
        <v>6</v>
      </c>
    </row>
    <row r="4553" spans="1:11" x14ac:dyDescent="0.25">
      <c r="A4553" s="44" t="s">
        <v>106</v>
      </c>
      <c r="B4553">
        <v>1</v>
      </c>
      <c r="C4553" s="3">
        <v>44714</v>
      </c>
      <c r="D4553">
        <v>99.9</v>
      </c>
      <c r="E4553" s="44" t="s">
        <v>77</v>
      </c>
      <c r="F4553" s="44" t="s">
        <v>97</v>
      </c>
      <c r="G4553">
        <v>1</v>
      </c>
      <c r="H4553">
        <v>0</v>
      </c>
      <c r="I4553">
        <v>0</v>
      </c>
      <c r="J4553">
        <v>0</v>
      </c>
      <c r="K4553" s="44">
        <f>MONTH(tce_4111[[#This Row],[data_lancamento]])</f>
        <v>6</v>
      </c>
    </row>
    <row r="4554" spans="1:11" x14ac:dyDescent="0.25">
      <c r="A4554" s="44" t="s">
        <v>100</v>
      </c>
      <c r="B4554">
        <v>1</v>
      </c>
      <c r="C4554" s="3">
        <v>44714</v>
      </c>
      <c r="D4554">
        <v>99.9</v>
      </c>
      <c r="E4554" s="44" t="s">
        <v>80</v>
      </c>
      <c r="F4554" s="44" t="s">
        <v>88</v>
      </c>
      <c r="G4554">
        <v>0</v>
      </c>
      <c r="H4554">
        <v>0</v>
      </c>
      <c r="I4554">
        <v>0</v>
      </c>
      <c r="J4554">
        <v>0</v>
      </c>
      <c r="K4554" s="44">
        <f>MONTH(tce_4111[[#This Row],[data_lancamento]])</f>
        <v>6</v>
      </c>
    </row>
    <row r="4555" spans="1:11" x14ac:dyDescent="0.25">
      <c r="A4555" s="44" t="s">
        <v>110</v>
      </c>
      <c r="B4555">
        <v>1</v>
      </c>
      <c r="C4555" s="3">
        <v>44714</v>
      </c>
      <c r="D4555">
        <v>99.9</v>
      </c>
      <c r="E4555" s="44" t="s">
        <v>77</v>
      </c>
      <c r="F4555" s="44" t="s">
        <v>88</v>
      </c>
      <c r="G4555">
        <v>0</v>
      </c>
      <c r="H4555">
        <v>0</v>
      </c>
      <c r="I4555">
        <v>0</v>
      </c>
      <c r="J4555">
        <v>0</v>
      </c>
      <c r="K4555" s="44">
        <f>MONTH(tce_4111[[#This Row],[data_lancamento]])</f>
        <v>6</v>
      </c>
    </row>
    <row r="4556" spans="1:11" x14ac:dyDescent="0.25">
      <c r="A4556" s="44" t="s">
        <v>101</v>
      </c>
      <c r="B4556">
        <v>1</v>
      </c>
      <c r="C4556" s="3">
        <v>44714</v>
      </c>
      <c r="D4556">
        <v>99.9</v>
      </c>
      <c r="E4556" s="44" t="s">
        <v>80</v>
      </c>
      <c r="F4556" s="44" t="s">
        <v>88</v>
      </c>
      <c r="G4556">
        <v>1</v>
      </c>
      <c r="H4556">
        <v>0</v>
      </c>
      <c r="I4556">
        <v>0</v>
      </c>
      <c r="J4556">
        <v>0</v>
      </c>
      <c r="K4556" s="44">
        <f>MONTH(tce_4111[[#This Row],[data_lancamento]])</f>
        <v>6</v>
      </c>
    </row>
    <row r="4557" spans="1:11" x14ac:dyDescent="0.25">
      <c r="A4557" s="44" t="s">
        <v>111</v>
      </c>
      <c r="B4557">
        <v>1</v>
      </c>
      <c r="C4557" s="3">
        <v>44714</v>
      </c>
      <c r="D4557">
        <v>99.9</v>
      </c>
      <c r="E4557" s="44" t="s">
        <v>77</v>
      </c>
      <c r="F4557" s="44" t="s">
        <v>88</v>
      </c>
      <c r="G4557">
        <v>1</v>
      </c>
      <c r="H4557">
        <v>0</v>
      </c>
      <c r="I4557">
        <v>0</v>
      </c>
      <c r="J4557">
        <v>0</v>
      </c>
      <c r="K4557" s="44">
        <f>MONTH(tce_4111[[#This Row],[data_lancamento]])</f>
        <v>6</v>
      </c>
    </row>
    <row r="4558" spans="1:11" x14ac:dyDescent="0.25">
      <c r="A4558" s="44" t="s">
        <v>96</v>
      </c>
      <c r="B4558">
        <v>1</v>
      </c>
      <c r="C4558" s="3">
        <v>44714</v>
      </c>
      <c r="D4558">
        <v>613.67999999999995</v>
      </c>
      <c r="E4558" s="44" t="s">
        <v>80</v>
      </c>
      <c r="F4558" s="44" t="s">
        <v>97</v>
      </c>
      <c r="G4558">
        <v>1</v>
      </c>
      <c r="H4558">
        <v>0</v>
      </c>
      <c r="I4558">
        <v>0</v>
      </c>
      <c r="J4558">
        <v>0</v>
      </c>
      <c r="K4558" s="44">
        <f>MONTH(tce_4111[[#This Row],[data_lancamento]])</f>
        <v>6</v>
      </c>
    </row>
    <row r="4559" spans="1:11" x14ac:dyDescent="0.25">
      <c r="A4559" s="44" t="s">
        <v>99</v>
      </c>
      <c r="B4559">
        <v>1</v>
      </c>
      <c r="C4559" s="3">
        <v>44714</v>
      </c>
      <c r="D4559">
        <v>613.67999999999995</v>
      </c>
      <c r="E4559" s="44" t="s">
        <v>80</v>
      </c>
      <c r="F4559" s="44" t="s">
        <v>88</v>
      </c>
      <c r="G4559">
        <v>0</v>
      </c>
      <c r="H4559">
        <v>0</v>
      </c>
      <c r="I4559">
        <v>0</v>
      </c>
      <c r="J4559">
        <v>0</v>
      </c>
      <c r="K4559" s="44">
        <f>MONTH(tce_4111[[#This Row],[data_lancamento]])</f>
        <v>6</v>
      </c>
    </row>
    <row r="4560" spans="1:11" x14ac:dyDescent="0.25">
      <c r="A4560" s="44" t="s">
        <v>109</v>
      </c>
      <c r="B4560">
        <v>1</v>
      </c>
      <c r="C4560" s="3">
        <v>44714</v>
      </c>
      <c r="D4560">
        <v>613.67999999999995</v>
      </c>
      <c r="E4560" s="44" t="s">
        <v>77</v>
      </c>
      <c r="F4560" s="44" t="s">
        <v>88</v>
      </c>
      <c r="G4560">
        <v>0</v>
      </c>
      <c r="H4560">
        <v>0</v>
      </c>
      <c r="I4560">
        <v>0</v>
      </c>
      <c r="J4560">
        <v>0</v>
      </c>
      <c r="K4560" s="44">
        <f>MONTH(tce_4111[[#This Row],[data_lancamento]])</f>
        <v>6</v>
      </c>
    </row>
    <row r="4561" spans="1:11" x14ac:dyDescent="0.25">
      <c r="A4561" s="44" t="s">
        <v>106</v>
      </c>
      <c r="B4561">
        <v>1</v>
      </c>
      <c r="C4561" s="3">
        <v>44714</v>
      </c>
      <c r="D4561">
        <v>584.22</v>
      </c>
      <c r="E4561" s="44" t="s">
        <v>77</v>
      </c>
      <c r="F4561" s="44" t="s">
        <v>97</v>
      </c>
      <c r="G4561">
        <v>1</v>
      </c>
      <c r="H4561">
        <v>0</v>
      </c>
      <c r="I4561">
        <v>0</v>
      </c>
      <c r="J4561">
        <v>0</v>
      </c>
      <c r="K4561" s="44">
        <f>MONTH(tce_4111[[#This Row],[data_lancamento]])</f>
        <v>6</v>
      </c>
    </row>
    <row r="4562" spans="1:11" x14ac:dyDescent="0.25">
      <c r="A4562" s="44" t="s">
        <v>100</v>
      </c>
      <c r="B4562">
        <v>1</v>
      </c>
      <c r="C4562" s="3">
        <v>44714</v>
      </c>
      <c r="D4562">
        <v>613.67999999999995</v>
      </c>
      <c r="E4562" s="44" t="s">
        <v>80</v>
      </c>
      <c r="F4562" s="44" t="s">
        <v>88</v>
      </c>
      <c r="G4562">
        <v>0</v>
      </c>
      <c r="H4562">
        <v>0</v>
      </c>
      <c r="I4562">
        <v>0</v>
      </c>
      <c r="J4562">
        <v>0</v>
      </c>
      <c r="K4562" s="44">
        <f>MONTH(tce_4111[[#This Row],[data_lancamento]])</f>
        <v>6</v>
      </c>
    </row>
    <row r="4563" spans="1:11" x14ac:dyDescent="0.25">
      <c r="A4563" s="44" t="s">
        <v>110</v>
      </c>
      <c r="B4563">
        <v>1</v>
      </c>
      <c r="C4563" s="3">
        <v>44714</v>
      </c>
      <c r="D4563">
        <v>613.67999999999995</v>
      </c>
      <c r="E4563" s="44" t="s">
        <v>77</v>
      </c>
      <c r="F4563" s="44" t="s">
        <v>88</v>
      </c>
      <c r="G4563">
        <v>0</v>
      </c>
      <c r="H4563">
        <v>0</v>
      </c>
      <c r="I4563">
        <v>0</v>
      </c>
      <c r="J4563">
        <v>0</v>
      </c>
      <c r="K4563" s="44">
        <f>MONTH(tce_4111[[#This Row],[data_lancamento]])</f>
        <v>6</v>
      </c>
    </row>
    <row r="4564" spans="1:11" x14ac:dyDescent="0.25">
      <c r="A4564" s="44" t="s">
        <v>148</v>
      </c>
      <c r="B4564">
        <v>1</v>
      </c>
      <c r="C4564" s="3">
        <v>44714</v>
      </c>
      <c r="D4564">
        <v>29.46</v>
      </c>
      <c r="E4564" s="44" t="s">
        <v>77</v>
      </c>
      <c r="F4564" s="44" t="s">
        <v>97</v>
      </c>
      <c r="G4564">
        <v>8001</v>
      </c>
      <c r="H4564">
        <v>0</v>
      </c>
      <c r="I4564">
        <v>0</v>
      </c>
      <c r="J4564">
        <v>0</v>
      </c>
      <c r="K4564" s="44">
        <f>MONTH(tce_4111[[#This Row],[data_lancamento]])</f>
        <v>6</v>
      </c>
    </row>
    <row r="4565" spans="1:11" x14ac:dyDescent="0.25">
      <c r="A4565" s="44" t="s">
        <v>101</v>
      </c>
      <c r="B4565">
        <v>1</v>
      </c>
      <c r="C4565" s="3">
        <v>44714</v>
      </c>
      <c r="D4565">
        <v>29.46</v>
      </c>
      <c r="E4565" s="44" t="s">
        <v>80</v>
      </c>
      <c r="F4565" s="44" t="s">
        <v>88</v>
      </c>
      <c r="G4565">
        <v>1</v>
      </c>
      <c r="H4565">
        <v>0</v>
      </c>
      <c r="I4565">
        <v>0</v>
      </c>
      <c r="J4565">
        <v>0</v>
      </c>
      <c r="K4565" s="44">
        <f>MONTH(tce_4111[[#This Row],[data_lancamento]])</f>
        <v>6</v>
      </c>
    </row>
    <row r="4566" spans="1:11" x14ac:dyDescent="0.25">
      <c r="A4566" s="44" t="s">
        <v>101</v>
      </c>
      <c r="B4566">
        <v>1</v>
      </c>
      <c r="C4566" s="3">
        <v>44714</v>
      </c>
      <c r="D4566">
        <v>584.22</v>
      </c>
      <c r="E4566" s="44" t="s">
        <v>80</v>
      </c>
      <c r="F4566" s="44" t="s">
        <v>88</v>
      </c>
      <c r="G4566">
        <v>1</v>
      </c>
      <c r="H4566">
        <v>0</v>
      </c>
      <c r="I4566">
        <v>0</v>
      </c>
      <c r="J4566">
        <v>0</v>
      </c>
      <c r="K4566" s="44">
        <f>MONTH(tce_4111[[#This Row],[data_lancamento]])</f>
        <v>6</v>
      </c>
    </row>
    <row r="4567" spans="1:11" x14ac:dyDescent="0.25">
      <c r="A4567" s="44" t="s">
        <v>111</v>
      </c>
      <c r="B4567">
        <v>1</v>
      </c>
      <c r="C4567" s="3">
        <v>44714</v>
      </c>
      <c r="D4567">
        <v>29.46</v>
      </c>
      <c r="E4567" s="44" t="s">
        <v>77</v>
      </c>
      <c r="F4567" s="44" t="s">
        <v>88</v>
      </c>
      <c r="G4567">
        <v>1</v>
      </c>
      <c r="H4567">
        <v>0</v>
      </c>
      <c r="I4567">
        <v>0</v>
      </c>
      <c r="J4567">
        <v>0</v>
      </c>
      <c r="K4567" s="44">
        <f>MONTH(tce_4111[[#This Row],[data_lancamento]])</f>
        <v>6</v>
      </c>
    </row>
    <row r="4568" spans="1:11" x14ac:dyDescent="0.25">
      <c r="A4568" s="44" t="s">
        <v>111</v>
      </c>
      <c r="B4568">
        <v>1</v>
      </c>
      <c r="C4568" s="3">
        <v>44714</v>
      </c>
      <c r="D4568">
        <v>584.22</v>
      </c>
      <c r="E4568" s="44" t="s">
        <v>77</v>
      </c>
      <c r="F4568" s="44" t="s">
        <v>88</v>
      </c>
      <c r="G4568">
        <v>1</v>
      </c>
      <c r="H4568">
        <v>0</v>
      </c>
      <c r="I4568">
        <v>0</v>
      </c>
      <c r="J4568">
        <v>0</v>
      </c>
      <c r="K4568" s="44">
        <f>MONTH(tce_4111[[#This Row],[data_lancamento]])</f>
        <v>6</v>
      </c>
    </row>
    <row r="4569" spans="1:11" x14ac:dyDescent="0.25">
      <c r="A4569" s="44" t="s">
        <v>152</v>
      </c>
      <c r="B4569">
        <v>1</v>
      </c>
      <c r="C4569" s="3">
        <v>44714</v>
      </c>
      <c r="D4569">
        <v>29.46</v>
      </c>
      <c r="E4569" s="44" t="s">
        <v>80</v>
      </c>
      <c r="F4569" s="44" t="s">
        <v>88</v>
      </c>
      <c r="G4569">
        <v>8001</v>
      </c>
      <c r="H4569">
        <v>0</v>
      </c>
      <c r="I4569">
        <v>0</v>
      </c>
      <c r="J4569">
        <v>0</v>
      </c>
      <c r="K4569" s="44">
        <f>MONTH(tce_4111[[#This Row],[data_lancamento]])</f>
        <v>6</v>
      </c>
    </row>
    <row r="4570" spans="1:11" x14ac:dyDescent="0.25">
      <c r="A4570" s="44" t="s">
        <v>150</v>
      </c>
      <c r="B4570">
        <v>1</v>
      </c>
      <c r="C4570" s="3">
        <v>44714</v>
      </c>
      <c r="D4570">
        <v>29.46</v>
      </c>
      <c r="E4570" s="44" t="s">
        <v>77</v>
      </c>
      <c r="F4570" s="44" t="s">
        <v>88</v>
      </c>
      <c r="G4570">
        <v>8001</v>
      </c>
      <c r="H4570">
        <v>0</v>
      </c>
      <c r="I4570">
        <v>0</v>
      </c>
      <c r="J4570">
        <v>0</v>
      </c>
      <c r="K4570" s="44">
        <f>MONTH(tce_4111[[#This Row],[data_lancamento]])</f>
        <v>6</v>
      </c>
    </row>
    <row r="4571" spans="1:11" x14ac:dyDescent="0.25">
      <c r="A4571" s="44" t="s">
        <v>154</v>
      </c>
      <c r="B4571">
        <v>1</v>
      </c>
      <c r="C4571" s="3">
        <v>44714</v>
      </c>
      <c r="D4571">
        <v>1048.67</v>
      </c>
      <c r="E4571" s="44" t="s">
        <v>80</v>
      </c>
      <c r="F4571" s="44" t="s">
        <v>97</v>
      </c>
      <c r="G4571">
        <v>0</v>
      </c>
      <c r="H4571">
        <v>0</v>
      </c>
      <c r="I4571">
        <v>0</v>
      </c>
      <c r="J4571">
        <v>0</v>
      </c>
      <c r="K4571" s="44">
        <f>MONTH(tce_4111[[#This Row],[data_lancamento]])</f>
        <v>6</v>
      </c>
    </row>
    <row r="4572" spans="1:11" x14ac:dyDescent="0.25">
      <c r="A4572" s="44" t="s">
        <v>99</v>
      </c>
      <c r="B4572">
        <v>1</v>
      </c>
      <c r="C4572" s="3">
        <v>44714</v>
      </c>
      <c r="D4572">
        <v>1048.67</v>
      </c>
      <c r="E4572" s="44" t="s">
        <v>80</v>
      </c>
      <c r="F4572" s="44" t="s">
        <v>88</v>
      </c>
      <c r="G4572">
        <v>0</v>
      </c>
      <c r="H4572">
        <v>0</v>
      </c>
      <c r="I4572">
        <v>0</v>
      </c>
      <c r="J4572">
        <v>0</v>
      </c>
      <c r="K4572" s="44">
        <f>MONTH(tce_4111[[#This Row],[data_lancamento]])</f>
        <v>6</v>
      </c>
    </row>
    <row r="4573" spans="1:11" x14ac:dyDescent="0.25">
      <c r="A4573" s="44" t="s">
        <v>109</v>
      </c>
      <c r="B4573">
        <v>1</v>
      </c>
      <c r="C4573" s="3">
        <v>44714</v>
      </c>
      <c r="D4573">
        <v>1048.67</v>
      </c>
      <c r="E4573" s="44" t="s">
        <v>77</v>
      </c>
      <c r="F4573" s="44" t="s">
        <v>88</v>
      </c>
      <c r="G4573">
        <v>0</v>
      </c>
      <c r="H4573">
        <v>0</v>
      </c>
      <c r="I4573">
        <v>0</v>
      </c>
      <c r="J4573">
        <v>0</v>
      </c>
      <c r="K4573" s="44">
        <f>MONTH(tce_4111[[#This Row],[data_lancamento]])</f>
        <v>6</v>
      </c>
    </row>
    <row r="4574" spans="1:11" x14ac:dyDescent="0.25">
      <c r="A4574" s="44" t="s">
        <v>106</v>
      </c>
      <c r="B4574">
        <v>1</v>
      </c>
      <c r="C4574" s="3">
        <v>44714</v>
      </c>
      <c r="D4574">
        <v>1048.67</v>
      </c>
      <c r="E4574" s="44" t="s">
        <v>77</v>
      </c>
      <c r="F4574" s="44" t="s">
        <v>97</v>
      </c>
      <c r="G4574">
        <v>1</v>
      </c>
      <c r="H4574">
        <v>0</v>
      </c>
      <c r="I4574">
        <v>0</v>
      </c>
      <c r="J4574">
        <v>0</v>
      </c>
      <c r="K4574" s="44">
        <f>MONTH(tce_4111[[#This Row],[data_lancamento]])</f>
        <v>6</v>
      </c>
    </row>
    <row r="4575" spans="1:11" x14ac:dyDescent="0.25">
      <c r="A4575" s="44" t="s">
        <v>100</v>
      </c>
      <c r="B4575">
        <v>1</v>
      </c>
      <c r="C4575" s="3">
        <v>44714</v>
      </c>
      <c r="D4575">
        <v>1048.67</v>
      </c>
      <c r="E4575" s="44" t="s">
        <v>80</v>
      </c>
      <c r="F4575" s="44" t="s">
        <v>88</v>
      </c>
      <c r="G4575">
        <v>0</v>
      </c>
      <c r="H4575">
        <v>0</v>
      </c>
      <c r="I4575">
        <v>0</v>
      </c>
      <c r="J4575">
        <v>0</v>
      </c>
      <c r="K4575" s="44">
        <f>MONTH(tce_4111[[#This Row],[data_lancamento]])</f>
        <v>6</v>
      </c>
    </row>
    <row r="4576" spans="1:11" x14ac:dyDescent="0.25">
      <c r="A4576" s="44" t="s">
        <v>110</v>
      </c>
      <c r="B4576">
        <v>1</v>
      </c>
      <c r="C4576" s="3">
        <v>44714</v>
      </c>
      <c r="D4576">
        <v>1048.67</v>
      </c>
      <c r="E4576" s="44" t="s">
        <v>77</v>
      </c>
      <c r="F4576" s="44" t="s">
        <v>88</v>
      </c>
      <c r="G4576">
        <v>0</v>
      </c>
      <c r="H4576">
        <v>0</v>
      </c>
      <c r="I4576">
        <v>0</v>
      </c>
      <c r="J4576">
        <v>0</v>
      </c>
      <c r="K4576" s="44">
        <f>MONTH(tce_4111[[#This Row],[data_lancamento]])</f>
        <v>6</v>
      </c>
    </row>
    <row r="4577" spans="1:11" x14ac:dyDescent="0.25">
      <c r="A4577" s="44" t="s">
        <v>101</v>
      </c>
      <c r="B4577">
        <v>1</v>
      </c>
      <c r="C4577" s="3">
        <v>44714</v>
      </c>
      <c r="D4577">
        <v>1048.67</v>
      </c>
      <c r="E4577" s="44" t="s">
        <v>80</v>
      </c>
      <c r="F4577" s="44" t="s">
        <v>88</v>
      </c>
      <c r="G4577">
        <v>1</v>
      </c>
      <c r="H4577">
        <v>0</v>
      </c>
      <c r="I4577">
        <v>0</v>
      </c>
      <c r="J4577">
        <v>0</v>
      </c>
      <c r="K4577" s="44">
        <f>MONTH(tce_4111[[#This Row],[data_lancamento]])</f>
        <v>6</v>
      </c>
    </row>
    <row r="4578" spans="1:11" x14ac:dyDescent="0.25">
      <c r="A4578" s="44" t="s">
        <v>111</v>
      </c>
      <c r="B4578">
        <v>1</v>
      </c>
      <c r="C4578" s="3">
        <v>44714</v>
      </c>
      <c r="D4578">
        <v>1048.67</v>
      </c>
      <c r="E4578" s="44" t="s">
        <v>77</v>
      </c>
      <c r="F4578" s="44" t="s">
        <v>88</v>
      </c>
      <c r="G4578">
        <v>1</v>
      </c>
      <c r="H4578">
        <v>0</v>
      </c>
      <c r="I4578">
        <v>0</v>
      </c>
      <c r="J4578">
        <v>0</v>
      </c>
      <c r="K4578" s="44">
        <f>MONTH(tce_4111[[#This Row],[data_lancamento]])</f>
        <v>6</v>
      </c>
    </row>
    <row r="4579" spans="1:11" x14ac:dyDescent="0.25">
      <c r="A4579" s="44" t="s">
        <v>96</v>
      </c>
      <c r="B4579">
        <v>1</v>
      </c>
      <c r="C4579" s="3">
        <v>44715</v>
      </c>
      <c r="D4579">
        <v>2599</v>
      </c>
      <c r="E4579" s="44" t="s">
        <v>77</v>
      </c>
      <c r="F4579" s="44" t="s">
        <v>97</v>
      </c>
      <c r="G4579">
        <v>1</v>
      </c>
      <c r="H4579">
        <v>0</v>
      </c>
      <c r="I4579">
        <v>0</v>
      </c>
      <c r="J4579">
        <v>0</v>
      </c>
      <c r="K4579" s="44">
        <f>MONTH(tce_4111[[#This Row],[data_lancamento]])</f>
        <v>6</v>
      </c>
    </row>
    <row r="4580" spans="1:11" x14ac:dyDescent="0.25">
      <c r="A4580" s="44" t="s">
        <v>91</v>
      </c>
      <c r="B4580">
        <v>1</v>
      </c>
      <c r="C4580" s="3">
        <v>44715</v>
      </c>
      <c r="D4580">
        <v>2599</v>
      </c>
      <c r="E4580" s="44" t="s">
        <v>80</v>
      </c>
      <c r="F4580" s="44" t="s">
        <v>88</v>
      </c>
      <c r="G4580">
        <v>0</v>
      </c>
      <c r="H4580">
        <v>0</v>
      </c>
      <c r="I4580">
        <v>0</v>
      </c>
      <c r="J4580">
        <v>0</v>
      </c>
      <c r="K4580" s="44">
        <f>MONTH(tce_4111[[#This Row],[data_lancamento]])</f>
        <v>6</v>
      </c>
    </row>
    <row r="4581" spans="1:11" x14ac:dyDescent="0.25">
      <c r="A4581" s="44" t="s">
        <v>99</v>
      </c>
      <c r="B4581">
        <v>1</v>
      </c>
      <c r="C4581" s="3">
        <v>44715</v>
      </c>
      <c r="D4581">
        <v>2599</v>
      </c>
      <c r="E4581" s="44" t="s">
        <v>77</v>
      </c>
      <c r="F4581" s="44" t="s">
        <v>88</v>
      </c>
      <c r="G4581">
        <v>0</v>
      </c>
      <c r="H4581">
        <v>0</v>
      </c>
      <c r="I4581">
        <v>0</v>
      </c>
      <c r="J4581">
        <v>0</v>
      </c>
      <c r="K4581" s="44">
        <f>MONTH(tce_4111[[#This Row],[data_lancamento]])</f>
        <v>6</v>
      </c>
    </row>
    <row r="4582" spans="1:11" x14ac:dyDescent="0.25">
      <c r="A4582" s="44" t="s">
        <v>102</v>
      </c>
      <c r="B4582">
        <v>1</v>
      </c>
      <c r="C4582" s="3">
        <v>44715</v>
      </c>
      <c r="D4582">
        <v>2599</v>
      </c>
      <c r="E4582" s="44" t="s">
        <v>80</v>
      </c>
      <c r="F4582" s="44" t="s">
        <v>88</v>
      </c>
      <c r="G4582">
        <v>0</v>
      </c>
      <c r="H4582">
        <v>0</v>
      </c>
      <c r="I4582">
        <v>0</v>
      </c>
      <c r="J4582">
        <v>0</v>
      </c>
      <c r="K4582" s="44">
        <f>MONTH(tce_4111[[#This Row],[data_lancamento]])</f>
        <v>6</v>
      </c>
    </row>
    <row r="4583" spans="1:11" x14ac:dyDescent="0.25">
      <c r="A4583" s="44" t="s">
        <v>92</v>
      </c>
      <c r="B4583">
        <v>1</v>
      </c>
      <c r="C4583" s="3">
        <v>44715</v>
      </c>
      <c r="D4583">
        <v>2599</v>
      </c>
      <c r="E4583" s="44" t="s">
        <v>80</v>
      </c>
      <c r="F4583" s="44" t="s">
        <v>88</v>
      </c>
      <c r="G4583">
        <v>0</v>
      </c>
      <c r="H4583">
        <v>0</v>
      </c>
      <c r="I4583">
        <v>0</v>
      </c>
      <c r="J4583">
        <v>0</v>
      </c>
      <c r="K4583" s="44">
        <f>MONTH(tce_4111[[#This Row],[data_lancamento]])</f>
        <v>6</v>
      </c>
    </row>
    <row r="4584" spans="1:11" x14ac:dyDescent="0.25">
      <c r="A4584" s="44" t="s">
        <v>100</v>
      </c>
      <c r="B4584">
        <v>1</v>
      </c>
      <c r="C4584" s="3">
        <v>44715</v>
      </c>
      <c r="D4584">
        <v>2599</v>
      </c>
      <c r="E4584" s="44" t="s">
        <v>77</v>
      </c>
      <c r="F4584" s="44" t="s">
        <v>88</v>
      </c>
      <c r="G4584">
        <v>0</v>
      </c>
      <c r="H4584">
        <v>0</v>
      </c>
      <c r="I4584">
        <v>0</v>
      </c>
      <c r="J4584">
        <v>0</v>
      </c>
      <c r="K4584" s="44">
        <f>MONTH(tce_4111[[#This Row],[data_lancamento]])</f>
        <v>6</v>
      </c>
    </row>
    <row r="4585" spans="1:11" x14ac:dyDescent="0.25">
      <c r="A4585" s="44" t="s">
        <v>101</v>
      </c>
      <c r="B4585">
        <v>1</v>
      </c>
      <c r="C4585" s="3">
        <v>44715</v>
      </c>
      <c r="D4585">
        <v>2599</v>
      </c>
      <c r="E4585" s="44" t="s">
        <v>77</v>
      </c>
      <c r="F4585" s="44" t="s">
        <v>88</v>
      </c>
      <c r="G4585">
        <v>1</v>
      </c>
      <c r="H4585">
        <v>0</v>
      </c>
      <c r="I4585">
        <v>0</v>
      </c>
      <c r="J4585">
        <v>0</v>
      </c>
      <c r="K4585" s="44">
        <f>MONTH(tce_4111[[#This Row],[data_lancamento]])</f>
        <v>6</v>
      </c>
    </row>
    <row r="4586" spans="1:11" x14ac:dyDescent="0.25">
      <c r="A4586" s="44" t="s">
        <v>95</v>
      </c>
      <c r="B4586">
        <v>1</v>
      </c>
      <c r="C4586" s="3">
        <v>44715</v>
      </c>
      <c r="D4586">
        <v>2599</v>
      </c>
      <c r="E4586" s="44" t="s">
        <v>80</v>
      </c>
      <c r="F4586" s="44" t="s">
        <v>88</v>
      </c>
      <c r="G4586">
        <v>1</v>
      </c>
      <c r="H4586">
        <v>0</v>
      </c>
      <c r="I4586">
        <v>0</v>
      </c>
      <c r="J4586">
        <v>0</v>
      </c>
      <c r="K4586" s="44">
        <f>MONTH(tce_4111[[#This Row],[data_lancamento]])</f>
        <v>6</v>
      </c>
    </row>
    <row r="4587" spans="1:11" x14ac:dyDescent="0.25">
      <c r="A4587" s="44" t="s">
        <v>96</v>
      </c>
      <c r="B4587">
        <v>1</v>
      </c>
      <c r="C4587" s="3">
        <v>44715</v>
      </c>
      <c r="D4587">
        <v>299.60000000000002</v>
      </c>
      <c r="E4587" s="44" t="s">
        <v>77</v>
      </c>
      <c r="F4587" s="44" t="s">
        <v>97</v>
      </c>
      <c r="G4587">
        <v>1</v>
      </c>
      <c r="H4587">
        <v>0</v>
      </c>
      <c r="I4587">
        <v>0</v>
      </c>
      <c r="J4587">
        <v>0</v>
      </c>
      <c r="K4587" s="44">
        <f>MONTH(tce_4111[[#This Row],[data_lancamento]])</f>
        <v>6</v>
      </c>
    </row>
    <row r="4588" spans="1:11" x14ac:dyDescent="0.25">
      <c r="A4588" s="44" t="s">
        <v>117</v>
      </c>
      <c r="B4588">
        <v>1</v>
      </c>
      <c r="C4588" s="3">
        <v>44715</v>
      </c>
      <c r="D4588">
        <v>299.60000000000002</v>
      </c>
      <c r="E4588" s="44" t="s">
        <v>80</v>
      </c>
      <c r="F4588" s="44" t="s">
        <v>88</v>
      </c>
      <c r="G4588">
        <v>0</v>
      </c>
      <c r="H4588">
        <v>0</v>
      </c>
      <c r="I4588">
        <v>0</v>
      </c>
      <c r="J4588">
        <v>0</v>
      </c>
      <c r="K4588" s="44">
        <f>MONTH(tce_4111[[#This Row],[data_lancamento]])</f>
        <v>6</v>
      </c>
    </row>
    <row r="4589" spans="1:11" x14ac:dyDescent="0.25">
      <c r="A4589" s="44" t="s">
        <v>91</v>
      </c>
      <c r="B4589">
        <v>1</v>
      </c>
      <c r="C4589" s="3">
        <v>44715</v>
      </c>
      <c r="D4589">
        <v>299.60000000000002</v>
      </c>
      <c r="E4589" s="44" t="s">
        <v>80</v>
      </c>
      <c r="F4589" s="44" t="s">
        <v>88</v>
      </c>
      <c r="G4589">
        <v>0</v>
      </c>
      <c r="H4589">
        <v>0</v>
      </c>
      <c r="I4589">
        <v>0</v>
      </c>
      <c r="J4589">
        <v>0</v>
      </c>
      <c r="K4589" s="44">
        <f>MONTH(tce_4111[[#This Row],[data_lancamento]])</f>
        <v>6</v>
      </c>
    </row>
    <row r="4590" spans="1:11" x14ac:dyDescent="0.25">
      <c r="A4590" s="44" t="s">
        <v>99</v>
      </c>
      <c r="B4590">
        <v>1</v>
      </c>
      <c r="C4590" s="3">
        <v>44715</v>
      </c>
      <c r="D4590">
        <v>299.60000000000002</v>
      </c>
      <c r="E4590" s="44" t="s">
        <v>77</v>
      </c>
      <c r="F4590" s="44" t="s">
        <v>88</v>
      </c>
      <c r="G4590">
        <v>0</v>
      </c>
      <c r="H4590">
        <v>0</v>
      </c>
      <c r="I4590">
        <v>0</v>
      </c>
      <c r="J4590">
        <v>0</v>
      </c>
      <c r="K4590" s="44">
        <f>MONTH(tce_4111[[#This Row],[data_lancamento]])</f>
        <v>6</v>
      </c>
    </row>
    <row r="4591" spans="1:11" x14ac:dyDescent="0.25">
      <c r="A4591" s="44" t="s">
        <v>92</v>
      </c>
      <c r="B4591">
        <v>1</v>
      </c>
      <c r="C4591" s="3">
        <v>44715</v>
      </c>
      <c r="D4591">
        <v>299.60000000000002</v>
      </c>
      <c r="E4591" s="44" t="s">
        <v>80</v>
      </c>
      <c r="F4591" s="44" t="s">
        <v>88</v>
      </c>
      <c r="G4591">
        <v>0</v>
      </c>
      <c r="H4591">
        <v>0</v>
      </c>
      <c r="I4591">
        <v>0</v>
      </c>
      <c r="J4591">
        <v>0</v>
      </c>
      <c r="K4591" s="44">
        <f>MONTH(tce_4111[[#This Row],[data_lancamento]])</f>
        <v>6</v>
      </c>
    </row>
    <row r="4592" spans="1:11" x14ac:dyDescent="0.25">
      <c r="A4592" s="44" t="s">
        <v>100</v>
      </c>
      <c r="B4592">
        <v>1</v>
      </c>
      <c r="C4592" s="3">
        <v>44715</v>
      </c>
      <c r="D4592">
        <v>299.60000000000002</v>
      </c>
      <c r="E4592" s="44" t="s">
        <v>77</v>
      </c>
      <c r="F4592" s="44" t="s">
        <v>88</v>
      </c>
      <c r="G4592">
        <v>0</v>
      </c>
      <c r="H4592">
        <v>0</v>
      </c>
      <c r="I4592">
        <v>0</v>
      </c>
      <c r="J4592">
        <v>0</v>
      </c>
      <c r="K4592" s="44">
        <f>MONTH(tce_4111[[#This Row],[data_lancamento]])</f>
        <v>6</v>
      </c>
    </row>
    <row r="4593" spans="1:11" x14ac:dyDescent="0.25">
      <c r="A4593" s="44" t="s">
        <v>101</v>
      </c>
      <c r="B4593">
        <v>1</v>
      </c>
      <c r="C4593" s="3">
        <v>44715</v>
      </c>
      <c r="D4593">
        <v>299.60000000000002</v>
      </c>
      <c r="E4593" s="44" t="s">
        <v>77</v>
      </c>
      <c r="F4593" s="44" t="s">
        <v>88</v>
      </c>
      <c r="G4593">
        <v>1</v>
      </c>
      <c r="H4593">
        <v>0</v>
      </c>
      <c r="I4593">
        <v>0</v>
      </c>
      <c r="J4593">
        <v>0</v>
      </c>
      <c r="K4593" s="44">
        <f>MONTH(tce_4111[[#This Row],[data_lancamento]])</f>
        <v>6</v>
      </c>
    </row>
    <row r="4594" spans="1:11" x14ac:dyDescent="0.25">
      <c r="A4594" s="44" t="s">
        <v>95</v>
      </c>
      <c r="B4594">
        <v>1</v>
      </c>
      <c r="C4594" s="3">
        <v>44715</v>
      </c>
      <c r="D4594">
        <v>299.60000000000002</v>
      </c>
      <c r="E4594" s="44" t="s">
        <v>80</v>
      </c>
      <c r="F4594" s="44" t="s">
        <v>88</v>
      </c>
      <c r="G4594">
        <v>1</v>
      </c>
      <c r="H4594">
        <v>0</v>
      </c>
      <c r="I4594">
        <v>0</v>
      </c>
      <c r="J4594">
        <v>0</v>
      </c>
      <c r="K4594" s="44">
        <f>MONTH(tce_4111[[#This Row],[data_lancamento]])</f>
        <v>6</v>
      </c>
    </row>
    <row r="4595" spans="1:11" x14ac:dyDescent="0.25">
      <c r="A4595" s="44" t="s">
        <v>107</v>
      </c>
      <c r="B4595">
        <v>1</v>
      </c>
      <c r="C4595" s="3">
        <v>44718</v>
      </c>
      <c r="D4595">
        <v>2898.6</v>
      </c>
      <c r="E4595" s="44" t="s">
        <v>77</v>
      </c>
      <c r="F4595" s="44" t="s">
        <v>97</v>
      </c>
      <c r="G4595">
        <v>1</v>
      </c>
      <c r="H4595">
        <v>0</v>
      </c>
      <c r="I4595">
        <v>0</v>
      </c>
      <c r="J4595">
        <v>0</v>
      </c>
      <c r="K4595" s="44">
        <f>MONTH(tce_4111[[#This Row],[data_lancamento]])</f>
        <v>6</v>
      </c>
    </row>
    <row r="4596" spans="1:11" x14ac:dyDescent="0.25">
      <c r="A4596" s="44" t="s">
        <v>106</v>
      </c>
      <c r="B4596">
        <v>1</v>
      </c>
      <c r="C4596" s="3">
        <v>44718</v>
      </c>
      <c r="D4596">
        <v>2898.6</v>
      </c>
      <c r="E4596" s="44" t="s">
        <v>80</v>
      </c>
      <c r="F4596" s="44" t="s">
        <v>97</v>
      </c>
      <c r="G4596">
        <v>1</v>
      </c>
      <c r="H4596">
        <v>0</v>
      </c>
      <c r="I4596">
        <v>0</v>
      </c>
      <c r="J4596">
        <v>0</v>
      </c>
      <c r="K4596" s="44">
        <f>MONTH(tce_4111[[#This Row],[data_lancamento]])</f>
        <v>6</v>
      </c>
    </row>
    <row r="4597" spans="1:11" x14ac:dyDescent="0.25">
      <c r="A4597" s="44" t="s">
        <v>96</v>
      </c>
      <c r="B4597">
        <v>1</v>
      </c>
      <c r="C4597" s="3">
        <v>44718</v>
      </c>
      <c r="D4597">
        <v>299.60000000000002</v>
      </c>
      <c r="E4597" s="44" t="s">
        <v>80</v>
      </c>
      <c r="F4597" s="44" t="s">
        <v>97</v>
      </c>
      <c r="G4597">
        <v>1</v>
      </c>
      <c r="H4597">
        <v>0</v>
      </c>
      <c r="I4597">
        <v>0</v>
      </c>
      <c r="J4597">
        <v>0</v>
      </c>
      <c r="K4597" s="44">
        <f>MONTH(tce_4111[[#This Row],[data_lancamento]])</f>
        <v>6</v>
      </c>
    </row>
    <row r="4598" spans="1:11" x14ac:dyDescent="0.25">
      <c r="A4598" s="44" t="s">
        <v>99</v>
      </c>
      <c r="B4598">
        <v>1</v>
      </c>
      <c r="C4598" s="3">
        <v>44718</v>
      </c>
      <c r="D4598">
        <v>299.60000000000002</v>
      </c>
      <c r="E4598" s="44" t="s">
        <v>80</v>
      </c>
      <c r="F4598" s="44" t="s">
        <v>88</v>
      </c>
      <c r="G4598">
        <v>0</v>
      </c>
      <c r="H4598">
        <v>0</v>
      </c>
      <c r="I4598">
        <v>0</v>
      </c>
      <c r="J4598">
        <v>0</v>
      </c>
      <c r="K4598" s="44">
        <f>MONTH(tce_4111[[#This Row],[data_lancamento]])</f>
        <v>6</v>
      </c>
    </row>
    <row r="4599" spans="1:11" x14ac:dyDescent="0.25">
      <c r="A4599" s="44" t="s">
        <v>109</v>
      </c>
      <c r="B4599">
        <v>1</v>
      </c>
      <c r="C4599" s="3">
        <v>44718</v>
      </c>
      <c r="D4599">
        <v>299.60000000000002</v>
      </c>
      <c r="E4599" s="44" t="s">
        <v>77</v>
      </c>
      <c r="F4599" s="44" t="s">
        <v>88</v>
      </c>
      <c r="G4599">
        <v>0</v>
      </c>
      <c r="H4599">
        <v>0</v>
      </c>
      <c r="I4599">
        <v>0</v>
      </c>
      <c r="J4599">
        <v>0</v>
      </c>
      <c r="K4599" s="44">
        <f>MONTH(tce_4111[[#This Row],[data_lancamento]])</f>
        <v>6</v>
      </c>
    </row>
    <row r="4600" spans="1:11" x14ac:dyDescent="0.25">
      <c r="A4600" s="44" t="s">
        <v>106</v>
      </c>
      <c r="B4600">
        <v>1</v>
      </c>
      <c r="C4600" s="3">
        <v>44718</v>
      </c>
      <c r="D4600">
        <v>299.60000000000002</v>
      </c>
      <c r="E4600" s="44" t="s">
        <v>77</v>
      </c>
      <c r="F4600" s="44" t="s">
        <v>97</v>
      </c>
      <c r="G4600">
        <v>1</v>
      </c>
      <c r="H4600">
        <v>0</v>
      </c>
      <c r="I4600">
        <v>0</v>
      </c>
      <c r="J4600">
        <v>0</v>
      </c>
      <c r="K4600" s="44">
        <f>MONTH(tce_4111[[#This Row],[data_lancamento]])</f>
        <v>6</v>
      </c>
    </row>
    <row r="4601" spans="1:11" x14ac:dyDescent="0.25">
      <c r="A4601" s="44" t="s">
        <v>100</v>
      </c>
      <c r="B4601">
        <v>1</v>
      </c>
      <c r="C4601" s="3">
        <v>44718</v>
      </c>
      <c r="D4601">
        <v>299.60000000000002</v>
      </c>
      <c r="E4601" s="44" t="s">
        <v>80</v>
      </c>
      <c r="F4601" s="44" t="s">
        <v>88</v>
      </c>
      <c r="G4601">
        <v>0</v>
      </c>
      <c r="H4601">
        <v>0</v>
      </c>
      <c r="I4601">
        <v>0</v>
      </c>
      <c r="J4601">
        <v>0</v>
      </c>
      <c r="K4601" s="44">
        <f>MONTH(tce_4111[[#This Row],[data_lancamento]])</f>
        <v>6</v>
      </c>
    </row>
    <row r="4602" spans="1:11" x14ac:dyDescent="0.25">
      <c r="A4602" s="44" t="s">
        <v>110</v>
      </c>
      <c r="B4602">
        <v>1</v>
      </c>
      <c r="C4602" s="3">
        <v>44718</v>
      </c>
      <c r="D4602">
        <v>299.60000000000002</v>
      </c>
      <c r="E4602" s="44" t="s">
        <v>77</v>
      </c>
      <c r="F4602" s="44" t="s">
        <v>88</v>
      </c>
      <c r="G4602">
        <v>0</v>
      </c>
      <c r="H4602">
        <v>0</v>
      </c>
      <c r="I4602">
        <v>0</v>
      </c>
      <c r="J4602">
        <v>0</v>
      </c>
      <c r="K4602" s="44">
        <f>MONTH(tce_4111[[#This Row],[data_lancamento]])</f>
        <v>6</v>
      </c>
    </row>
    <row r="4603" spans="1:11" x14ac:dyDescent="0.25">
      <c r="A4603" s="44" t="s">
        <v>101</v>
      </c>
      <c r="B4603">
        <v>1</v>
      </c>
      <c r="C4603" s="3">
        <v>44718</v>
      </c>
      <c r="D4603">
        <v>299.60000000000002</v>
      </c>
      <c r="E4603" s="44" t="s">
        <v>80</v>
      </c>
      <c r="F4603" s="44" t="s">
        <v>88</v>
      </c>
      <c r="G4603">
        <v>1</v>
      </c>
      <c r="H4603">
        <v>0</v>
      </c>
      <c r="I4603">
        <v>0</v>
      </c>
      <c r="J4603">
        <v>0</v>
      </c>
      <c r="K4603" s="44">
        <f>MONTH(tce_4111[[#This Row],[data_lancamento]])</f>
        <v>6</v>
      </c>
    </row>
    <row r="4604" spans="1:11" x14ac:dyDescent="0.25">
      <c r="A4604" s="44" t="s">
        <v>111</v>
      </c>
      <c r="B4604">
        <v>1</v>
      </c>
      <c r="C4604" s="3">
        <v>44718</v>
      </c>
      <c r="D4604">
        <v>299.60000000000002</v>
      </c>
      <c r="E4604" s="44" t="s">
        <v>77</v>
      </c>
      <c r="F4604" s="44" t="s">
        <v>88</v>
      </c>
      <c r="G4604">
        <v>1</v>
      </c>
      <c r="H4604">
        <v>0</v>
      </c>
      <c r="I4604">
        <v>0</v>
      </c>
      <c r="J4604">
        <v>0</v>
      </c>
      <c r="K4604" s="44">
        <f>MONTH(tce_4111[[#This Row],[data_lancamento]])</f>
        <v>6</v>
      </c>
    </row>
    <row r="4605" spans="1:11" x14ac:dyDescent="0.25">
      <c r="A4605" s="44" t="s">
        <v>96</v>
      </c>
      <c r="B4605">
        <v>1</v>
      </c>
      <c r="C4605" s="3">
        <v>44718</v>
      </c>
      <c r="D4605">
        <v>2599</v>
      </c>
      <c r="E4605" s="44" t="s">
        <v>80</v>
      </c>
      <c r="F4605" s="44" t="s">
        <v>97</v>
      </c>
      <c r="G4605">
        <v>1</v>
      </c>
      <c r="H4605">
        <v>0</v>
      </c>
      <c r="I4605">
        <v>0</v>
      </c>
      <c r="J4605">
        <v>0</v>
      </c>
      <c r="K4605" s="44">
        <f>MONTH(tce_4111[[#This Row],[data_lancamento]])</f>
        <v>6</v>
      </c>
    </row>
    <row r="4606" spans="1:11" x14ac:dyDescent="0.25">
      <c r="A4606" s="44" t="s">
        <v>99</v>
      </c>
      <c r="B4606">
        <v>1</v>
      </c>
      <c r="C4606" s="3">
        <v>44718</v>
      </c>
      <c r="D4606">
        <v>2599</v>
      </c>
      <c r="E4606" s="44" t="s">
        <v>80</v>
      </c>
      <c r="F4606" s="44" t="s">
        <v>88</v>
      </c>
      <c r="G4606">
        <v>0</v>
      </c>
      <c r="H4606">
        <v>0</v>
      </c>
      <c r="I4606">
        <v>0</v>
      </c>
      <c r="J4606">
        <v>0</v>
      </c>
      <c r="K4606" s="44">
        <f>MONTH(tce_4111[[#This Row],[data_lancamento]])</f>
        <v>6</v>
      </c>
    </row>
    <row r="4607" spans="1:11" x14ac:dyDescent="0.25">
      <c r="A4607" s="44" t="s">
        <v>109</v>
      </c>
      <c r="B4607">
        <v>1</v>
      </c>
      <c r="C4607" s="3">
        <v>44718</v>
      </c>
      <c r="D4607">
        <v>2599</v>
      </c>
      <c r="E4607" s="44" t="s">
        <v>77</v>
      </c>
      <c r="F4607" s="44" t="s">
        <v>88</v>
      </c>
      <c r="G4607">
        <v>0</v>
      </c>
      <c r="H4607">
        <v>0</v>
      </c>
      <c r="I4607">
        <v>0</v>
      </c>
      <c r="J4607">
        <v>0</v>
      </c>
      <c r="K4607" s="44">
        <f>MONTH(tce_4111[[#This Row],[data_lancamento]])</f>
        <v>6</v>
      </c>
    </row>
    <row r="4608" spans="1:11" x14ac:dyDescent="0.25">
      <c r="A4608" s="44" t="s">
        <v>106</v>
      </c>
      <c r="B4608">
        <v>1</v>
      </c>
      <c r="C4608" s="3">
        <v>44718</v>
      </c>
      <c r="D4608">
        <v>2599</v>
      </c>
      <c r="E4608" s="44" t="s">
        <v>77</v>
      </c>
      <c r="F4608" s="44" t="s">
        <v>97</v>
      </c>
      <c r="G4608">
        <v>1</v>
      </c>
      <c r="H4608">
        <v>0</v>
      </c>
      <c r="I4608">
        <v>0</v>
      </c>
      <c r="J4608">
        <v>0</v>
      </c>
      <c r="K4608" s="44">
        <f>MONTH(tce_4111[[#This Row],[data_lancamento]])</f>
        <v>6</v>
      </c>
    </row>
    <row r="4609" spans="1:11" x14ac:dyDescent="0.25">
      <c r="A4609" s="44" t="s">
        <v>100</v>
      </c>
      <c r="B4609">
        <v>1</v>
      </c>
      <c r="C4609" s="3">
        <v>44718</v>
      </c>
      <c r="D4609">
        <v>2599</v>
      </c>
      <c r="E4609" s="44" t="s">
        <v>80</v>
      </c>
      <c r="F4609" s="44" t="s">
        <v>88</v>
      </c>
      <c r="G4609">
        <v>0</v>
      </c>
      <c r="H4609">
        <v>0</v>
      </c>
      <c r="I4609">
        <v>0</v>
      </c>
      <c r="J4609">
        <v>0</v>
      </c>
      <c r="K4609" s="44">
        <f>MONTH(tce_4111[[#This Row],[data_lancamento]])</f>
        <v>6</v>
      </c>
    </row>
    <row r="4610" spans="1:11" x14ac:dyDescent="0.25">
      <c r="A4610" s="44" t="s">
        <v>110</v>
      </c>
      <c r="B4610">
        <v>1</v>
      </c>
      <c r="C4610" s="3">
        <v>44718</v>
      </c>
      <c r="D4610">
        <v>2599</v>
      </c>
      <c r="E4610" s="44" t="s">
        <v>77</v>
      </c>
      <c r="F4610" s="44" t="s">
        <v>88</v>
      </c>
      <c r="G4610">
        <v>0</v>
      </c>
      <c r="H4610">
        <v>0</v>
      </c>
      <c r="I4610">
        <v>0</v>
      </c>
      <c r="J4610">
        <v>0</v>
      </c>
      <c r="K4610" s="44">
        <f>MONTH(tce_4111[[#This Row],[data_lancamento]])</f>
        <v>6</v>
      </c>
    </row>
    <row r="4611" spans="1:11" x14ac:dyDescent="0.25">
      <c r="A4611" s="44" t="s">
        <v>101</v>
      </c>
      <c r="B4611">
        <v>1</v>
      </c>
      <c r="C4611" s="3">
        <v>44718</v>
      </c>
      <c r="D4611">
        <v>2599</v>
      </c>
      <c r="E4611" s="44" t="s">
        <v>80</v>
      </c>
      <c r="F4611" s="44" t="s">
        <v>88</v>
      </c>
      <c r="G4611">
        <v>1</v>
      </c>
      <c r="H4611">
        <v>0</v>
      </c>
      <c r="I4611">
        <v>0</v>
      </c>
      <c r="J4611">
        <v>0</v>
      </c>
      <c r="K4611" s="44">
        <f>MONTH(tce_4111[[#This Row],[data_lancamento]])</f>
        <v>6</v>
      </c>
    </row>
    <row r="4612" spans="1:11" x14ac:dyDescent="0.25">
      <c r="A4612" s="44" t="s">
        <v>111</v>
      </c>
      <c r="B4612">
        <v>1</v>
      </c>
      <c r="C4612" s="3">
        <v>44718</v>
      </c>
      <c r="D4612">
        <v>2599</v>
      </c>
      <c r="E4612" s="44" t="s">
        <v>77</v>
      </c>
      <c r="F4612" s="44" t="s">
        <v>88</v>
      </c>
      <c r="G4612">
        <v>1</v>
      </c>
      <c r="H4612">
        <v>0</v>
      </c>
      <c r="I4612">
        <v>0</v>
      </c>
      <c r="J4612">
        <v>0</v>
      </c>
      <c r="K4612" s="44">
        <f>MONTH(tce_4111[[#This Row],[data_lancamento]])</f>
        <v>6</v>
      </c>
    </row>
    <row r="4613" spans="1:11" x14ac:dyDescent="0.25">
      <c r="A4613" s="44" t="s">
        <v>105</v>
      </c>
      <c r="B4613">
        <v>1</v>
      </c>
      <c r="C4613" s="3">
        <v>44719</v>
      </c>
      <c r="D4613">
        <v>125000</v>
      </c>
      <c r="E4613" s="44" t="s">
        <v>77</v>
      </c>
      <c r="F4613" s="44" t="s">
        <v>88</v>
      </c>
      <c r="G4613">
        <v>0</v>
      </c>
      <c r="H4613">
        <v>0</v>
      </c>
      <c r="I4613">
        <v>0</v>
      </c>
      <c r="J4613">
        <v>0</v>
      </c>
      <c r="K4613" s="44">
        <f>MONTH(tce_4111[[#This Row],[data_lancamento]])</f>
        <v>6</v>
      </c>
    </row>
    <row r="4614" spans="1:11" x14ac:dyDescent="0.25">
      <c r="A4614" s="44" t="s">
        <v>106</v>
      </c>
      <c r="B4614">
        <v>1</v>
      </c>
      <c r="C4614" s="3">
        <v>44719</v>
      </c>
      <c r="D4614">
        <v>125000</v>
      </c>
      <c r="E4614" s="44" t="s">
        <v>80</v>
      </c>
      <c r="F4614" s="44" t="s">
        <v>97</v>
      </c>
      <c r="G4614">
        <v>1</v>
      </c>
      <c r="H4614">
        <v>0</v>
      </c>
      <c r="I4614">
        <v>0</v>
      </c>
      <c r="J4614">
        <v>0</v>
      </c>
      <c r="K4614" s="44">
        <f>MONTH(tce_4111[[#This Row],[data_lancamento]])</f>
        <v>6</v>
      </c>
    </row>
    <row r="4615" spans="1:11" x14ac:dyDescent="0.25">
      <c r="A4615" s="44" t="s">
        <v>106</v>
      </c>
      <c r="B4615">
        <v>1</v>
      </c>
      <c r="C4615" s="3">
        <v>44719</v>
      </c>
      <c r="D4615">
        <v>125000</v>
      </c>
      <c r="E4615" s="44" t="s">
        <v>77</v>
      </c>
      <c r="F4615" s="44" t="s">
        <v>97</v>
      </c>
      <c r="G4615">
        <v>1</v>
      </c>
      <c r="H4615">
        <v>0</v>
      </c>
      <c r="I4615">
        <v>0</v>
      </c>
      <c r="J4615">
        <v>0</v>
      </c>
      <c r="K4615" s="44">
        <f>MONTH(tce_4111[[#This Row],[data_lancamento]])</f>
        <v>6</v>
      </c>
    </row>
    <row r="4616" spans="1:11" x14ac:dyDescent="0.25">
      <c r="A4616" s="44" t="s">
        <v>107</v>
      </c>
      <c r="B4616">
        <v>1</v>
      </c>
      <c r="C4616" s="3">
        <v>44719</v>
      </c>
      <c r="D4616">
        <v>125000</v>
      </c>
      <c r="E4616" s="44" t="s">
        <v>80</v>
      </c>
      <c r="F4616" s="44" t="s">
        <v>97</v>
      </c>
      <c r="G4616">
        <v>1</v>
      </c>
      <c r="H4616">
        <v>0</v>
      </c>
      <c r="I4616">
        <v>0</v>
      </c>
      <c r="J4616">
        <v>0</v>
      </c>
      <c r="K4616" s="44">
        <f>MONTH(tce_4111[[#This Row],[data_lancamento]])</f>
        <v>6</v>
      </c>
    </row>
    <row r="4617" spans="1:11" x14ac:dyDescent="0.25">
      <c r="A4617" s="44" t="s">
        <v>108</v>
      </c>
      <c r="B4617">
        <v>1</v>
      </c>
      <c r="C4617" s="3">
        <v>44719</v>
      </c>
      <c r="D4617">
        <v>125000</v>
      </c>
      <c r="E4617" s="44" t="s">
        <v>80</v>
      </c>
      <c r="F4617" s="44" t="s">
        <v>88</v>
      </c>
      <c r="G4617">
        <v>1</v>
      </c>
      <c r="H4617">
        <v>0</v>
      </c>
      <c r="I4617">
        <v>0</v>
      </c>
      <c r="J4617">
        <v>0</v>
      </c>
      <c r="K4617" s="44">
        <f>MONTH(tce_4111[[#This Row],[data_lancamento]])</f>
        <v>6</v>
      </c>
    </row>
    <row r="4618" spans="1:11" x14ac:dyDescent="0.25">
      <c r="A4618" s="44" t="s">
        <v>94</v>
      </c>
      <c r="B4618">
        <v>1</v>
      </c>
      <c r="C4618" s="3">
        <v>44719</v>
      </c>
      <c r="D4618">
        <v>125000</v>
      </c>
      <c r="E4618" s="44" t="s">
        <v>77</v>
      </c>
      <c r="F4618" s="44" t="s">
        <v>88</v>
      </c>
      <c r="G4618">
        <v>1</v>
      </c>
      <c r="H4618">
        <v>0</v>
      </c>
      <c r="I4618">
        <v>0</v>
      </c>
      <c r="J4618">
        <v>0</v>
      </c>
      <c r="K4618" s="44">
        <f>MONTH(tce_4111[[#This Row],[data_lancamento]])</f>
        <v>6</v>
      </c>
    </row>
    <row r="4619" spans="1:11" x14ac:dyDescent="0.25">
      <c r="A4619" s="44" t="s">
        <v>96</v>
      </c>
      <c r="B4619">
        <v>1</v>
      </c>
      <c r="C4619" s="3">
        <v>44719</v>
      </c>
      <c r="D4619">
        <v>2700</v>
      </c>
      <c r="E4619" s="44" t="s">
        <v>77</v>
      </c>
      <c r="F4619" s="44" t="s">
        <v>97</v>
      </c>
      <c r="G4619">
        <v>1</v>
      </c>
      <c r="H4619">
        <v>0</v>
      </c>
      <c r="I4619">
        <v>0</v>
      </c>
      <c r="J4619">
        <v>0</v>
      </c>
      <c r="K4619" s="44">
        <f>MONTH(tce_4111[[#This Row],[data_lancamento]])</f>
        <v>6</v>
      </c>
    </row>
    <row r="4620" spans="1:11" x14ac:dyDescent="0.25">
      <c r="A4620" s="44" t="s">
        <v>91</v>
      </c>
      <c r="B4620">
        <v>1</v>
      </c>
      <c r="C4620" s="3">
        <v>44719</v>
      </c>
      <c r="D4620">
        <v>2700</v>
      </c>
      <c r="E4620" s="44" t="s">
        <v>80</v>
      </c>
      <c r="F4620" s="44" t="s">
        <v>88</v>
      </c>
      <c r="G4620">
        <v>0</v>
      </c>
      <c r="H4620">
        <v>0</v>
      </c>
      <c r="I4620">
        <v>0</v>
      </c>
      <c r="J4620">
        <v>0</v>
      </c>
      <c r="K4620" s="44">
        <f>MONTH(tce_4111[[#This Row],[data_lancamento]])</f>
        <v>6</v>
      </c>
    </row>
    <row r="4621" spans="1:11" x14ac:dyDescent="0.25">
      <c r="A4621" s="44" t="s">
        <v>99</v>
      </c>
      <c r="B4621">
        <v>1</v>
      </c>
      <c r="C4621" s="3">
        <v>44719</v>
      </c>
      <c r="D4621">
        <v>2700</v>
      </c>
      <c r="E4621" s="44" t="s">
        <v>77</v>
      </c>
      <c r="F4621" s="44" t="s">
        <v>88</v>
      </c>
      <c r="G4621">
        <v>0</v>
      </c>
      <c r="H4621">
        <v>0</v>
      </c>
      <c r="I4621">
        <v>0</v>
      </c>
      <c r="J4621">
        <v>0</v>
      </c>
      <c r="K4621" s="44">
        <f>MONTH(tce_4111[[#This Row],[data_lancamento]])</f>
        <v>6</v>
      </c>
    </row>
    <row r="4622" spans="1:11" x14ac:dyDescent="0.25">
      <c r="A4622" s="44" t="s">
        <v>384</v>
      </c>
      <c r="B4622">
        <v>1</v>
      </c>
      <c r="C4622" s="3">
        <v>44719</v>
      </c>
      <c r="D4622">
        <v>2700</v>
      </c>
      <c r="E4622" s="44" t="s">
        <v>80</v>
      </c>
      <c r="F4622" s="44" t="s">
        <v>88</v>
      </c>
      <c r="G4622">
        <v>0</v>
      </c>
      <c r="H4622">
        <v>0</v>
      </c>
      <c r="I4622">
        <v>0</v>
      </c>
      <c r="J4622">
        <v>0</v>
      </c>
      <c r="K4622" s="44">
        <f>MONTH(tce_4111[[#This Row],[data_lancamento]])</f>
        <v>6</v>
      </c>
    </row>
    <row r="4623" spans="1:11" x14ac:dyDescent="0.25">
      <c r="A4623" s="44" t="s">
        <v>92</v>
      </c>
      <c r="B4623">
        <v>1</v>
      </c>
      <c r="C4623" s="3">
        <v>44719</v>
      </c>
      <c r="D4623">
        <v>2700</v>
      </c>
      <c r="E4623" s="44" t="s">
        <v>80</v>
      </c>
      <c r="F4623" s="44" t="s">
        <v>88</v>
      </c>
      <c r="G4623">
        <v>0</v>
      </c>
      <c r="H4623">
        <v>0</v>
      </c>
      <c r="I4623">
        <v>0</v>
      </c>
      <c r="J4623">
        <v>0</v>
      </c>
      <c r="K4623" s="44">
        <f>MONTH(tce_4111[[#This Row],[data_lancamento]])</f>
        <v>6</v>
      </c>
    </row>
    <row r="4624" spans="1:11" x14ac:dyDescent="0.25">
      <c r="A4624" s="44" t="s">
        <v>100</v>
      </c>
      <c r="B4624">
        <v>1</v>
      </c>
      <c r="C4624" s="3">
        <v>44719</v>
      </c>
      <c r="D4624">
        <v>2700</v>
      </c>
      <c r="E4624" s="44" t="s">
        <v>77</v>
      </c>
      <c r="F4624" s="44" t="s">
        <v>88</v>
      </c>
      <c r="G4624">
        <v>0</v>
      </c>
      <c r="H4624">
        <v>0</v>
      </c>
      <c r="I4624">
        <v>0</v>
      </c>
      <c r="J4624">
        <v>0</v>
      </c>
      <c r="K4624" s="44">
        <f>MONTH(tce_4111[[#This Row],[data_lancamento]])</f>
        <v>6</v>
      </c>
    </row>
    <row r="4625" spans="1:11" x14ac:dyDescent="0.25">
      <c r="A4625" s="44" t="s">
        <v>101</v>
      </c>
      <c r="B4625">
        <v>1</v>
      </c>
      <c r="C4625" s="3">
        <v>44719</v>
      </c>
      <c r="D4625">
        <v>2700</v>
      </c>
      <c r="E4625" s="44" t="s">
        <v>77</v>
      </c>
      <c r="F4625" s="44" t="s">
        <v>88</v>
      </c>
      <c r="G4625">
        <v>1</v>
      </c>
      <c r="H4625">
        <v>0</v>
      </c>
      <c r="I4625">
        <v>0</v>
      </c>
      <c r="J4625">
        <v>0</v>
      </c>
      <c r="K4625" s="44">
        <f>MONTH(tce_4111[[#This Row],[data_lancamento]])</f>
        <v>6</v>
      </c>
    </row>
    <row r="4626" spans="1:11" x14ac:dyDescent="0.25">
      <c r="A4626" s="44" t="s">
        <v>133</v>
      </c>
      <c r="B4626">
        <v>1</v>
      </c>
      <c r="C4626" s="3">
        <v>44719</v>
      </c>
      <c r="D4626">
        <v>2700</v>
      </c>
      <c r="E4626" s="44" t="s">
        <v>80</v>
      </c>
      <c r="F4626" s="44" t="s">
        <v>88</v>
      </c>
      <c r="G4626">
        <v>0</v>
      </c>
      <c r="H4626">
        <v>0</v>
      </c>
      <c r="I4626">
        <v>0</v>
      </c>
      <c r="J4626">
        <v>0</v>
      </c>
      <c r="K4626" s="44">
        <f>MONTH(tce_4111[[#This Row],[data_lancamento]])</f>
        <v>6</v>
      </c>
    </row>
    <row r="4627" spans="1:11" x14ac:dyDescent="0.25">
      <c r="A4627" s="44" t="s">
        <v>134</v>
      </c>
      <c r="B4627">
        <v>1</v>
      </c>
      <c r="C4627" s="3">
        <v>44719</v>
      </c>
      <c r="D4627">
        <v>2700</v>
      </c>
      <c r="E4627" s="44" t="s">
        <v>77</v>
      </c>
      <c r="F4627" s="44" t="s">
        <v>88</v>
      </c>
      <c r="G4627">
        <v>0</v>
      </c>
      <c r="H4627">
        <v>0</v>
      </c>
      <c r="I4627">
        <v>0</v>
      </c>
      <c r="J4627">
        <v>0</v>
      </c>
      <c r="K4627" s="44">
        <f>MONTH(tce_4111[[#This Row],[data_lancamento]])</f>
        <v>6</v>
      </c>
    </row>
    <row r="4628" spans="1:11" x14ac:dyDescent="0.25">
      <c r="A4628" s="44" t="s">
        <v>95</v>
      </c>
      <c r="B4628">
        <v>1</v>
      </c>
      <c r="C4628" s="3">
        <v>44719</v>
      </c>
      <c r="D4628">
        <v>2700</v>
      </c>
      <c r="E4628" s="44" t="s">
        <v>80</v>
      </c>
      <c r="F4628" s="44" t="s">
        <v>88</v>
      </c>
      <c r="G4628">
        <v>1</v>
      </c>
      <c r="H4628">
        <v>0</v>
      </c>
      <c r="I4628">
        <v>0</v>
      </c>
      <c r="J4628">
        <v>0</v>
      </c>
      <c r="K4628" s="44">
        <f>MONTH(tce_4111[[#This Row],[data_lancamento]])</f>
        <v>6</v>
      </c>
    </row>
    <row r="4629" spans="1:11" x14ac:dyDescent="0.25">
      <c r="A4629" s="44" t="s">
        <v>107</v>
      </c>
      <c r="B4629">
        <v>1</v>
      </c>
      <c r="C4629" s="3">
        <v>44720</v>
      </c>
      <c r="D4629">
        <v>2700</v>
      </c>
      <c r="E4629" s="44" t="s">
        <v>77</v>
      </c>
      <c r="F4629" s="44" t="s">
        <v>97</v>
      </c>
      <c r="G4629">
        <v>1</v>
      </c>
      <c r="H4629">
        <v>0</v>
      </c>
      <c r="I4629">
        <v>0</v>
      </c>
      <c r="J4629">
        <v>0</v>
      </c>
      <c r="K4629" s="44">
        <f>MONTH(tce_4111[[#This Row],[data_lancamento]])</f>
        <v>6</v>
      </c>
    </row>
    <row r="4630" spans="1:11" x14ac:dyDescent="0.25">
      <c r="A4630" s="44" t="s">
        <v>106</v>
      </c>
      <c r="B4630">
        <v>1</v>
      </c>
      <c r="C4630" s="3">
        <v>44720</v>
      </c>
      <c r="D4630">
        <v>2700</v>
      </c>
      <c r="E4630" s="44" t="s">
        <v>80</v>
      </c>
      <c r="F4630" s="44" t="s">
        <v>97</v>
      </c>
      <c r="G4630">
        <v>1</v>
      </c>
      <c r="H4630">
        <v>0</v>
      </c>
      <c r="I4630">
        <v>0</v>
      </c>
      <c r="J4630">
        <v>0</v>
      </c>
      <c r="K4630" s="44">
        <f>MONTH(tce_4111[[#This Row],[data_lancamento]])</f>
        <v>6</v>
      </c>
    </row>
    <row r="4631" spans="1:11" x14ac:dyDescent="0.25">
      <c r="A4631" s="44" t="s">
        <v>89</v>
      </c>
      <c r="B4631">
        <v>1</v>
      </c>
      <c r="C4631" s="3">
        <v>44720</v>
      </c>
      <c r="D4631">
        <v>25000</v>
      </c>
      <c r="E4631" s="44" t="s">
        <v>80</v>
      </c>
      <c r="F4631" s="44" t="s">
        <v>88</v>
      </c>
      <c r="G4631">
        <v>0</v>
      </c>
      <c r="H4631">
        <v>0</v>
      </c>
      <c r="I4631">
        <v>0</v>
      </c>
      <c r="J4631">
        <v>0</v>
      </c>
      <c r="K4631" s="44">
        <f>MONTH(tce_4111[[#This Row],[data_lancamento]])</f>
        <v>6</v>
      </c>
    </row>
    <row r="4632" spans="1:11" x14ac:dyDescent="0.25">
      <c r="A4632" s="44" t="s">
        <v>158</v>
      </c>
      <c r="B4632">
        <v>1</v>
      </c>
      <c r="C4632" s="3">
        <v>44720</v>
      </c>
      <c r="D4632">
        <v>25000</v>
      </c>
      <c r="E4632" s="44" t="s">
        <v>77</v>
      </c>
      <c r="F4632" s="44" t="s">
        <v>88</v>
      </c>
      <c r="G4632">
        <v>0</v>
      </c>
      <c r="H4632">
        <v>0</v>
      </c>
      <c r="I4632">
        <v>0</v>
      </c>
      <c r="J4632">
        <v>0</v>
      </c>
      <c r="K4632" s="44">
        <f>MONTH(tce_4111[[#This Row],[data_lancamento]])</f>
        <v>6</v>
      </c>
    </row>
    <row r="4633" spans="1:11" x14ac:dyDescent="0.25">
      <c r="A4633" s="44" t="s">
        <v>96</v>
      </c>
      <c r="B4633">
        <v>1</v>
      </c>
      <c r="C4633" s="3">
        <v>44720</v>
      </c>
      <c r="D4633">
        <v>2700</v>
      </c>
      <c r="E4633" s="44" t="s">
        <v>80</v>
      </c>
      <c r="F4633" s="44" t="s">
        <v>97</v>
      </c>
      <c r="G4633">
        <v>1</v>
      </c>
      <c r="H4633">
        <v>0</v>
      </c>
      <c r="I4633">
        <v>0</v>
      </c>
      <c r="J4633">
        <v>0</v>
      </c>
      <c r="K4633" s="44">
        <f>MONTH(tce_4111[[#This Row],[data_lancamento]])</f>
        <v>6</v>
      </c>
    </row>
    <row r="4634" spans="1:11" x14ac:dyDescent="0.25">
      <c r="A4634" s="44" t="s">
        <v>99</v>
      </c>
      <c r="B4634">
        <v>1</v>
      </c>
      <c r="C4634" s="3">
        <v>44720</v>
      </c>
      <c r="D4634">
        <v>2700</v>
      </c>
      <c r="E4634" s="44" t="s">
        <v>80</v>
      </c>
      <c r="F4634" s="44" t="s">
        <v>88</v>
      </c>
      <c r="G4634">
        <v>0</v>
      </c>
      <c r="H4634">
        <v>0</v>
      </c>
      <c r="I4634">
        <v>0</v>
      </c>
      <c r="J4634">
        <v>0</v>
      </c>
      <c r="K4634" s="44">
        <f>MONTH(tce_4111[[#This Row],[data_lancamento]])</f>
        <v>6</v>
      </c>
    </row>
    <row r="4635" spans="1:11" x14ac:dyDescent="0.25">
      <c r="A4635" s="44" t="s">
        <v>109</v>
      </c>
      <c r="B4635">
        <v>1</v>
      </c>
      <c r="C4635" s="3">
        <v>44720</v>
      </c>
      <c r="D4635">
        <v>2700</v>
      </c>
      <c r="E4635" s="44" t="s">
        <v>77</v>
      </c>
      <c r="F4635" s="44" t="s">
        <v>88</v>
      </c>
      <c r="G4635">
        <v>0</v>
      </c>
      <c r="H4635">
        <v>0</v>
      </c>
      <c r="I4635">
        <v>0</v>
      </c>
      <c r="J4635">
        <v>0</v>
      </c>
      <c r="K4635" s="44">
        <f>MONTH(tce_4111[[#This Row],[data_lancamento]])</f>
        <v>6</v>
      </c>
    </row>
    <row r="4636" spans="1:11" x14ac:dyDescent="0.25">
      <c r="A4636" s="44" t="s">
        <v>106</v>
      </c>
      <c r="B4636">
        <v>1</v>
      </c>
      <c r="C4636" s="3">
        <v>44720</v>
      </c>
      <c r="D4636">
        <v>2700</v>
      </c>
      <c r="E4636" s="44" t="s">
        <v>77</v>
      </c>
      <c r="F4636" s="44" t="s">
        <v>97</v>
      </c>
      <c r="G4636">
        <v>1</v>
      </c>
      <c r="H4636">
        <v>0</v>
      </c>
      <c r="I4636">
        <v>0</v>
      </c>
      <c r="J4636">
        <v>0</v>
      </c>
      <c r="K4636" s="44">
        <f>MONTH(tce_4111[[#This Row],[data_lancamento]])</f>
        <v>6</v>
      </c>
    </row>
    <row r="4637" spans="1:11" x14ac:dyDescent="0.25">
      <c r="A4637" s="44" t="s">
        <v>100</v>
      </c>
      <c r="B4637">
        <v>1</v>
      </c>
      <c r="C4637" s="3">
        <v>44720</v>
      </c>
      <c r="D4637">
        <v>2700</v>
      </c>
      <c r="E4637" s="44" t="s">
        <v>80</v>
      </c>
      <c r="F4637" s="44" t="s">
        <v>88</v>
      </c>
      <c r="G4637">
        <v>0</v>
      </c>
      <c r="H4637">
        <v>0</v>
      </c>
      <c r="I4637">
        <v>0</v>
      </c>
      <c r="J4637">
        <v>0</v>
      </c>
      <c r="K4637" s="44">
        <f>MONTH(tce_4111[[#This Row],[data_lancamento]])</f>
        <v>6</v>
      </c>
    </row>
    <row r="4638" spans="1:11" x14ac:dyDescent="0.25">
      <c r="A4638" s="44" t="s">
        <v>110</v>
      </c>
      <c r="B4638">
        <v>1</v>
      </c>
      <c r="C4638" s="3">
        <v>44720</v>
      </c>
      <c r="D4638">
        <v>2700</v>
      </c>
      <c r="E4638" s="44" t="s">
        <v>77</v>
      </c>
      <c r="F4638" s="44" t="s">
        <v>88</v>
      </c>
      <c r="G4638">
        <v>0</v>
      </c>
      <c r="H4638">
        <v>0</v>
      </c>
      <c r="I4638">
        <v>0</v>
      </c>
      <c r="J4638">
        <v>0</v>
      </c>
      <c r="K4638" s="44">
        <f>MONTH(tce_4111[[#This Row],[data_lancamento]])</f>
        <v>6</v>
      </c>
    </row>
    <row r="4639" spans="1:11" x14ac:dyDescent="0.25">
      <c r="A4639" s="44" t="s">
        <v>101</v>
      </c>
      <c r="B4639">
        <v>1</v>
      </c>
      <c r="C4639" s="3">
        <v>44720</v>
      </c>
      <c r="D4639">
        <v>2700</v>
      </c>
      <c r="E4639" s="44" t="s">
        <v>80</v>
      </c>
      <c r="F4639" s="44" t="s">
        <v>88</v>
      </c>
      <c r="G4639">
        <v>1</v>
      </c>
      <c r="H4639">
        <v>0</v>
      </c>
      <c r="I4639">
        <v>0</v>
      </c>
      <c r="J4639">
        <v>0</v>
      </c>
      <c r="K4639" s="44">
        <f>MONTH(tce_4111[[#This Row],[data_lancamento]])</f>
        <v>6</v>
      </c>
    </row>
    <row r="4640" spans="1:11" x14ac:dyDescent="0.25">
      <c r="A4640" s="44" t="s">
        <v>111</v>
      </c>
      <c r="B4640">
        <v>1</v>
      </c>
      <c r="C4640" s="3">
        <v>44720</v>
      </c>
      <c r="D4640">
        <v>2700</v>
      </c>
      <c r="E4640" s="44" t="s">
        <v>77</v>
      </c>
      <c r="F4640" s="44" t="s">
        <v>88</v>
      </c>
      <c r="G4640">
        <v>1</v>
      </c>
      <c r="H4640">
        <v>0</v>
      </c>
      <c r="I4640">
        <v>0</v>
      </c>
      <c r="J4640">
        <v>0</v>
      </c>
      <c r="K4640" s="44">
        <f>MONTH(tce_4111[[#This Row],[data_lancamento]])</f>
        <v>6</v>
      </c>
    </row>
    <row r="4641" spans="1:11" x14ac:dyDescent="0.25">
      <c r="A4641" s="44" t="s">
        <v>89</v>
      </c>
      <c r="B4641">
        <v>1</v>
      </c>
      <c r="C4641" s="3">
        <v>44720</v>
      </c>
      <c r="D4641">
        <v>49.9</v>
      </c>
      <c r="E4641" s="44" t="s">
        <v>80</v>
      </c>
      <c r="F4641" s="44" t="s">
        <v>88</v>
      </c>
      <c r="G4641">
        <v>0</v>
      </c>
      <c r="H4641">
        <v>0</v>
      </c>
      <c r="I4641">
        <v>0</v>
      </c>
      <c r="J4641">
        <v>0</v>
      </c>
      <c r="K4641" s="44">
        <f>MONTH(tce_4111[[#This Row],[data_lancamento]])</f>
        <v>6</v>
      </c>
    </row>
    <row r="4642" spans="1:11" x14ac:dyDescent="0.25">
      <c r="A4642" s="44" t="s">
        <v>91</v>
      </c>
      <c r="B4642">
        <v>1</v>
      </c>
      <c r="C4642" s="3">
        <v>44720</v>
      </c>
      <c r="D4642">
        <v>49.9</v>
      </c>
      <c r="E4642" s="44" t="s">
        <v>77</v>
      </c>
      <c r="F4642" s="44" t="s">
        <v>88</v>
      </c>
      <c r="G4642">
        <v>0</v>
      </c>
      <c r="H4642">
        <v>0</v>
      </c>
      <c r="I4642">
        <v>0</v>
      </c>
      <c r="J4642">
        <v>0</v>
      </c>
      <c r="K4642" s="44">
        <f>MONTH(tce_4111[[#This Row],[data_lancamento]])</f>
        <v>6</v>
      </c>
    </row>
    <row r="4643" spans="1:11" x14ac:dyDescent="0.25">
      <c r="A4643" s="44" t="s">
        <v>92</v>
      </c>
      <c r="B4643">
        <v>1</v>
      </c>
      <c r="C4643" s="3">
        <v>44720</v>
      </c>
      <c r="D4643">
        <v>49.9</v>
      </c>
      <c r="E4643" s="44" t="s">
        <v>77</v>
      </c>
      <c r="F4643" s="44" t="s">
        <v>88</v>
      </c>
      <c r="G4643">
        <v>0</v>
      </c>
      <c r="H4643">
        <v>0</v>
      </c>
      <c r="I4643">
        <v>0</v>
      </c>
      <c r="J4643">
        <v>0</v>
      </c>
      <c r="K4643" s="44">
        <f>MONTH(tce_4111[[#This Row],[data_lancamento]])</f>
        <v>6</v>
      </c>
    </row>
    <row r="4644" spans="1:11" x14ac:dyDescent="0.25">
      <c r="A4644" s="44" t="s">
        <v>93</v>
      </c>
      <c r="B4644">
        <v>1</v>
      </c>
      <c r="C4644" s="3">
        <v>44720</v>
      </c>
      <c r="D4644">
        <v>49.9</v>
      </c>
      <c r="E4644" s="44" t="s">
        <v>80</v>
      </c>
      <c r="F4644" s="44" t="s">
        <v>88</v>
      </c>
      <c r="G4644">
        <v>0</v>
      </c>
      <c r="H4644">
        <v>0</v>
      </c>
      <c r="I4644">
        <v>0</v>
      </c>
      <c r="J4644">
        <v>0</v>
      </c>
      <c r="K4644" s="44">
        <f>MONTH(tce_4111[[#This Row],[data_lancamento]])</f>
        <v>6</v>
      </c>
    </row>
    <row r="4645" spans="1:11" x14ac:dyDescent="0.25">
      <c r="A4645" s="44" t="s">
        <v>94</v>
      </c>
      <c r="B4645">
        <v>1</v>
      </c>
      <c r="C4645" s="3">
        <v>44720</v>
      </c>
      <c r="D4645">
        <v>49.9</v>
      </c>
      <c r="E4645" s="44" t="s">
        <v>80</v>
      </c>
      <c r="F4645" s="44" t="s">
        <v>88</v>
      </c>
      <c r="G4645">
        <v>1</v>
      </c>
      <c r="H4645">
        <v>0</v>
      </c>
      <c r="I4645">
        <v>0</v>
      </c>
      <c r="J4645">
        <v>0</v>
      </c>
      <c r="K4645" s="44">
        <f>MONTH(tce_4111[[#This Row],[data_lancamento]])</f>
        <v>6</v>
      </c>
    </row>
    <row r="4646" spans="1:11" x14ac:dyDescent="0.25">
      <c r="A4646" s="44" t="s">
        <v>95</v>
      </c>
      <c r="B4646">
        <v>1</v>
      </c>
      <c r="C4646" s="3">
        <v>44720</v>
      </c>
      <c r="D4646">
        <v>49.9</v>
      </c>
      <c r="E4646" s="44" t="s">
        <v>77</v>
      </c>
      <c r="F4646" s="44" t="s">
        <v>88</v>
      </c>
      <c r="G4646">
        <v>1</v>
      </c>
      <c r="H4646">
        <v>0</v>
      </c>
      <c r="I4646">
        <v>0</v>
      </c>
      <c r="J4646">
        <v>0</v>
      </c>
      <c r="K4646" s="44">
        <f>MONTH(tce_4111[[#This Row],[data_lancamento]])</f>
        <v>6</v>
      </c>
    </row>
    <row r="4647" spans="1:11" x14ac:dyDescent="0.25">
      <c r="A4647" s="44" t="s">
        <v>96</v>
      </c>
      <c r="B4647">
        <v>1</v>
      </c>
      <c r="C4647" s="3">
        <v>44721</v>
      </c>
      <c r="D4647">
        <v>49.9</v>
      </c>
      <c r="E4647" s="44" t="s">
        <v>77</v>
      </c>
      <c r="F4647" s="44" t="s">
        <v>97</v>
      </c>
      <c r="G4647">
        <v>1</v>
      </c>
      <c r="H4647">
        <v>0</v>
      </c>
      <c r="I4647">
        <v>0</v>
      </c>
      <c r="J4647">
        <v>0</v>
      </c>
      <c r="K4647" s="44">
        <f>MONTH(tce_4111[[#This Row],[data_lancamento]])</f>
        <v>6</v>
      </c>
    </row>
    <row r="4648" spans="1:11" x14ac:dyDescent="0.25">
      <c r="A4648" s="44" t="s">
        <v>380</v>
      </c>
      <c r="B4648">
        <v>1</v>
      </c>
      <c r="C4648" s="3">
        <v>44721</v>
      </c>
      <c r="D4648">
        <v>49.9</v>
      </c>
      <c r="E4648" s="44" t="s">
        <v>80</v>
      </c>
      <c r="F4648" s="44" t="s">
        <v>88</v>
      </c>
      <c r="G4648">
        <v>0</v>
      </c>
      <c r="H4648">
        <v>0</v>
      </c>
      <c r="I4648">
        <v>0</v>
      </c>
      <c r="J4648">
        <v>0</v>
      </c>
      <c r="K4648" s="44">
        <f>MONTH(tce_4111[[#This Row],[data_lancamento]])</f>
        <v>6</v>
      </c>
    </row>
    <row r="4649" spans="1:11" x14ac:dyDescent="0.25">
      <c r="A4649" s="44" t="s">
        <v>91</v>
      </c>
      <c r="B4649">
        <v>1</v>
      </c>
      <c r="C4649" s="3">
        <v>44721</v>
      </c>
      <c r="D4649">
        <v>49.9</v>
      </c>
      <c r="E4649" s="44" t="s">
        <v>80</v>
      </c>
      <c r="F4649" s="44" t="s">
        <v>88</v>
      </c>
      <c r="G4649">
        <v>0</v>
      </c>
      <c r="H4649">
        <v>0</v>
      </c>
      <c r="I4649">
        <v>0</v>
      </c>
      <c r="J4649">
        <v>0</v>
      </c>
      <c r="K4649" s="44">
        <f>MONTH(tce_4111[[#This Row],[data_lancamento]])</f>
        <v>6</v>
      </c>
    </row>
    <row r="4650" spans="1:11" x14ac:dyDescent="0.25">
      <c r="A4650" s="44" t="s">
        <v>99</v>
      </c>
      <c r="B4650">
        <v>1</v>
      </c>
      <c r="C4650" s="3">
        <v>44721</v>
      </c>
      <c r="D4650">
        <v>49.9</v>
      </c>
      <c r="E4650" s="44" t="s">
        <v>77</v>
      </c>
      <c r="F4650" s="44" t="s">
        <v>88</v>
      </c>
      <c r="G4650">
        <v>0</v>
      </c>
      <c r="H4650">
        <v>0</v>
      </c>
      <c r="I4650">
        <v>0</v>
      </c>
      <c r="J4650">
        <v>0</v>
      </c>
      <c r="K4650" s="44">
        <f>MONTH(tce_4111[[#This Row],[data_lancamento]])</f>
        <v>6</v>
      </c>
    </row>
    <row r="4651" spans="1:11" x14ac:dyDescent="0.25">
      <c r="A4651" s="44" t="s">
        <v>92</v>
      </c>
      <c r="B4651">
        <v>1</v>
      </c>
      <c r="C4651" s="3">
        <v>44721</v>
      </c>
      <c r="D4651">
        <v>49.9</v>
      </c>
      <c r="E4651" s="44" t="s">
        <v>80</v>
      </c>
      <c r="F4651" s="44" t="s">
        <v>88</v>
      </c>
      <c r="G4651">
        <v>0</v>
      </c>
      <c r="H4651">
        <v>0</v>
      </c>
      <c r="I4651">
        <v>0</v>
      </c>
      <c r="J4651">
        <v>0</v>
      </c>
      <c r="K4651" s="44">
        <f>MONTH(tce_4111[[#This Row],[data_lancamento]])</f>
        <v>6</v>
      </c>
    </row>
    <row r="4652" spans="1:11" x14ac:dyDescent="0.25">
      <c r="A4652" s="44" t="s">
        <v>100</v>
      </c>
      <c r="B4652">
        <v>1</v>
      </c>
      <c r="C4652" s="3">
        <v>44721</v>
      </c>
      <c r="D4652">
        <v>49.9</v>
      </c>
      <c r="E4652" s="44" t="s">
        <v>77</v>
      </c>
      <c r="F4652" s="44" t="s">
        <v>88</v>
      </c>
      <c r="G4652">
        <v>0</v>
      </c>
      <c r="H4652">
        <v>0</v>
      </c>
      <c r="I4652">
        <v>0</v>
      </c>
      <c r="J4652">
        <v>0</v>
      </c>
      <c r="K4652" s="44">
        <f>MONTH(tce_4111[[#This Row],[data_lancamento]])</f>
        <v>6</v>
      </c>
    </row>
    <row r="4653" spans="1:11" x14ac:dyDescent="0.25">
      <c r="A4653" s="44" t="s">
        <v>101</v>
      </c>
      <c r="B4653">
        <v>1</v>
      </c>
      <c r="C4653" s="3">
        <v>44721</v>
      </c>
      <c r="D4653">
        <v>49.9</v>
      </c>
      <c r="E4653" s="44" t="s">
        <v>77</v>
      </c>
      <c r="F4653" s="44" t="s">
        <v>88</v>
      </c>
      <c r="G4653">
        <v>1</v>
      </c>
      <c r="H4653">
        <v>0</v>
      </c>
      <c r="I4653">
        <v>0</v>
      </c>
      <c r="J4653">
        <v>0</v>
      </c>
      <c r="K4653" s="44">
        <f>MONTH(tce_4111[[#This Row],[data_lancamento]])</f>
        <v>6</v>
      </c>
    </row>
    <row r="4654" spans="1:11" x14ac:dyDescent="0.25">
      <c r="A4654" s="44" t="s">
        <v>95</v>
      </c>
      <c r="B4654">
        <v>1</v>
      </c>
      <c r="C4654" s="3">
        <v>44721</v>
      </c>
      <c r="D4654">
        <v>49.9</v>
      </c>
      <c r="E4654" s="44" t="s">
        <v>80</v>
      </c>
      <c r="F4654" s="44" t="s">
        <v>88</v>
      </c>
      <c r="G4654">
        <v>1</v>
      </c>
      <c r="H4654">
        <v>0</v>
      </c>
      <c r="I4654">
        <v>0</v>
      </c>
      <c r="J4654">
        <v>0</v>
      </c>
      <c r="K4654" s="44">
        <f>MONTH(tce_4111[[#This Row],[data_lancamento]])</f>
        <v>6</v>
      </c>
    </row>
    <row r="4655" spans="1:11" x14ac:dyDescent="0.25">
      <c r="A4655" s="44" t="s">
        <v>107</v>
      </c>
      <c r="B4655">
        <v>1</v>
      </c>
      <c r="C4655" s="3">
        <v>44726</v>
      </c>
      <c r="D4655">
        <v>8140.65</v>
      </c>
      <c r="E4655" s="44" t="s">
        <v>77</v>
      </c>
      <c r="F4655" s="44" t="s">
        <v>97</v>
      </c>
      <c r="G4655">
        <v>1</v>
      </c>
      <c r="H4655">
        <v>0</v>
      </c>
      <c r="I4655">
        <v>0</v>
      </c>
      <c r="J4655">
        <v>0</v>
      </c>
      <c r="K4655" s="44">
        <f>MONTH(tce_4111[[#This Row],[data_lancamento]])</f>
        <v>6</v>
      </c>
    </row>
    <row r="4656" spans="1:11" x14ac:dyDescent="0.25">
      <c r="A4656" s="44" t="s">
        <v>106</v>
      </c>
      <c r="B4656">
        <v>1</v>
      </c>
      <c r="C4656" s="3">
        <v>44726</v>
      </c>
      <c r="D4656">
        <v>8140.65</v>
      </c>
      <c r="E4656" s="44" t="s">
        <v>80</v>
      </c>
      <c r="F4656" s="44" t="s">
        <v>97</v>
      </c>
      <c r="G4656">
        <v>1</v>
      </c>
      <c r="H4656">
        <v>0</v>
      </c>
      <c r="I4656">
        <v>0</v>
      </c>
      <c r="J4656">
        <v>0</v>
      </c>
      <c r="K4656" s="44">
        <f>MONTH(tce_4111[[#This Row],[data_lancamento]])</f>
        <v>6</v>
      </c>
    </row>
    <row r="4657" spans="1:11" x14ac:dyDescent="0.25">
      <c r="A4657" s="44" t="s">
        <v>89</v>
      </c>
      <c r="B4657">
        <v>1</v>
      </c>
      <c r="C4657" s="3">
        <v>44726</v>
      </c>
      <c r="D4657">
        <v>1603.52</v>
      </c>
      <c r="E4657" s="44" t="s">
        <v>80</v>
      </c>
      <c r="F4657" s="44" t="s">
        <v>88</v>
      </c>
      <c r="G4657">
        <v>0</v>
      </c>
      <c r="H4657">
        <v>0</v>
      </c>
      <c r="I4657">
        <v>0</v>
      </c>
      <c r="J4657">
        <v>0</v>
      </c>
      <c r="K4657" s="44">
        <f>MONTH(tce_4111[[#This Row],[data_lancamento]])</f>
        <v>6</v>
      </c>
    </row>
    <row r="4658" spans="1:11" x14ac:dyDescent="0.25">
      <c r="A4658" s="44" t="s">
        <v>91</v>
      </c>
      <c r="B4658">
        <v>1</v>
      </c>
      <c r="C4658" s="3">
        <v>44726</v>
      </c>
      <c r="D4658">
        <v>1603.52</v>
      </c>
      <c r="E4658" s="44" t="s">
        <v>77</v>
      </c>
      <c r="F4658" s="44" t="s">
        <v>88</v>
      </c>
      <c r="G4658">
        <v>0</v>
      </c>
      <c r="H4658">
        <v>0</v>
      </c>
      <c r="I4658">
        <v>0</v>
      </c>
      <c r="J4658">
        <v>0</v>
      </c>
      <c r="K4658" s="44">
        <f>MONTH(tce_4111[[#This Row],[data_lancamento]])</f>
        <v>6</v>
      </c>
    </row>
    <row r="4659" spans="1:11" x14ac:dyDescent="0.25">
      <c r="A4659" s="44" t="s">
        <v>92</v>
      </c>
      <c r="B4659">
        <v>1</v>
      </c>
      <c r="C4659" s="3">
        <v>44726</v>
      </c>
      <c r="D4659">
        <v>1603.52</v>
      </c>
      <c r="E4659" s="44" t="s">
        <v>77</v>
      </c>
      <c r="F4659" s="44" t="s">
        <v>88</v>
      </c>
      <c r="G4659">
        <v>0</v>
      </c>
      <c r="H4659">
        <v>0</v>
      </c>
      <c r="I4659">
        <v>0</v>
      </c>
      <c r="J4659">
        <v>0</v>
      </c>
      <c r="K4659" s="44">
        <f>MONTH(tce_4111[[#This Row],[data_lancamento]])</f>
        <v>6</v>
      </c>
    </row>
    <row r="4660" spans="1:11" x14ac:dyDescent="0.25">
      <c r="A4660" s="44" t="s">
        <v>93</v>
      </c>
      <c r="B4660">
        <v>1</v>
      </c>
      <c r="C4660" s="3">
        <v>44726</v>
      </c>
      <c r="D4660">
        <v>1603.52</v>
      </c>
      <c r="E4660" s="44" t="s">
        <v>80</v>
      </c>
      <c r="F4660" s="44" t="s">
        <v>88</v>
      </c>
      <c r="G4660">
        <v>0</v>
      </c>
      <c r="H4660">
        <v>0</v>
      </c>
      <c r="I4660">
        <v>0</v>
      </c>
      <c r="J4660">
        <v>0</v>
      </c>
      <c r="K4660" s="44">
        <f>MONTH(tce_4111[[#This Row],[data_lancamento]])</f>
        <v>6</v>
      </c>
    </row>
    <row r="4661" spans="1:11" x14ac:dyDescent="0.25">
      <c r="A4661" s="44" t="s">
        <v>94</v>
      </c>
      <c r="B4661">
        <v>1</v>
      </c>
      <c r="C4661" s="3">
        <v>44726</v>
      </c>
      <c r="D4661">
        <v>1603.52</v>
      </c>
      <c r="E4661" s="44" t="s">
        <v>80</v>
      </c>
      <c r="F4661" s="44" t="s">
        <v>88</v>
      </c>
      <c r="G4661">
        <v>1</v>
      </c>
      <c r="H4661">
        <v>0</v>
      </c>
      <c r="I4661">
        <v>0</v>
      </c>
      <c r="J4661">
        <v>0</v>
      </c>
      <c r="K4661" s="44">
        <f>MONTH(tce_4111[[#This Row],[data_lancamento]])</f>
        <v>6</v>
      </c>
    </row>
    <row r="4662" spans="1:11" x14ac:dyDescent="0.25">
      <c r="A4662" s="44" t="s">
        <v>95</v>
      </c>
      <c r="B4662">
        <v>1</v>
      </c>
      <c r="C4662" s="3">
        <v>44726</v>
      </c>
      <c r="D4662">
        <v>1603.52</v>
      </c>
      <c r="E4662" s="44" t="s">
        <v>77</v>
      </c>
      <c r="F4662" s="44" t="s">
        <v>88</v>
      </c>
      <c r="G4662">
        <v>1</v>
      </c>
      <c r="H4662">
        <v>0</v>
      </c>
      <c r="I4662">
        <v>0</v>
      </c>
      <c r="J4662">
        <v>0</v>
      </c>
      <c r="K4662" s="44">
        <f>MONTH(tce_4111[[#This Row],[data_lancamento]])</f>
        <v>6</v>
      </c>
    </row>
    <row r="4663" spans="1:11" x14ac:dyDescent="0.25">
      <c r="A4663" s="44" t="s">
        <v>91</v>
      </c>
      <c r="B4663">
        <v>1</v>
      </c>
      <c r="C4663" s="3">
        <v>44726</v>
      </c>
      <c r="D4663">
        <v>1603.52</v>
      </c>
      <c r="E4663" s="44" t="s">
        <v>80</v>
      </c>
      <c r="F4663" s="44" t="s">
        <v>88</v>
      </c>
      <c r="G4663">
        <v>0</v>
      </c>
      <c r="H4663">
        <v>0</v>
      </c>
      <c r="I4663">
        <v>0</v>
      </c>
      <c r="J4663">
        <v>0</v>
      </c>
      <c r="K4663" s="44">
        <f>MONTH(tce_4111[[#This Row],[data_lancamento]])</f>
        <v>6</v>
      </c>
    </row>
    <row r="4664" spans="1:11" x14ac:dyDescent="0.25">
      <c r="A4664" s="44" t="s">
        <v>99</v>
      </c>
      <c r="B4664">
        <v>1</v>
      </c>
      <c r="C4664" s="3">
        <v>44726</v>
      </c>
      <c r="D4664">
        <v>1603.52</v>
      </c>
      <c r="E4664" s="44" t="s">
        <v>77</v>
      </c>
      <c r="F4664" s="44" t="s">
        <v>88</v>
      </c>
      <c r="G4664">
        <v>0</v>
      </c>
      <c r="H4664">
        <v>0</v>
      </c>
      <c r="I4664">
        <v>0</v>
      </c>
      <c r="J4664">
        <v>0</v>
      </c>
      <c r="K4664" s="44">
        <f>MONTH(tce_4111[[#This Row],[data_lancamento]])</f>
        <v>6</v>
      </c>
    </row>
    <row r="4665" spans="1:11" x14ac:dyDescent="0.25">
      <c r="A4665" s="44" t="s">
        <v>92</v>
      </c>
      <c r="B4665">
        <v>1</v>
      </c>
      <c r="C4665" s="3">
        <v>44726</v>
      </c>
      <c r="D4665">
        <v>1603.52</v>
      </c>
      <c r="E4665" s="44" t="s">
        <v>80</v>
      </c>
      <c r="F4665" s="44" t="s">
        <v>88</v>
      </c>
      <c r="G4665">
        <v>0</v>
      </c>
      <c r="H4665">
        <v>0</v>
      </c>
      <c r="I4665">
        <v>0</v>
      </c>
      <c r="J4665">
        <v>0</v>
      </c>
      <c r="K4665" s="44">
        <f>MONTH(tce_4111[[#This Row],[data_lancamento]])</f>
        <v>6</v>
      </c>
    </row>
    <row r="4666" spans="1:11" x14ac:dyDescent="0.25">
      <c r="A4666" s="44" t="s">
        <v>100</v>
      </c>
      <c r="B4666">
        <v>1</v>
      </c>
      <c r="C4666" s="3">
        <v>44726</v>
      </c>
      <c r="D4666">
        <v>1603.52</v>
      </c>
      <c r="E4666" s="44" t="s">
        <v>77</v>
      </c>
      <c r="F4666" s="44" t="s">
        <v>88</v>
      </c>
      <c r="G4666">
        <v>0</v>
      </c>
      <c r="H4666">
        <v>0</v>
      </c>
      <c r="I4666">
        <v>0</v>
      </c>
      <c r="J4666">
        <v>0</v>
      </c>
      <c r="K4666" s="44">
        <f>MONTH(tce_4111[[#This Row],[data_lancamento]])</f>
        <v>6</v>
      </c>
    </row>
    <row r="4667" spans="1:11" x14ac:dyDescent="0.25">
      <c r="A4667" s="44" t="s">
        <v>112</v>
      </c>
      <c r="B4667">
        <v>1</v>
      </c>
      <c r="C4667" s="3">
        <v>44726</v>
      </c>
      <c r="D4667">
        <v>1603.52</v>
      </c>
      <c r="E4667" s="44" t="s">
        <v>80</v>
      </c>
      <c r="F4667" s="44" t="s">
        <v>88</v>
      </c>
      <c r="G4667">
        <v>0</v>
      </c>
      <c r="H4667">
        <v>0</v>
      </c>
      <c r="I4667">
        <v>0</v>
      </c>
      <c r="J4667">
        <v>0</v>
      </c>
      <c r="K4667" s="44">
        <f>MONTH(tce_4111[[#This Row],[data_lancamento]])</f>
        <v>6</v>
      </c>
    </row>
    <row r="4668" spans="1:11" x14ac:dyDescent="0.25">
      <c r="A4668" s="44" t="s">
        <v>359</v>
      </c>
      <c r="B4668">
        <v>1</v>
      </c>
      <c r="C4668" s="3">
        <v>44726</v>
      </c>
      <c r="D4668">
        <v>1603.52</v>
      </c>
      <c r="E4668" s="44" t="s">
        <v>77</v>
      </c>
      <c r="F4668" s="44" t="s">
        <v>97</v>
      </c>
      <c r="G4668">
        <v>0</v>
      </c>
      <c r="H4668">
        <v>0</v>
      </c>
      <c r="I4668">
        <v>0</v>
      </c>
      <c r="J4668">
        <v>0</v>
      </c>
      <c r="K4668" s="44">
        <f>MONTH(tce_4111[[#This Row],[data_lancamento]])</f>
        <v>6</v>
      </c>
    </row>
    <row r="4669" spans="1:11" x14ac:dyDescent="0.25">
      <c r="A4669" s="44" t="s">
        <v>101</v>
      </c>
      <c r="B4669">
        <v>1</v>
      </c>
      <c r="C4669" s="3">
        <v>44726</v>
      </c>
      <c r="D4669">
        <v>1603.52</v>
      </c>
      <c r="E4669" s="44" t="s">
        <v>77</v>
      </c>
      <c r="F4669" s="44" t="s">
        <v>88</v>
      </c>
      <c r="G4669">
        <v>1</v>
      </c>
      <c r="H4669">
        <v>0</v>
      </c>
      <c r="I4669">
        <v>0</v>
      </c>
      <c r="J4669">
        <v>0</v>
      </c>
      <c r="K4669" s="44">
        <f>MONTH(tce_4111[[#This Row],[data_lancamento]])</f>
        <v>6</v>
      </c>
    </row>
    <row r="4670" spans="1:11" x14ac:dyDescent="0.25">
      <c r="A4670" s="44" t="s">
        <v>95</v>
      </c>
      <c r="B4670">
        <v>1</v>
      </c>
      <c r="C4670" s="3">
        <v>44726</v>
      </c>
      <c r="D4670">
        <v>1603.52</v>
      </c>
      <c r="E4670" s="44" t="s">
        <v>80</v>
      </c>
      <c r="F4670" s="44" t="s">
        <v>88</v>
      </c>
      <c r="G4670">
        <v>1</v>
      </c>
      <c r="H4670">
        <v>0</v>
      </c>
      <c r="I4670">
        <v>0</v>
      </c>
      <c r="J4670">
        <v>0</v>
      </c>
      <c r="K4670" s="44">
        <f>MONTH(tce_4111[[#This Row],[data_lancamento]])</f>
        <v>6</v>
      </c>
    </row>
    <row r="4671" spans="1:11" x14ac:dyDescent="0.25">
      <c r="A4671" s="44" t="s">
        <v>89</v>
      </c>
      <c r="B4671">
        <v>1</v>
      </c>
      <c r="C4671" s="3">
        <v>44726</v>
      </c>
      <c r="D4671">
        <v>1603.52</v>
      </c>
      <c r="E4671" s="44" t="s">
        <v>80</v>
      </c>
      <c r="F4671" s="44" t="s">
        <v>88</v>
      </c>
      <c r="G4671">
        <v>0</v>
      </c>
      <c r="H4671">
        <v>0</v>
      </c>
      <c r="I4671">
        <v>0</v>
      </c>
      <c r="J4671">
        <v>0</v>
      </c>
      <c r="K4671" s="44">
        <f>MONTH(tce_4111[[#This Row],[data_lancamento]])</f>
        <v>6</v>
      </c>
    </row>
    <row r="4672" spans="1:11" x14ac:dyDescent="0.25">
      <c r="A4672" s="44" t="s">
        <v>91</v>
      </c>
      <c r="B4672">
        <v>1</v>
      </c>
      <c r="C4672" s="3">
        <v>44726</v>
      </c>
      <c r="D4672">
        <v>1603.52</v>
      </c>
      <c r="E4672" s="44" t="s">
        <v>77</v>
      </c>
      <c r="F4672" s="44" t="s">
        <v>88</v>
      </c>
      <c r="G4672">
        <v>0</v>
      </c>
      <c r="H4672">
        <v>0</v>
      </c>
      <c r="I4672">
        <v>0</v>
      </c>
      <c r="J4672">
        <v>0</v>
      </c>
      <c r="K4672" s="44">
        <f>MONTH(tce_4111[[#This Row],[data_lancamento]])</f>
        <v>6</v>
      </c>
    </row>
    <row r="4673" spans="1:11" x14ac:dyDescent="0.25">
      <c r="A4673" s="44" t="s">
        <v>92</v>
      </c>
      <c r="B4673">
        <v>1</v>
      </c>
      <c r="C4673" s="3">
        <v>44726</v>
      </c>
      <c r="D4673">
        <v>1603.52</v>
      </c>
      <c r="E4673" s="44" t="s">
        <v>77</v>
      </c>
      <c r="F4673" s="44" t="s">
        <v>88</v>
      </c>
      <c r="G4673">
        <v>0</v>
      </c>
      <c r="H4673">
        <v>0</v>
      </c>
      <c r="I4673">
        <v>0</v>
      </c>
      <c r="J4673">
        <v>0</v>
      </c>
      <c r="K4673" s="44">
        <f>MONTH(tce_4111[[#This Row],[data_lancamento]])</f>
        <v>6</v>
      </c>
    </row>
    <row r="4674" spans="1:11" x14ac:dyDescent="0.25">
      <c r="A4674" s="44" t="s">
        <v>93</v>
      </c>
      <c r="B4674">
        <v>1</v>
      </c>
      <c r="C4674" s="3">
        <v>44726</v>
      </c>
      <c r="D4674">
        <v>1603.52</v>
      </c>
      <c r="E4674" s="44" t="s">
        <v>80</v>
      </c>
      <c r="F4674" s="44" t="s">
        <v>88</v>
      </c>
      <c r="G4674">
        <v>0</v>
      </c>
      <c r="H4674">
        <v>0</v>
      </c>
      <c r="I4674">
        <v>0</v>
      </c>
      <c r="J4674">
        <v>0</v>
      </c>
      <c r="K4674" s="44">
        <f>MONTH(tce_4111[[#This Row],[data_lancamento]])</f>
        <v>6</v>
      </c>
    </row>
    <row r="4675" spans="1:11" x14ac:dyDescent="0.25">
      <c r="A4675" s="44" t="s">
        <v>94</v>
      </c>
      <c r="B4675">
        <v>1</v>
      </c>
      <c r="C4675" s="3">
        <v>44726</v>
      </c>
      <c r="D4675">
        <v>1603.52</v>
      </c>
      <c r="E4675" s="44" t="s">
        <v>80</v>
      </c>
      <c r="F4675" s="44" t="s">
        <v>88</v>
      </c>
      <c r="G4675">
        <v>1</v>
      </c>
      <c r="H4675">
        <v>0</v>
      </c>
      <c r="I4675">
        <v>0</v>
      </c>
      <c r="J4675">
        <v>0</v>
      </c>
      <c r="K4675" s="44">
        <f>MONTH(tce_4111[[#This Row],[data_lancamento]])</f>
        <v>6</v>
      </c>
    </row>
    <row r="4676" spans="1:11" x14ac:dyDescent="0.25">
      <c r="A4676" s="44" t="s">
        <v>95</v>
      </c>
      <c r="B4676">
        <v>1</v>
      </c>
      <c r="C4676" s="3">
        <v>44726</v>
      </c>
      <c r="D4676">
        <v>1603.52</v>
      </c>
      <c r="E4676" s="44" t="s">
        <v>77</v>
      </c>
      <c r="F4676" s="44" t="s">
        <v>88</v>
      </c>
      <c r="G4676">
        <v>1</v>
      </c>
      <c r="H4676">
        <v>0</v>
      </c>
      <c r="I4676">
        <v>0</v>
      </c>
      <c r="J4676">
        <v>0</v>
      </c>
      <c r="K4676" s="44">
        <f>MONTH(tce_4111[[#This Row],[data_lancamento]])</f>
        <v>6</v>
      </c>
    </row>
    <row r="4677" spans="1:11" x14ac:dyDescent="0.25">
      <c r="A4677" s="44" t="s">
        <v>91</v>
      </c>
      <c r="B4677">
        <v>1</v>
      </c>
      <c r="C4677" s="3">
        <v>44726</v>
      </c>
      <c r="D4677">
        <v>1603.52</v>
      </c>
      <c r="E4677" s="44" t="s">
        <v>80</v>
      </c>
      <c r="F4677" s="44" t="s">
        <v>88</v>
      </c>
      <c r="G4677">
        <v>0</v>
      </c>
      <c r="H4677">
        <v>0</v>
      </c>
      <c r="I4677">
        <v>0</v>
      </c>
      <c r="J4677">
        <v>0</v>
      </c>
      <c r="K4677" s="44">
        <f>MONTH(tce_4111[[#This Row],[data_lancamento]])</f>
        <v>6</v>
      </c>
    </row>
    <row r="4678" spans="1:11" x14ac:dyDescent="0.25">
      <c r="A4678" s="44" t="s">
        <v>99</v>
      </c>
      <c r="B4678">
        <v>1</v>
      </c>
      <c r="C4678" s="3">
        <v>44726</v>
      </c>
      <c r="D4678">
        <v>1603.52</v>
      </c>
      <c r="E4678" s="44" t="s">
        <v>77</v>
      </c>
      <c r="F4678" s="44" t="s">
        <v>88</v>
      </c>
      <c r="G4678">
        <v>0</v>
      </c>
      <c r="H4678">
        <v>0</v>
      </c>
      <c r="I4678">
        <v>0</v>
      </c>
      <c r="J4678">
        <v>0</v>
      </c>
      <c r="K4678" s="44">
        <f>MONTH(tce_4111[[#This Row],[data_lancamento]])</f>
        <v>6</v>
      </c>
    </row>
    <row r="4679" spans="1:11" x14ac:dyDescent="0.25">
      <c r="A4679" s="44" t="s">
        <v>92</v>
      </c>
      <c r="B4679">
        <v>1</v>
      </c>
      <c r="C4679" s="3">
        <v>44726</v>
      </c>
      <c r="D4679">
        <v>1603.52</v>
      </c>
      <c r="E4679" s="44" t="s">
        <v>80</v>
      </c>
      <c r="F4679" s="44" t="s">
        <v>88</v>
      </c>
      <c r="G4679">
        <v>0</v>
      </c>
      <c r="H4679">
        <v>0</v>
      </c>
      <c r="I4679">
        <v>0</v>
      </c>
      <c r="J4679">
        <v>0</v>
      </c>
      <c r="K4679" s="44">
        <f>MONTH(tce_4111[[#This Row],[data_lancamento]])</f>
        <v>6</v>
      </c>
    </row>
    <row r="4680" spans="1:11" x14ac:dyDescent="0.25">
      <c r="A4680" s="44" t="s">
        <v>100</v>
      </c>
      <c r="B4680">
        <v>1</v>
      </c>
      <c r="C4680" s="3">
        <v>44726</v>
      </c>
      <c r="D4680">
        <v>1603.52</v>
      </c>
      <c r="E4680" s="44" t="s">
        <v>77</v>
      </c>
      <c r="F4680" s="44" t="s">
        <v>88</v>
      </c>
      <c r="G4680">
        <v>0</v>
      </c>
      <c r="H4680">
        <v>0</v>
      </c>
      <c r="I4680">
        <v>0</v>
      </c>
      <c r="J4680">
        <v>0</v>
      </c>
      <c r="K4680" s="44">
        <f>MONTH(tce_4111[[#This Row],[data_lancamento]])</f>
        <v>6</v>
      </c>
    </row>
    <row r="4681" spans="1:11" x14ac:dyDescent="0.25">
      <c r="A4681" s="44" t="s">
        <v>112</v>
      </c>
      <c r="B4681">
        <v>1</v>
      </c>
      <c r="C4681" s="3">
        <v>44726</v>
      </c>
      <c r="D4681">
        <v>1603.52</v>
      </c>
      <c r="E4681" s="44" t="s">
        <v>80</v>
      </c>
      <c r="F4681" s="44" t="s">
        <v>88</v>
      </c>
      <c r="G4681">
        <v>0</v>
      </c>
      <c r="H4681">
        <v>0</v>
      </c>
      <c r="I4681">
        <v>0</v>
      </c>
      <c r="J4681">
        <v>0</v>
      </c>
      <c r="K4681" s="44">
        <f>MONTH(tce_4111[[#This Row],[data_lancamento]])</f>
        <v>6</v>
      </c>
    </row>
    <row r="4682" spans="1:11" x14ac:dyDescent="0.25">
      <c r="A4682" s="44" t="s">
        <v>359</v>
      </c>
      <c r="B4682">
        <v>1</v>
      </c>
      <c r="C4682" s="3">
        <v>44726</v>
      </c>
      <c r="D4682">
        <v>1603.52</v>
      </c>
      <c r="E4682" s="44" t="s">
        <v>77</v>
      </c>
      <c r="F4682" s="44" t="s">
        <v>97</v>
      </c>
      <c r="G4682">
        <v>0</v>
      </c>
      <c r="H4682">
        <v>0</v>
      </c>
      <c r="I4682">
        <v>0</v>
      </c>
      <c r="J4682">
        <v>0</v>
      </c>
      <c r="K4682" s="44">
        <f>MONTH(tce_4111[[#This Row],[data_lancamento]])</f>
        <v>6</v>
      </c>
    </row>
    <row r="4683" spans="1:11" x14ac:dyDescent="0.25">
      <c r="A4683" s="44" t="s">
        <v>101</v>
      </c>
      <c r="B4683">
        <v>1</v>
      </c>
      <c r="C4683" s="3">
        <v>44726</v>
      </c>
      <c r="D4683">
        <v>1603.52</v>
      </c>
      <c r="E4683" s="44" t="s">
        <v>77</v>
      </c>
      <c r="F4683" s="44" t="s">
        <v>88</v>
      </c>
      <c r="G4683">
        <v>1</v>
      </c>
      <c r="H4683">
        <v>0</v>
      </c>
      <c r="I4683">
        <v>0</v>
      </c>
      <c r="J4683">
        <v>0</v>
      </c>
      <c r="K4683" s="44">
        <f>MONTH(tce_4111[[#This Row],[data_lancamento]])</f>
        <v>6</v>
      </c>
    </row>
    <row r="4684" spans="1:11" x14ac:dyDescent="0.25">
      <c r="A4684" s="44" t="s">
        <v>95</v>
      </c>
      <c r="B4684">
        <v>1</v>
      </c>
      <c r="C4684" s="3">
        <v>44726</v>
      </c>
      <c r="D4684">
        <v>1603.52</v>
      </c>
      <c r="E4684" s="44" t="s">
        <v>80</v>
      </c>
      <c r="F4684" s="44" t="s">
        <v>88</v>
      </c>
      <c r="G4684">
        <v>1</v>
      </c>
      <c r="H4684">
        <v>0</v>
      </c>
      <c r="I4684">
        <v>0</v>
      </c>
      <c r="J4684">
        <v>0</v>
      </c>
      <c r="K4684" s="44">
        <f>MONTH(tce_4111[[#This Row],[data_lancamento]])</f>
        <v>6</v>
      </c>
    </row>
    <row r="4685" spans="1:11" x14ac:dyDescent="0.25">
      <c r="A4685" s="44" t="s">
        <v>89</v>
      </c>
      <c r="B4685">
        <v>1</v>
      </c>
      <c r="C4685" s="3">
        <v>44726</v>
      </c>
      <c r="D4685">
        <v>1603.52</v>
      </c>
      <c r="E4685" s="44" t="s">
        <v>80</v>
      </c>
      <c r="F4685" s="44" t="s">
        <v>88</v>
      </c>
      <c r="G4685">
        <v>0</v>
      </c>
      <c r="H4685">
        <v>0</v>
      </c>
      <c r="I4685">
        <v>0</v>
      </c>
      <c r="J4685">
        <v>0</v>
      </c>
      <c r="K4685" s="44">
        <f>MONTH(tce_4111[[#This Row],[data_lancamento]])</f>
        <v>6</v>
      </c>
    </row>
    <row r="4686" spans="1:11" x14ac:dyDescent="0.25">
      <c r="A4686" s="44" t="s">
        <v>91</v>
      </c>
      <c r="B4686">
        <v>1</v>
      </c>
      <c r="C4686" s="3">
        <v>44726</v>
      </c>
      <c r="D4686">
        <v>1603.52</v>
      </c>
      <c r="E4686" s="44" t="s">
        <v>77</v>
      </c>
      <c r="F4686" s="44" t="s">
        <v>88</v>
      </c>
      <c r="G4686">
        <v>0</v>
      </c>
      <c r="H4686">
        <v>0</v>
      </c>
      <c r="I4686">
        <v>0</v>
      </c>
      <c r="J4686">
        <v>0</v>
      </c>
      <c r="K4686" s="44">
        <f>MONTH(tce_4111[[#This Row],[data_lancamento]])</f>
        <v>6</v>
      </c>
    </row>
    <row r="4687" spans="1:11" x14ac:dyDescent="0.25">
      <c r="A4687" s="44" t="s">
        <v>92</v>
      </c>
      <c r="B4687">
        <v>1</v>
      </c>
      <c r="C4687" s="3">
        <v>44726</v>
      </c>
      <c r="D4687">
        <v>1603.52</v>
      </c>
      <c r="E4687" s="44" t="s">
        <v>77</v>
      </c>
      <c r="F4687" s="44" t="s">
        <v>88</v>
      </c>
      <c r="G4687">
        <v>0</v>
      </c>
      <c r="H4687">
        <v>0</v>
      </c>
      <c r="I4687">
        <v>0</v>
      </c>
      <c r="J4687">
        <v>0</v>
      </c>
      <c r="K4687" s="44">
        <f>MONTH(tce_4111[[#This Row],[data_lancamento]])</f>
        <v>6</v>
      </c>
    </row>
    <row r="4688" spans="1:11" x14ac:dyDescent="0.25">
      <c r="A4688" s="44" t="s">
        <v>93</v>
      </c>
      <c r="B4688">
        <v>1</v>
      </c>
      <c r="C4688" s="3">
        <v>44726</v>
      </c>
      <c r="D4688">
        <v>1603.52</v>
      </c>
      <c r="E4688" s="44" t="s">
        <v>80</v>
      </c>
      <c r="F4688" s="44" t="s">
        <v>88</v>
      </c>
      <c r="G4688">
        <v>0</v>
      </c>
      <c r="H4688">
        <v>0</v>
      </c>
      <c r="I4688">
        <v>0</v>
      </c>
      <c r="J4688">
        <v>0</v>
      </c>
      <c r="K4688" s="44">
        <f>MONTH(tce_4111[[#This Row],[data_lancamento]])</f>
        <v>6</v>
      </c>
    </row>
    <row r="4689" spans="1:11" x14ac:dyDescent="0.25">
      <c r="A4689" s="44" t="s">
        <v>94</v>
      </c>
      <c r="B4689">
        <v>1</v>
      </c>
      <c r="C4689" s="3">
        <v>44726</v>
      </c>
      <c r="D4689">
        <v>1603.52</v>
      </c>
      <c r="E4689" s="44" t="s">
        <v>80</v>
      </c>
      <c r="F4689" s="44" t="s">
        <v>88</v>
      </c>
      <c r="G4689">
        <v>1</v>
      </c>
      <c r="H4689">
        <v>0</v>
      </c>
      <c r="I4689">
        <v>0</v>
      </c>
      <c r="J4689">
        <v>0</v>
      </c>
      <c r="K4689" s="44">
        <f>MONTH(tce_4111[[#This Row],[data_lancamento]])</f>
        <v>6</v>
      </c>
    </row>
    <row r="4690" spans="1:11" x14ac:dyDescent="0.25">
      <c r="A4690" s="44" t="s">
        <v>95</v>
      </c>
      <c r="B4690">
        <v>1</v>
      </c>
      <c r="C4690" s="3">
        <v>44726</v>
      </c>
      <c r="D4690">
        <v>1603.52</v>
      </c>
      <c r="E4690" s="44" t="s">
        <v>77</v>
      </c>
      <c r="F4690" s="44" t="s">
        <v>88</v>
      </c>
      <c r="G4690">
        <v>1</v>
      </c>
      <c r="H4690">
        <v>0</v>
      </c>
      <c r="I4690">
        <v>0</v>
      </c>
      <c r="J4690">
        <v>0</v>
      </c>
      <c r="K4690" s="44">
        <f>MONTH(tce_4111[[#This Row],[data_lancamento]])</f>
        <v>6</v>
      </c>
    </row>
    <row r="4691" spans="1:11" x14ac:dyDescent="0.25">
      <c r="A4691" s="44" t="s">
        <v>91</v>
      </c>
      <c r="B4691">
        <v>1</v>
      </c>
      <c r="C4691" s="3">
        <v>44726</v>
      </c>
      <c r="D4691">
        <v>1603.52</v>
      </c>
      <c r="E4691" s="44" t="s">
        <v>80</v>
      </c>
      <c r="F4691" s="44" t="s">
        <v>88</v>
      </c>
      <c r="G4691">
        <v>0</v>
      </c>
      <c r="H4691">
        <v>0</v>
      </c>
      <c r="I4691">
        <v>0</v>
      </c>
      <c r="J4691">
        <v>0</v>
      </c>
      <c r="K4691" s="44">
        <f>MONTH(tce_4111[[#This Row],[data_lancamento]])</f>
        <v>6</v>
      </c>
    </row>
    <row r="4692" spans="1:11" x14ac:dyDescent="0.25">
      <c r="A4692" s="44" t="s">
        <v>99</v>
      </c>
      <c r="B4692">
        <v>1</v>
      </c>
      <c r="C4692" s="3">
        <v>44726</v>
      </c>
      <c r="D4692">
        <v>1603.52</v>
      </c>
      <c r="E4692" s="44" t="s">
        <v>77</v>
      </c>
      <c r="F4692" s="44" t="s">
        <v>88</v>
      </c>
      <c r="G4692">
        <v>0</v>
      </c>
      <c r="H4692">
        <v>0</v>
      </c>
      <c r="I4692">
        <v>0</v>
      </c>
      <c r="J4692">
        <v>0</v>
      </c>
      <c r="K4692" s="44">
        <f>MONTH(tce_4111[[#This Row],[data_lancamento]])</f>
        <v>6</v>
      </c>
    </row>
    <row r="4693" spans="1:11" x14ac:dyDescent="0.25">
      <c r="A4693" s="44" t="s">
        <v>92</v>
      </c>
      <c r="B4693">
        <v>1</v>
      </c>
      <c r="C4693" s="3">
        <v>44726</v>
      </c>
      <c r="D4693">
        <v>1603.52</v>
      </c>
      <c r="E4693" s="44" t="s">
        <v>80</v>
      </c>
      <c r="F4693" s="44" t="s">
        <v>88</v>
      </c>
      <c r="G4693">
        <v>0</v>
      </c>
      <c r="H4693">
        <v>0</v>
      </c>
      <c r="I4693">
        <v>0</v>
      </c>
      <c r="J4693">
        <v>0</v>
      </c>
      <c r="K4693" s="44">
        <f>MONTH(tce_4111[[#This Row],[data_lancamento]])</f>
        <v>6</v>
      </c>
    </row>
    <row r="4694" spans="1:11" x14ac:dyDescent="0.25">
      <c r="A4694" s="44" t="s">
        <v>100</v>
      </c>
      <c r="B4694">
        <v>1</v>
      </c>
      <c r="C4694" s="3">
        <v>44726</v>
      </c>
      <c r="D4694">
        <v>1603.52</v>
      </c>
      <c r="E4694" s="44" t="s">
        <v>77</v>
      </c>
      <c r="F4694" s="44" t="s">
        <v>88</v>
      </c>
      <c r="G4694">
        <v>0</v>
      </c>
      <c r="H4694">
        <v>0</v>
      </c>
      <c r="I4694">
        <v>0</v>
      </c>
      <c r="J4694">
        <v>0</v>
      </c>
      <c r="K4694" s="44">
        <f>MONTH(tce_4111[[#This Row],[data_lancamento]])</f>
        <v>6</v>
      </c>
    </row>
    <row r="4695" spans="1:11" x14ac:dyDescent="0.25">
      <c r="A4695" s="44" t="s">
        <v>112</v>
      </c>
      <c r="B4695">
        <v>1</v>
      </c>
      <c r="C4695" s="3">
        <v>44726</v>
      </c>
      <c r="D4695">
        <v>1603.52</v>
      </c>
      <c r="E4695" s="44" t="s">
        <v>80</v>
      </c>
      <c r="F4695" s="44" t="s">
        <v>88</v>
      </c>
      <c r="G4695">
        <v>0</v>
      </c>
      <c r="H4695">
        <v>0</v>
      </c>
      <c r="I4695">
        <v>0</v>
      </c>
      <c r="J4695">
        <v>0</v>
      </c>
      <c r="K4695" s="44">
        <f>MONTH(tce_4111[[#This Row],[data_lancamento]])</f>
        <v>6</v>
      </c>
    </row>
    <row r="4696" spans="1:11" x14ac:dyDescent="0.25">
      <c r="A4696" s="44" t="s">
        <v>359</v>
      </c>
      <c r="B4696">
        <v>1</v>
      </c>
      <c r="C4696" s="3">
        <v>44726</v>
      </c>
      <c r="D4696">
        <v>1603.52</v>
      </c>
      <c r="E4696" s="44" t="s">
        <v>77</v>
      </c>
      <c r="F4696" s="44" t="s">
        <v>97</v>
      </c>
      <c r="G4696">
        <v>0</v>
      </c>
      <c r="H4696">
        <v>0</v>
      </c>
      <c r="I4696">
        <v>0</v>
      </c>
      <c r="J4696">
        <v>0</v>
      </c>
      <c r="K4696" s="44">
        <f>MONTH(tce_4111[[#This Row],[data_lancamento]])</f>
        <v>6</v>
      </c>
    </row>
    <row r="4697" spans="1:11" x14ac:dyDescent="0.25">
      <c r="A4697" s="44" t="s">
        <v>101</v>
      </c>
      <c r="B4697">
        <v>1</v>
      </c>
      <c r="C4697" s="3">
        <v>44726</v>
      </c>
      <c r="D4697">
        <v>1603.52</v>
      </c>
      <c r="E4697" s="44" t="s">
        <v>77</v>
      </c>
      <c r="F4697" s="44" t="s">
        <v>88</v>
      </c>
      <c r="G4697">
        <v>1</v>
      </c>
      <c r="H4697">
        <v>0</v>
      </c>
      <c r="I4697">
        <v>0</v>
      </c>
      <c r="J4697">
        <v>0</v>
      </c>
      <c r="K4697" s="44">
        <f>MONTH(tce_4111[[#This Row],[data_lancamento]])</f>
        <v>6</v>
      </c>
    </row>
    <row r="4698" spans="1:11" x14ac:dyDescent="0.25">
      <c r="A4698" s="44" t="s">
        <v>95</v>
      </c>
      <c r="B4698">
        <v>1</v>
      </c>
      <c r="C4698" s="3">
        <v>44726</v>
      </c>
      <c r="D4698">
        <v>1603.52</v>
      </c>
      <c r="E4698" s="44" t="s">
        <v>80</v>
      </c>
      <c r="F4698" s="44" t="s">
        <v>88</v>
      </c>
      <c r="G4698">
        <v>1</v>
      </c>
      <c r="H4698">
        <v>0</v>
      </c>
      <c r="I4698">
        <v>0</v>
      </c>
      <c r="J4698">
        <v>0</v>
      </c>
      <c r="K4698" s="44">
        <f>MONTH(tce_4111[[#This Row],[data_lancamento]])</f>
        <v>6</v>
      </c>
    </row>
    <row r="4699" spans="1:11" x14ac:dyDescent="0.25">
      <c r="A4699" s="44" t="s">
        <v>89</v>
      </c>
      <c r="B4699">
        <v>1</v>
      </c>
      <c r="C4699" s="3">
        <v>44726</v>
      </c>
      <c r="D4699">
        <v>1780.19</v>
      </c>
      <c r="E4699" s="44" t="s">
        <v>80</v>
      </c>
      <c r="F4699" s="44" t="s">
        <v>88</v>
      </c>
      <c r="G4699">
        <v>0</v>
      </c>
      <c r="H4699">
        <v>0</v>
      </c>
      <c r="I4699">
        <v>0</v>
      </c>
      <c r="J4699">
        <v>0</v>
      </c>
      <c r="K4699" s="44">
        <f>MONTH(tce_4111[[#This Row],[data_lancamento]])</f>
        <v>6</v>
      </c>
    </row>
    <row r="4700" spans="1:11" x14ac:dyDescent="0.25">
      <c r="A4700" s="44" t="s">
        <v>91</v>
      </c>
      <c r="B4700">
        <v>1</v>
      </c>
      <c r="C4700" s="3">
        <v>44726</v>
      </c>
      <c r="D4700">
        <v>1780.19</v>
      </c>
      <c r="E4700" s="44" t="s">
        <v>77</v>
      </c>
      <c r="F4700" s="44" t="s">
        <v>88</v>
      </c>
      <c r="G4700">
        <v>0</v>
      </c>
      <c r="H4700">
        <v>0</v>
      </c>
      <c r="I4700">
        <v>0</v>
      </c>
      <c r="J4700">
        <v>0</v>
      </c>
      <c r="K4700" s="44">
        <f>MONTH(tce_4111[[#This Row],[data_lancamento]])</f>
        <v>6</v>
      </c>
    </row>
    <row r="4701" spans="1:11" x14ac:dyDescent="0.25">
      <c r="A4701" s="44" t="s">
        <v>92</v>
      </c>
      <c r="B4701">
        <v>1</v>
      </c>
      <c r="C4701" s="3">
        <v>44726</v>
      </c>
      <c r="D4701">
        <v>1780.19</v>
      </c>
      <c r="E4701" s="44" t="s">
        <v>77</v>
      </c>
      <c r="F4701" s="44" t="s">
        <v>88</v>
      </c>
      <c r="G4701">
        <v>0</v>
      </c>
      <c r="H4701">
        <v>0</v>
      </c>
      <c r="I4701">
        <v>0</v>
      </c>
      <c r="J4701">
        <v>0</v>
      </c>
      <c r="K4701" s="44">
        <f>MONTH(tce_4111[[#This Row],[data_lancamento]])</f>
        <v>6</v>
      </c>
    </row>
    <row r="4702" spans="1:11" x14ac:dyDescent="0.25">
      <c r="A4702" s="44" t="s">
        <v>93</v>
      </c>
      <c r="B4702">
        <v>1</v>
      </c>
      <c r="C4702" s="3">
        <v>44726</v>
      </c>
      <c r="D4702">
        <v>1780.19</v>
      </c>
      <c r="E4702" s="44" t="s">
        <v>80</v>
      </c>
      <c r="F4702" s="44" t="s">
        <v>88</v>
      </c>
      <c r="G4702">
        <v>0</v>
      </c>
      <c r="H4702">
        <v>0</v>
      </c>
      <c r="I4702">
        <v>0</v>
      </c>
      <c r="J4702">
        <v>0</v>
      </c>
      <c r="K4702" s="44">
        <f>MONTH(tce_4111[[#This Row],[data_lancamento]])</f>
        <v>6</v>
      </c>
    </row>
    <row r="4703" spans="1:11" x14ac:dyDescent="0.25">
      <c r="A4703" s="44" t="s">
        <v>94</v>
      </c>
      <c r="B4703">
        <v>1</v>
      </c>
      <c r="C4703" s="3">
        <v>44726</v>
      </c>
      <c r="D4703">
        <v>1780.19</v>
      </c>
      <c r="E4703" s="44" t="s">
        <v>80</v>
      </c>
      <c r="F4703" s="44" t="s">
        <v>88</v>
      </c>
      <c r="G4703">
        <v>1</v>
      </c>
      <c r="H4703">
        <v>0</v>
      </c>
      <c r="I4703">
        <v>0</v>
      </c>
      <c r="J4703">
        <v>0</v>
      </c>
      <c r="K4703" s="44">
        <f>MONTH(tce_4111[[#This Row],[data_lancamento]])</f>
        <v>6</v>
      </c>
    </row>
    <row r="4704" spans="1:11" x14ac:dyDescent="0.25">
      <c r="A4704" s="44" t="s">
        <v>95</v>
      </c>
      <c r="B4704">
        <v>1</v>
      </c>
      <c r="C4704" s="3">
        <v>44726</v>
      </c>
      <c r="D4704">
        <v>1780.19</v>
      </c>
      <c r="E4704" s="44" t="s">
        <v>77</v>
      </c>
      <c r="F4704" s="44" t="s">
        <v>88</v>
      </c>
      <c r="G4704">
        <v>1</v>
      </c>
      <c r="H4704">
        <v>0</v>
      </c>
      <c r="I4704">
        <v>0</v>
      </c>
      <c r="J4704">
        <v>0</v>
      </c>
      <c r="K4704" s="44">
        <f>MONTH(tce_4111[[#This Row],[data_lancamento]])</f>
        <v>6</v>
      </c>
    </row>
    <row r="4705" spans="1:11" x14ac:dyDescent="0.25">
      <c r="A4705" s="44" t="s">
        <v>96</v>
      </c>
      <c r="B4705">
        <v>1</v>
      </c>
      <c r="C4705" s="3">
        <v>44726</v>
      </c>
      <c r="D4705">
        <v>1780.19</v>
      </c>
      <c r="E4705" s="44" t="s">
        <v>77</v>
      </c>
      <c r="F4705" s="44" t="s">
        <v>97</v>
      </c>
      <c r="G4705">
        <v>1</v>
      </c>
      <c r="H4705">
        <v>0</v>
      </c>
      <c r="I4705">
        <v>0</v>
      </c>
      <c r="J4705">
        <v>0</v>
      </c>
      <c r="K4705" s="44">
        <f>MONTH(tce_4111[[#This Row],[data_lancamento]])</f>
        <v>6</v>
      </c>
    </row>
    <row r="4706" spans="1:11" x14ac:dyDescent="0.25">
      <c r="A4706" s="44" t="s">
        <v>91</v>
      </c>
      <c r="B4706">
        <v>1</v>
      </c>
      <c r="C4706" s="3">
        <v>44726</v>
      </c>
      <c r="D4706">
        <v>1780.19</v>
      </c>
      <c r="E4706" s="44" t="s">
        <v>80</v>
      </c>
      <c r="F4706" s="44" t="s">
        <v>88</v>
      </c>
      <c r="G4706">
        <v>0</v>
      </c>
      <c r="H4706">
        <v>0</v>
      </c>
      <c r="I4706">
        <v>0</v>
      </c>
      <c r="J4706">
        <v>0</v>
      </c>
      <c r="K4706" s="44">
        <f>MONTH(tce_4111[[#This Row],[data_lancamento]])</f>
        <v>6</v>
      </c>
    </row>
    <row r="4707" spans="1:11" x14ac:dyDescent="0.25">
      <c r="A4707" s="44" t="s">
        <v>99</v>
      </c>
      <c r="B4707">
        <v>1</v>
      </c>
      <c r="C4707" s="3">
        <v>44726</v>
      </c>
      <c r="D4707">
        <v>1780.19</v>
      </c>
      <c r="E4707" s="44" t="s">
        <v>77</v>
      </c>
      <c r="F4707" s="44" t="s">
        <v>88</v>
      </c>
      <c r="G4707">
        <v>0</v>
      </c>
      <c r="H4707">
        <v>0</v>
      </c>
      <c r="I4707">
        <v>0</v>
      </c>
      <c r="J4707">
        <v>0</v>
      </c>
      <c r="K4707" s="44">
        <f>MONTH(tce_4111[[#This Row],[data_lancamento]])</f>
        <v>6</v>
      </c>
    </row>
    <row r="4708" spans="1:11" x14ac:dyDescent="0.25">
      <c r="A4708" s="44" t="s">
        <v>92</v>
      </c>
      <c r="B4708">
        <v>1</v>
      </c>
      <c r="C4708" s="3">
        <v>44726</v>
      </c>
      <c r="D4708">
        <v>1780.19</v>
      </c>
      <c r="E4708" s="44" t="s">
        <v>80</v>
      </c>
      <c r="F4708" s="44" t="s">
        <v>88</v>
      </c>
      <c r="G4708">
        <v>0</v>
      </c>
      <c r="H4708">
        <v>0</v>
      </c>
      <c r="I4708">
        <v>0</v>
      </c>
      <c r="J4708">
        <v>0</v>
      </c>
      <c r="K4708" s="44">
        <f>MONTH(tce_4111[[#This Row],[data_lancamento]])</f>
        <v>6</v>
      </c>
    </row>
    <row r="4709" spans="1:11" x14ac:dyDescent="0.25">
      <c r="A4709" s="44" t="s">
        <v>100</v>
      </c>
      <c r="B4709">
        <v>1</v>
      </c>
      <c r="C4709" s="3">
        <v>44726</v>
      </c>
      <c r="D4709">
        <v>1780.19</v>
      </c>
      <c r="E4709" s="44" t="s">
        <v>77</v>
      </c>
      <c r="F4709" s="44" t="s">
        <v>88</v>
      </c>
      <c r="G4709">
        <v>0</v>
      </c>
      <c r="H4709">
        <v>0</v>
      </c>
      <c r="I4709">
        <v>0</v>
      </c>
      <c r="J4709">
        <v>0</v>
      </c>
      <c r="K4709" s="44">
        <f>MONTH(tce_4111[[#This Row],[data_lancamento]])</f>
        <v>6</v>
      </c>
    </row>
    <row r="4710" spans="1:11" x14ac:dyDescent="0.25">
      <c r="A4710" s="44" t="s">
        <v>118</v>
      </c>
      <c r="B4710">
        <v>1</v>
      </c>
      <c r="C4710" s="3">
        <v>44726</v>
      </c>
      <c r="D4710">
        <v>1780.19</v>
      </c>
      <c r="E4710" s="44" t="s">
        <v>80</v>
      </c>
      <c r="F4710" s="44" t="s">
        <v>88</v>
      </c>
      <c r="G4710">
        <v>0</v>
      </c>
      <c r="H4710">
        <v>0</v>
      </c>
      <c r="I4710">
        <v>0</v>
      </c>
      <c r="J4710">
        <v>0</v>
      </c>
      <c r="K4710" s="44">
        <f>MONTH(tce_4111[[#This Row],[data_lancamento]])</f>
        <v>6</v>
      </c>
    </row>
    <row r="4711" spans="1:11" x14ac:dyDescent="0.25">
      <c r="A4711" s="44" t="s">
        <v>101</v>
      </c>
      <c r="B4711">
        <v>1</v>
      </c>
      <c r="C4711" s="3">
        <v>44726</v>
      </c>
      <c r="D4711">
        <v>1780.19</v>
      </c>
      <c r="E4711" s="44" t="s">
        <v>77</v>
      </c>
      <c r="F4711" s="44" t="s">
        <v>88</v>
      </c>
      <c r="G4711">
        <v>1</v>
      </c>
      <c r="H4711">
        <v>0</v>
      </c>
      <c r="I4711">
        <v>0</v>
      </c>
      <c r="J4711">
        <v>0</v>
      </c>
      <c r="K4711" s="44">
        <f>MONTH(tce_4111[[#This Row],[data_lancamento]])</f>
        <v>6</v>
      </c>
    </row>
    <row r="4712" spans="1:11" x14ac:dyDescent="0.25">
      <c r="A4712" s="44" t="s">
        <v>95</v>
      </c>
      <c r="B4712">
        <v>1</v>
      </c>
      <c r="C4712" s="3">
        <v>44726</v>
      </c>
      <c r="D4712">
        <v>1780.19</v>
      </c>
      <c r="E4712" s="44" t="s">
        <v>80</v>
      </c>
      <c r="F4712" s="44" t="s">
        <v>88</v>
      </c>
      <c r="G4712">
        <v>1</v>
      </c>
      <c r="H4712">
        <v>0</v>
      </c>
      <c r="I4712">
        <v>0</v>
      </c>
      <c r="J4712">
        <v>0</v>
      </c>
      <c r="K4712" s="44">
        <f>MONTH(tce_4111[[#This Row],[data_lancamento]])</f>
        <v>6</v>
      </c>
    </row>
    <row r="4713" spans="1:11" x14ac:dyDescent="0.25">
      <c r="A4713" s="44" t="s">
        <v>89</v>
      </c>
      <c r="B4713">
        <v>1</v>
      </c>
      <c r="C4713" s="3">
        <v>44726</v>
      </c>
      <c r="D4713">
        <v>1000</v>
      </c>
      <c r="E4713" s="44" t="s">
        <v>80</v>
      </c>
      <c r="F4713" s="44" t="s">
        <v>88</v>
      </c>
      <c r="G4713">
        <v>0</v>
      </c>
      <c r="H4713">
        <v>0</v>
      </c>
      <c r="I4713">
        <v>0</v>
      </c>
      <c r="J4713">
        <v>0</v>
      </c>
      <c r="K4713" s="44">
        <f>MONTH(tce_4111[[#This Row],[data_lancamento]])</f>
        <v>6</v>
      </c>
    </row>
    <row r="4714" spans="1:11" x14ac:dyDescent="0.25">
      <c r="A4714" s="44" t="s">
        <v>91</v>
      </c>
      <c r="B4714">
        <v>1</v>
      </c>
      <c r="C4714" s="3">
        <v>44726</v>
      </c>
      <c r="D4714">
        <v>1000</v>
      </c>
      <c r="E4714" s="44" t="s">
        <v>77</v>
      </c>
      <c r="F4714" s="44" t="s">
        <v>88</v>
      </c>
      <c r="G4714">
        <v>0</v>
      </c>
      <c r="H4714">
        <v>0</v>
      </c>
      <c r="I4714">
        <v>0</v>
      </c>
      <c r="J4714">
        <v>0</v>
      </c>
      <c r="K4714" s="44">
        <f>MONTH(tce_4111[[#This Row],[data_lancamento]])</f>
        <v>6</v>
      </c>
    </row>
    <row r="4715" spans="1:11" x14ac:dyDescent="0.25">
      <c r="A4715" s="44" t="s">
        <v>92</v>
      </c>
      <c r="B4715">
        <v>1</v>
      </c>
      <c r="C4715" s="3">
        <v>44726</v>
      </c>
      <c r="D4715">
        <v>1000</v>
      </c>
      <c r="E4715" s="44" t="s">
        <v>77</v>
      </c>
      <c r="F4715" s="44" t="s">
        <v>88</v>
      </c>
      <c r="G4715">
        <v>0</v>
      </c>
      <c r="H4715">
        <v>0</v>
      </c>
      <c r="I4715">
        <v>0</v>
      </c>
      <c r="J4715">
        <v>0</v>
      </c>
      <c r="K4715" s="44">
        <f>MONTH(tce_4111[[#This Row],[data_lancamento]])</f>
        <v>6</v>
      </c>
    </row>
    <row r="4716" spans="1:11" x14ac:dyDescent="0.25">
      <c r="A4716" s="44" t="s">
        <v>93</v>
      </c>
      <c r="B4716">
        <v>1</v>
      </c>
      <c r="C4716" s="3">
        <v>44726</v>
      </c>
      <c r="D4716">
        <v>1000</v>
      </c>
      <c r="E4716" s="44" t="s">
        <v>80</v>
      </c>
      <c r="F4716" s="44" t="s">
        <v>88</v>
      </c>
      <c r="G4716">
        <v>0</v>
      </c>
      <c r="H4716">
        <v>0</v>
      </c>
      <c r="I4716">
        <v>0</v>
      </c>
      <c r="J4716">
        <v>0</v>
      </c>
      <c r="K4716" s="44">
        <f>MONTH(tce_4111[[#This Row],[data_lancamento]])</f>
        <v>6</v>
      </c>
    </row>
    <row r="4717" spans="1:11" x14ac:dyDescent="0.25">
      <c r="A4717" s="44" t="s">
        <v>94</v>
      </c>
      <c r="B4717">
        <v>1</v>
      </c>
      <c r="C4717" s="3">
        <v>44726</v>
      </c>
      <c r="D4717">
        <v>1000</v>
      </c>
      <c r="E4717" s="44" t="s">
        <v>80</v>
      </c>
      <c r="F4717" s="44" t="s">
        <v>88</v>
      </c>
      <c r="G4717">
        <v>1</v>
      </c>
      <c r="H4717">
        <v>0</v>
      </c>
      <c r="I4717">
        <v>0</v>
      </c>
      <c r="J4717">
        <v>0</v>
      </c>
      <c r="K4717" s="44">
        <f>MONTH(tce_4111[[#This Row],[data_lancamento]])</f>
        <v>6</v>
      </c>
    </row>
    <row r="4718" spans="1:11" x14ac:dyDescent="0.25">
      <c r="A4718" s="44" t="s">
        <v>95</v>
      </c>
      <c r="B4718">
        <v>1</v>
      </c>
      <c r="C4718" s="3">
        <v>44726</v>
      </c>
      <c r="D4718">
        <v>1000</v>
      </c>
      <c r="E4718" s="44" t="s">
        <v>77</v>
      </c>
      <c r="F4718" s="44" t="s">
        <v>88</v>
      </c>
      <c r="G4718">
        <v>1</v>
      </c>
      <c r="H4718">
        <v>0</v>
      </c>
      <c r="I4718">
        <v>0</v>
      </c>
      <c r="J4718">
        <v>0</v>
      </c>
      <c r="K4718" s="44">
        <f>MONTH(tce_4111[[#This Row],[data_lancamento]])</f>
        <v>6</v>
      </c>
    </row>
    <row r="4719" spans="1:11" x14ac:dyDescent="0.25">
      <c r="A4719" s="44" t="s">
        <v>89</v>
      </c>
      <c r="B4719">
        <v>1</v>
      </c>
      <c r="C4719" s="3">
        <v>44726</v>
      </c>
      <c r="D4719">
        <v>500</v>
      </c>
      <c r="E4719" s="44" t="s">
        <v>80</v>
      </c>
      <c r="F4719" s="44" t="s">
        <v>88</v>
      </c>
      <c r="G4719">
        <v>0</v>
      </c>
      <c r="H4719">
        <v>0</v>
      </c>
      <c r="I4719">
        <v>0</v>
      </c>
      <c r="J4719">
        <v>0</v>
      </c>
      <c r="K4719" s="44">
        <f>MONTH(tce_4111[[#This Row],[data_lancamento]])</f>
        <v>6</v>
      </c>
    </row>
    <row r="4720" spans="1:11" x14ac:dyDescent="0.25">
      <c r="A4720" s="44" t="s">
        <v>91</v>
      </c>
      <c r="B4720">
        <v>1</v>
      </c>
      <c r="C4720" s="3">
        <v>44726</v>
      </c>
      <c r="D4720">
        <v>500</v>
      </c>
      <c r="E4720" s="44" t="s">
        <v>77</v>
      </c>
      <c r="F4720" s="44" t="s">
        <v>88</v>
      </c>
      <c r="G4720">
        <v>0</v>
      </c>
      <c r="H4720">
        <v>0</v>
      </c>
      <c r="I4720">
        <v>0</v>
      </c>
      <c r="J4720">
        <v>0</v>
      </c>
      <c r="K4720" s="44">
        <f>MONTH(tce_4111[[#This Row],[data_lancamento]])</f>
        <v>6</v>
      </c>
    </row>
    <row r="4721" spans="1:11" x14ac:dyDescent="0.25">
      <c r="A4721" s="44" t="s">
        <v>92</v>
      </c>
      <c r="B4721">
        <v>1</v>
      </c>
      <c r="C4721" s="3">
        <v>44726</v>
      </c>
      <c r="D4721">
        <v>500</v>
      </c>
      <c r="E4721" s="44" t="s">
        <v>77</v>
      </c>
      <c r="F4721" s="44" t="s">
        <v>88</v>
      </c>
      <c r="G4721">
        <v>0</v>
      </c>
      <c r="H4721">
        <v>0</v>
      </c>
      <c r="I4721">
        <v>0</v>
      </c>
      <c r="J4721">
        <v>0</v>
      </c>
      <c r="K4721" s="44">
        <f>MONTH(tce_4111[[#This Row],[data_lancamento]])</f>
        <v>6</v>
      </c>
    </row>
    <row r="4722" spans="1:11" x14ac:dyDescent="0.25">
      <c r="A4722" s="44" t="s">
        <v>93</v>
      </c>
      <c r="B4722">
        <v>1</v>
      </c>
      <c r="C4722" s="3">
        <v>44726</v>
      </c>
      <c r="D4722">
        <v>500</v>
      </c>
      <c r="E4722" s="44" t="s">
        <v>80</v>
      </c>
      <c r="F4722" s="44" t="s">
        <v>88</v>
      </c>
      <c r="G4722">
        <v>0</v>
      </c>
      <c r="H4722">
        <v>0</v>
      </c>
      <c r="I4722">
        <v>0</v>
      </c>
      <c r="J4722">
        <v>0</v>
      </c>
      <c r="K4722" s="44">
        <f>MONTH(tce_4111[[#This Row],[data_lancamento]])</f>
        <v>6</v>
      </c>
    </row>
    <row r="4723" spans="1:11" x14ac:dyDescent="0.25">
      <c r="A4723" s="44" t="s">
        <v>94</v>
      </c>
      <c r="B4723">
        <v>1</v>
      </c>
      <c r="C4723" s="3">
        <v>44726</v>
      </c>
      <c r="D4723">
        <v>500</v>
      </c>
      <c r="E4723" s="44" t="s">
        <v>80</v>
      </c>
      <c r="F4723" s="44" t="s">
        <v>88</v>
      </c>
      <c r="G4723">
        <v>1</v>
      </c>
      <c r="H4723">
        <v>0</v>
      </c>
      <c r="I4723">
        <v>0</v>
      </c>
      <c r="J4723">
        <v>0</v>
      </c>
      <c r="K4723" s="44">
        <f>MONTH(tce_4111[[#This Row],[data_lancamento]])</f>
        <v>6</v>
      </c>
    </row>
    <row r="4724" spans="1:11" x14ac:dyDescent="0.25">
      <c r="A4724" s="44" t="s">
        <v>95</v>
      </c>
      <c r="B4724">
        <v>1</v>
      </c>
      <c r="C4724" s="3">
        <v>44726</v>
      </c>
      <c r="D4724">
        <v>500</v>
      </c>
      <c r="E4724" s="44" t="s">
        <v>77</v>
      </c>
      <c r="F4724" s="44" t="s">
        <v>88</v>
      </c>
      <c r="G4724">
        <v>1</v>
      </c>
      <c r="H4724">
        <v>0</v>
      </c>
      <c r="I4724">
        <v>0</v>
      </c>
      <c r="J4724">
        <v>0</v>
      </c>
      <c r="K4724" s="44">
        <f>MONTH(tce_4111[[#This Row],[data_lancamento]])</f>
        <v>6</v>
      </c>
    </row>
    <row r="4725" spans="1:11" x14ac:dyDescent="0.25">
      <c r="A4725" s="44" t="s">
        <v>96</v>
      </c>
      <c r="B4725">
        <v>1</v>
      </c>
      <c r="C4725" s="3">
        <v>44726</v>
      </c>
      <c r="D4725">
        <v>500</v>
      </c>
      <c r="E4725" s="44" t="s">
        <v>77</v>
      </c>
      <c r="F4725" s="44" t="s">
        <v>97</v>
      </c>
      <c r="G4725">
        <v>1</v>
      </c>
      <c r="H4725">
        <v>0</v>
      </c>
      <c r="I4725">
        <v>0</v>
      </c>
      <c r="J4725">
        <v>0</v>
      </c>
      <c r="K4725" s="44">
        <f>MONTH(tce_4111[[#This Row],[data_lancamento]])</f>
        <v>6</v>
      </c>
    </row>
    <row r="4726" spans="1:11" x14ac:dyDescent="0.25">
      <c r="A4726" s="44" t="s">
        <v>91</v>
      </c>
      <c r="B4726">
        <v>1</v>
      </c>
      <c r="C4726" s="3">
        <v>44726</v>
      </c>
      <c r="D4726">
        <v>500</v>
      </c>
      <c r="E4726" s="44" t="s">
        <v>80</v>
      </c>
      <c r="F4726" s="44" t="s">
        <v>88</v>
      </c>
      <c r="G4726">
        <v>0</v>
      </c>
      <c r="H4726">
        <v>0</v>
      </c>
      <c r="I4726">
        <v>0</v>
      </c>
      <c r="J4726">
        <v>0</v>
      </c>
      <c r="K4726" s="44">
        <f>MONTH(tce_4111[[#This Row],[data_lancamento]])</f>
        <v>6</v>
      </c>
    </row>
    <row r="4727" spans="1:11" x14ac:dyDescent="0.25">
      <c r="A4727" s="44" t="s">
        <v>99</v>
      </c>
      <c r="B4727">
        <v>1</v>
      </c>
      <c r="C4727" s="3">
        <v>44726</v>
      </c>
      <c r="D4727">
        <v>500</v>
      </c>
      <c r="E4727" s="44" t="s">
        <v>77</v>
      </c>
      <c r="F4727" s="44" t="s">
        <v>88</v>
      </c>
      <c r="G4727">
        <v>0</v>
      </c>
      <c r="H4727">
        <v>0</v>
      </c>
      <c r="I4727">
        <v>0</v>
      </c>
      <c r="J4727">
        <v>0</v>
      </c>
      <c r="K4727" s="44">
        <f>MONTH(tce_4111[[#This Row],[data_lancamento]])</f>
        <v>6</v>
      </c>
    </row>
    <row r="4728" spans="1:11" x14ac:dyDescent="0.25">
      <c r="A4728" s="44" t="s">
        <v>115</v>
      </c>
      <c r="B4728">
        <v>1</v>
      </c>
      <c r="C4728" s="3">
        <v>44726</v>
      </c>
      <c r="D4728">
        <v>500</v>
      </c>
      <c r="E4728" s="44" t="s">
        <v>80</v>
      </c>
      <c r="F4728" s="44" t="s">
        <v>88</v>
      </c>
      <c r="G4728">
        <v>0</v>
      </c>
      <c r="H4728">
        <v>0</v>
      </c>
      <c r="I4728">
        <v>0</v>
      </c>
      <c r="J4728">
        <v>0</v>
      </c>
      <c r="K4728" s="44">
        <f>MONTH(tce_4111[[#This Row],[data_lancamento]])</f>
        <v>6</v>
      </c>
    </row>
    <row r="4729" spans="1:11" x14ac:dyDescent="0.25">
      <c r="A4729" s="44" t="s">
        <v>92</v>
      </c>
      <c r="B4729">
        <v>1</v>
      </c>
      <c r="C4729" s="3">
        <v>44726</v>
      </c>
      <c r="D4729">
        <v>500</v>
      </c>
      <c r="E4729" s="44" t="s">
        <v>80</v>
      </c>
      <c r="F4729" s="44" t="s">
        <v>88</v>
      </c>
      <c r="G4729">
        <v>0</v>
      </c>
      <c r="H4729">
        <v>0</v>
      </c>
      <c r="I4729">
        <v>0</v>
      </c>
      <c r="J4729">
        <v>0</v>
      </c>
      <c r="K4729" s="44">
        <f>MONTH(tce_4111[[#This Row],[data_lancamento]])</f>
        <v>6</v>
      </c>
    </row>
    <row r="4730" spans="1:11" x14ac:dyDescent="0.25">
      <c r="A4730" s="44" t="s">
        <v>100</v>
      </c>
      <c r="B4730">
        <v>1</v>
      </c>
      <c r="C4730" s="3">
        <v>44726</v>
      </c>
      <c r="D4730">
        <v>500</v>
      </c>
      <c r="E4730" s="44" t="s">
        <v>77</v>
      </c>
      <c r="F4730" s="44" t="s">
        <v>88</v>
      </c>
      <c r="G4730">
        <v>0</v>
      </c>
      <c r="H4730">
        <v>0</v>
      </c>
      <c r="I4730">
        <v>0</v>
      </c>
      <c r="J4730">
        <v>0</v>
      </c>
      <c r="K4730" s="44">
        <f>MONTH(tce_4111[[#This Row],[data_lancamento]])</f>
        <v>6</v>
      </c>
    </row>
    <row r="4731" spans="1:11" x14ac:dyDescent="0.25">
      <c r="A4731" s="44" t="s">
        <v>101</v>
      </c>
      <c r="B4731">
        <v>1</v>
      </c>
      <c r="C4731" s="3">
        <v>44726</v>
      </c>
      <c r="D4731">
        <v>500</v>
      </c>
      <c r="E4731" s="44" t="s">
        <v>77</v>
      </c>
      <c r="F4731" s="44" t="s">
        <v>88</v>
      </c>
      <c r="G4731">
        <v>1</v>
      </c>
      <c r="H4731">
        <v>0</v>
      </c>
      <c r="I4731">
        <v>0</v>
      </c>
      <c r="J4731">
        <v>0</v>
      </c>
      <c r="K4731" s="44">
        <f>MONTH(tce_4111[[#This Row],[data_lancamento]])</f>
        <v>6</v>
      </c>
    </row>
    <row r="4732" spans="1:11" x14ac:dyDescent="0.25">
      <c r="A4732" s="44" t="s">
        <v>95</v>
      </c>
      <c r="B4732">
        <v>1</v>
      </c>
      <c r="C4732" s="3">
        <v>44726</v>
      </c>
      <c r="D4732">
        <v>500</v>
      </c>
      <c r="E4732" s="44" t="s">
        <v>80</v>
      </c>
      <c r="F4732" s="44" t="s">
        <v>88</v>
      </c>
      <c r="G4732">
        <v>1</v>
      </c>
      <c r="H4732">
        <v>0</v>
      </c>
      <c r="I4732">
        <v>0</v>
      </c>
      <c r="J4732">
        <v>0</v>
      </c>
      <c r="K4732" s="44">
        <f>MONTH(tce_4111[[#This Row],[data_lancamento]])</f>
        <v>6</v>
      </c>
    </row>
    <row r="4733" spans="1:11" x14ac:dyDescent="0.25">
      <c r="A4733" s="44" t="s">
        <v>96</v>
      </c>
      <c r="B4733">
        <v>1</v>
      </c>
      <c r="C4733" s="3">
        <v>44726</v>
      </c>
      <c r="D4733">
        <v>1000</v>
      </c>
      <c r="E4733" s="44" t="s">
        <v>77</v>
      </c>
      <c r="F4733" s="44" t="s">
        <v>97</v>
      </c>
      <c r="G4733">
        <v>1</v>
      </c>
      <c r="H4733">
        <v>0</v>
      </c>
      <c r="I4733">
        <v>0</v>
      </c>
      <c r="J4733">
        <v>0</v>
      </c>
      <c r="K4733" s="44">
        <f>MONTH(tce_4111[[#This Row],[data_lancamento]])</f>
        <v>6</v>
      </c>
    </row>
    <row r="4734" spans="1:11" x14ac:dyDescent="0.25">
      <c r="A4734" s="44" t="s">
        <v>91</v>
      </c>
      <c r="B4734">
        <v>1</v>
      </c>
      <c r="C4734" s="3">
        <v>44726</v>
      </c>
      <c r="D4734">
        <v>1000</v>
      </c>
      <c r="E4734" s="44" t="s">
        <v>80</v>
      </c>
      <c r="F4734" s="44" t="s">
        <v>88</v>
      </c>
      <c r="G4734">
        <v>0</v>
      </c>
      <c r="H4734">
        <v>0</v>
      </c>
      <c r="I4734">
        <v>0</v>
      </c>
      <c r="J4734">
        <v>0</v>
      </c>
      <c r="K4734" s="44">
        <f>MONTH(tce_4111[[#This Row],[data_lancamento]])</f>
        <v>6</v>
      </c>
    </row>
    <row r="4735" spans="1:11" x14ac:dyDescent="0.25">
      <c r="A4735" s="44" t="s">
        <v>99</v>
      </c>
      <c r="B4735">
        <v>1</v>
      </c>
      <c r="C4735" s="3">
        <v>44726</v>
      </c>
      <c r="D4735">
        <v>1000</v>
      </c>
      <c r="E4735" s="44" t="s">
        <v>77</v>
      </c>
      <c r="F4735" s="44" t="s">
        <v>88</v>
      </c>
      <c r="G4735">
        <v>0</v>
      </c>
      <c r="H4735">
        <v>0</v>
      </c>
      <c r="I4735">
        <v>0</v>
      </c>
      <c r="J4735">
        <v>0</v>
      </c>
      <c r="K4735" s="44">
        <f>MONTH(tce_4111[[#This Row],[data_lancamento]])</f>
        <v>6</v>
      </c>
    </row>
    <row r="4736" spans="1:11" x14ac:dyDescent="0.25">
      <c r="A4736" s="44" t="s">
        <v>115</v>
      </c>
      <c r="B4736">
        <v>1</v>
      </c>
      <c r="C4736" s="3">
        <v>44726</v>
      </c>
      <c r="D4736">
        <v>1000</v>
      </c>
      <c r="E4736" s="44" t="s">
        <v>80</v>
      </c>
      <c r="F4736" s="44" t="s">
        <v>88</v>
      </c>
      <c r="G4736">
        <v>0</v>
      </c>
      <c r="H4736">
        <v>0</v>
      </c>
      <c r="I4736">
        <v>0</v>
      </c>
      <c r="J4736">
        <v>0</v>
      </c>
      <c r="K4736" s="44">
        <f>MONTH(tce_4111[[#This Row],[data_lancamento]])</f>
        <v>6</v>
      </c>
    </row>
    <row r="4737" spans="1:11" x14ac:dyDescent="0.25">
      <c r="A4737" s="44" t="s">
        <v>92</v>
      </c>
      <c r="B4737">
        <v>1</v>
      </c>
      <c r="C4737" s="3">
        <v>44726</v>
      </c>
      <c r="D4737">
        <v>1000</v>
      </c>
      <c r="E4737" s="44" t="s">
        <v>80</v>
      </c>
      <c r="F4737" s="44" t="s">
        <v>88</v>
      </c>
      <c r="G4737">
        <v>0</v>
      </c>
      <c r="H4737">
        <v>0</v>
      </c>
      <c r="I4737">
        <v>0</v>
      </c>
      <c r="J4737">
        <v>0</v>
      </c>
      <c r="K4737" s="44">
        <f>MONTH(tce_4111[[#This Row],[data_lancamento]])</f>
        <v>6</v>
      </c>
    </row>
    <row r="4738" spans="1:11" x14ac:dyDescent="0.25">
      <c r="A4738" s="44" t="s">
        <v>100</v>
      </c>
      <c r="B4738">
        <v>1</v>
      </c>
      <c r="C4738" s="3">
        <v>44726</v>
      </c>
      <c r="D4738">
        <v>1000</v>
      </c>
      <c r="E4738" s="44" t="s">
        <v>77</v>
      </c>
      <c r="F4738" s="44" t="s">
        <v>88</v>
      </c>
      <c r="G4738">
        <v>0</v>
      </c>
      <c r="H4738">
        <v>0</v>
      </c>
      <c r="I4738">
        <v>0</v>
      </c>
      <c r="J4738">
        <v>0</v>
      </c>
      <c r="K4738" s="44">
        <f>MONTH(tce_4111[[#This Row],[data_lancamento]])</f>
        <v>6</v>
      </c>
    </row>
    <row r="4739" spans="1:11" x14ac:dyDescent="0.25">
      <c r="A4739" s="44" t="s">
        <v>101</v>
      </c>
      <c r="B4739">
        <v>1</v>
      </c>
      <c r="C4739" s="3">
        <v>44726</v>
      </c>
      <c r="D4739">
        <v>1000</v>
      </c>
      <c r="E4739" s="44" t="s">
        <v>77</v>
      </c>
      <c r="F4739" s="44" t="s">
        <v>88</v>
      </c>
      <c r="G4739">
        <v>1</v>
      </c>
      <c r="H4739">
        <v>0</v>
      </c>
      <c r="I4739">
        <v>0</v>
      </c>
      <c r="J4739">
        <v>0</v>
      </c>
      <c r="K4739" s="44">
        <f>MONTH(tce_4111[[#This Row],[data_lancamento]])</f>
        <v>6</v>
      </c>
    </row>
    <row r="4740" spans="1:11" x14ac:dyDescent="0.25">
      <c r="A4740" s="44" t="s">
        <v>95</v>
      </c>
      <c r="B4740">
        <v>1</v>
      </c>
      <c r="C4740" s="3">
        <v>44726</v>
      </c>
      <c r="D4740">
        <v>1000</v>
      </c>
      <c r="E4740" s="44" t="s">
        <v>80</v>
      </c>
      <c r="F4740" s="44" t="s">
        <v>88</v>
      </c>
      <c r="G4740">
        <v>1</v>
      </c>
      <c r="H4740">
        <v>0</v>
      </c>
      <c r="I4740">
        <v>0</v>
      </c>
      <c r="J4740">
        <v>0</v>
      </c>
      <c r="K4740" s="44">
        <f>MONTH(tce_4111[[#This Row],[data_lancamento]])</f>
        <v>6</v>
      </c>
    </row>
    <row r="4741" spans="1:11" x14ac:dyDescent="0.25">
      <c r="A4741" s="44" t="s">
        <v>96</v>
      </c>
      <c r="B4741">
        <v>1</v>
      </c>
      <c r="C4741" s="3">
        <v>44726</v>
      </c>
      <c r="D4741">
        <v>49.9</v>
      </c>
      <c r="E4741" s="44" t="s">
        <v>80</v>
      </c>
      <c r="F4741" s="44" t="s">
        <v>97</v>
      </c>
      <c r="G4741">
        <v>1</v>
      </c>
      <c r="H4741">
        <v>0</v>
      </c>
      <c r="I4741">
        <v>0</v>
      </c>
      <c r="J4741">
        <v>0</v>
      </c>
      <c r="K4741" s="44">
        <f>MONTH(tce_4111[[#This Row],[data_lancamento]])</f>
        <v>6</v>
      </c>
    </row>
    <row r="4742" spans="1:11" x14ac:dyDescent="0.25">
      <c r="A4742" s="44" t="s">
        <v>99</v>
      </c>
      <c r="B4742">
        <v>1</v>
      </c>
      <c r="C4742" s="3">
        <v>44726</v>
      </c>
      <c r="D4742">
        <v>49.9</v>
      </c>
      <c r="E4742" s="44" t="s">
        <v>80</v>
      </c>
      <c r="F4742" s="44" t="s">
        <v>88</v>
      </c>
      <c r="G4742">
        <v>0</v>
      </c>
      <c r="H4742">
        <v>0</v>
      </c>
      <c r="I4742">
        <v>0</v>
      </c>
      <c r="J4742">
        <v>0</v>
      </c>
      <c r="K4742" s="44">
        <f>MONTH(tce_4111[[#This Row],[data_lancamento]])</f>
        <v>6</v>
      </c>
    </row>
    <row r="4743" spans="1:11" x14ac:dyDescent="0.25">
      <c r="A4743" s="44" t="s">
        <v>109</v>
      </c>
      <c r="B4743">
        <v>1</v>
      </c>
      <c r="C4743" s="3">
        <v>44726</v>
      </c>
      <c r="D4743">
        <v>49.9</v>
      </c>
      <c r="E4743" s="44" t="s">
        <v>77</v>
      </c>
      <c r="F4743" s="44" t="s">
        <v>88</v>
      </c>
      <c r="G4743">
        <v>0</v>
      </c>
      <c r="H4743">
        <v>0</v>
      </c>
      <c r="I4743">
        <v>0</v>
      </c>
      <c r="J4743">
        <v>0</v>
      </c>
      <c r="K4743" s="44">
        <f>MONTH(tce_4111[[#This Row],[data_lancamento]])</f>
        <v>6</v>
      </c>
    </row>
    <row r="4744" spans="1:11" x14ac:dyDescent="0.25">
      <c r="A4744" s="44" t="s">
        <v>106</v>
      </c>
      <c r="B4744">
        <v>1</v>
      </c>
      <c r="C4744" s="3">
        <v>44726</v>
      </c>
      <c r="D4744">
        <v>49.9</v>
      </c>
      <c r="E4744" s="44" t="s">
        <v>77</v>
      </c>
      <c r="F4744" s="44" t="s">
        <v>97</v>
      </c>
      <c r="G4744">
        <v>1</v>
      </c>
      <c r="H4744">
        <v>0</v>
      </c>
      <c r="I4744">
        <v>0</v>
      </c>
      <c r="J4744">
        <v>0</v>
      </c>
      <c r="K4744" s="44">
        <f>MONTH(tce_4111[[#This Row],[data_lancamento]])</f>
        <v>6</v>
      </c>
    </row>
    <row r="4745" spans="1:11" x14ac:dyDescent="0.25">
      <c r="A4745" s="44" t="s">
        <v>100</v>
      </c>
      <c r="B4745">
        <v>1</v>
      </c>
      <c r="C4745" s="3">
        <v>44726</v>
      </c>
      <c r="D4745">
        <v>49.9</v>
      </c>
      <c r="E4745" s="44" t="s">
        <v>80</v>
      </c>
      <c r="F4745" s="44" t="s">
        <v>88</v>
      </c>
      <c r="G4745">
        <v>0</v>
      </c>
      <c r="H4745">
        <v>0</v>
      </c>
      <c r="I4745">
        <v>0</v>
      </c>
      <c r="J4745">
        <v>0</v>
      </c>
      <c r="K4745" s="44">
        <f>MONTH(tce_4111[[#This Row],[data_lancamento]])</f>
        <v>6</v>
      </c>
    </row>
    <row r="4746" spans="1:11" x14ac:dyDescent="0.25">
      <c r="A4746" s="44" t="s">
        <v>110</v>
      </c>
      <c r="B4746">
        <v>1</v>
      </c>
      <c r="C4746" s="3">
        <v>44726</v>
      </c>
      <c r="D4746">
        <v>49.9</v>
      </c>
      <c r="E4746" s="44" t="s">
        <v>77</v>
      </c>
      <c r="F4746" s="44" t="s">
        <v>88</v>
      </c>
      <c r="G4746">
        <v>0</v>
      </c>
      <c r="H4746">
        <v>0</v>
      </c>
      <c r="I4746">
        <v>0</v>
      </c>
      <c r="J4746">
        <v>0</v>
      </c>
      <c r="K4746" s="44">
        <f>MONTH(tce_4111[[#This Row],[data_lancamento]])</f>
        <v>6</v>
      </c>
    </row>
    <row r="4747" spans="1:11" x14ac:dyDescent="0.25">
      <c r="A4747" s="44" t="s">
        <v>101</v>
      </c>
      <c r="B4747">
        <v>1</v>
      </c>
      <c r="C4747" s="3">
        <v>44726</v>
      </c>
      <c r="D4747">
        <v>49.9</v>
      </c>
      <c r="E4747" s="44" t="s">
        <v>80</v>
      </c>
      <c r="F4747" s="44" t="s">
        <v>88</v>
      </c>
      <c r="G4747">
        <v>1</v>
      </c>
      <c r="H4747">
        <v>0</v>
      </c>
      <c r="I4747">
        <v>0</v>
      </c>
      <c r="J4747">
        <v>0</v>
      </c>
      <c r="K4747" s="44">
        <f>MONTH(tce_4111[[#This Row],[data_lancamento]])</f>
        <v>6</v>
      </c>
    </row>
    <row r="4748" spans="1:11" x14ac:dyDescent="0.25">
      <c r="A4748" s="44" t="s">
        <v>111</v>
      </c>
      <c r="B4748">
        <v>1</v>
      </c>
      <c r="C4748" s="3">
        <v>44726</v>
      </c>
      <c r="D4748">
        <v>49.9</v>
      </c>
      <c r="E4748" s="44" t="s">
        <v>77</v>
      </c>
      <c r="F4748" s="44" t="s">
        <v>88</v>
      </c>
      <c r="G4748">
        <v>1</v>
      </c>
      <c r="H4748">
        <v>0</v>
      </c>
      <c r="I4748">
        <v>0</v>
      </c>
      <c r="J4748">
        <v>0</v>
      </c>
      <c r="K4748" s="44">
        <f>MONTH(tce_4111[[#This Row],[data_lancamento]])</f>
        <v>6</v>
      </c>
    </row>
    <row r="4749" spans="1:11" x14ac:dyDescent="0.25">
      <c r="A4749" s="44" t="s">
        <v>96</v>
      </c>
      <c r="B4749">
        <v>1</v>
      </c>
      <c r="C4749" s="3">
        <v>44726</v>
      </c>
      <c r="D4749">
        <v>1000</v>
      </c>
      <c r="E4749" s="44" t="s">
        <v>80</v>
      </c>
      <c r="F4749" s="44" t="s">
        <v>97</v>
      </c>
      <c r="G4749">
        <v>1</v>
      </c>
      <c r="H4749">
        <v>0</v>
      </c>
      <c r="I4749">
        <v>0</v>
      </c>
      <c r="J4749">
        <v>0</v>
      </c>
      <c r="K4749" s="44">
        <f>MONTH(tce_4111[[#This Row],[data_lancamento]])</f>
        <v>6</v>
      </c>
    </row>
    <row r="4750" spans="1:11" x14ac:dyDescent="0.25">
      <c r="A4750" s="44" t="s">
        <v>99</v>
      </c>
      <c r="B4750">
        <v>1</v>
      </c>
      <c r="C4750" s="3">
        <v>44726</v>
      </c>
      <c r="D4750">
        <v>1000</v>
      </c>
      <c r="E4750" s="44" t="s">
        <v>80</v>
      </c>
      <c r="F4750" s="44" t="s">
        <v>88</v>
      </c>
      <c r="G4750">
        <v>0</v>
      </c>
      <c r="H4750">
        <v>0</v>
      </c>
      <c r="I4750">
        <v>0</v>
      </c>
      <c r="J4750">
        <v>0</v>
      </c>
      <c r="K4750" s="44">
        <f>MONTH(tce_4111[[#This Row],[data_lancamento]])</f>
        <v>6</v>
      </c>
    </row>
    <row r="4751" spans="1:11" x14ac:dyDescent="0.25">
      <c r="A4751" s="44" t="s">
        <v>109</v>
      </c>
      <c r="B4751">
        <v>1</v>
      </c>
      <c r="C4751" s="3">
        <v>44726</v>
      </c>
      <c r="D4751">
        <v>1000</v>
      </c>
      <c r="E4751" s="44" t="s">
        <v>77</v>
      </c>
      <c r="F4751" s="44" t="s">
        <v>88</v>
      </c>
      <c r="G4751">
        <v>0</v>
      </c>
      <c r="H4751">
        <v>0</v>
      </c>
      <c r="I4751">
        <v>0</v>
      </c>
      <c r="J4751">
        <v>0</v>
      </c>
      <c r="K4751" s="44">
        <f>MONTH(tce_4111[[#This Row],[data_lancamento]])</f>
        <v>6</v>
      </c>
    </row>
    <row r="4752" spans="1:11" x14ac:dyDescent="0.25">
      <c r="A4752" s="44" t="s">
        <v>106</v>
      </c>
      <c r="B4752">
        <v>1</v>
      </c>
      <c r="C4752" s="3">
        <v>44726</v>
      </c>
      <c r="D4752">
        <v>1000</v>
      </c>
      <c r="E4752" s="44" t="s">
        <v>77</v>
      </c>
      <c r="F4752" s="44" t="s">
        <v>97</v>
      </c>
      <c r="G4752">
        <v>1</v>
      </c>
      <c r="H4752">
        <v>0</v>
      </c>
      <c r="I4752">
        <v>0</v>
      </c>
      <c r="J4752">
        <v>0</v>
      </c>
      <c r="K4752" s="44">
        <f>MONTH(tce_4111[[#This Row],[data_lancamento]])</f>
        <v>6</v>
      </c>
    </row>
    <row r="4753" spans="1:11" x14ac:dyDescent="0.25">
      <c r="A4753" s="44" t="s">
        <v>100</v>
      </c>
      <c r="B4753">
        <v>1</v>
      </c>
      <c r="C4753" s="3">
        <v>44726</v>
      </c>
      <c r="D4753">
        <v>1000</v>
      </c>
      <c r="E4753" s="44" t="s">
        <v>80</v>
      </c>
      <c r="F4753" s="44" t="s">
        <v>88</v>
      </c>
      <c r="G4753">
        <v>0</v>
      </c>
      <c r="H4753">
        <v>0</v>
      </c>
      <c r="I4753">
        <v>0</v>
      </c>
      <c r="J4753">
        <v>0</v>
      </c>
      <c r="K4753" s="44">
        <f>MONTH(tce_4111[[#This Row],[data_lancamento]])</f>
        <v>6</v>
      </c>
    </row>
    <row r="4754" spans="1:11" x14ac:dyDescent="0.25">
      <c r="A4754" s="44" t="s">
        <v>110</v>
      </c>
      <c r="B4754">
        <v>1</v>
      </c>
      <c r="C4754" s="3">
        <v>44726</v>
      </c>
      <c r="D4754">
        <v>1000</v>
      </c>
      <c r="E4754" s="44" t="s">
        <v>77</v>
      </c>
      <c r="F4754" s="44" t="s">
        <v>88</v>
      </c>
      <c r="G4754">
        <v>0</v>
      </c>
      <c r="H4754">
        <v>0</v>
      </c>
      <c r="I4754">
        <v>0</v>
      </c>
      <c r="J4754">
        <v>0</v>
      </c>
      <c r="K4754" s="44">
        <f>MONTH(tce_4111[[#This Row],[data_lancamento]])</f>
        <v>6</v>
      </c>
    </row>
    <row r="4755" spans="1:11" x14ac:dyDescent="0.25">
      <c r="A4755" s="44" t="s">
        <v>101</v>
      </c>
      <c r="B4755">
        <v>1</v>
      </c>
      <c r="C4755" s="3">
        <v>44726</v>
      </c>
      <c r="D4755">
        <v>1000</v>
      </c>
      <c r="E4755" s="44" t="s">
        <v>80</v>
      </c>
      <c r="F4755" s="44" t="s">
        <v>88</v>
      </c>
      <c r="G4755">
        <v>1</v>
      </c>
      <c r="H4755">
        <v>0</v>
      </c>
      <c r="I4755">
        <v>0</v>
      </c>
      <c r="J4755">
        <v>0</v>
      </c>
      <c r="K4755" s="44">
        <f>MONTH(tce_4111[[#This Row],[data_lancamento]])</f>
        <v>6</v>
      </c>
    </row>
    <row r="4756" spans="1:11" x14ac:dyDescent="0.25">
      <c r="A4756" s="44" t="s">
        <v>111</v>
      </c>
      <c r="B4756">
        <v>1</v>
      </c>
      <c r="C4756" s="3">
        <v>44726</v>
      </c>
      <c r="D4756">
        <v>1000</v>
      </c>
      <c r="E4756" s="44" t="s">
        <v>77</v>
      </c>
      <c r="F4756" s="44" t="s">
        <v>88</v>
      </c>
      <c r="G4756">
        <v>1</v>
      </c>
      <c r="H4756">
        <v>0</v>
      </c>
      <c r="I4756">
        <v>0</v>
      </c>
      <c r="J4756">
        <v>0</v>
      </c>
      <c r="K4756" s="44">
        <f>MONTH(tce_4111[[#This Row],[data_lancamento]])</f>
        <v>6</v>
      </c>
    </row>
    <row r="4757" spans="1:11" x14ac:dyDescent="0.25">
      <c r="A4757" s="44" t="s">
        <v>96</v>
      </c>
      <c r="B4757">
        <v>1</v>
      </c>
      <c r="C4757" s="3">
        <v>44726</v>
      </c>
      <c r="D4757">
        <v>500</v>
      </c>
      <c r="E4757" s="44" t="s">
        <v>80</v>
      </c>
      <c r="F4757" s="44" t="s">
        <v>97</v>
      </c>
      <c r="G4757">
        <v>1</v>
      </c>
      <c r="H4757">
        <v>0</v>
      </c>
      <c r="I4757">
        <v>0</v>
      </c>
      <c r="J4757">
        <v>0</v>
      </c>
      <c r="K4757" s="44">
        <f>MONTH(tce_4111[[#This Row],[data_lancamento]])</f>
        <v>6</v>
      </c>
    </row>
    <row r="4758" spans="1:11" x14ac:dyDescent="0.25">
      <c r="A4758" s="44" t="s">
        <v>99</v>
      </c>
      <c r="B4758">
        <v>1</v>
      </c>
      <c r="C4758" s="3">
        <v>44726</v>
      </c>
      <c r="D4758">
        <v>500</v>
      </c>
      <c r="E4758" s="44" t="s">
        <v>80</v>
      </c>
      <c r="F4758" s="44" t="s">
        <v>88</v>
      </c>
      <c r="G4758">
        <v>0</v>
      </c>
      <c r="H4758">
        <v>0</v>
      </c>
      <c r="I4758">
        <v>0</v>
      </c>
      <c r="J4758">
        <v>0</v>
      </c>
      <c r="K4758" s="44">
        <f>MONTH(tce_4111[[#This Row],[data_lancamento]])</f>
        <v>6</v>
      </c>
    </row>
    <row r="4759" spans="1:11" x14ac:dyDescent="0.25">
      <c r="A4759" s="44" t="s">
        <v>109</v>
      </c>
      <c r="B4759">
        <v>1</v>
      </c>
      <c r="C4759" s="3">
        <v>44726</v>
      </c>
      <c r="D4759">
        <v>500</v>
      </c>
      <c r="E4759" s="44" t="s">
        <v>77</v>
      </c>
      <c r="F4759" s="44" t="s">
        <v>88</v>
      </c>
      <c r="G4759">
        <v>0</v>
      </c>
      <c r="H4759">
        <v>0</v>
      </c>
      <c r="I4759">
        <v>0</v>
      </c>
      <c r="J4759">
        <v>0</v>
      </c>
      <c r="K4759" s="44">
        <f>MONTH(tce_4111[[#This Row],[data_lancamento]])</f>
        <v>6</v>
      </c>
    </row>
    <row r="4760" spans="1:11" x14ac:dyDescent="0.25">
      <c r="A4760" s="44" t="s">
        <v>106</v>
      </c>
      <c r="B4760">
        <v>1</v>
      </c>
      <c r="C4760" s="3">
        <v>44726</v>
      </c>
      <c r="D4760">
        <v>500</v>
      </c>
      <c r="E4760" s="44" t="s">
        <v>77</v>
      </c>
      <c r="F4760" s="44" t="s">
        <v>97</v>
      </c>
      <c r="G4760">
        <v>1</v>
      </c>
      <c r="H4760">
        <v>0</v>
      </c>
      <c r="I4760">
        <v>0</v>
      </c>
      <c r="J4760">
        <v>0</v>
      </c>
      <c r="K4760" s="44">
        <f>MONTH(tce_4111[[#This Row],[data_lancamento]])</f>
        <v>6</v>
      </c>
    </row>
    <row r="4761" spans="1:11" x14ac:dyDescent="0.25">
      <c r="A4761" s="44" t="s">
        <v>100</v>
      </c>
      <c r="B4761">
        <v>1</v>
      </c>
      <c r="C4761" s="3">
        <v>44726</v>
      </c>
      <c r="D4761">
        <v>500</v>
      </c>
      <c r="E4761" s="44" t="s">
        <v>80</v>
      </c>
      <c r="F4761" s="44" t="s">
        <v>88</v>
      </c>
      <c r="G4761">
        <v>0</v>
      </c>
      <c r="H4761">
        <v>0</v>
      </c>
      <c r="I4761">
        <v>0</v>
      </c>
      <c r="J4761">
        <v>0</v>
      </c>
      <c r="K4761" s="44">
        <f>MONTH(tce_4111[[#This Row],[data_lancamento]])</f>
        <v>6</v>
      </c>
    </row>
    <row r="4762" spans="1:11" x14ac:dyDescent="0.25">
      <c r="A4762" s="44" t="s">
        <v>110</v>
      </c>
      <c r="B4762">
        <v>1</v>
      </c>
      <c r="C4762" s="3">
        <v>44726</v>
      </c>
      <c r="D4762">
        <v>500</v>
      </c>
      <c r="E4762" s="44" t="s">
        <v>77</v>
      </c>
      <c r="F4762" s="44" t="s">
        <v>88</v>
      </c>
      <c r="G4762">
        <v>0</v>
      </c>
      <c r="H4762">
        <v>0</v>
      </c>
      <c r="I4762">
        <v>0</v>
      </c>
      <c r="J4762">
        <v>0</v>
      </c>
      <c r="K4762" s="44">
        <f>MONTH(tce_4111[[#This Row],[data_lancamento]])</f>
        <v>6</v>
      </c>
    </row>
    <row r="4763" spans="1:11" x14ac:dyDescent="0.25">
      <c r="A4763" s="44" t="s">
        <v>101</v>
      </c>
      <c r="B4763">
        <v>1</v>
      </c>
      <c r="C4763" s="3">
        <v>44726</v>
      </c>
      <c r="D4763">
        <v>500</v>
      </c>
      <c r="E4763" s="44" t="s">
        <v>80</v>
      </c>
      <c r="F4763" s="44" t="s">
        <v>88</v>
      </c>
      <c r="G4763">
        <v>1</v>
      </c>
      <c r="H4763">
        <v>0</v>
      </c>
      <c r="I4763">
        <v>0</v>
      </c>
      <c r="J4763">
        <v>0</v>
      </c>
      <c r="K4763" s="44">
        <f>MONTH(tce_4111[[#This Row],[data_lancamento]])</f>
        <v>6</v>
      </c>
    </row>
    <row r="4764" spans="1:11" x14ac:dyDescent="0.25">
      <c r="A4764" s="44" t="s">
        <v>111</v>
      </c>
      <c r="B4764">
        <v>1</v>
      </c>
      <c r="C4764" s="3">
        <v>44726</v>
      </c>
      <c r="D4764">
        <v>500</v>
      </c>
      <c r="E4764" s="44" t="s">
        <v>77</v>
      </c>
      <c r="F4764" s="44" t="s">
        <v>88</v>
      </c>
      <c r="G4764">
        <v>1</v>
      </c>
      <c r="H4764">
        <v>0</v>
      </c>
      <c r="I4764">
        <v>0</v>
      </c>
      <c r="J4764">
        <v>0</v>
      </c>
      <c r="K4764" s="44">
        <f>MONTH(tce_4111[[#This Row],[data_lancamento]])</f>
        <v>6</v>
      </c>
    </row>
    <row r="4765" spans="1:11" x14ac:dyDescent="0.25">
      <c r="A4765" s="44" t="s">
        <v>96</v>
      </c>
      <c r="B4765">
        <v>1</v>
      </c>
      <c r="C4765" s="3">
        <v>44726</v>
      </c>
      <c r="D4765">
        <v>1780.19</v>
      </c>
      <c r="E4765" s="44" t="s">
        <v>80</v>
      </c>
      <c r="F4765" s="44" t="s">
        <v>97</v>
      </c>
      <c r="G4765">
        <v>1</v>
      </c>
      <c r="H4765">
        <v>0</v>
      </c>
      <c r="I4765">
        <v>0</v>
      </c>
      <c r="J4765">
        <v>0</v>
      </c>
      <c r="K4765" s="44">
        <f>MONTH(tce_4111[[#This Row],[data_lancamento]])</f>
        <v>6</v>
      </c>
    </row>
    <row r="4766" spans="1:11" x14ac:dyDescent="0.25">
      <c r="A4766" s="44" t="s">
        <v>99</v>
      </c>
      <c r="B4766">
        <v>1</v>
      </c>
      <c r="C4766" s="3">
        <v>44726</v>
      </c>
      <c r="D4766">
        <v>1780.19</v>
      </c>
      <c r="E4766" s="44" t="s">
        <v>80</v>
      </c>
      <c r="F4766" s="44" t="s">
        <v>88</v>
      </c>
      <c r="G4766">
        <v>0</v>
      </c>
      <c r="H4766">
        <v>0</v>
      </c>
      <c r="I4766">
        <v>0</v>
      </c>
      <c r="J4766">
        <v>0</v>
      </c>
      <c r="K4766" s="44">
        <f>MONTH(tce_4111[[#This Row],[data_lancamento]])</f>
        <v>6</v>
      </c>
    </row>
    <row r="4767" spans="1:11" x14ac:dyDescent="0.25">
      <c r="A4767" s="44" t="s">
        <v>109</v>
      </c>
      <c r="B4767">
        <v>1</v>
      </c>
      <c r="C4767" s="3">
        <v>44726</v>
      </c>
      <c r="D4767">
        <v>1780.19</v>
      </c>
      <c r="E4767" s="44" t="s">
        <v>77</v>
      </c>
      <c r="F4767" s="44" t="s">
        <v>88</v>
      </c>
      <c r="G4767">
        <v>0</v>
      </c>
      <c r="H4767">
        <v>0</v>
      </c>
      <c r="I4767">
        <v>0</v>
      </c>
      <c r="J4767">
        <v>0</v>
      </c>
      <c r="K4767" s="44">
        <f>MONTH(tce_4111[[#This Row],[data_lancamento]])</f>
        <v>6</v>
      </c>
    </row>
    <row r="4768" spans="1:11" x14ac:dyDescent="0.25">
      <c r="A4768" s="44" t="s">
        <v>106</v>
      </c>
      <c r="B4768">
        <v>1</v>
      </c>
      <c r="C4768" s="3">
        <v>44726</v>
      </c>
      <c r="D4768">
        <v>1780.19</v>
      </c>
      <c r="E4768" s="44" t="s">
        <v>77</v>
      </c>
      <c r="F4768" s="44" t="s">
        <v>97</v>
      </c>
      <c r="G4768">
        <v>1</v>
      </c>
      <c r="H4768">
        <v>0</v>
      </c>
      <c r="I4768">
        <v>0</v>
      </c>
      <c r="J4768">
        <v>0</v>
      </c>
      <c r="K4768" s="44">
        <f>MONTH(tce_4111[[#This Row],[data_lancamento]])</f>
        <v>6</v>
      </c>
    </row>
    <row r="4769" spans="1:11" x14ac:dyDescent="0.25">
      <c r="A4769" s="44" t="s">
        <v>100</v>
      </c>
      <c r="B4769">
        <v>1</v>
      </c>
      <c r="C4769" s="3">
        <v>44726</v>
      </c>
      <c r="D4769">
        <v>1780.19</v>
      </c>
      <c r="E4769" s="44" t="s">
        <v>80</v>
      </c>
      <c r="F4769" s="44" t="s">
        <v>88</v>
      </c>
      <c r="G4769">
        <v>0</v>
      </c>
      <c r="H4769">
        <v>0</v>
      </c>
      <c r="I4769">
        <v>0</v>
      </c>
      <c r="J4769">
        <v>0</v>
      </c>
      <c r="K4769" s="44">
        <f>MONTH(tce_4111[[#This Row],[data_lancamento]])</f>
        <v>6</v>
      </c>
    </row>
    <row r="4770" spans="1:11" x14ac:dyDescent="0.25">
      <c r="A4770" s="44" t="s">
        <v>110</v>
      </c>
      <c r="B4770">
        <v>1</v>
      </c>
      <c r="C4770" s="3">
        <v>44726</v>
      </c>
      <c r="D4770">
        <v>1780.19</v>
      </c>
      <c r="E4770" s="44" t="s">
        <v>77</v>
      </c>
      <c r="F4770" s="44" t="s">
        <v>88</v>
      </c>
      <c r="G4770">
        <v>0</v>
      </c>
      <c r="H4770">
        <v>0</v>
      </c>
      <c r="I4770">
        <v>0</v>
      </c>
      <c r="J4770">
        <v>0</v>
      </c>
      <c r="K4770" s="44">
        <f>MONTH(tce_4111[[#This Row],[data_lancamento]])</f>
        <v>6</v>
      </c>
    </row>
    <row r="4771" spans="1:11" x14ac:dyDescent="0.25">
      <c r="A4771" s="44" t="s">
        <v>101</v>
      </c>
      <c r="B4771">
        <v>1</v>
      </c>
      <c r="C4771" s="3">
        <v>44726</v>
      </c>
      <c r="D4771">
        <v>1780.19</v>
      </c>
      <c r="E4771" s="44" t="s">
        <v>80</v>
      </c>
      <c r="F4771" s="44" t="s">
        <v>88</v>
      </c>
      <c r="G4771">
        <v>1</v>
      </c>
      <c r="H4771">
        <v>0</v>
      </c>
      <c r="I4771">
        <v>0</v>
      </c>
      <c r="J4771">
        <v>0</v>
      </c>
      <c r="K4771" s="44">
        <f>MONTH(tce_4111[[#This Row],[data_lancamento]])</f>
        <v>6</v>
      </c>
    </row>
    <row r="4772" spans="1:11" x14ac:dyDescent="0.25">
      <c r="A4772" s="44" t="s">
        <v>111</v>
      </c>
      <c r="B4772">
        <v>1</v>
      </c>
      <c r="C4772" s="3">
        <v>44726</v>
      </c>
      <c r="D4772">
        <v>1780.19</v>
      </c>
      <c r="E4772" s="44" t="s">
        <v>77</v>
      </c>
      <c r="F4772" s="44" t="s">
        <v>88</v>
      </c>
      <c r="G4772">
        <v>1</v>
      </c>
      <c r="H4772">
        <v>0</v>
      </c>
      <c r="I4772">
        <v>0</v>
      </c>
      <c r="J4772">
        <v>0</v>
      </c>
      <c r="K4772" s="44">
        <f>MONTH(tce_4111[[#This Row],[data_lancamento]])</f>
        <v>6</v>
      </c>
    </row>
    <row r="4773" spans="1:11" x14ac:dyDescent="0.25">
      <c r="A4773" s="44" t="s">
        <v>99</v>
      </c>
      <c r="B4773">
        <v>1</v>
      </c>
      <c r="C4773" s="3">
        <v>44726</v>
      </c>
      <c r="D4773">
        <v>1603.52</v>
      </c>
      <c r="E4773" s="44" t="s">
        <v>80</v>
      </c>
      <c r="F4773" s="44" t="s">
        <v>88</v>
      </c>
      <c r="G4773">
        <v>0</v>
      </c>
      <c r="H4773">
        <v>0</v>
      </c>
      <c r="I4773">
        <v>0</v>
      </c>
      <c r="J4773">
        <v>0</v>
      </c>
      <c r="K4773" s="44">
        <f>MONTH(tce_4111[[#This Row],[data_lancamento]])</f>
        <v>6</v>
      </c>
    </row>
    <row r="4774" spans="1:11" x14ac:dyDescent="0.25">
      <c r="A4774" s="44" t="s">
        <v>109</v>
      </c>
      <c r="B4774">
        <v>1</v>
      </c>
      <c r="C4774" s="3">
        <v>44726</v>
      </c>
      <c r="D4774">
        <v>1603.52</v>
      </c>
      <c r="E4774" s="44" t="s">
        <v>77</v>
      </c>
      <c r="F4774" s="44" t="s">
        <v>88</v>
      </c>
      <c r="G4774">
        <v>0</v>
      </c>
      <c r="H4774">
        <v>0</v>
      </c>
      <c r="I4774">
        <v>0</v>
      </c>
      <c r="J4774">
        <v>0</v>
      </c>
      <c r="K4774" s="44">
        <f>MONTH(tce_4111[[#This Row],[data_lancamento]])</f>
        <v>6</v>
      </c>
    </row>
    <row r="4775" spans="1:11" x14ac:dyDescent="0.25">
      <c r="A4775" s="44" t="s">
        <v>106</v>
      </c>
      <c r="B4775">
        <v>1</v>
      </c>
      <c r="C4775" s="3">
        <v>44726</v>
      </c>
      <c r="D4775">
        <v>1603.52</v>
      </c>
      <c r="E4775" s="44" t="s">
        <v>77</v>
      </c>
      <c r="F4775" s="44" t="s">
        <v>97</v>
      </c>
      <c r="G4775">
        <v>1</v>
      </c>
      <c r="H4775">
        <v>0</v>
      </c>
      <c r="I4775">
        <v>0</v>
      </c>
      <c r="J4775">
        <v>0</v>
      </c>
      <c r="K4775" s="44">
        <f>MONTH(tce_4111[[#This Row],[data_lancamento]])</f>
        <v>6</v>
      </c>
    </row>
    <row r="4776" spans="1:11" x14ac:dyDescent="0.25">
      <c r="A4776" s="44" t="s">
        <v>100</v>
      </c>
      <c r="B4776">
        <v>1</v>
      </c>
      <c r="C4776" s="3">
        <v>44726</v>
      </c>
      <c r="D4776">
        <v>1603.52</v>
      </c>
      <c r="E4776" s="44" t="s">
        <v>80</v>
      </c>
      <c r="F4776" s="44" t="s">
        <v>88</v>
      </c>
      <c r="G4776">
        <v>0</v>
      </c>
      <c r="H4776">
        <v>0</v>
      </c>
      <c r="I4776">
        <v>0</v>
      </c>
      <c r="J4776">
        <v>0</v>
      </c>
      <c r="K4776" s="44">
        <f>MONTH(tce_4111[[#This Row],[data_lancamento]])</f>
        <v>6</v>
      </c>
    </row>
    <row r="4777" spans="1:11" x14ac:dyDescent="0.25">
      <c r="A4777" s="44" t="s">
        <v>110</v>
      </c>
      <c r="B4777">
        <v>1</v>
      </c>
      <c r="C4777" s="3">
        <v>44726</v>
      </c>
      <c r="D4777">
        <v>1603.52</v>
      </c>
      <c r="E4777" s="44" t="s">
        <v>77</v>
      </c>
      <c r="F4777" s="44" t="s">
        <v>88</v>
      </c>
      <c r="G4777">
        <v>0</v>
      </c>
      <c r="H4777">
        <v>0</v>
      </c>
      <c r="I4777">
        <v>0</v>
      </c>
      <c r="J4777">
        <v>0</v>
      </c>
      <c r="K4777" s="44">
        <f>MONTH(tce_4111[[#This Row],[data_lancamento]])</f>
        <v>6</v>
      </c>
    </row>
    <row r="4778" spans="1:11" x14ac:dyDescent="0.25">
      <c r="A4778" s="44" t="s">
        <v>359</v>
      </c>
      <c r="B4778">
        <v>1</v>
      </c>
      <c r="C4778" s="3">
        <v>44726</v>
      </c>
      <c r="D4778">
        <v>1603.52</v>
      </c>
      <c r="E4778" s="44" t="s">
        <v>80</v>
      </c>
      <c r="F4778" s="44" t="s">
        <v>97</v>
      </c>
      <c r="G4778">
        <v>0</v>
      </c>
      <c r="H4778">
        <v>0</v>
      </c>
      <c r="I4778">
        <v>0</v>
      </c>
      <c r="J4778">
        <v>0</v>
      </c>
      <c r="K4778" s="44">
        <f>MONTH(tce_4111[[#This Row],[data_lancamento]])</f>
        <v>6</v>
      </c>
    </row>
    <row r="4779" spans="1:11" x14ac:dyDescent="0.25">
      <c r="A4779" s="44" t="s">
        <v>101</v>
      </c>
      <c r="B4779">
        <v>1</v>
      </c>
      <c r="C4779" s="3">
        <v>44726</v>
      </c>
      <c r="D4779">
        <v>1603.52</v>
      </c>
      <c r="E4779" s="44" t="s">
        <v>80</v>
      </c>
      <c r="F4779" s="44" t="s">
        <v>88</v>
      </c>
      <c r="G4779">
        <v>1</v>
      </c>
      <c r="H4779">
        <v>0</v>
      </c>
      <c r="I4779">
        <v>0</v>
      </c>
      <c r="J4779">
        <v>0</v>
      </c>
      <c r="K4779" s="44">
        <f>MONTH(tce_4111[[#This Row],[data_lancamento]])</f>
        <v>6</v>
      </c>
    </row>
    <row r="4780" spans="1:11" x14ac:dyDescent="0.25">
      <c r="A4780" s="44" t="s">
        <v>111</v>
      </c>
      <c r="B4780">
        <v>1</v>
      </c>
      <c r="C4780" s="3">
        <v>44726</v>
      </c>
      <c r="D4780">
        <v>1603.52</v>
      </c>
      <c r="E4780" s="44" t="s">
        <v>77</v>
      </c>
      <c r="F4780" s="44" t="s">
        <v>88</v>
      </c>
      <c r="G4780">
        <v>1</v>
      </c>
      <c r="H4780">
        <v>0</v>
      </c>
      <c r="I4780">
        <v>0</v>
      </c>
      <c r="J4780">
        <v>0</v>
      </c>
      <c r="K4780" s="44">
        <f>MONTH(tce_4111[[#This Row],[data_lancamento]])</f>
        <v>6</v>
      </c>
    </row>
    <row r="4781" spans="1:11" x14ac:dyDescent="0.25">
      <c r="A4781" s="44" t="s">
        <v>99</v>
      </c>
      <c r="B4781">
        <v>1</v>
      </c>
      <c r="C4781" s="3">
        <v>44726</v>
      </c>
      <c r="D4781">
        <v>1603.52</v>
      </c>
      <c r="E4781" s="44" t="s">
        <v>80</v>
      </c>
      <c r="F4781" s="44" t="s">
        <v>88</v>
      </c>
      <c r="G4781">
        <v>0</v>
      </c>
      <c r="H4781">
        <v>0</v>
      </c>
      <c r="I4781">
        <v>0</v>
      </c>
      <c r="J4781">
        <v>0</v>
      </c>
      <c r="K4781" s="44">
        <f>MONTH(tce_4111[[#This Row],[data_lancamento]])</f>
        <v>6</v>
      </c>
    </row>
    <row r="4782" spans="1:11" x14ac:dyDescent="0.25">
      <c r="A4782" s="44" t="s">
        <v>109</v>
      </c>
      <c r="B4782">
        <v>1</v>
      </c>
      <c r="C4782" s="3">
        <v>44726</v>
      </c>
      <c r="D4782">
        <v>1603.52</v>
      </c>
      <c r="E4782" s="44" t="s">
        <v>77</v>
      </c>
      <c r="F4782" s="44" t="s">
        <v>88</v>
      </c>
      <c r="G4782">
        <v>0</v>
      </c>
      <c r="H4782">
        <v>0</v>
      </c>
      <c r="I4782">
        <v>0</v>
      </c>
      <c r="J4782">
        <v>0</v>
      </c>
      <c r="K4782" s="44">
        <f>MONTH(tce_4111[[#This Row],[data_lancamento]])</f>
        <v>6</v>
      </c>
    </row>
    <row r="4783" spans="1:11" x14ac:dyDescent="0.25">
      <c r="A4783" s="44" t="s">
        <v>106</v>
      </c>
      <c r="B4783">
        <v>1</v>
      </c>
      <c r="C4783" s="3">
        <v>44726</v>
      </c>
      <c r="D4783">
        <v>1603.52</v>
      </c>
      <c r="E4783" s="44" t="s">
        <v>77</v>
      </c>
      <c r="F4783" s="44" t="s">
        <v>97</v>
      </c>
      <c r="G4783">
        <v>1</v>
      </c>
      <c r="H4783">
        <v>0</v>
      </c>
      <c r="I4783">
        <v>0</v>
      </c>
      <c r="J4783">
        <v>0</v>
      </c>
      <c r="K4783" s="44">
        <f>MONTH(tce_4111[[#This Row],[data_lancamento]])</f>
        <v>6</v>
      </c>
    </row>
    <row r="4784" spans="1:11" x14ac:dyDescent="0.25">
      <c r="A4784" s="44" t="s">
        <v>100</v>
      </c>
      <c r="B4784">
        <v>1</v>
      </c>
      <c r="C4784" s="3">
        <v>44726</v>
      </c>
      <c r="D4784">
        <v>1603.52</v>
      </c>
      <c r="E4784" s="44" t="s">
        <v>80</v>
      </c>
      <c r="F4784" s="44" t="s">
        <v>88</v>
      </c>
      <c r="G4784">
        <v>0</v>
      </c>
      <c r="H4784">
        <v>0</v>
      </c>
      <c r="I4784">
        <v>0</v>
      </c>
      <c r="J4784">
        <v>0</v>
      </c>
      <c r="K4784" s="44">
        <f>MONTH(tce_4111[[#This Row],[data_lancamento]])</f>
        <v>6</v>
      </c>
    </row>
    <row r="4785" spans="1:11" x14ac:dyDescent="0.25">
      <c r="A4785" s="44" t="s">
        <v>110</v>
      </c>
      <c r="B4785">
        <v>1</v>
      </c>
      <c r="C4785" s="3">
        <v>44726</v>
      </c>
      <c r="D4785">
        <v>1603.52</v>
      </c>
      <c r="E4785" s="44" t="s">
        <v>77</v>
      </c>
      <c r="F4785" s="44" t="s">
        <v>88</v>
      </c>
      <c r="G4785">
        <v>0</v>
      </c>
      <c r="H4785">
        <v>0</v>
      </c>
      <c r="I4785">
        <v>0</v>
      </c>
      <c r="J4785">
        <v>0</v>
      </c>
      <c r="K4785" s="44">
        <f>MONTH(tce_4111[[#This Row],[data_lancamento]])</f>
        <v>6</v>
      </c>
    </row>
    <row r="4786" spans="1:11" x14ac:dyDescent="0.25">
      <c r="A4786" s="44" t="s">
        <v>359</v>
      </c>
      <c r="B4786">
        <v>1</v>
      </c>
      <c r="C4786" s="3">
        <v>44726</v>
      </c>
      <c r="D4786">
        <v>1603.52</v>
      </c>
      <c r="E4786" s="44" t="s">
        <v>80</v>
      </c>
      <c r="F4786" s="44" t="s">
        <v>97</v>
      </c>
      <c r="G4786">
        <v>0</v>
      </c>
      <c r="H4786">
        <v>0</v>
      </c>
      <c r="I4786">
        <v>0</v>
      </c>
      <c r="J4786">
        <v>0</v>
      </c>
      <c r="K4786" s="44">
        <f>MONTH(tce_4111[[#This Row],[data_lancamento]])</f>
        <v>6</v>
      </c>
    </row>
    <row r="4787" spans="1:11" x14ac:dyDescent="0.25">
      <c r="A4787" s="44" t="s">
        <v>101</v>
      </c>
      <c r="B4787">
        <v>1</v>
      </c>
      <c r="C4787" s="3">
        <v>44726</v>
      </c>
      <c r="D4787">
        <v>1603.52</v>
      </c>
      <c r="E4787" s="44" t="s">
        <v>80</v>
      </c>
      <c r="F4787" s="44" t="s">
        <v>88</v>
      </c>
      <c r="G4787">
        <v>1</v>
      </c>
      <c r="H4787">
        <v>0</v>
      </c>
      <c r="I4787">
        <v>0</v>
      </c>
      <c r="J4787">
        <v>0</v>
      </c>
      <c r="K4787" s="44">
        <f>MONTH(tce_4111[[#This Row],[data_lancamento]])</f>
        <v>6</v>
      </c>
    </row>
    <row r="4788" spans="1:11" x14ac:dyDescent="0.25">
      <c r="A4788" s="44" t="s">
        <v>111</v>
      </c>
      <c r="B4788">
        <v>1</v>
      </c>
      <c r="C4788" s="3">
        <v>44726</v>
      </c>
      <c r="D4788">
        <v>1603.52</v>
      </c>
      <c r="E4788" s="44" t="s">
        <v>77</v>
      </c>
      <c r="F4788" s="44" t="s">
        <v>88</v>
      </c>
      <c r="G4788">
        <v>1</v>
      </c>
      <c r="H4788">
        <v>0</v>
      </c>
      <c r="I4788">
        <v>0</v>
      </c>
      <c r="J4788">
        <v>0</v>
      </c>
      <c r="K4788" s="44">
        <f>MONTH(tce_4111[[#This Row],[data_lancamento]])</f>
        <v>6</v>
      </c>
    </row>
    <row r="4789" spans="1:11" x14ac:dyDescent="0.25">
      <c r="A4789" s="44" t="s">
        <v>99</v>
      </c>
      <c r="B4789">
        <v>1</v>
      </c>
      <c r="C4789" s="3">
        <v>44726</v>
      </c>
      <c r="D4789">
        <v>1603.52</v>
      </c>
      <c r="E4789" s="44" t="s">
        <v>80</v>
      </c>
      <c r="F4789" s="44" t="s">
        <v>88</v>
      </c>
      <c r="G4789">
        <v>0</v>
      </c>
      <c r="H4789">
        <v>0</v>
      </c>
      <c r="I4789">
        <v>0</v>
      </c>
      <c r="J4789">
        <v>0</v>
      </c>
      <c r="K4789" s="44">
        <f>MONTH(tce_4111[[#This Row],[data_lancamento]])</f>
        <v>6</v>
      </c>
    </row>
    <row r="4790" spans="1:11" x14ac:dyDescent="0.25">
      <c r="A4790" s="44" t="s">
        <v>109</v>
      </c>
      <c r="B4790">
        <v>1</v>
      </c>
      <c r="C4790" s="3">
        <v>44726</v>
      </c>
      <c r="D4790">
        <v>1603.52</v>
      </c>
      <c r="E4790" s="44" t="s">
        <v>77</v>
      </c>
      <c r="F4790" s="44" t="s">
        <v>88</v>
      </c>
      <c r="G4790">
        <v>0</v>
      </c>
      <c r="H4790">
        <v>0</v>
      </c>
      <c r="I4790">
        <v>0</v>
      </c>
      <c r="J4790">
        <v>0</v>
      </c>
      <c r="K4790" s="44">
        <f>MONTH(tce_4111[[#This Row],[data_lancamento]])</f>
        <v>6</v>
      </c>
    </row>
    <row r="4791" spans="1:11" x14ac:dyDescent="0.25">
      <c r="A4791" s="44" t="s">
        <v>106</v>
      </c>
      <c r="B4791">
        <v>1</v>
      </c>
      <c r="C4791" s="3">
        <v>44726</v>
      </c>
      <c r="D4791">
        <v>1603.52</v>
      </c>
      <c r="E4791" s="44" t="s">
        <v>77</v>
      </c>
      <c r="F4791" s="44" t="s">
        <v>97</v>
      </c>
      <c r="G4791">
        <v>1</v>
      </c>
      <c r="H4791">
        <v>0</v>
      </c>
      <c r="I4791">
        <v>0</v>
      </c>
      <c r="J4791">
        <v>0</v>
      </c>
      <c r="K4791" s="44">
        <f>MONTH(tce_4111[[#This Row],[data_lancamento]])</f>
        <v>6</v>
      </c>
    </row>
    <row r="4792" spans="1:11" x14ac:dyDescent="0.25">
      <c r="A4792" s="44" t="s">
        <v>100</v>
      </c>
      <c r="B4792">
        <v>1</v>
      </c>
      <c r="C4792" s="3">
        <v>44726</v>
      </c>
      <c r="D4792">
        <v>1603.52</v>
      </c>
      <c r="E4792" s="44" t="s">
        <v>80</v>
      </c>
      <c r="F4792" s="44" t="s">
        <v>88</v>
      </c>
      <c r="G4792">
        <v>0</v>
      </c>
      <c r="H4792">
        <v>0</v>
      </c>
      <c r="I4792">
        <v>0</v>
      </c>
      <c r="J4792">
        <v>0</v>
      </c>
      <c r="K4792" s="44">
        <f>MONTH(tce_4111[[#This Row],[data_lancamento]])</f>
        <v>6</v>
      </c>
    </row>
    <row r="4793" spans="1:11" x14ac:dyDescent="0.25">
      <c r="A4793" s="44" t="s">
        <v>110</v>
      </c>
      <c r="B4793">
        <v>1</v>
      </c>
      <c r="C4793" s="3">
        <v>44726</v>
      </c>
      <c r="D4793">
        <v>1603.52</v>
      </c>
      <c r="E4793" s="44" t="s">
        <v>77</v>
      </c>
      <c r="F4793" s="44" t="s">
        <v>88</v>
      </c>
      <c r="G4793">
        <v>0</v>
      </c>
      <c r="H4793">
        <v>0</v>
      </c>
      <c r="I4793">
        <v>0</v>
      </c>
      <c r="J4793">
        <v>0</v>
      </c>
      <c r="K4793" s="44">
        <f>MONTH(tce_4111[[#This Row],[data_lancamento]])</f>
        <v>6</v>
      </c>
    </row>
    <row r="4794" spans="1:11" x14ac:dyDescent="0.25">
      <c r="A4794" s="44" t="s">
        <v>359</v>
      </c>
      <c r="B4794">
        <v>1</v>
      </c>
      <c r="C4794" s="3">
        <v>44726</v>
      </c>
      <c r="D4794">
        <v>1603.52</v>
      </c>
      <c r="E4794" s="44" t="s">
        <v>80</v>
      </c>
      <c r="F4794" s="44" t="s">
        <v>97</v>
      </c>
      <c r="G4794">
        <v>0</v>
      </c>
      <c r="H4794">
        <v>0</v>
      </c>
      <c r="I4794">
        <v>0</v>
      </c>
      <c r="J4794">
        <v>0</v>
      </c>
      <c r="K4794" s="44">
        <f>MONTH(tce_4111[[#This Row],[data_lancamento]])</f>
        <v>6</v>
      </c>
    </row>
    <row r="4795" spans="1:11" x14ac:dyDescent="0.25">
      <c r="A4795" s="44" t="s">
        <v>101</v>
      </c>
      <c r="B4795">
        <v>1</v>
      </c>
      <c r="C4795" s="3">
        <v>44726</v>
      </c>
      <c r="D4795">
        <v>1603.52</v>
      </c>
      <c r="E4795" s="44" t="s">
        <v>80</v>
      </c>
      <c r="F4795" s="44" t="s">
        <v>88</v>
      </c>
      <c r="G4795">
        <v>1</v>
      </c>
      <c r="H4795">
        <v>0</v>
      </c>
      <c r="I4795">
        <v>0</v>
      </c>
      <c r="J4795">
        <v>0</v>
      </c>
      <c r="K4795" s="44">
        <f>MONTH(tce_4111[[#This Row],[data_lancamento]])</f>
        <v>6</v>
      </c>
    </row>
    <row r="4796" spans="1:11" x14ac:dyDescent="0.25">
      <c r="A4796" s="44" t="s">
        <v>111</v>
      </c>
      <c r="B4796">
        <v>1</v>
      </c>
      <c r="C4796" s="3">
        <v>44726</v>
      </c>
      <c r="D4796">
        <v>1603.52</v>
      </c>
      <c r="E4796" s="44" t="s">
        <v>77</v>
      </c>
      <c r="F4796" s="44" t="s">
        <v>88</v>
      </c>
      <c r="G4796">
        <v>1</v>
      </c>
      <c r="H4796">
        <v>0</v>
      </c>
      <c r="I4796">
        <v>0</v>
      </c>
      <c r="J4796">
        <v>0</v>
      </c>
      <c r="K4796" s="44">
        <f>MONTH(tce_4111[[#This Row],[data_lancamento]])</f>
        <v>6</v>
      </c>
    </row>
    <row r="4797" spans="1:11" x14ac:dyDescent="0.25">
      <c r="A4797" s="44" t="s">
        <v>96</v>
      </c>
      <c r="B4797">
        <v>1</v>
      </c>
      <c r="C4797" s="3">
        <v>44734</v>
      </c>
      <c r="D4797">
        <v>1237.1500000000001</v>
      </c>
      <c r="E4797" s="44" t="s">
        <v>77</v>
      </c>
      <c r="F4797" s="44" t="s">
        <v>97</v>
      </c>
      <c r="G4797">
        <v>1</v>
      </c>
      <c r="H4797">
        <v>0</v>
      </c>
      <c r="I4797">
        <v>0</v>
      </c>
      <c r="J4797">
        <v>0</v>
      </c>
      <c r="K4797" s="44">
        <f>MONTH(tce_4111[[#This Row],[data_lancamento]])</f>
        <v>6</v>
      </c>
    </row>
    <row r="4798" spans="1:11" x14ac:dyDescent="0.25">
      <c r="A4798" s="44" t="s">
        <v>91</v>
      </c>
      <c r="B4798">
        <v>1</v>
      </c>
      <c r="C4798" s="3">
        <v>44734</v>
      </c>
      <c r="D4798">
        <v>1237.1500000000001</v>
      </c>
      <c r="E4798" s="44" t="s">
        <v>80</v>
      </c>
      <c r="F4798" s="44" t="s">
        <v>88</v>
      </c>
      <c r="G4798">
        <v>0</v>
      </c>
      <c r="H4798">
        <v>0</v>
      </c>
      <c r="I4798">
        <v>0</v>
      </c>
      <c r="J4798">
        <v>0</v>
      </c>
      <c r="K4798" s="44">
        <f>MONTH(tce_4111[[#This Row],[data_lancamento]])</f>
        <v>6</v>
      </c>
    </row>
    <row r="4799" spans="1:11" x14ac:dyDescent="0.25">
      <c r="A4799" s="44" t="s">
        <v>99</v>
      </c>
      <c r="B4799">
        <v>1</v>
      </c>
      <c r="C4799" s="3">
        <v>44734</v>
      </c>
      <c r="D4799">
        <v>1237.1500000000001</v>
      </c>
      <c r="E4799" s="44" t="s">
        <v>77</v>
      </c>
      <c r="F4799" s="44" t="s">
        <v>88</v>
      </c>
      <c r="G4799">
        <v>0</v>
      </c>
      <c r="H4799">
        <v>0</v>
      </c>
      <c r="I4799">
        <v>0</v>
      </c>
      <c r="J4799">
        <v>0</v>
      </c>
      <c r="K4799" s="44">
        <f>MONTH(tce_4111[[#This Row],[data_lancamento]])</f>
        <v>6</v>
      </c>
    </row>
    <row r="4800" spans="1:11" x14ac:dyDescent="0.25">
      <c r="A4800" s="44" t="s">
        <v>92</v>
      </c>
      <c r="B4800">
        <v>1</v>
      </c>
      <c r="C4800" s="3">
        <v>44734</v>
      </c>
      <c r="D4800">
        <v>1237.1500000000001</v>
      </c>
      <c r="E4800" s="44" t="s">
        <v>80</v>
      </c>
      <c r="F4800" s="44" t="s">
        <v>88</v>
      </c>
      <c r="G4800">
        <v>0</v>
      </c>
      <c r="H4800">
        <v>0</v>
      </c>
      <c r="I4800">
        <v>0</v>
      </c>
      <c r="J4800">
        <v>0</v>
      </c>
      <c r="K4800" s="44">
        <f>MONTH(tce_4111[[#This Row],[data_lancamento]])</f>
        <v>6</v>
      </c>
    </row>
    <row r="4801" spans="1:11" x14ac:dyDescent="0.25">
      <c r="A4801" s="44" t="s">
        <v>100</v>
      </c>
      <c r="B4801">
        <v>1</v>
      </c>
      <c r="C4801" s="3">
        <v>44734</v>
      </c>
      <c r="D4801">
        <v>1237.1500000000001</v>
      </c>
      <c r="E4801" s="44" t="s">
        <v>77</v>
      </c>
      <c r="F4801" s="44" t="s">
        <v>88</v>
      </c>
      <c r="G4801">
        <v>0</v>
      </c>
      <c r="H4801">
        <v>0</v>
      </c>
      <c r="I4801">
        <v>0</v>
      </c>
      <c r="J4801">
        <v>0</v>
      </c>
      <c r="K4801" s="44">
        <f>MONTH(tce_4111[[#This Row],[data_lancamento]])</f>
        <v>6</v>
      </c>
    </row>
    <row r="4802" spans="1:11" x14ac:dyDescent="0.25">
      <c r="A4802" s="44" t="s">
        <v>386</v>
      </c>
      <c r="B4802">
        <v>1</v>
      </c>
      <c r="C4802" s="3">
        <v>44734</v>
      </c>
      <c r="D4802">
        <v>1237.1500000000001</v>
      </c>
      <c r="E4802" s="44" t="s">
        <v>80</v>
      </c>
      <c r="F4802" s="44" t="s">
        <v>88</v>
      </c>
      <c r="G4802">
        <v>0</v>
      </c>
      <c r="H4802">
        <v>0</v>
      </c>
      <c r="I4802">
        <v>0</v>
      </c>
      <c r="J4802">
        <v>0</v>
      </c>
      <c r="K4802" s="44">
        <f>MONTH(tce_4111[[#This Row],[data_lancamento]])</f>
        <v>6</v>
      </c>
    </row>
    <row r="4803" spans="1:11" x14ac:dyDescent="0.25">
      <c r="A4803" s="44" t="s">
        <v>101</v>
      </c>
      <c r="B4803">
        <v>1</v>
      </c>
      <c r="C4803" s="3">
        <v>44734</v>
      </c>
      <c r="D4803">
        <v>1237.1500000000001</v>
      </c>
      <c r="E4803" s="44" t="s">
        <v>77</v>
      </c>
      <c r="F4803" s="44" t="s">
        <v>88</v>
      </c>
      <c r="G4803">
        <v>1</v>
      </c>
      <c r="H4803">
        <v>0</v>
      </c>
      <c r="I4803">
        <v>0</v>
      </c>
      <c r="J4803">
        <v>0</v>
      </c>
      <c r="K4803" s="44">
        <f>MONTH(tce_4111[[#This Row],[data_lancamento]])</f>
        <v>6</v>
      </c>
    </row>
    <row r="4804" spans="1:11" x14ac:dyDescent="0.25">
      <c r="A4804" s="44" t="s">
        <v>95</v>
      </c>
      <c r="B4804">
        <v>1</v>
      </c>
      <c r="C4804" s="3">
        <v>44734</v>
      </c>
      <c r="D4804">
        <v>1237.1500000000001</v>
      </c>
      <c r="E4804" s="44" t="s">
        <v>80</v>
      </c>
      <c r="F4804" s="44" t="s">
        <v>88</v>
      </c>
      <c r="G4804">
        <v>1</v>
      </c>
      <c r="H4804">
        <v>0</v>
      </c>
      <c r="I4804">
        <v>0</v>
      </c>
      <c r="J4804">
        <v>0</v>
      </c>
      <c r="K4804" s="44">
        <f>MONTH(tce_4111[[#This Row],[data_lancamento]])</f>
        <v>6</v>
      </c>
    </row>
    <row r="4805" spans="1:11" x14ac:dyDescent="0.25">
      <c r="A4805" s="44" t="s">
        <v>107</v>
      </c>
      <c r="B4805">
        <v>1</v>
      </c>
      <c r="C4805" s="3">
        <v>44736</v>
      </c>
      <c r="D4805">
        <v>1237.1500000000001</v>
      </c>
      <c r="E4805" s="44" t="s">
        <v>77</v>
      </c>
      <c r="F4805" s="44" t="s">
        <v>97</v>
      </c>
      <c r="G4805">
        <v>1</v>
      </c>
      <c r="H4805">
        <v>0</v>
      </c>
      <c r="I4805">
        <v>0</v>
      </c>
      <c r="J4805">
        <v>0</v>
      </c>
      <c r="K4805" s="44">
        <f>MONTH(tce_4111[[#This Row],[data_lancamento]])</f>
        <v>6</v>
      </c>
    </row>
    <row r="4806" spans="1:11" x14ac:dyDescent="0.25">
      <c r="A4806" s="44" t="s">
        <v>106</v>
      </c>
      <c r="B4806">
        <v>1</v>
      </c>
      <c r="C4806" s="3">
        <v>44736</v>
      </c>
      <c r="D4806">
        <v>1237.1500000000001</v>
      </c>
      <c r="E4806" s="44" t="s">
        <v>80</v>
      </c>
      <c r="F4806" s="44" t="s">
        <v>97</v>
      </c>
      <c r="G4806">
        <v>1</v>
      </c>
      <c r="H4806">
        <v>0</v>
      </c>
      <c r="I4806">
        <v>0</v>
      </c>
      <c r="J4806">
        <v>0</v>
      </c>
      <c r="K4806" s="44">
        <f>MONTH(tce_4111[[#This Row],[data_lancamento]])</f>
        <v>6</v>
      </c>
    </row>
    <row r="4807" spans="1:11" x14ac:dyDescent="0.25">
      <c r="A4807" s="44" t="s">
        <v>96</v>
      </c>
      <c r="B4807">
        <v>1</v>
      </c>
      <c r="C4807" s="3">
        <v>44736</v>
      </c>
      <c r="D4807">
        <v>1237.1500000000001</v>
      </c>
      <c r="E4807" s="44" t="s">
        <v>80</v>
      </c>
      <c r="F4807" s="44" t="s">
        <v>97</v>
      </c>
      <c r="G4807">
        <v>1</v>
      </c>
      <c r="H4807">
        <v>0</v>
      </c>
      <c r="I4807">
        <v>0</v>
      </c>
      <c r="J4807">
        <v>0</v>
      </c>
      <c r="K4807" s="44">
        <f>MONTH(tce_4111[[#This Row],[data_lancamento]])</f>
        <v>6</v>
      </c>
    </row>
    <row r="4808" spans="1:11" x14ac:dyDescent="0.25">
      <c r="A4808" s="44" t="s">
        <v>99</v>
      </c>
      <c r="B4808">
        <v>1</v>
      </c>
      <c r="C4808" s="3">
        <v>44736</v>
      </c>
      <c r="D4808">
        <v>1237.1500000000001</v>
      </c>
      <c r="E4808" s="44" t="s">
        <v>80</v>
      </c>
      <c r="F4808" s="44" t="s">
        <v>88</v>
      </c>
      <c r="G4808">
        <v>0</v>
      </c>
      <c r="H4808">
        <v>0</v>
      </c>
      <c r="I4808">
        <v>0</v>
      </c>
      <c r="J4808">
        <v>0</v>
      </c>
      <c r="K4808" s="44">
        <f>MONTH(tce_4111[[#This Row],[data_lancamento]])</f>
        <v>6</v>
      </c>
    </row>
    <row r="4809" spans="1:11" x14ac:dyDescent="0.25">
      <c r="A4809" s="44" t="s">
        <v>109</v>
      </c>
      <c r="B4809">
        <v>1</v>
      </c>
      <c r="C4809" s="3">
        <v>44736</v>
      </c>
      <c r="D4809">
        <v>1237.1500000000001</v>
      </c>
      <c r="E4809" s="44" t="s">
        <v>77</v>
      </c>
      <c r="F4809" s="44" t="s">
        <v>88</v>
      </c>
      <c r="G4809">
        <v>0</v>
      </c>
      <c r="H4809">
        <v>0</v>
      </c>
      <c r="I4809">
        <v>0</v>
      </c>
      <c r="J4809">
        <v>0</v>
      </c>
      <c r="K4809" s="44">
        <f>MONTH(tce_4111[[#This Row],[data_lancamento]])</f>
        <v>6</v>
      </c>
    </row>
    <row r="4810" spans="1:11" x14ac:dyDescent="0.25">
      <c r="A4810" s="44" t="s">
        <v>106</v>
      </c>
      <c r="B4810">
        <v>1</v>
      </c>
      <c r="C4810" s="3">
        <v>44736</v>
      </c>
      <c r="D4810">
        <v>1237.1500000000001</v>
      </c>
      <c r="E4810" s="44" t="s">
        <v>77</v>
      </c>
      <c r="F4810" s="44" t="s">
        <v>97</v>
      </c>
      <c r="G4810">
        <v>1</v>
      </c>
      <c r="H4810">
        <v>0</v>
      </c>
      <c r="I4810">
        <v>0</v>
      </c>
      <c r="J4810">
        <v>0</v>
      </c>
      <c r="K4810" s="44">
        <f>MONTH(tce_4111[[#This Row],[data_lancamento]])</f>
        <v>6</v>
      </c>
    </row>
    <row r="4811" spans="1:11" x14ac:dyDescent="0.25">
      <c r="A4811" s="44" t="s">
        <v>100</v>
      </c>
      <c r="B4811">
        <v>1</v>
      </c>
      <c r="C4811" s="3">
        <v>44736</v>
      </c>
      <c r="D4811">
        <v>1237.1500000000001</v>
      </c>
      <c r="E4811" s="44" t="s">
        <v>80</v>
      </c>
      <c r="F4811" s="44" t="s">
        <v>88</v>
      </c>
      <c r="G4811">
        <v>0</v>
      </c>
      <c r="H4811">
        <v>0</v>
      </c>
      <c r="I4811">
        <v>0</v>
      </c>
      <c r="J4811">
        <v>0</v>
      </c>
      <c r="K4811" s="44">
        <f>MONTH(tce_4111[[#This Row],[data_lancamento]])</f>
        <v>6</v>
      </c>
    </row>
    <row r="4812" spans="1:11" x14ac:dyDescent="0.25">
      <c r="A4812" s="44" t="s">
        <v>110</v>
      </c>
      <c r="B4812">
        <v>1</v>
      </c>
      <c r="C4812" s="3">
        <v>44736</v>
      </c>
      <c r="D4812">
        <v>1237.1500000000001</v>
      </c>
      <c r="E4812" s="44" t="s">
        <v>77</v>
      </c>
      <c r="F4812" s="44" t="s">
        <v>88</v>
      </c>
      <c r="G4812">
        <v>0</v>
      </c>
      <c r="H4812">
        <v>0</v>
      </c>
      <c r="I4812">
        <v>0</v>
      </c>
      <c r="J4812">
        <v>0</v>
      </c>
      <c r="K4812" s="44">
        <f>MONTH(tce_4111[[#This Row],[data_lancamento]])</f>
        <v>6</v>
      </c>
    </row>
    <row r="4813" spans="1:11" x14ac:dyDescent="0.25">
      <c r="A4813" s="44" t="s">
        <v>101</v>
      </c>
      <c r="B4813">
        <v>1</v>
      </c>
      <c r="C4813" s="3">
        <v>44736</v>
      </c>
      <c r="D4813">
        <v>1237.1500000000001</v>
      </c>
      <c r="E4813" s="44" t="s">
        <v>80</v>
      </c>
      <c r="F4813" s="44" t="s">
        <v>88</v>
      </c>
      <c r="G4813">
        <v>1</v>
      </c>
      <c r="H4813">
        <v>0</v>
      </c>
      <c r="I4813">
        <v>0</v>
      </c>
      <c r="J4813">
        <v>0</v>
      </c>
      <c r="K4813" s="44">
        <f>MONTH(tce_4111[[#This Row],[data_lancamento]])</f>
        <v>6</v>
      </c>
    </row>
    <row r="4814" spans="1:11" x14ac:dyDescent="0.25">
      <c r="A4814" s="44" t="s">
        <v>111</v>
      </c>
      <c r="B4814">
        <v>1</v>
      </c>
      <c r="C4814" s="3">
        <v>44736</v>
      </c>
      <c r="D4814">
        <v>1237.1500000000001</v>
      </c>
      <c r="E4814" s="44" t="s">
        <v>77</v>
      </c>
      <c r="F4814" s="44" t="s">
        <v>88</v>
      </c>
      <c r="G4814">
        <v>1</v>
      </c>
      <c r="H4814">
        <v>0</v>
      </c>
      <c r="I4814">
        <v>0</v>
      </c>
      <c r="J4814">
        <v>0</v>
      </c>
      <c r="K4814" s="44">
        <f>MONTH(tce_4111[[#This Row],[data_lancamento]])</f>
        <v>6</v>
      </c>
    </row>
    <row r="4815" spans="1:11" x14ac:dyDescent="0.25">
      <c r="A4815" s="44" t="s">
        <v>89</v>
      </c>
      <c r="B4815">
        <v>1</v>
      </c>
      <c r="C4815" s="3">
        <v>44739</v>
      </c>
      <c r="D4815">
        <v>2402</v>
      </c>
      <c r="E4815" s="44" t="s">
        <v>80</v>
      </c>
      <c r="F4815" s="44" t="s">
        <v>88</v>
      </c>
      <c r="G4815">
        <v>0</v>
      </c>
      <c r="H4815">
        <v>0</v>
      </c>
      <c r="I4815">
        <v>0</v>
      </c>
      <c r="J4815">
        <v>0</v>
      </c>
      <c r="K4815" s="44">
        <f>MONTH(tce_4111[[#This Row],[data_lancamento]])</f>
        <v>6</v>
      </c>
    </row>
    <row r="4816" spans="1:11" x14ac:dyDescent="0.25">
      <c r="A4816" s="44" t="s">
        <v>91</v>
      </c>
      <c r="B4816">
        <v>1</v>
      </c>
      <c r="C4816" s="3">
        <v>44739</v>
      </c>
      <c r="D4816">
        <v>2402</v>
      </c>
      <c r="E4816" s="44" t="s">
        <v>77</v>
      </c>
      <c r="F4816" s="44" t="s">
        <v>88</v>
      </c>
      <c r="G4816">
        <v>0</v>
      </c>
      <c r="H4816">
        <v>0</v>
      </c>
      <c r="I4816">
        <v>0</v>
      </c>
      <c r="J4816">
        <v>0</v>
      </c>
      <c r="K4816" s="44">
        <f>MONTH(tce_4111[[#This Row],[data_lancamento]])</f>
        <v>6</v>
      </c>
    </row>
    <row r="4817" spans="1:11" x14ac:dyDescent="0.25">
      <c r="A4817" s="44" t="s">
        <v>92</v>
      </c>
      <c r="B4817">
        <v>1</v>
      </c>
      <c r="C4817" s="3">
        <v>44739</v>
      </c>
      <c r="D4817">
        <v>2402</v>
      </c>
      <c r="E4817" s="44" t="s">
        <v>77</v>
      </c>
      <c r="F4817" s="44" t="s">
        <v>88</v>
      </c>
      <c r="G4817">
        <v>0</v>
      </c>
      <c r="H4817">
        <v>0</v>
      </c>
      <c r="I4817">
        <v>0</v>
      </c>
      <c r="J4817">
        <v>0</v>
      </c>
      <c r="K4817" s="44">
        <f>MONTH(tce_4111[[#This Row],[data_lancamento]])</f>
        <v>6</v>
      </c>
    </row>
    <row r="4818" spans="1:11" x14ac:dyDescent="0.25">
      <c r="A4818" s="44" t="s">
        <v>93</v>
      </c>
      <c r="B4818">
        <v>1</v>
      </c>
      <c r="C4818" s="3">
        <v>44739</v>
      </c>
      <c r="D4818">
        <v>2402</v>
      </c>
      <c r="E4818" s="44" t="s">
        <v>80</v>
      </c>
      <c r="F4818" s="44" t="s">
        <v>88</v>
      </c>
      <c r="G4818">
        <v>0</v>
      </c>
      <c r="H4818">
        <v>0</v>
      </c>
      <c r="I4818">
        <v>0</v>
      </c>
      <c r="J4818">
        <v>0</v>
      </c>
      <c r="K4818" s="44">
        <f>MONTH(tce_4111[[#This Row],[data_lancamento]])</f>
        <v>6</v>
      </c>
    </row>
    <row r="4819" spans="1:11" x14ac:dyDescent="0.25">
      <c r="A4819" s="44" t="s">
        <v>94</v>
      </c>
      <c r="B4819">
        <v>1</v>
      </c>
      <c r="C4819" s="3">
        <v>44739</v>
      </c>
      <c r="D4819">
        <v>2402</v>
      </c>
      <c r="E4819" s="44" t="s">
        <v>80</v>
      </c>
      <c r="F4819" s="44" t="s">
        <v>88</v>
      </c>
      <c r="G4819">
        <v>1</v>
      </c>
      <c r="H4819">
        <v>0</v>
      </c>
      <c r="I4819">
        <v>0</v>
      </c>
      <c r="J4819">
        <v>0</v>
      </c>
      <c r="K4819" s="44">
        <f>MONTH(tce_4111[[#This Row],[data_lancamento]])</f>
        <v>6</v>
      </c>
    </row>
    <row r="4820" spans="1:11" x14ac:dyDescent="0.25">
      <c r="A4820" s="44" t="s">
        <v>95</v>
      </c>
      <c r="B4820">
        <v>1</v>
      </c>
      <c r="C4820" s="3">
        <v>44739</v>
      </c>
      <c r="D4820">
        <v>2402</v>
      </c>
      <c r="E4820" s="44" t="s">
        <v>77</v>
      </c>
      <c r="F4820" s="44" t="s">
        <v>88</v>
      </c>
      <c r="G4820">
        <v>1</v>
      </c>
      <c r="H4820">
        <v>0</v>
      </c>
      <c r="I4820">
        <v>0</v>
      </c>
      <c r="J4820">
        <v>0</v>
      </c>
      <c r="K4820" s="44">
        <f>MONTH(tce_4111[[#This Row],[data_lancamento]])</f>
        <v>6</v>
      </c>
    </row>
    <row r="4821" spans="1:11" x14ac:dyDescent="0.25">
      <c r="A4821" s="44" t="s">
        <v>96</v>
      </c>
      <c r="B4821">
        <v>1</v>
      </c>
      <c r="C4821" s="3">
        <v>44739</v>
      </c>
      <c r="D4821">
        <v>2402</v>
      </c>
      <c r="E4821" s="44" t="s">
        <v>77</v>
      </c>
      <c r="F4821" s="44" t="s">
        <v>97</v>
      </c>
      <c r="G4821">
        <v>1</v>
      </c>
      <c r="H4821">
        <v>0</v>
      </c>
      <c r="I4821">
        <v>0</v>
      </c>
      <c r="J4821">
        <v>0</v>
      </c>
      <c r="K4821" s="44">
        <f>MONTH(tce_4111[[#This Row],[data_lancamento]])</f>
        <v>6</v>
      </c>
    </row>
    <row r="4822" spans="1:11" x14ac:dyDescent="0.25">
      <c r="A4822" s="44" t="s">
        <v>91</v>
      </c>
      <c r="B4822">
        <v>1</v>
      </c>
      <c r="C4822" s="3">
        <v>44739</v>
      </c>
      <c r="D4822">
        <v>2402</v>
      </c>
      <c r="E4822" s="44" t="s">
        <v>80</v>
      </c>
      <c r="F4822" s="44" t="s">
        <v>88</v>
      </c>
      <c r="G4822">
        <v>0</v>
      </c>
      <c r="H4822">
        <v>0</v>
      </c>
      <c r="I4822">
        <v>0</v>
      </c>
      <c r="J4822">
        <v>0</v>
      </c>
      <c r="K4822" s="44">
        <f>MONTH(tce_4111[[#This Row],[data_lancamento]])</f>
        <v>6</v>
      </c>
    </row>
    <row r="4823" spans="1:11" x14ac:dyDescent="0.25">
      <c r="A4823" s="44" t="s">
        <v>99</v>
      </c>
      <c r="B4823">
        <v>1</v>
      </c>
      <c r="C4823" s="3">
        <v>44739</v>
      </c>
      <c r="D4823">
        <v>2402</v>
      </c>
      <c r="E4823" s="44" t="s">
        <v>77</v>
      </c>
      <c r="F4823" s="44" t="s">
        <v>88</v>
      </c>
      <c r="G4823">
        <v>0</v>
      </c>
      <c r="H4823">
        <v>0</v>
      </c>
      <c r="I4823">
        <v>0</v>
      </c>
      <c r="J4823">
        <v>0</v>
      </c>
      <c r="K4823" s="44">
        <f>MONTH(tce_4111[[#This Row],[data_lancamento]])</f>
        <v>6</v>
      </c>
    </row>
    <row r="4824" spans="1:11" x14ac:dyDescent="0.25">
      <c r="A4824" s="44" t="s">
        <v>129</v>
      </c>
      <c r="B4824">
        <v>1</v>
      </c>
      <c r="C4824" s="3">
        <v>44739</v>
      </c>
      <c r="D4824">
        <v>2402</v>
      </c>
      <c r="E4824" s="44" t="s">
        <v>80</v>
      </c>
      <c r="F4824" s="44" t="s">
        <v>88</v>
      </c>
      <c r="G4824">
        <v>0</v>
      </c>
      <c r="H4824">
        <v>0</v>
      </c>
      <c r="I4824">
        <v>0</v>
      </c>
      <c r="J4824">
        <v>0</v>
      </c>
      <c r="K4824" s="44">
        <f>MONTH(tce_4111[[#This Row],[data_lancamento]])</f>
        <v>6</v>
      </c>
    </row>
    <row r="4825" spans="1:11" x14ac:dyDescent="0.25">
      <c r="A4825" s="44" t="s">
        <v>92</v>
      </c>
      <c r="B4825">
        <v>1</v>
      </c>
      <c r="C4825" s="3">
        <v>44739</v>
      </c>
      <c r="D4825">
        <v>2402</v>
      </c>
      <c r="E4825" s="44" t="s">
        <v>80</v>
      </c>
      <c r="F4825" s="44" t="s">
        <v>88</v>
      </c>
      <c r="G4825">
        <v>0</v>
      </c>
      <c r="H4825">
        <v>0</v>
      </c>
      <c r="I4825">
        <v>0</v>
      </c>
      <c r="J4825">
        <v>0</v>
      </c>
      <c r="K4825" s="44">
        <f>MONTH(tce_4111[[#This Row],[data_lancamento]])</f>
        <v>6</v>
      </c>
    </row>
    <row r="4826" spans="1:11" x14ac:dyDescent="0.25">
      <c r="A4826" s="44" t="s">
        <v>100</v>
      </c>
      <c r="B4826">
        <v>1</v>
      </c>
      <c r="C4826" s="3">
        <v>44739</v>
      </c>
      <c r="D4826">
        <v>2402</v>
      </c>
      <c r="E4826" s="44" t="s">
        <v>77</v>
      </c>
      <c r="F4826" s="44" t="s">
        <v>88</v>
      </c>
      <c r="G4826">
        <v>0</v>
      </c>
      <c r="H4826">
        <v>0</v>
      </c>
      <c r="I4826">
        <v>0</v>
      </c>
      <c r="J4826">
        <v>0</v>
      </c>
      <c r="K4826" s="44">
        <f>MONTH(tce_4111[[#This Row],[data_lancamento]])</f>
        <v>6</v>
      </c>
    </row>
    <row r="4827" spans="1:11" x14ac:dyDescent="0.25">
      <c r="A4827" s="44" t="s">
        <v>101</v>
      </c>
      <c r="B4827">
        <v>1</v>
      </c>
      <c r="C4827" s="3">
        <v>44739</v>
      </c>
      <c r="D4827">
        <v>2402</v>
      </c>
      <c r="E4827" s="44" t="s">
        <v>77</v>
      </c>
      <c r="F4827" s="44" t="s">
        <v>88</v>
      </c>
      <c r="G4827">
        <v>1</v>
      </c>
      <c r="H4827">
        <v>0</v>
      </c>
      <c r="I4827">
        <v>0</v>
      </c>
      <c r="J4827">
        <v>0</v>
      </c>
      <c r="K4827" s="44">
        <f>MONTH(tce_4111[[#This Row],[data_lancamento]])</f>
        <v>6</v>
      </c>
    </row>
    <row r="4828" spans="1:11" x14ac:dyDescent="0.25">
      <c r="A4828" s="44" t="s">
        <v>95</v>
      </c>
      <c r="B4828">
        <v>1</v>
      </c>
      <c r="C4828" s="3">
        <v>44739</v>
      </c>
      <c r="D4828">
        <v>2402</v>
      </c>
      <c r="E4828" s="44" t="s">
        <v>80</v>
      </c>
      <c r="F4828" s="44" t="s">
        <v>88</v>
      </c>
      <c r="G4828">
        <v>1</v>
      </c>
      <c r="H4828">
        <v>0</v>
      </c>
      <c r="I4828">
        <v>0</v>
      </c>
      <c r="J4828">
        <v>0</v>
      </c>
      <c r="K4828" s="44">
        <f>MONTH(tce_4111[[#This Row],[data_lancamento]])</f>
        <v>6</v>
      </c>
    </row>
    <row r="4829" spans="1:11" x14ac:dyDescent="0.25">
      <c r="A4829" s="44" t="s">
        <v>89</v>
      </c>
      <c r="B4829">
        <v>1</v>
      </c>
      <c r="C4829" s="3">
        <v>44739</v>
      </c>
      <c r="D4829">
        <v>556.83000000000004</v>
      </c>
      <c r="E4829" s="44" t="s">
        <v>80</v>
      </c>
      <c r="F4829" s="44" t="s">
        <v>88</v>
      </c>
      <c r="G4829">
        <v>0</v>
      </c>
      <c r="H4829">
        <v>0</v>
      </c>
      <c r="I4829">
        <v>0</v>
      </c>
      <c r="J4829">
        <v>0</v>
      </c>
      <c r="K4829" s="44">
        <f>MONTH(tce_4111[[#This Row],[data_lancamento]])</f>
        <v>6</v>
      </c>
    </row>
    <row r="4830" spans="1:11" x14ac:dyDescent="0.25">
      <c r="A4830" s="44" t="s">
        <v>91</v>
      </c>
      <c r="B4830">
        <v>1</v>
      </c>
      <c r="C4830" s="3">
        <v>44739</v>
      </c>
      <c r="D4830">
        <v>556.83000000000004</v>
      </c>
      <c r="E4830" s="44" t="s">
        <v>77</v>
      </c>
      <c r="F4830" s="44" t="s">
        <v>88</v>
      </c>
      <c r="G4830">
        <v>0</v>
      </c>
      <c r="H4830">
        <v>0</v>
      </c>
      <c r="I4830">
        <v>0</v>
      </c>
      <c r="J4830">
        <v>0</v>
      </c>
      <c r="K4830" s="44">
        <f>MONTH(tce_4111[[#This Row],[data_lancamento]])</f>
        <v>6</v>
      </c>
    </row>
    <row r="4831" spans="1:11" x14ac:dyDescent="0.25">
      <c r="A4831" s="44" t="s">
        <v>92</v>
      </c>
      <c r="B4831">
        <v>1</v>
      </c>
      <c r="C4831" s="3">
        <v>44739</v>
      </c>
      <c r="D4831">
        <v>556.83000000000004</v>
      </c>
      <c r="E4831" s="44" t="s">
        <v>77</v>
      </c>
      <c r="F4831" s="44" t="s">
        <v>88</v>
      </c>
      <c r="G4831">
        <v>0</v>
      </c>
      <c r="H4831">
        <v>0</v>
      </c>
      <c r="I4831">
        <v>0</v>
      </c>
      <c r="J4831">
        <v>0</v>
      </c>
      <c r="K4831" s="44">
        <f>MONTH(tce_4111[[#This Row],[data_lancamento]])</f>
        <v>6</v>
      </c>
    </row>
    <row r="4832" spans="1:11" x14ac:dyDescent="0.25">
      <c r="A4832" s="44" t="s">
        <v>93</v>
      </c>
      <c r="B4832">
        <v>1</v>
      </c>
      <c r="C4832" s="3">
        <v>44739</v>
      </c>
      <c r="D4832">
        <v>556.83000000000004</v>
      </c>
      <c r="E4832" s="44" t="s">
        <v>80</v>
      </c>
      <c r="F4832" s="44" t="s">
        <v>88</v>
      </c>
      <c r="G4832">
        <v>0</v>
      </c>
      <c r="H4832">
        <v>0</v>
      </c>
      <c r="I4832">
        <v>0</v>
      </c>
      <c r="J4832">
        <v>0</v>
      </c>
      <c r="K4832" s="44">
        <f>MONTH(tce_4111[[#This Row],[data_lancamento]])</f>
        <v>6</v>
      </c>
    </row>
    <row r="4833" spans="1:11" x14ac:dyDescent="0.25">
      <c r="A4833" s="44" t="s">
        <v>94</v>
      </c>
      <c r="B4833">
        <v>1</v>
      </c>
      <c r="C4833" s="3">
        <v>44739</v>
      </c>
      <c r="D4833">
        <v>556.83000000000004</v>
      </c>
      <c r="E4833" s="44" t="s">
        <v>80</v>
      </c>
      <c r="F4833" s="44" t="s">
        <v>88</v>
      </c>
      <c r="G4833">
        <v>1</v>
      </c>
      <c r="H4833">
        <v>0</v>
      </c>
      <c r="I4833">
        <v>0</v>
      </c>
      <c r="J4833">
        <v>0</v>
      </c>
      <c r="K4833" s="44">
        <f>MONTH(tce_4111[[#This Row],[data_lancamento]])</f>
        <v>6</v>
      </c>
    </row>
    <row r="4834" spans="1:11" x14ac:dyDescent="0.25">
      <c r="A4834" s="44" t="s">
        <v>95</v>
      </c>
      <c r="B4834">
        <v>1</v>
      </c>
      <c r="C4834" s="3">
        <v>44739</v>
      </c>
      <c r="D4834">
        <v>556.83000000000004</v>
      </c>
      <c r="E4834" s="44" t="s">
        <v>77</v>
      </c>
      <c r="F4834" s="44" t="s">
        <v>88</v>
      </c>
      <c r="G4834">
        <v>1</v>
      </c>
      <c r="H4834">
        <v>0</v>
      </c>
      <c r="I4834">
        <v>0</v>
      </c>
      <c r="J4834">
        <v>0</v>
      </c>
      <c r="K4834" s="44">
        <f>MONTH(tce_4111[[#This Row],[data_lancamento]])</f>
        <v>6</v>
      </c>
    </row>
    <row r="4835" spans="1:11" x14ac:dyDescent="0.25">
      <c r="A4835" s="44" t="s">
        <v>96</v>
      </c>
      <c r="B4835">
        <v>1</v>
      </c>
      <c r="C4835" s="3">
        <v>44739</v>
      </c>
      <c r="D4835">
        <v>556.83000000000004</v>
      </c>
      <c r="E4835" s="44" t="s">
        <v>77</v>
      </c>
      <c r="F4835" s="44" t="s">
        <v>97</v>
      </c>
      <c r="G4835">
        <v>1</v>
      </c>
      <c r="H4835">
        <v>0</v>
      </c>
      <c r="I4835">
        <v>0</v>
      </c>
      <c r="J4835">
        <v>0</v>
      </c>
      <c r="K4835" s="44">
        <f>MONTH(tce_4111[[#This Row],[data_lancamento]])</f>
        <v>6</v>
      </c>
    </row>
    <row r="4836" spans="1:11" x14ac:dyDescent="0.25">
      <c r="A4836" s="44" t="s">
        <v>91</v>
      </c>
      <c r="B4836">
        <v>1</v>
      </c>
      <c r="C4836" s="3">
        <v>44739</v>
      </c>
      <c r="D4836">
        <v>556.83000000000004</v>
      </c>
      <c r="E4836" s="44" t="s">
        <v>80</v>
      </c>
      <c r="F4836" s="44" t="s">
        <v>88</v>
      </c>
      <c r="G4836">
        <v>0</v>
      </c>
      <c r="H4836">
        <v>0</v>
      </c>
      <c r="I4836">
        <v>0</v>
      </c>
      <c r="J4836">
        <v>0</v>
      </c>
      <c r="K4836" s="44">
        <f>MONTH(tce_4111[[#This Row],[data_lancamento]])</f>
        <v>6</v>
      </c>
    </row>
    <row r="4837" spans="1:11" x14ac:dyDescent="0.25">
      <c r="A4837" s="44" t="s">
        <v>99</v>
      </c>
      <c r="B4837">
        <v>1</v>
      </c>
      <c r="C4837" s="3">
        <v>44739</v>
      </c>
      <c r="D4837">
        <v>556.83000000000004</v>
      </c>
      <c r="E4837" s="44" t="s">
        <v>77</v>
      </c>
      <c r="F4837" s="44" t="s">
        <v>88</v>
      </c>
      <c r="G4837">
        <v>0</v>
      </c>
      <c r="H4837">
        <v>0</v>
      </c>
      <c r="I4837">
        <v>0</v>
      </c>
      <c r="J4837">
        <v>0</v>
      </c>
      <c r="K4837" s="44">
        <f>MONTH(tce_4111[[#This Row],[data_lancamento]])</f>
        <v>6</v>
      </c>
    </row>
    <row r="4838" spans="1:11" x14ac:dyDescent="0.25">
      <c r="A4838" s="44" t="s">
        <v>126</v>
      </c>
      <c r="B4838">
        <v>1</v>
      </c>
      <c r="C4838" s="3">
        <v>44739</v>
      </c>
      <c r="D4838">
        <v>556.83000000000004</v>
      </c>
      <c r="E4838" s="44" t="s">
        <v>80</v>
      </c>
      <c r="F4838" s="44" t="s">
        <v>88</v>
      </c>
      <c r="G4838">
        <v>0</v>
      </c>
      <c r="H4838">
        <v>0</v>
      </c>
      <c r="I4838">
        <v>0</v>
      </c>
      <c r="J4838">
        <v>0</v>
      </c>
      <c r="K4838" s="44">
        <f>MONTH(tce_4111[[#This Row],[data_lancamento]])</f>
        <v>6</v>
      </c>
    </row>
    <row r="4839" spans="1:11" x14ac:dyDescent="0.25">
      <c r="A4839" s="44" t="s">
        <v>92</v>
      </c>
      <c r="B4839">
        <v>1</v>
      </c>
      <c r="C4839" s="3">
        <v>44739</v>
      </c>
      <c r="D4839">
        <v>556.83000000000004</v>
      </c>
      <c r="E4839" s="44" t="s">
        <v>80</v>
      </c>
      <c r="F4839" s="44" t="s">
        <v>88</v>
      </c>
      <c r="G4839">
        <v>0</v>
      </c>
      <c r="H4839">
        <v>0</v>
      </c>
      <c r="I4839">
        <v>0</v>
      </c>
      <c r="J4839">
        <v>0</v>
      </c>
      <c r="K4839" s="44">
        <f>MONTH(tce_4111[[#This Row],[data_lancamento]])</f>
        <v>6</v>
      </c>
    </row>
    <row r="4840" spans="1:11" x14ac:dyDescent="0.25">
      <c r="A4840" s="44" t="s">
        <v>100</v>
      </c>
      <c r="B4840">
        <v>1</v>
      </c>
      <c r="C4840" s="3">
        <v>44739</v>
      </c>
      <c r="D4840">
        <v>556.83000000000004</v>
      </c>
      <c r="E4840" s="44" t="s">
        <v>77</v>
      </c>
      <c r="F4840" s="44" t="s">
        <v>88</v>
      </c>
      <c r="G4840">
        <v>0</v>
      </c>
      <c r="H4840">
        <v>0</v>
      </c>
      <c r="I4840">
        <v>0</v>
      </c>
      <c r="J4840">
        <v>0</v>
      </c>
      <c r="K4840" s="44">
        <f>MONTH(tce_4111[[#This Row],[data_lancamento]])</f>
        <v>6</v>
      </c>
    </row>
    <row r="4841" spans="1:11" x14ac:dyDescent="0.25">
      <c r="A4841" s="44" t="s">
        <v>101</v>
      </c>
      <c r="B4841">
        <v>1</v>
      </c>
      <c r="C4841" s="3">
        <v>44739</v>
      </c>
      <c r="D4841">
        <v>556.83000000000004</v>
      </c>
      <c r="E4841" s="44" t="s">
        <v>77</v>
      </c>
      <c r="F4841" s="44" t="s">
        <v>88</v>
      </c>
      <c r="G4841">
        <v>1</v>
      </c>
      <c r="H4841">
        <v>0</v>
      </c>
      <c r="I4841">
        <v>0</v>
      </c>
      <c r="J4841">
        <v>0</v>
      </c>
      <c r="K4841" s="44">
        <f>MONTH(tce_4111[[#This Row],[data_lancamento]])</f>
        <v>6</v>
      </c>
    </row>
    <row r="4842" spans="1:11" x14ac:dyDescent="0.25">
      <c r="A4842" s="44" t="s">
        <v>95</v>
      </c>
      <c r="B4842">
        <v>1</v>
      </c>
      <c r="C4842" s="3">
        <v>44739</v>
      </c>
      <c r="D4842">
        <v>556.83000000000004</v>
      </c>
      <c r="E4842" s="44" t="s">
        <v>80</v>
      </c>
      <c r="F4842" s="44" t="s">
        <v>88</v>
      </c>
      <c r="G4842">
        <v>1</v>
      </c>
      <c r="H4842">
        <v>0</v>
      </c>
      <c r="I4842">
        <v>0</v>
      </c>
      <c r="J4842">
        <v>0</v>
      </c>
      <c r="K4842" s="44">
        <f>MONTH(tce_4111[[#This Row],[data_lancamento]])</f>
        <v>6</v>
      </c>
    </row>
    <row r="4843" spans="1:11" x14ac:dyDescent="0.25">
      <c r="A4843" s="44" t="s">
        <v>89</v>
      </c>
      <c r="B4843">
        <v>1</v>
      </c>
      <c r="C4843" s="3">
        <v>44739</v>
      </c>
      <c r="D4843">
        <v>3960.03</v>
      </c>
      <c r="E4843" s="44" t="s">
        <v>80</v>
      </c>
      <c r="F4843" s="44" t="s">
        <v>88</v>
      </c>
      <c r="G4843">
        <v>0</v>
      </c>
      <c r="H4843">
        <v>0</v>
      </c>
      <c r="I4843">
        <v>0</v>
      </c>
      <c r="J4843">
        <v>0</v>
      </c>
      <c r="K4843" s="44">
        <f>MONTH(tce_4111[[#This Row],[data_lancamento]])</f>
        <v>6</v>
      </c>
    </row>
    <row r="4844" spans="1:11" x14ac:dyDescent="0.25">
      <c r="A4844" s="44" t="s">
        <v>91</v>
      </c>
      <c r="B4844">
        <v>1</v>
      </c>
      <c r="C4844" s="3">
        <v>44739</v>
      </c>
      <c r="D4844">
        <v>3960.03</v>
      </c>
      <c r="E4844" s="44" t="s">
        <v>77</v>
      </c>
      <c r="F4844" s="44" t="s">
        <v>88</v>
      </c>
      <c r="G4844">
        <v>0</v>
      </c>
      <c r="H4844">
        <v>0</v>
      </c>
      <c r="I4844">
        <v>0</v>
      </c>
      <c r="J4844">
        <v>0</v>
      </c>
      <c r="K4844" s="44">
        <f>MONTH(tce_4111[[#This Row],[data_lancamento]])</f>
        <v>6</v>
      </c>
    </row>
    <row r="4845" spans="1:11" x14ac:dyDescent="0.25">
      <c r="A4845" s="44" t="s">
        <v>92</v>
      </c>
      <c r="B4845">
        <v>1</v>
      </c>
      <c r="C4845" s="3">
        <v>44739</v>
      </c>
      <c r="D4845">
        <v>3960.03</v>
      </c>
      <c r="E4845" s="44" t="s">
        <v>77</v>
      </c>
      <c r="F4845" s="44" t="s">
        <v>88</v>
      </c>
      <c r="G4845">
        <v>0</v>
      </c>
      <c r="H4845">
        <v>0</v>
      </c>
      <c r="I4845">
        <v>0</v>
      </c>
      <c r="J4845">
        <v>0</v>
      </c>
      <c r="K4845" s="44">
        <f>MONTH(tce_4111[[#This Row],[data_lancamento]])</f>
        <v>6</v>
      </c>
    </row>
    <row r="4846" spans="1:11" x14ac:dyDescent="0.25">
      <c r="A4846" s="44" t="s">
        <v>93</v>
      </c>
      <c r="B4846">
        <v>1</v>
      </c>
      <c r="C4846" s="3">
        <v>44739</v>
      </c>
      <c r="D4846">
        <v>3960.03</v>
      </c>
      <c r="E4846" s="44" t="s">
        <v>80</v>
      </c>
      <c r="F4846" s="44" t="s">
        <v>88</v>
      </c>
      <c r="G4846">
        <v>0</v>
      </c>
      <c r="H4846">
        <v>0</v>
      </c>
      <c r="I4846">
        <v>0</v>
      </c>
      <c r="J4846">
        <v>0</v>
      </c>
      <c r="K4846" s="44">
        <f>MONTH(tce_4111[[#This Row],[data_lancamento]])</f>
        <v>6</v>
      </c>
    </row>
    <row r="4847" spans="1:11" x14ac:dyDescent="0.25">
      <c r="A4847" s="44" t="s">
        <v>94</v>
      </c>
      <c r="B4847">
        <v>1</v>
      </c>
      <c r="C4847" s="3">
        <v>44739</v>
      </c>
      <c r="D4847">
        <v>3960.03</v>
      </c>
      <c r="E4847" s="44" t="s">
        <v>80</v>
      </c>
      <c r="F4847" s="44" t="s">
        <v>88</v>
      </c>
      <c r="G4847">
        <v>1</v>
      </c>
      <c r="H4847">
        <v>0</v>
      </c>
      <c r="I4847">
        <v>0</v>
      </c>
      <c r="J4847">
        <v>0</v>
      </c>
      <c r="K4847" s="44">
        <f>MONTH(tce_4111[[#This Row],[data_lancamento]])</f>
        <v>6</v>
      </c>
    </row>
    <row r="4848" spans="1:11" x14ac:dyDescent="0.25">
      <c r="A4848" s="44" t="s">
        <v>95</v>
      </c>
      <c r="B4848">
        <v>1</v>
      </c>
      <c r="C4848" s="3">
        <v>44739</v>
      </c>
      <c r="D4848">
        <v>3960.03</v>
      </c>
      <c r="E4848" s="44" t="s">
        <v>77</v>
      </c>
      <c r="F4848" s="44" t="s">
        <v>88</v>
      </c>
      <c r="G4848">
        <v>1</v>
      </c>
      <c r="H4848">
        <v>0</v>
      </c>
      <c r="I4848">
        <v>0</v>
      </c>
      <c r="J4848">
        <v>0</v>
      </c>
      <c r="K4848" s="44">
        <f>MONTH(tce_4111[[#This Row],[data_lancamento]])</f>
        <v>6</v>
      </c>
    </row>
    <row r="4849" spans="1:11" x14ac:dyDescent="0.25">
      <c r="A4849" s="44" t="s">
        <v>96</v>
      </c>
      <c r="B4849">
        <v>1</v>
      </c>
      <c r="C4849" s="3">
        <v>44739</v>
      </c>
      <c r="D4849">
        <v>3960.03</v>
      </c>
      <c r="E4849" s="44" t="s">
        <v>77</v>
      </c>
      <c r="F4849" s="44" t="s">
        <v>97</v>
      </c>
      <c r="G4849">
        <v>1</v>
      </c>
      <c r="H4849">
        <v>0</v>
      </c>
      <c r="I4849">
        <v>0</v>
      </c>
      <c r="J4849">
        <v>0</v>
      </c>
      <c r="K4849" s="44">
        <f>MONTH(tce_4111[[#This Row],[data_lancamento]])</f>
        <v>6</v>
      </c>
    </row>
    <row r="4850" spans="1:11" x14ac:dyDescent="0.25">
      <c r="A4850" s="44" t="s">
        <v>91</v>
      </c>
      <c r="B4850">
        <v>1</v>
      </c>
      <c r="C4850" s="3">
        <v>44739</v>
      </c>
      <c r="D4850">
        <v>3960.03</v>
      </c>
      <c r="E4850" s="44" t="s">
        <v>80</v>
      </c>
      <c r="F4850" s="44" t="s">
        <v>88</v>
      </c>
      <c r="G4850">
        <v>0</v>
      </c>
      <c r="H4850">
        <v>0</v>
      </c>
      <c r="I4850">
        <v>0</v>
      </c>
      <c r="J4850">
        <v>0</v>
      </c>
      <c r="K4850" s="44">
        <f>MONTH(tce_4111[[#This Row],[data_lancamento]])</f>
        <v>6</v>
      </c>
    </row>
    <row r="4851" spans="1:11" x14ac:dyDescent="0.25">
      <c r="A4851" s="44" t="s">
        <v>99</v>
      </c>
      <c r="B4851">
        <v>1</v>
      </c>
      <c r="C4851" s="3">
        <v>44739</v>
      </c>
      <c r="D4851">
        <v>3960.03</v>
      </c>
      <c r="E4851" s="44" t="s">
        <v>77</v>
      </c>
      <c r="F4851" s="44" t="s">
        <v>88</v>
      </c>
      <c r="G4851">
        <v>0</v>
      </c>
      <c r="H4851">
        <v>0</v>
      </c>
      <c r="I4851">
        <v>0</v>
      </c>
      <c r="J4851">
        <v>0</v>
      </c>
      <c r="K4851" s="44">
        <f>MONTH(tce_4111[[#This Row],[data_lancamento]])</f>
        <v>6</v>
      </c>
    </row>
    <row r="4852" spans="1:11" x14ac:dyDescent="0.25">
      <c r="A4852" s="44" t="s">
        <v>92</v>
      </c>
      <c r="B4852">
        <v>1</v>
      </c>
      <c r="C4852" s="3">
        <v>44739</v>
      </c>
      <c r="D4852">
        <v>3960.03</v>
      </c>
      <c r="E4852" s="44" t="s">
        <v>80</v>
      </c>
      <c r="F4852" s="44" t="s">
        <v>88</v>
      </c>
      <c r="G4852">
        <v>0</v>
      </c>
      <c r="H4852">
        <v>0</v>
      </c>
      <c r="I4852">
        <v>0</v>
      </c>
      <c r="J4852">
        <v>0</v>
      </c>
      <c r="K4852" s="44">
        <f>MONTH(tce_4111[[#This Row],[data_lancamento]])</f>
        <v>6</v>
      </c>
    </row>
    <row r="4853" spans="1:11" x14ac:dyDescent="0.25">
      <c r="A4853" s="44" t="s">
        <v>100</v>
      </c>
      <c r="B4853">
        <v>1</v>
      </c>
      <c r="C4853" s="3">
        <v>44739</v>
      </c>
      <c r="D4853">
        <v>3960.03</v>
      </c>
      <c r="E4853" s="44" t="s">
        <v>77</v>
      </c>
      <c r="F4853" s="44" t="s">
        <v>88</v>
      </c>
      <c r="G4853">
        <v>0</v>
      </c>
      <c r="H4853">
        <v>0</v>
      </c>
      <c r="I4853">
        <v>0</v>
      </c>
      <c r="J4853">
        <v>0</v>
      </c>
      <c r="K4853" s="44">
        <f>MONTH(tce_4111[[#This Row],[data_lancamento]])</f>
        <v>6</v>
      </c>
    </row>
    <row r="4854" spans="1:11" x14ac:dyDescent="0.25">
      <c r="A4854" s="44" t="s">
        <v>127</v>
      </c>
      <c r="B4854">
        <v>1</v>
      </c>
      <c r="C4854" s="3">
        <v>44739</v>
      </c>
      <c r="D4854">
        <v>3960.03</v>
      </c>
      <c r="E4854" s="44" t="s">
        <v>80</v>
      </c>
      <c r="F4854" s="44" t="s">
        <v>88</v>
      </c>
      <c r="G4854">
        <v>0</v>
      </c>
      <c r="H4854">
        <v>0</v>
      </c>
      <c r="I4854">
        <v>0</v>
      </c>
      <c r="J4854">
        <v>0</v>
      </c>
      <c r="K4854" s="44">
        <f>MONTH(tce_4111[[#This Row],[data_lancamento]])</f>
        <v>6</v>
      </c>
    </row>
    <row r="4855" spans="1:11" x14ac:dyDescent="0.25">
      <c r="A4855" s="44" t="s">
        <v>101</v>
      </c>
      <c r="B4855">
        <v>1</v>
      </c>
      <c r="C4855" s="3">
        <v>44739</v>
      </c>
      <c r="D4855">
        <v>3960.03</v>
      </c>
      <c r="E4855" s="44" t="s">
        <v>77</v>
      </c>
      <c r="F4855" s="44" t="s">
        <v>88</v>
      </c>
      <c r="G4855">
        <v>1</v>
      </c>
      <c r="H4855">
        <v>0</v>
      </c>
      <c r="I4855">
        <v>0</v>
      </c>
      <c r="J4855">
        <v>0</v>
      </c>
      <c r="K4855" s="44">
        <f>MONTH(tce_4111[[#This Row],[data_lancamento]])</f>
        <v>6</v>
      </c>
    </row>
    <row r="4856" spans="1:11" x14ac:dyDescent="0.25">
      <c r="A4856" s="44" t="s">
        <v>95</v>
      </c>
      <c r="B4856">
        <v>1</v>
      </c>
      <c r="C4856" s="3">
        <v>44739</v>
      </c>
      <c r="D4856">
        <v>3960.03</v>
      </c>
      <c r="E4856" s="44" t="s">
        <v>80</v>
      </c>
      <c r="F4856" s="44" t="s">
        <v>88</v>
      </c>
      <c r="G4856">
        <v>1</v>
      </c>
      <c r="H4856">
        <v>0</v>
      </c>
      <c r="I4856">
        <v>0</v>
      </c>
      <c r="J4856">
        <v>0</v>
      </c>
      <c r="K4856" s="44">
        <f>MONTH(tce_4111[[#This Row],[data_lancamento]])</f>
        <v>6</v>
      </c>
    </row>
    <row r="4857" spans="1:11" x14ac:dyDescent="0.25">
      <c r="A4857" s="44" t="s">
        <v>89</v>
      </c>
      <c r="B4857">
        <v>1</v>
      </c>
      <c r="C4857" s="3">
        <v>44739</v>
      </c>
      <c r="D4857">
        <v>192.16</v>
      </c>
      <c r="E4857" s="44" t="s">
        <v>80</v>
      </c>
      <c r="F4857" s="44" t="s">
        <v>88</v>
      </c>
      <c r="G4857">
        <v>0</v>
      </c>
      <c r="H4857">
        <v>0</v>
      </c>
      <c r="I4857">
        <v>0</v>
      </c>
      <c r="J4857">
        <v>0</v>
      </c>
      <c r="K4857" s="44">
        <f>MONTH(tce_4111[[#This Row],[data_lancamento]])</f>
        <v>6</v>
      </c>
    </row>
    <row r="4858" spans="1:11" x14ac:dyDescent="0.25">
      <c r="A4858" s="44" t="s">
        <v>91</v>
      </c>
      <c r="B4858">
        <v>1</v>
      </c>
      <c r="C4858" s="3">
        <v>44739</v>
      </c>
      <c r="D4858">
        <v>192.16</v>
      </c>
      <c r="E4858" s="44" t="s">
        <v>77</v>
      </c>
      <c r="F4858" s="44" t="s">
        <v>88</v>
      </c>
      <c r="G4858">
        <v>0</v>
      </c>
      <c r="H4858">
        <v>0</v>
      </c>
      <c r="I4858">
        <v>0</v>
      </c>
      <c r="J4858">
        <v>0</v>
      </c>
      <c r="K4858" s="44">
        <f>MONTH(tce_4111[[#This Row],[data_lancamento]])</f>
        <v>6</v>
      </c>
    </row>
    <row r="4859" spans="1:11" x14ac:dyDescent="0.25">
      <c r="A4859" s="44" t="s">
        <v>92</v>
      </c>
      <c r="B4859">
        <v>1</v>
      </c>
      <c r="C4859" s="3">
        <v>44739</v>
      </c>
      <c r="D4859">
        <v>192.16</v>
      </c>
      <c r="E4859" s="44" t="s">
        <v>77</v>
      </c>
      <c r="F4859" s="44" t="s">
        <v>88</v>
      </c>
      <c r="G4859">
        <v>0</v>
      </c>
      <c r="H4859">
        <v>0</v>
      </c>
      <c r="I4859">
        <v>0</v>
      </c>
      <c r="J4859">
        <v>0</v>
      </c>
      <c r="K4859" s="44">
        <f>MONTH(tce_4111[[#This Row],[data_lancamento]])</f>
        <v>6</v>
      </c>
    </row>
    <row r="4860" spans="1:11" x14ac:dyDescent="0.25">
      <c r="A4860" s="44" t="s">
        <v>93</v>
      </c>
      <c r="B4860">
        <v>1</v>
      </c>
      <c r="C4860" s="3">
        <v>44739</v>
      </c>
      <c r="D4860">
        <v>192.16</v>
      </c>
      <c r="E4860" s="44" t="s">
        <v>80</v>
      </c>
      <c r="F4860" s="44" t="s">
        <v>88</v>
      </c>
      <c r="G4860">
        <v>0</v>
      </c>
      <c r="H4860">
        <v>0</v>
      </c>
      <c r="I4860">
        <v>0</v>
      </c>
      <c r="J4860">
        <v>0</v>
      </c>
      <c r="K4860" s="44">
        <f>MONTH(tce_4111[[#This Row],[data_lancamento]])</f>
        <v>6</v>
      </c>
    </row>
    <row r="4861" spans="1:11" x14ac:dyDescent="0.25">
      <c r="A4861" s="44" t="s">
        <v>94</v>
      </c>
      <c r="B4861">
        <v>1</v>
      </c>
      <c r="C4861" s="3">
        <v>44739</v>
      </c>
      <c r="D4861">
        <v>192.16</v>
      </c>
      <c r="E4861" s="44" t="s">
        <v>80</v>
      </c>
      <c r="F4861" s="44" t="s">
        <v>88</v>
      </c>
      <c r="G4861">
        <v>1</v>
      </c>
      <c r="H4861">
        <v>0</v>
      </c>
      <c r="I4861">
        <v>0</v>
      </c>
      <c r="J4861">
        <v>0</v>
      </c>
      <c r="K4861" s="44">
        <f>MONTH(tce_4111[[#This Row],[data_lancamento]])</f>
        <v>6</v>
      </c>
    </row>
    <row r="4862" spans="1:11" x14ac:dyDescent="0.25">
      <c r="A4862" s="44" t="s">
        <v>95</v>
      </c>
      <c r="B4862">
        <v>1</v>
      </c>
      <c r="C4862" s="3">
        <v>44739</v>
      </c>
      <c r="D4862">
        <v>192.16</v>
      </c>
      <c r="E4862" s="44" t="s">
        <v>77</v>
      </c>
      <c r="F4862" s="44" t="s">
        <v>88</v>
      </c>
      <c r="G4862">
        <v>1</v>
      </c>
      <c r="H4862">
        <v>0</v>
      </c>
      <c r="I4862">
        <v>0</v>
      </c>
      <c r="J4862">
        <v>0</v>
      </c>
      <c r="K4862" s="44">
        <f>MONTH(tce_4111[[#This Row],[data_lancamento]])</f>
        <v>6</v>
      </c>
    </row>
    <row r="4863" spans="1:11" x14ac:dyDescent="0.25">
      <c r="A4863" s="44" t="s">
        <v>96</v>
      </c>
      <c r="B4863">
        <v>1</v>
      </c>
      <c r="C4863" s="3">
        <v>44739</v>
      </c>
      <c r="D4863">
        <v>192.16</v>
      </c>
      <c r="E4863" s="44" t="s">
        <v>77</v>
      </c>
      <c r="F4863" s="44" t="s">
        <v>97</v>
      </c>
      <c r="G4863">
        <v>1</v>
      </c>
      <c r="H4863">
        <v>0</v>
      </c>
      <c r="I4863">
        <v>0</v>
      </c>
      <c r="J4863">
        <v>0</v>
      </c>
      <c r="K4863" s="44">
        <f>MONTH(tce_4111[[#This Row],[data_lancamento]])</f>
        <v>6</v>
      </c>
    </row>
    <row r="4864" spans="1:11" x14ac:dyDescent="0.25">
      <c r="A4864" s="44" t="s">
        <v>91</v>
      </c>
      <c r="B4864">
        <v>1</v>
      </c>
      <c r="C4864" s="3">
        <v>44739</v>
      </c>
      <c r="D4864">
        <v>192.16</v>
      </c>
      <c r="E4864" s="44" t="s">
        <v>80</v>
      </c>
      <c r="F4864" s="44" t="s">
        <v>88</v>
      </c>
      <c r="G4864">
        <v>0</v>
      </c>
      <c r="H4864">
        <v>0</v>
      </c>
      <c r="I4864">
        <v>0</v>
      </c>
      <c r="J4864">
        <v>0</v>
      </c>
      <c r="K4864" s="44">
        <f>MONTH(tce_4111[[#This Row],[data_lancamento]])</f>
        <v>6</v>
      </c>
    </row>
    <row r="4865" spans="1:11" x14ac:dyDescent="0.25">
      <c r="A4865" s="44" t="s">
        <v>99</v>
      </c>
      <c r="B4865">
        <v>1</v>
      </c>
      <c r="C4865" s="3">
        <v>44739</v>
      </c>
      <c r="D4865">
        <v>192.16</v>
      </c>
      <c r="E4865" s="44" t="s">
        <v>77</v>
      </c>
      <c r="F4865" s="44" t="s">
        <v>88</v>
      </c>
      <c r="G4865">
        <v>0</v>
      </c>
      <c r="H4865">
        <v>0</v>
      </c>
      <c r="I4865">
        <v>0</v>
      </c>
      <c r="J4865">
        <v>0</v>
      </c>
      <c r="K4865" s="44">
        <f>MONTH(tce_4111[[#This Row],[data_lancamento]])</f>
        <v>6</v>
      </c>
    </row>
    <row r="4866" spans="1:11" x14ac:dyDescent="0.25">
      <c r="A4866" s="44" t="s">
        <v>92</v>
      </c>
      <c r="B4866">
        <v>1</v>
      </c>
      <c r="C4866" s="3">
        <v>44739</v>
      </c>
      <c r="D4866">
        <v>192.16</v>
      </c>
      <c r="E4866" s="44" t="s">
        <v>80</v>
      </c>
      <c r="F4866" s="44" t="s">
        <v>88</v>
      </c>
      <c r="G4866">
        <v>0</v>
      </c>
      <c r="H4866">
        <v>0</v>
      </c>
      <c r="I4866">
        <v>0</v>
      </c>
      <c r="J4866">
        <v>0</v>
      </c>
      <c r="K4866" s="44">
        <f>MONTH(tce_4111[[#This Row],[data_lancamento]])</f>
        <v>6</v>
      </c>
    </row>
    <row r="4867" spans="1:11" x14ac:dyDescent="0.25">
      <c r="A4867" s="44" t="s">
        <v>100</v>
      </c>
      <c r="B4867">
        <v>1</v>
      </c>
      <c r="C4867" s="3">
        <v>44739</v>
      </c>
      <c r="D4867">
        <v>192.16</v>
      </c>
      <c r="E4867" s="44" t="s">
        <v>77</v>
      </c>
      <c r="F4867" s="44" t="s">
        <v>88</v>
      </c>
      <c r="G4867">
        <v>0</v>
      </c>
      <c r="H4867">
        <v>0</v>
      </c>
      <c r="I4867">
        <v>0</v>
      </c>
      <c r="J4867">
        <v>0</v>
      </c>
      <c r="K4867" s="44">
        <f>MONTH(tce_4111[[#This Row],[data_lancamento]])</f>
        <v>6</v>
      </c>
    </row>
    <row r="4868" spans="1:11" x14ac:dyDescent="0.25">
      <c r="A4868" s="44" t="s">
        <v>128</v>
      </c>
      <c r="B4868">
        <v>1</v>
      </c>
      <c r="C4868" s="3">
        <v>44739</v>
      </c>
      <c r="D4868">
        <v>192.16</v>
      </c>
      <c r="E4868" s="44" t="s">
        <v>80</v>
      </c>
      <c r="F4868" s="44" t="s">
        <v>88</v>
      </c>
      <c r="G4868">
        <v>0</v>
      </c>
      <c r="H4868">
        <v>0</v>
      </c>
      <c r="I4868">
        <v>0</v>
      </c>
      <c r="J4868">
        <v>0</v>
      </c>
      <c r="K4868" s="44">
        <f>MONTH(tce_4111[[#This Row],[data_lancamento]])</f>
        <v>6</v>
      </c>
    </row>
    <row r="4869" spans="1:11" x14ac:dyDescent="0.25">
      <c r="A4869" s="44" t="s">
        <v>101</v>
      </c>
      <c r="B4869">
        <v>1</v>
      </c>
      <c r="C4869" s="3">
        <v>44739</v>
      </c>
      <c r="D4869">
        <v>192.16</v>
      </c>
      <c r="E4869" s="44" t="s">
        <v>77</v>
      </c>
      <c r="F4869" s="44" t="s">
        <v>88</v>
      </c>
      <c r="G4869">
        <v>1</v>
      </c>
      <c r="H4869">
        <v>0</v>
      </c>
      <c r="I4869">
        <v>0</v>
      </c>
      <c r="J4869">
        <v>0</v>
      </c>
      <c r="K4869" s="44">
        <f>MONTH(tce_4111[[#This Row],[data_lancamento]])</f>
        <v>6</v>
      </c>
    </row>
    <row r="4870" spans="1:11" x14ac:dyDescent="0.25">
      <c r="A4870" s="44" t="s">
        <v>95</v>
      </c>
      <c r="B4870">
        <v>1</v>
      </c>
      <c r="C4870" s="3">
        <v>44739</v>
      </c>
      <c r="D4870">
        <v>192.16</v>
      </c>
      <c r="E4870" s="44" t="s">
        <v>80</v>
      </c>
      <c r="F4870" s="44" t="s">
        <v>88</v>
      </c>
      <c r="G4870">
        <v>1</v>
      </c>
      <c r="H4870">
        <v>0</v>
      </c>
      <c r="I4870">
        <v>0</v>
      </c>
      <c r="J4870">
        <v>0</v>
      </c>
      <c r="K4870" s="44">
        <f>MONTH(tce_4111[[#This Row],[data_lancamento]])</f>
        <v>6</v>
      </c>
    </row>
    <row r="4871" spans="1:11" x14ac:dyDescent="0.25">
      <c r="A4871" s="44" t="s">
        <v>89</v>
      </c>
      <c r="B4871">
        <v>1</v>
      </c>
      <c r="C4871" s="3">
        <v>44739</v>
      </c>
      <c r="D4871">
        <v>1325.4</v>
      </c>
      <c r="E4871" s="44" t="s">
        <v>80</v>
      </c>
      <c r="F4871" s="44" t="s">
        <v>88</v>
      </c>
      <c r="G4871">
        <v>0</v>
      </c>
      <c r="H4871">
        <v>0</v>
      </c>
      <c r="I4871">
        <v>0</v>
      </c>
      <c r="J4871">
        <v>0</v>
      </c>
      <c r="K4871" s="44">
        <f>MONTH(tce_4111[[#This Row],[data_lancamento]])</f>
        <v>6</v>
      </c>
    </row>
    <row r="4872" spans="1:11" x14ac:dyDescent="0.25">
      <c r="A4872" s="44" t="s">
        <v>91</v>
      </c>
      <c r="B4872">
        <v>1</v>
      </c>
      <c r="C4872" s="3">
        <v>44739</v>
      </c>
      <c r="D4872">
        <v>1325.4</v>
      </c>
      <c r="E4872" s="44" t="s">
        <v>77</v>
      </c>
      <c r="F4872" s="44" t="s">
        <v>88</v>
      </c>
      <c r="G4872">
        <v>0</v>
      </c>
      <c r="H4872">
        <v>0</v>
      </c>
      <c r="I4872">
        <v>0</v>
      </c>
      <c r="J4872">
        <v>0</v>
      </c>
      <c r="K4872" s="44">
        <f>MONTH(tce_4111[[#This Row],[data_lancamento]])</f>
        <v>6</v>
      </c>
    </row>
    <row r="4873" spans="1:11" x14ac:dyDescent="0.25">
      <c r="A4873" s="44" t="s">
        <v>92</v>
      </c>
      <c r="B4873">
        <v>1</v>
      </c>
      <c r="C4873" s="3">
        <v>44739</v>
      </c>
      <c r="D4873">
        <v>1325.4</v>
      </c>
      <c r="E4873" s="44" t="s">
        <v>77</v>
      </c>
      <c r="F4873" s="44" t="s">
        <v>88</v>
      </c>
      <c r="G4873">
        <v>0</v>
      </c>
      <c r="H4873">
        <v>0</v>
      </c>
      <c r="I4873">
        <v>0</v>
      </c>
      <c r="J4873">
        <v>0</v>
      </c>
      <c r="K4873" s="44">
        <f>MONTH(tce_4111[[#This Row],[data_lancamento]])</f>
        <v>6</v>
      </c>
    </row>
    <row r="4874" spans="1:11" x14ac:dyDescent="0.25">
      <c r="A4874" s="44" t="s">
        <v>93</v>
      </c>
      <c r="B4874">
        <v>1</v>
      </c>
      <c r="C4874" s="3">
        <v>44739</v>
      </c>
      <c r="D4874">
        <v>1325.4</v>
      </c>
      <c r="E4874" s="44" t="s">
        <v>80</v>
      </c>
      <c r="F4874" s="44" t="s">
        <v>88</v>
      </c>
      <c r="G4874">
        <v>0</v>
      </c>
      <c r="H4874">
        <v>0</v>
      </c>
      <c r="I4874">
        <v>0</v>
      </c>
      <c r="J4874">
        <v>0</v>
      </c>
      <c r="K4874" s="44">
        <f>MONTH(tce_4111[[#This Row],[data_lancamento]])</f>
        <v>6</v>
      </c>
    </row>
    <row r="4875" spans="1:11" x14ac:dyDescent="0.25">
      <c r="A4875" s="44" t="s">
        <v>94</v>
      </c>
      <c r="B4875">
        <v>1</v>
      </c>
      <c r="C4875" s="3">
        <v>44739</v>
      </c>
      <c r="D4875">
        <v>1325.4</v>
      </c>
      <c r="E4875" s="44" t="s">
        <v>80</v>
      </c>
      <c r="F4875" s="44" t="s">
        <v>88</v>
      </c>
      <c r="G4875">
        <v>1</v>
      </c>
      <c r="H4875">
        <v>0</v>
      </c>
      <c r="I4875">
        <v>0</v>
      </c>
      <c r="J4875">
        <v>0</v>
      </c>
      <c r="K4875" s="44">
        <f>MONTH(tce_4111[[#This Row],[data_lancamento]])</f>
        <v>6</v>
      </c>
    </row>
    <row r="4876" spans="1:11" x14ac:dyDescent="0.25">
      <c r="A4876" s="44" t="s">
        <v>95</v>
      </c>
      <c r="B4876">
        <v>1</v>
      </c>
      <c r="C4876" s="3">
        <v>44739</v>
      </c>
      <c r="D4876">
        <v>1325.4</v>
      </c>
      <c r="E4876" s="44" t="s">
        <v>77</v>
      </c>
      <c r="F4876" s="44" t="s">
        <v>88</v>
      </c>
      <c r="G4876">
        <v>1</v>
      </c>
      <c r="H4876">
        <v>0</v>
      </c>
      <c r="I4876">
        <v>0</v>
      </c>
      <c r="J4876">
        <v>0</v>
      </c>
      <c r="K4876" s="44">
        <f>MONTH(tce_4111[[#This Row],[data_lancamento]])</f>
        <v>6</v>
      </c>
    </row>
    <row r="4877" spans="1:11" x14ac:dyDescent="0.25">
      <c r="A4877" s="44" t="s">
        <v>96</v>
      </c>
      <c r="B4877">
        <v>1</v>
      </c>
      <c r="C4877" s="3">
        <v>44739</v>
      </c>
      <c r="D4877">
        <v>1325.4</v>
      </c>
      <c r="E4877" s="44" t="s">
        <v>77</v>
      </c>
      <c r="F4877" s="44" t="s">
        <v>97</v>
      </c>
      <c r="G4877">
        <v>1</v>
      </c>
      <c r="H4877">
        <v>0</v>
      </c>
      <c r="I4877">
        <v>0</v>
      </c>
      <c r="J4877">
        <v>0</v>
      </c>
      <c r="K4877" s="44">
        <f>MONTH(tce_4111[[#This Row],[data_lancamento]])</f>
        <v>6</v>
      </c>
    </row>
    <row r="4878" spans="1:11" x14ac:dyDescent="0.25">
      <c r="A4878" s="44" t="s">
        <v>91</v>
      </c>
      <c r="B4878">
        <v>1</v>
      </c>
      <c r="C4878" s="3">
        <v>44739</v>
      </c>
      <c r="D4878">
        <v>1325.4</v>
      </c>
      <c r="E4878" s="44" t="s">
        <v>80</v>
      </c>
      <c r="F4878" s="44" t="s">
        <v>88</v>
      </c>
      <c r="G4878">
        <v>0</v>
      </c>
      <c r="H4878">
        <v>0</v>
      </c>
      <c r="I4878">
        <v>0</v>
      </c>
      <c r="J4878">
        <v>0</v>
      </c>
      <c r="K4878" s="44">
        <f>MONTH(tce_4111[[#This Row],[data_lancamento]])</f>
        <v>6</v>
      </c>
    </row>
    <row r="4879" spans="1:11" x14ac:dyDescent="0.25">
      <c r="A4879" s="44" t="s">
        <v>99</v>
      </c>
      <c r="B4879">
        <v>1</v>
      </c>
      <c r="C4879" s="3">
        <v>44739</v>
      </c>
      <c r="D4879">
        <v>1325.4</v>
      </c>
      <c r="E4879" s="44" t="s">
        <v>77</v>
      </c>
      <c r="F4879" s="44" t="s">
        <v>88</v>
      </c>
      <c r="G4879">
        <v>0</v>
      </c>
      <c r="H4879">
        <v>0</v>
      </c>
      <c r="I4879">
        <v>0</v>
      </c>
      <c r="J4879">
        <v>0</v>
      </c>
      <c r="K4879" s="44">
        <f>MONTH(tce_4111[[#This Row],[data_lancamento]])</f>
        <v>6</v>
      </c>
    </row>
    <row r="4880" spans="1:11" x14ac:dyDescent="0.25">
      <c r="A4880" s="44" t="s">
        <v>92</v>
      </c>
      <c r="B4880">
        <v>1</v>
      </c>
      <c r="C4880" s="3">
        <v>44739</v>
      </c>
      <c r="D4880">
        <v>1325.4</v>
      </c>
      <c r="E4880" s="44" t="s">
        <v>80</v>
      </c>
      <c r="F4880" s="44" t="s">
        <v>88</v>
      </c>
      <c r="G4880">
        <v>0</v>
      </c>
      <c r="H4880">
        <v>0</v>
      </c>
      <c r="I4880">
        <v>0</v>
      </c>
      <c r="J4880">
        <v>0</v>
      </c>
      <c r="K4880" s="44">
        <f>MONTH(tce_4111[[#This Row],[data_lancamento]])</f>
        <v>6</v>
      </c>
    </row>
    <row r="4881" spans="1:11" x14ac:dyDescent="0.25">
      <c r="A4881" s="44" t="s">
        <v>100</v>
      </c>
      <c r="B4881">
        <v>1</v>
      </c>
      <c r="C4881" s="3">
        <v>44739</v>
      </c>
      <c r="D4881">
        <v>1325.4</v>
      </c>
      <c r="E4881" s="44" t="s">
        <v>77</v>
      </c>
      <c r="F4881" s="44" t="s">
        <v>88</v>
      </c>
      <c r="G4881">
        <v>0</v>
      </c>
      <c r="H4881">
        <v>0</v>
      </c>
      <c r="I4881">
        <v>0</v>
      </c>
      <c r="J4881">
        <v>0</v>
      </c>
      <c r="K4881" s="44">
        <f>MONTH(tce_4111[[#This Row],[data_lancamento]])</f>
        <v>6</v>
      </c>
    </row>
    <row r="4882" spans="1:11" x14ac:dyDescent="0.25">
      <c r="A4882" s="44" t="s">
        <v>165</v>
      </c>
      <c r="B4882">
        <v>1</v>
      </c>
      <c r="C4882" s="3">
        <v>44739</v>
      </c>
      <c r="D4882">
        <v>1325.4</v>
      </c>
      <c r="E4882" s="44" t="s">
        <v>80</v>
      </c>
      <c r="F4882" s="44" t="s">
        <v>88</v>
      </c>
      <c r="G4882">
        <v>0</v>
      </c>
      <c r="H4882">
        <v>0</v>
      </c>
      <c r="I4882">
        <v>0</v>
      </c>
      <c r="J4882">
        <v>0</v>
      </c>
      <c r="K4882" s="44">
        <f>MONTH(tce_4111[[#This Row],[data_lancamento]])</f>
        <v>6</v>
      </c>
    </row>
    <row r="4883" spans="1:11" x14ac:dyDescent="0.25">
      <c r="A4883" s="44" t="s">
        <v>101</v>
      </c>
      <c r="B4883">
        <v>1</v>
      </c>
      <c r="C4883" s="3">
        <v>44739</v>
      </c>
      <c r="D4883">
        <v>1325.4</v>
      </c>
      <c r="E4883" s="44" t="s">
        <v>77</v>
      </c>
      <c r="F4883" s="44" t="s">
        <v>88</v>
      </c>
      <c r="G4883">
        <v>1</v>
      </c>
      <c r="H4883">
        <v>0</v>
      </c>
      <c r="I4883">
        <v>0</v>
      </c>
      <c r="J4883">
        <v>0</v>
      </c>
      <c r="K4883" s="44">
        <f>MONTH(tce_4111[[#This Row],[data_lancamento]])</f>
        <v>6</v>
      </c>
    </row>
    <row r="4884" spans="1:11" x14ac:dyDescent="0.25">
      <c r="A4884" s="44" t="s">
        <v>95</v>
      </c>
      <c r="B4884">
        <v>1</v>
      </c>
      <c r="C4884" s="3">
        <v>44739</v>
      </c>
      <c r="D4884">
        <v>1325.4</v>
      </c>
      <c r="E4884" s="44" t="s">
        <v>80</v>
      </c>
      <c r="F4884" s="44" t="s">
        <v>88</v>
      </c>
      <c r="G4884">
        <v>1</v>
      </c>
      <c r="H4884">
        <v>0</v>
      </c>
      <c r="I4884">
        <v>0</v>
      </c>
      <c r="J4884">
        <v>0</v>
      </c>
      <c r="K4884" s="44">
        <f>MONTH(tce_4111[[#This Row],[data_lancamento]])</f>
        <v>6</v>
      </c>
    </row>
    <row r="4885" spans="1:11" x14ac:dyDescent="0.25">
      <c r="A4885" s="44" t="s">
        <v>89</v>
      </c>
      <c r="B4885">
        <v>1</v>
      </c>
      <c r="C4885" s="3">
        <v>44739</v>
      </c>
      <c r="D4885">
        <v>39762</v>
      </c>
      <c r="E4885" s="44" t="s">
        <v>80</v>
      </c>
      <c r="F4885" s="44" t="s">
        <v>88</v>
      </c>
      <c r="G4885">
        <v>0</v>
      </c>
      <c r="H4885">
        <v>0</v>
      </c>
      <c r="I4885">
        <v>0</v>
      </c>
      <c r="J4885">
        <v>0</v>
      </c>
      <c r="K4885" s="44">
        <f>MONTH(tce_4111[[#This Row],[data_lancamento]])</f>
        <v>6</v>
      </c>
    </row>
    <row r="4886" spans="1:11" x14ac:dyDescent="0.25">
      <c r="A4886" s="44" t="s">
        <v>91</v>
      </c>
      <c r="B4886">
        <v>1</v>
      </c>
      <c r="C4886" s="3">
        <v>44739</v>
      </c>
      <c r="D4886">
        <v>39762</v>
      </c>
      <c r="E4886" s="44" t="s">
        <v>77</v>
      </c>
      <c r="F4886" s="44" t="s">
        <v>88</v>
      </c>
      <c r="G4886">
        <v>0</v>
      </c>
      <c r="H4886">
        <v>0</v>
      </c>
      <c r="I4886">
        <v>0</v>
      </c>
      <c r="J4886">
        <v>0</v>
      </c>
      <c r="K4886" s="44">
        <f>MONTH(tce_4111[[#This Row],[data_lancamento]])</f>
        <v>6</v>
      </c>
    </row>
    <row r="4887" spans="1:11" x14ac:dyDescent="0.25">
      <c r="A4887" s="44" t="s">
        <v>92</v>
      </c>
      <c r="B4887">
        <v>1</v>
      </c>
      <c r="C4887" s="3">
        <v>44739</v>
      </c>
      <c r="D4887">
        <v>39762</v>
      </c>
      <c r="E4887" s="44" t="s">
        <v>77</v>
      </c>
      <c r="F4887" s="44" t="s">
        <v>88</v>
      </c>
      <c r="G4887">
        <v>0</v>
      </c>
      <c r="H4887">
        <v>0</v>
      </c>
      <c r="I4887">
        <v>0</v>
      </c>
      <c r="J4887">
        <v>0</v>
      </c>
      <c r="K4887" s="44">
        <f>MONTH(tce_4111[[#This Row],[data_lancamento]])</f>
        <v>6</v>
      </c>
    </row>
    <row r="4888" spans="1:11" x14ac:dyDescent="0.25">
      <c r="A4888" s="44" t="s">
        <v>93</v>
      </c>
      <c r="B4888">
        <v>1</v>
      </c>
      <c r="C4888" s="3">
        <v>44739</v>
      </c>
      <c r="D4888">
        <v>39762</v>
      </c>
      <c r="E4888" s="44" t="s">
        <v>80</v>
      </c>
      <c r="F4888" s="44" t="s">
        <v>88</v>
      </c>
      <c r="G4888">
        <v>0</v>
      </c>
      <c r="H4888">
        <v>0</v>
      </c>
      <c r="I4888">
        <v>0</v>
      </c>
      <c r="J4888">
        <v>0</v>
      </c>
      <c r="K4888" s="44">
        <f>MONTH(tce_4111[[#This Row],[data_lancamento]])</f>
        <v>6</v>
      </c>
    </row>
    <row r="4889" spans="1:11" x14ac:dyDescent="0.25">
      <c r="A4889" s="44" t="s">
        <v>94</v>
      </c>
      <c r="B4889">
        <v>1</v>
      </c>
      <c r="C4889" s="3">
        <v>44739</v>
      </c>
      <c r="D4889">
        <v>39762</v>
      </c>
      <c r="E4889" s="44" t="s">
        <v>80</v>
      </c>
      <c r="F4889" s="44" t="s">
        <v>88</v>
      </c>
      <c r="G4889">
        <v>1</v>
      </c>
      <c r="H4889">
        <v>0</v>
      </c>
      <c r="I4889">
        <v>0</v>
      </c>
      <c r="J4889">
        <v>0</v>
      </c>
      <c r="K4889" s="44">
        <f>MONTH(tce_4111[[#This Row],[data_lancamento]])</f>
        <v>6</v>
      </c>
    </row>
    <row r="4890" spans="1:11" x14ac:dyDescent="0.25">
      <c r="A4890" s="44" t="s">
        <v>95</v>
      </c>
      <c r="B4890">
        <v>1</v>
      </c>
      <c r="C4890" s="3">
        <v>44739</v>
      </c>
      <c r="D4890">
        <v>39762</v>
      </c>
      <c r="E4890" s="44" t="s">
        <v>77</v>
      </c>
      <c r="F4890" s="44" t="s">
        <v>88</v>
      </c>
      <c r="G4890">
        <v>1</v>
      </c>
      <c r="H4890">
        <v>0</v>
      </c>
      <c r="I4890">
        <v>0</v>
      </c>
      <c r="J4890">
        <v>0</v>
      </c>
      <c r="K4890" s="44">
        <f>MONTH(tce_4111[[#This Row],[data_lancamento]])</f>
        <v>6</v>
      </c>
    </row>
    <row r="4891" spans="1:11" x14ac:dyDescent="0.25">
      <c r="A4891" s="44" t="s">
        <v>96</v>
      </c>
      <c r="B4891">
        <v>1</v>
      </c>
      <c r="C4891" s="3">
        <v>44739</v>
      </c>
      <c r="D4891">
        <v>39762</v>
      </c>
      <c r="E4891" s="44" t="s">
        <v>77</v>
      </c>
      <c r="F4891" s="44" t="s">
        <v>97</v>
      </c>
      <c r="G4891">
        <v>1</v>
      </c>
      <c r="H4891">
        <v>0</v>
      </c>
      <c r="I4891">
        <v>0</v>
      </c>
      <c r="J4891">
        <v>0</v>
      </c>
      <c r="K4891" s="44">
        <f>MONTH(tce_4111[[#This Row],[data_lancamento]])</f>
        <v>6</v>
      </c>
    </row>
    <row r="4892" spans="1:11" x14ac:dyDescent="0.25">
      <c r="A4892" s="44" t="s">
        <v>91</v>
      </c>
      <c r="B4892">
        <v>1</v>
      </c>
      <c r="C4892" s="3">
        <v>44739</v>
      </c>
      <c r="D4892">
        <v>39762</v>
      </c>
      <c r="E4892" s="44" t="s">
        <v>80</v>
      </c>
      <c r="F4892" s="44" t="s">
        <v>88</v>
      </c>
      <c r="G4892">
        <v>0</v>
      </c>
      <c r="H4892">
        <v>0</v>
      </c>
      <c r="I4892">
        <v>0</v>
      </c>
      <c r="J4892">
        <v>0</v>
      </c>
      <c r="K4892" s="44">
        <f>MONTH(tce_4111[[#This Row],[data_lancamento]])</f>
        <v>6</v>
      </c>
    </row>
    <row r="4893" spans="1:11" x14ac:dyDescent="0.25">
      <c r="A4893" s="44" t="s">
        <v>99</v>
      </c>
      <c r="B4893">
        <v>1</v>
      </c>
      <c r="C4893" s="3">
        <v>44739</v>
      </c>
      <c r="D4893">
        <v>39762</v>
      </c>
      <c r="E4893" s="44" t="s">
        <v>77</v>
      </c>
      <c r="F4893" s="44" t="s">
        <v>88</v>
      </c>
      <c r="G4893">
        <v>0</v>
      </c>
      <c r="H4893">
        <v>0</v>
      </c>
      <c r="I4893">
        <v>0</v>
      </c>
      <c r="J4893">
        <v>0</v>
      </c>
      <c r="K4893" s="44">
        <f>MONTH(tce_4111[[#This Row],[data_lancamento]])</f>
        <v>6</v>
      </c>
    </row>
    <row r="4894" spans="1:11" x14ac:dyDescent="0.25">
      <c r="A4894" s="44" t="s">
        <v>92</v>
      </c>
      <c r="B4894">
        <v>1</v>
      </c>
      <c r="C4894" s="3">
        <v>44739</v>
      </c>
      <c r="D4894">
        <v>39762</v>
      </c>
      <c r="E4894" s="44" t="s">
        <v>80</v>
      </c>
      <c r="F4894" s="44" t="s">
        <v>88</v>
      </c>
      <c r="G4894">
        <v>0</v>
      </c>
      <c r="H4894">
        <v>0</v>
      </c>
      <c r="I4894">
        <v>0</v>
      </c>
      <c r="J4894">
        <v>0</v>
      </c>
      <c r="K4894" s="44">
        <f>MONTH(tce_4111[[#This Row],[data_lancamento]])</f>
        <v>6</v>
      </c>
    </row>
    <row r="4895" spans="1:11" x14ac:dyDescent="0.25">
      <c r="A4895" s="44" t="s">
        <v>100</v>
      </c>
      <c r="B4895">
        <v>1</v>
      </c>
      <c r="C4895" s="3">
        <v>44739</v>
      </c>
      <c r="D4895">
        <v>39762</v>
      </c>
      <c r="E4895" s="44" t="s">
        <v>77</v>
      </c>
      <c r="F4895" s="44" t="s">
        <v>88</v>
      </c>
      <c r="G4895">
        <v>0</v>
      </c>
      <c r="H4895">
        <v>0</v>
      </c>
      <c r="I4895">
        <v>0</v>
      </c>
      <c r="J4895">
        <v>0</v>
      </c>
      <c r="K4895" s="44">
        <f>MONTH(tce_4111[[#This Row],[data_lancamento]])</f>
        <v>6</v>
      </c>
    </row>
    <row r="4896" spans="1:11" x14ac:dyDescent="0.25">
      <c r="A4896" s="44" t="s">
        <v>124</v>
      </c>
      <c r="B4896">
        <v>1</v>
      </c>
      <c r="C4896" s="3">
        <v>44739</v>
      </c>
      <c r="D4896">
        <v>39762</v>
      </c>
      <c r="E4896" s="44" t="s">
        <v>80</v>
      </c>
      <c r="F4896" s="44" t="s">
        <v>88</v>
      </c>
      <c r="G4896">
        <v>0</v>
      </c>
      <c r="H4896">
        <v>0</v>
      </c>
      <c r="I4896">
        <v>0</v>
      </c>
      <c r="J4896">
        <v>0</v>
      </c>
      <c r="K4896" s="44">
        <f>MONTH(tce_4111[[#This Row],[data_lancamento]])</f>
        <v>6</v>
      </c>
    </row>
    <row r="4897" spans="1:11" x14ac:dyDescent="0.25">
      <c r="A4897" s="44" t="s">
        <v>101</v>
      </c>
      <c r="B4897">
        <v>1</v>
      </c>
      <c r="C4897" s="3">
        <v>44739</v>
      </c>
      <c r="D4897">
        <v>39762</v>
      </c>
      <c r="E4897" s="44" t="s">
        <v>77</v>
      </c>
      <c r="F4897" s="44" t="s">
        <v>88</v>
      </c>
      <c r="G4897">
        <v>1</v>
      </c>
      <c r="H4897">
        <v>0</v>
      </c>
      <c r="I4897">
        <v>0</v>
      </c>
      <c r="J4897">
        <v>0</v>
      </c>
      <c r="K4897" s="44">
        <f>MONTH(tce_4111[[#This Row],[data_lancamento]])</f>
        <v>6</v>
      </c>
    </row>
    <row r="4898" spans="1:11" x14ac:dyDescent="0.25">
      <c r="A4898" s="44" t="s">
        <v>95</v>
      </c>
      <c r="B4898">
        <v>1</v>
      </c>
      <c r="C4898" s="3">
        <v>44739</v>
      </c>
      <c r="D4898">
        <v>39762</v>
      </c>
      <c r="E4898" s="44" t="s">
        <v>80</v>
      </c>
      <c r="F4898" s="44" t="s">
        <v>88</v>
      </c>
      <c r="G4898">
        <v>1</v>
      </c>
      <c r="H4898">
        <v>0</v>
      </c>
      <c r="I4898">
        <v>0</v>
      </c>
      <c r="J4898">
        <v>0</v>
      </c>
      <c r="K4898" s="44">
        <f>MONTH(tce_4111[[#This Row],[data_lancamento]])</f>
        <v>6</v>
      </c>
    </row>
    <row r="4899" spans="1:11" x14ac:dyDescent="0.25">
      <c r="A4899" s="44" t="s">
        <v>89</v>
      </c>
      <c r="B4899">
        <v>1</v>
      </c>
      <c r="C4899" s="3">
        <v>44739</v>
      </c>
      <c r="D4899">
        <v>10423.25</v>
      </c>
      <c r="E4899" s="44" t="s">
        <v>80</v>
      </c>
      <c r="F4899" s="44" t="s">
        <v>88</v>
      </c>
      <c r="G4899">
        <v>0</v>
      </c>
      <c r="H4899">
        <v>0</v>
      </c>
      <c r="I4899">
        <v>0</v>
      </c>
      <c r="J4899">
        <v>0</v>
      </c>
      <c r="K4899" s="44">
        <f>MONTH(tce_4111[[#This Row],[data_lancamento]])</f>
        <v>6</v>
      </c>
    </row>
    <row r="4900" spans="1:11" x14ac:dyDescent="0.25">
      <c r="A4900" s="44" t="s">
        <v>91</v>
      </c>
      <c r="B4900">
        <v>1</v>
      </c>
      <c r="C4900" s="3">
        <v>44739</v>
      </c>
      <c r="D4900">
        <v>10423.25</v>
      </c>
      <c r="E4900" s="44" t="s">
        <v>77</v>
      </c>
      <c r="F4900" s="44" t="s">
        <v>88</v>
      </c>
      <c r="G4900">
        <v>0</v>
      </c>
      <c r="H4900">
        <v>0</v>
      </c>
      <c r="I4900">
        <v>0</v>
      </c>
      <c r="J4900">
        <v>0</v>
      </c>
      <c r="K4900" s="44">
        <f>MONTH(tce_4111[[#This Row],[data_lancamento]])</f>
        <v>6</v>
      </c>
    </row>
    <row r="4901" spans="1:11" x14ac:dyDescent="0.25">
      <c r="A4901" s="44" t="s">
        <v>92</v>
      </c>
      <c r="B4901">
        <v>1</v>
      </c>
      <c r="C4901" s="3">
        <v>44739</v>
      </c>
      <c r="D4901">
        <v>10423.25</v>
      </c>
      <c r="E4901" s="44" t="s">
        <v>77</v>
      </c>
      <c r="F4901" s="44" t="s">
        <v>88</v>
      </c>
      <c r="G4901">
        <v>0</v>
      </c>
      <c r="H4901">
        <v>0</v>
      </c>
      <c r="I4901">
        <v>0</v>
      </c>
      <c r="J4901">
        <v>0</v>
      </c>
      <c r="K4901" s="44">
        <f>MONTH(tce_4111[[#This Row],[data_lancamento]])</f>
        <v>6</v>
      </c>
    </row>
    <row r="4902" spans="1:11" x14ac:dyDescent="0.25">
      <c r="A4902" s="44" t="s">
        <v>93</v>
      </c>
      <c r="B4902">
        <v>1</v>
      </c>
      <c r="C4902" s="3">
        <v>44739</v>
      </c>
      <c r="D4902">
        <v>10423.25</v>
      </c>
      <c r="E4902" s="44" t="s">
        <v>80</v>
      </c>
      <c r="F4902" s="44" t="s">
        <v>88</v>
      </c>
      <c r="G4902">
        <v>0</v>
      </c>
      <c r="H4902">
        <v>0</v>
      </c>
      <c r="I4902">
        <v>0</v>
      </c>
      <c r="J4902">
        <v>0</v>
      </c>
      <c r="K4902" s="44">
        <f>MONTH(tce_4111[[#This Row],[data_lancamento]])</f>
        <v>6</v>
      </c>
    </row>
    <row r="4903" spans="1:11" x14ac:dyDescent="0.25">
      <c r="A4903" s="44" t="s">
        <v>94</v>
      </c>
      <c r="B4903">
        <v>1</v>
      </c>
      <c r="C4903" s="3">
        <v>44739</v>
      </c>
      <c r="D4903">
        <v>10423.25</v>
      </c>
      <c r="E4903" s="44" t="s">
        <v>80</v>
      </c>
      <c r="F4903" s="44" t="s">
        <v>88</v>
      </c>
      <c r="G4903">
        <v>1</v>
      </c>
      <c r="H4903">
        <v>0</v>
      </c>
      <c r="I4903">
        <v>0</v>
      </c>
      <c r="J4903">
        <v>0</v>
      </c>
      <c r="K4903" s="44">
        <f>MONTH(tce_4111[[#This Row],[data_lancamento]])</f>
        <v>6</v>
      </c>
    </row>
    <row r="4904" spans="1:11" x14ac:dyDescent="0.25">
      <c r="A4904" s="44" t="s">
        <v>95</v>
      </c>
      <c r="B4904">
        <v>1</v>
      </c>
      <c r="C4904" s="3">
        <v>44739</v>
      </c>
      <c r="D4904">
        <v>10423.25</v>
      </c>
      <c r="E4904" s="44" t="s">
        <v>77</v>
      </c>
      <c r="F4904" s="44" t="s">
        <v>88</v>
      </c>
      <c r="G4904">
        <v>1</v>
      </c>
      <c r="H4904">
        <v>0</v>
      </c>
      <c r="I4904">
        <v>0</v>
      </c>
      <c r="J4904">
        <v>0</v>
      </c>
      <c r="K4904" s="44">
        <f>MONTH(tce_4111[[#This Row],[data_lancamento]])</f>
        <v>6</v>
      </c>
    </row>
    <row r="4905" spans="1:11" x14ac:dyDescent="0.25">
      <c r="A4905" s="44" t="s">
        <v>96</v>
      </c>
      <c r="B4905">
        <v>1</v>
      </c>
      <c r="C4905" s="3">
        <v>44739</v>
      </c>
      <c r="D4905">
        <v>10423.25</v>
      </c>
      <c r="E4905" s="44" t="s">
        <v>77</v>
      </c>
      <c r="F4905" s="44" t="s">
        <v>97</v>
      </c>
      <c r="G4905">
        <v>1</v>
      </c>
      <c r="H4905">
        <v>0</v>
      </c>
      <c r="I4905">
        <v>0</v>
      </c>
      <c r="J4905">
        <v>0</v>
      </c>
      <c r="K4905" s="44">
        <f>MONTH(tce_4111[[#This Row],[data_lancamento]])</f>
        <v>6</v>
      </c>
    </row>
    <row r="4906" spans="1:11" x14ac:dyDescent="0.25">
      <c r="A4906" s="44" t="s">
        <v>91</v>
      </c>
      <c r="B4906">
        <v>1</v>
      </c>
      <c r="C4906" s="3">
        <v>44739</v>
      </c>
      <c r="D4906">
        <v>10423.25</v>
      </c>
      <c r="E4906" s="44" t="s">
        <v>80</v>
      </c>
      <c r="F4906" s="44" t="s">
        <v>88</v>
      </c>
      <c r="G4906">
        <v>0</v>
      </c>
      <c r="H4906">
        <v>0</v>
      </c>
      <c r="I4906">
        <v>0</v>
      </c>
      <c r="J4906">
        <v>0</v>
      </c>
      <c r="K4906" s="44">
        <f>MONTH(tce_4111[[#This Row],[data_lancamento]])</f>
        <v>6</v>
      </c>
    </row>
    <row r="4907" spans="1:11" x14ac:dyDescent="0.25">
      <c r="A4907" s="44" t="s">
        <v>99</v>
      </c>
      <c r="B4907">
        <v>1</v>
      </c>
      <c r="C4907" s="3">
        <v>44739</v>
      </c>
      <c r="D4907">
        <v>10423.25</v>
      </c>
      <c r="E4907" s="44" t="s">
        <v>77</v>
      </c>
      <c r="F4907" s="44" t="s">
        <v>88</v>
      </c>
      <c r="G4907">
        <v>0</v>
      </c>
      <c r="H4907">
        <v>0</v>
      </c>
      <c r="I4907">
        <v>0</v>
      </c>
      <c r="J4907">
        <v>0</v>
      </c>
      <c r="K4907" s="44">
        <f>MONTH(tce_4111[[#This Row],[data_lancamento]])</f>
        <v>6</v>
      </c>
    </row>
    <row r="4908" spans="1:11" x14ac:dyDescent="0.25">
      <c r="A4908" s="44" t="s">
        <v>129</v>
      </c>
      <c r="B4908">
        <v>1</v>
      </c>
      <c r="C4908" s="3">
        <v>44739</v>
      </c>
      <c r="D4908">
        <v>10423.25</v>
      </c>
      <c r="E4908" s="44" t="s">
        <v>80</v>
      </c>
      <c r="F4908" s="44" t="s">
        <v>88</v>
      </c>
      <c r="G4908">
        <v>0</v>
      </c>
      <c r="H4908">
        <v>0</v>
      </c>
      <c r="I4908">
        <v>0</v>
      </c>
      <c r="J4908">
        <v>0</v>
      </c>
      <c r="K4908" s="44">
        <f>MONTH(tce_4111[[#This Row],[data_lancamento]])</f>
        <v>6</v>
      </c>
    </row>
    <row r="4909" spans="1:11" x14ac:dyDescent="0.25">
      <c r="A4909" s="44" t="s">
        <v>92</v>
      </c>
      <c r="B4909">
        <v>1</v>
      </c>
      <c r="C4909" s="3">
        <v>44739</v>
      </c>
      <c r="D4909">
        <v>10423.25</v>
      </c>
      <c r="E4909" s="44" t="s">
        <v>80</v>
      </c>
      <c r="F4909" s="44" t="s">
        <v>88</v>
      </c>
      <c r="G4909">
        <v>0</v>
      </c>
      <c r="H4909">
        <v>0</v>
      </c>
      <c r="I4909">
        <v>0</v>
      </c>
      <c r="J4909">
        <v>0</v>
      </c>
      <c r="K4909" s="44">
        <f>MONTH(tce_4111[[#This Row],[data_lancamento]])</f>
        <v>6</v>
      </c>
    </row>
    <row r="4910" spans="1:11" x14ac:dyDescent="0.25">
      <c r="A4910" s="44" t="s">
        <v>100</v>
      </c>
      <c r="B4910">
        <v>1</v>
      </c>
      <c r="C4910" s="3">
        <v>44739</v>
      </c>
      <c r="D4910">
        <v>10423.25</v>
      </c>
      <c r="E4910" s="44" t="s">
        <v>77</v>
      </c>
      <c r="F4910" s="44" t="s">
        <v>88</v>
      </c>
      <c r="G4910">
        <v>0</v>
      </c>
      <c r="H4910">
        <v>0</v>
      </c>
      <c r="I4910">
        <v>0</v>
      </c>
      <c r="J4910">
        <v>0</v>
      </c>
      <c r="K4910" s="44">
        <f>MONTH(tce_4111[[#This Row],[data_lancamento]])</f>
        <v>6</v>
      </c>
    </row>
    <row r="4911" spans="1:11" x14ac:dyDescent="0.25">
      <c r="A4911" s="44" t="s">
        <v>101</v>
      </c>
      <c r="B4911">
        <v>1</v>
      </c>
      <c r="C4911" s="3">
        <v>44739</v>
      </c>
      <c r="D4911">
        <v>10423.25</v>
      </c>
      <c r="E4911" s="44" t="s">
        <v>77</v>
      </c>
      <c r="F4911" s="44" t="s">
        <v>88</v>
      </c>
      <c r="G4911">
        <v>1</v>
      </c>
      <c r="H4911">
        <v>0</v>
      </c>
      <c r="I4911">
        <v>0</v>
      </c>
      <c r="J4911">
        <v>0</v>
      </c>
      <c r="K4911" s="44">
        <f>MONTH(tce_4111[[#This Row],[data_lancamento]])</f>
        <v>6</v>
      </c>
    </row>
    <row r="4912" spans="1:11" x14ac:dyDescent="0.25">
      <c r="A4912" s="44" t="s">
        <v>95</v>
      </c>
      <c r="B4912">
        <v>1</v>
      </c>
      <c r="C4912" s="3">
        <v>44739</v>
      </c>
      <c r="D4912">
        <v>10423.25</v>
      </c>
      <c r="E4912" s="44" t="s">
        <v>80</v>
      </c>
      <c r="F4912" s="44" t="s">
        <v>88</v>
      </c>
      <c r="G4912">
        <v>1</v>
      </c>
      <c r="H4912">
        <v>0</v>
      </c>
      <c r="I4912">
        <v>0</v>
      </c>
      <c r="J4912">
        <v>0</v>
      </c>
      <c r="K4912" s="44">
        <f>MONTH(tce_4111[[#This Row],[data_lancamento]])</f>
        <v>6</v>
      </c>
    </row>
    <row r="4913" spans="1:11" x14ac:dyDescent="0.25">
      <c r="A4913" s="44" t="s">
        <v>89</v>
      </c>
      <c r="B4913">
        <v>1</v>
      </c>
      <c r="C4913" s="3">
        <v>44739</v>
      </c>
      <c r="D4913">
        <v>800</v>
      </c>
      <c r="E4913" s="44" t="s">
        <v>80</v>
      </c>
      <c r="F4913" s="44" t="s">
        <v>88</v>
      </c>
      <c r="G4913">
        <v>0</v>
      </c>
      <c r="H4913">
        <v>0</v>
      </c>
      <c r="I4913">
        <v>0</v>
      </c>
      <c r="J4913">
        <v>0</v>
      </c>
      <c r="K4913" s="44">
        <f>MONTH(tce_4111[[#This Row],[data_lancamento]])</f>
        <v>6</v>
      </c>
    </row>
    <row r="4914" spans="1:11" x14ac:dyDescent="0.25">
      <c r="A4914" s="44" t="s">
        <v>91</v>
      </c>
      <c r="B4914">
        <v>1</v>
      </c>
      <c r="C4914" s="3">
        <v>44739</v>
      </c>
      <c r="D4914">
        <v>800</v>
      </c>
      <c r="E4914" s="44" t="s">
        <v>77</v>
      </c>
      <c r="F4914" s="44" t="s">
        <v>88</v>
      </c>
      <c r="G4914">
        <v>0</v>
      </c>
      <c r="H4914">
        <v>0</v>
      </c>
      <c r="I4914">
        <v>0</v>
      </c>
      <c r="J4914">
        <v>0</v>
      </c>
      <c r="K4914" s="44">
        <f>MONTH(tce_4111[[#This Row],[data_lancamento]])</f>
        <v>6</v>
      </c>
    </row>
    <row r="4915" spans="1:11" x14ac:dyDescent="0.25">
      <c r="A4915" s="44" t="s">
        <v>92</v>
      </c>
      <c r="B4915">
        <v>1</v>
      </c>
      <c r="C4915" s="3">
        <v>44739</v>
      </c>
      <c r="D4915">
        <v>800</v>
      </c>
      <c r="E4915" s="44" t="s">
        <v>77</v>
      </c>
      <c r="F4915" s="44" t="s">
        <v>88</v>
      </c>
      <c r="G4915">
        <v>0</v>
      </c>
      <c r="H4915">
        <v>0</v>
      </c>
      <c r="I4915">
        <v>0</v>
      </c>
      <c r="J4915">
        <v>0</v>
      </c>
      <c r="K4915" s="44">
        <f>MONTH(tce_4111[[#This Row],[data_lancamento]])</f>
        <v>6</v>
      </c>
    </row>
    <row r="4916" spans="1:11" x14ac:dyDescent="0.25">
      <c r="A4916" s="44" t="s">
        <v>93</v>
      </c>
      <c r="B4916">
        <v>1</v>
      </c>
      <c r="C4916" s="3">
        <v>44739</v>
      </c>
      <c r="D4916">
        <v>800</v>
      </c>
      <c r="E4916" s="44" t="s">
        <v>80</v>
      </c>
      <c r="F4916" s="44" t="s">
        <v>88</v>
      </c>
      <c r="G4916">
        <v>0</v>
      </c>
      <c r="H4916">
        <v>0</v>
      </c>
      <c r="I4916">
        <v>0</v>
      </c>
      <c r="J4916">
        <v>0</v>
      </c>
      <c r="K4916" s="44">
        <f>MONTH(tce_4111[[#This Row],[data_lancamento]])</f>
        <v>6</v>
      </c>
    </row>
    <row r="4917" spans="1:11" x14ac:dyDescent="0.25">
      <c r="A4917" s="44" t="s">
        <v>94</v>
      </c>
      <c r="B4917">
        <v>1</v>
      </c>
      <c r="C4917" s="3">
        <v>44739</v>
      </c>
      <c r="D4917">
        <v>800</v>
      </c>
      <c r="E4917" s="44" t="s">
        <v>80</v>
      </c>
      <c r="F4917" s="44" t="s">
        <v>88</v>
      </c>
      <c r="G4917">
        <v>1</v>
      </c>
      <c r="H4917">
        <v>0</v>
      </c>
      <c r="I4917">
        <v>0</v>
      </c>
      <c r="J4917">
        <v>0</v>
      </c>
      <c r="K4917" s="44">
        <f>MONTH(tce_4111[[#This Row],[data_lancamento]])</f>
        <v>6</v>
      </c>
    </row>
    <row r="4918" spans="1:11" x14ac:dyDescent="0.25">
      <c r="A4918" s="44" t="s">
        <v>95</v>
      </c>
      <c r="B4918">
        <v>1</v>
      </c>
      <c r="C4918" s="3">
        <v>44739</v>
      </c>
      <c r="D4918">
        <v>800</v>
      </c>
      <c r="E4918" s="44" t="s">
        <v>77</v>
      </c>
      <c r="F4918" s="44" t="s">
        <v>88</v>
      </c>
      <c r="G4918">
        <v>1</v>
      </c>
      <c r="H4918">
        <v>0</v>
      </c>
      <c r="I4918">
        <v>0</v>
      </c>
      <c r="J4918">
        <v>0</v>
      </c>
      <c r="K4918" s="44">
        <f>MONTH(tce_4111[[#This Row],[data_lancamento]])</f>
        <v>6</v>
      </c>
    </row>
    <row r="4919" spans="1:11" x14ac:dyDescent="0.25">
      <c r="A4919" s="44" t="s">
        <v>107</v>
      </c>
      <c r="B4919">
        <v>1</v>
      </c>
      <c r="C4919" s="3">
        <v>44741</v>
      </c>
      <c r="D4919">
        <v>58621.67</v>
      </c>
      <c r="E4919" s="44" t="s">
        <v>77</v>
      </c>
      <c r="F4919" s="44" t="s">
        <v>97</v>
      </c>
      <c r="G4919">
        <v>1</v>
      </c>
      <c r="H4919">
        <v>0</v>
      </c>
      <c r="I4919">
        <v>0</v>
      </c>
      <c r="J4919">
        <v>0</v>
      </c>
      <c r="K4919" s="44">
        <f>MONTH(tce_4111[[#This Row],[data_lancamento]])</f>
        <v>6</v>
      </c>
    </row>
    <row r="4920" spans="1:11" x14ac:dyDescent="0.25">
      <c r="A4920" s="44" t="s">
        <v>106</v>
      </c>
      <c r="B4920">
        <v>1</v>
      </c>
      <c r="C4920" s="3">
        <v>44741</v>
      </c>
      <c r="D4920">
        <v>58621.67</v>
      </c>
      <c r="E4920" s="44" t="s">
        <v>80</v>
      </c>
      <c r="F4920" s="44" t="s">
        <v>97</v>
      </c>
      <c r="G4920">
        <v>1</v>
      </c>
      <c r="H4920">
        <v>0</v>
      </c>
      <c r="I4920">
        <v>0</v>
      </c>
      <c r="J4920">
        <v>0</v>
      </c>
      <c r="K4920" s="44">
        <f>MONTH(tce_4111[[#This Row],[data_lancamento]])</f>
        <v>6</v>
      </c>
    </row>
    <row r="4921" spans="1:11" x14ac:dyDescent="0.25">
      <c r="A4921" s="44" t="s">
        <v>96</v>
      </c>
      <c r="B4921">
        <v>1</v>
      </c>
      <c r="C4921" s="3">
        <v>44741</v>
      </c>
      <c r="D4921">
        <v>2402</v>
      </c>
      <c r="E4921" s="44" t="s">
        <v>80</v>
      </c>
      <c r="F4921" s="44" t="s">
        <v>97</v>
      </c>
      <c r="G4921">
        <v>1</v>
      </c>
      <c r="H4921">
        <v>0</v>
      </c>
      <c r="I4921">
        <v>0</v>
      </c>
      <c r="J4921">
        <v>0</v>
      </c>
      <c r="K4921" s="44">
        <f>MONTH(tce_4111[[#This Row],[data_lancamento]])</f>
        <v>6</v>
      </c>
    </row>
    <row r="4922" spans="1:11" x14ac:dyDescent="0.25">
      <c r="A4922" s="44" t="s">
        <v>99</v>
      </c>
      <c r="B4922">
        <v>1</v>
      </c>
      <c r="C4922" s="3">
        <v>44741</v>
      </c>
      <c r="D4922">
        <v>2402</v>
      </c>
      <c r="E4922" s="44" t="s">
        <v>80</v>
      </c>
      <c r="F4922" s="44" t="s">
        <v>88</v>
      </c>
      <c r="G4922">
        <v>0</v>
      </c>
      <c r="H4922">
        <v>0</v>
      </c>
      <c r="I4922">
        <v>0</v>
      </c>
      <c r="J4922">
        <v>0</v>
      </c>
      <c r="K4922" s="44">
        <f>MONTH(tce_4111[[#This Row],[data_lancamento]])</f>
        <v>6</v>
      </c>
    </row>
    <row r="4923" spans="1:11" x14ac:dyDescent="0.25">
      <c r="A4923" s="44" t="s">
        <v>109</v>
      </c>
      <c r="B4923">
        <v>1</v>
      </c>
      <c r="C4923" s="3">
        <v>44741</v>
      </c>
      <c r="D4923">
        <v>2402</v>
      </c>
      <c r="E4923" s="44" t="s">
        <v>77</v>
      </c>
      <c r="F4923" s="44" t="s">
        <v>88</v>
      </c>
      <c r="G4923">
        <v>0</v>
      </c>
      <c r="H4923">
        <v>0</v>
      </c>
      <c r="I4923">
        <v>0</v>
      </c>
      <c r="J4923">
        <v>0</v>
      </c>
      <c r="K4923" s="44">
        <f>MONTH(tce_4111[[#This Row],[data_lancamento]])</f>
        <v>6</v>
      </c>
    </row>
    <row r="4924" spans="1:11" x14ac:dyDescent="0.25">
      <c r="A4924" s="44" t="s">
        <v>106</v>
      </c>
      <c r="B4924">
        <v>1</v>
      </c>
      <c r="C4924" s="3">
        <v>44741</v>
      </c>
      <c r="D4924">
        <v>2402</v>
      </c>
      <c r="E4924" s="44" t="s">
        <v>77</v>
      </c>
      <c r="F4924" s="44" t="s">
        <v>97</v>
      </c>
      <c r="G4924">
        <v>1</v>
      </c>
      <c r="H4924">
        <v>0</v>
      </c>
      <c r="I4924">
        <v>0</v>
      </c>
      <c r="J4924">
        <v>0</v>
      </c>
      <c r="K4924" s="44">
        <f>MONTH(tce_4111[[#This Row],[data_lancamento]])</f>
        <v>6</v>
      </c>
    </row>
    <row r="4925" spans="1:11" x14ac:dyDescent="0.25">
      <c r="A4925" s="44" t="s">
        <v>100</v>
      </c>
      <c r="B4925">
        <v>1</v>
      </c>
      <c r="C4925" s="3">
        <v>44741</v>
      </c>
      <c r="D4925">
        <v>2402</v>
      </c>
      <c r="E4925" s="44" t="s">
        <v>80</v>
      </c>
      <c r="F4925" s="44" t="s">
        <v>88</v>
      </c>
      <c r="G4925">
        <v>0</v>
      </c>
      <c r="H4925">
        <v>0</v>
      </c>
      <c r="I4925">
        <v>0</v>
      </c>
      <c r="J4925">
        <v>0</v>
      </c>
      <c r="K4925" s="44">
        <f>MONTH(tce_4111[[#This Row],[data_lancamento]])</f>
        <v>6</v>
      </c>
    </row>
    <row r="4926" spans="1:11" x14ac:dyDescent="0.25">
      <c r="A4926" s="44" t="s">
        <v>110</v>
      </c>
      <c r="B4926">
        <v>1</v>
      </c>
      <c r="C4926" s="3">
        <v>44741</v>
      </c>
      <c r="D4926">
        <v>2402</v>
      </c>
      <c r="E4926" s="44" t="s">
        <v>77</v>
      </c>
      <c r="F4926" s="44" t="s">
        <v>88</v>
      </c>
      <c r="G4926">
        <v>0</v>
      </c>
      <c r="H4926">
        <v>0</v>
      </c>
      <c r="I4926">
        <v>0</v>
      </c>
      <c r="J4926">
        <v>0</v>
      </c>
      <c r="K4926" s="44">
        <f>MONTH(tce_4111[[#This Row],[data_lancamento]])</f>
        <v>6</v>
      </c>
    </row>
    <row r="4927" spans="1:11" x14ac:dyDescent="0.25">
      <c r="A4927" s="44" t="s">
        <v>101</v>
      </c>
      <c r="B4927">
        <v>1</v>
      </c>
      <c r="C4927" s="3">
        <v>44741</v>
      </c>
      <c r="D4927">
        <v>2402</v>
      </c>
      <c r="E4927" s="44" t="s">
        <v>80</v>
      </c>
      <c r="F4927" s="44" t="s">
        <v>88</v>
      </c>
      <c r="G4927">
        <v>1</v>
      </c>
      <c r="H4927">
        <v>0</v>
      </c>
      <c r="I4927">
        <v>0</v>
      </c>
      <c r="J4927">
        <v>0</v>
      </c>
      <c r="K4927" s="44">
        <f>MONTH(tce_4111[[#This Row],[data_lancamento]])</f>
        <v>6</v>
      </c>
    </row>
    <row r="4928" spans="1:11" x14ac:dyDescent="0.25">
      <c r="A4928" s="44" t="s">
        <v>111</v>
      </c>
      <c r="B4928">
        <v>1</v>
      </c>
      <c r="C4928" s="3">
        <v>44741</v>
      </c>
      <c r="D4928">
        <v>2402</v>
      </c>
      <c r="E4928" s="44" t="s">
        <v>77</v>
      </c>
      <c r="F4928" s="44" t="s">
        <v>88</v>
      </c>
      <c r="G4928">
        <v>1</v>
      </c>
      <c r="H4928">
        <v>0</v>
      </c>
      <c r="I4928">
        <v>0</v>
      </c>
      <c r="J4928">
        <v>0</v>
      </c>
      <c r="K4928" s="44">
        <f>MONTH(tce_4111[[#This Row],[data_lancamento]])</f>
        <v>6</v>
      </c>
    </row>
    <row r="4929" spans="1:11" x14ac:dyDescent="0.25">
      <c r="A4929" s="44" t="s">
        <v>96</v>
      </c>
      <c r="B4929">
        <v>1</v>
      </c>
      <c r="C4929" s="3">
        <v>44741</v>
      </c>
      <c r="D4929">
        <v>556.83000000000004</v>
      </c>
      <c r="E4929" s="44" t="s">
        <v>80</v>
      </c>
      <c r="F4929" s="44" t="s">
        <v>97</v>
      </c>
      <c r="G4929">
        <v>1</v>
      </c>
      <c r="H4929">
        <v>0</v>
      </c>
      <c r="I4929">
        <v>0</v>
      </c>
      <c r="J4929">
        <v>0</v>
      </c>
      <c r="K4929" s="44">
        <f>MONTH(tce_4111[[#This Row],[data_lancamento]])</f>
        <v>6</v>
      </c>
    </row>
    <row r="4930" spans="1:11" x14ac:dyDescent="0.25">
      <c r="A4930" s="44" t="s">
        <v>99</v>
      </c>
      <c r="B4930">
        <v>1</v>
      </c>
      <c r="C4930" s="3">
        <v>44741</v>
      </c>
      <c r="D4930">
        <v>556.83000000000004</v>
      </c>
      <c r="E4930" s="44" t="s">
        <v>80</v>
      </c>
      <c r="F4930" s="44" t="s">
        <v>88</v>
      </c>
      <c r="G4930">
        <v>0</v>
      </c>
      <c r="H4930">
        <v>0</v>
      </c>
      <c r="I4930">
        <v>0</v>
      </c>
      <c r="J4930">
        <v>0</v>
      </c>
      <c r="K4930" s="44">
        <f>MONTH(tce_4111[[#This Row],[data_lancamento]])</f>
        <v>6</v>
      </c>
    </row>
    <row r="4931" spans="1:11" x14ac:dyDescent="0.25">
      <c r="A4931" s="44" t="s">
        <v>109</v>
      </c>
      <c r="B4931">
        <v>1</v>
      </c>
      <c r="C4931" s="3">
        <v>44741</v>
      </c>
      <c r="D4931">
        <v>556.83000000000004</v>
      </c>
      <c r="E4931" s="44" t="s">
        <v>77</v>
      </c>
      <c r="F4931" s="44" t="s">
        <v>88</v>
      </c>
      <c r="G4931">
        <v>0</v>
      </c>
      <c r="H4931">
        <v>0</v>
      </c>
      <c r="I4931">
        <v>0</v>
      </c>
      <c r="J4931">
        <v>0</v>
      </c>
      <c r="K4931" s="44">
        <f>MONTH(tce_4111[[#This Row],[data_lancamento]])</f>
        <v>6</v>
      </c>
    </row>
    <row r="4932" spans="1:11" x14ac:dyDescent="0.25">
      <c r="A4932" s="44" t="s">
        <v>106</v>
      </c>
      <c r="B4932">
        <v>1</v>
      </c>
      <c r="C4932" s="3">
        <v>44741</v>
      </c>
      <c r="D4932">
        <v>556.83000000000004</v>
      </c>
      <c r="E4932" s="44" t="s">
        <v>77</v>
      </c>
      <c r="F4932" s="44" t="s">
        <v>97</v>
      </c>
      <c r="G4932">
        <v>1</v>
      </c>
      <c r="H4932">
        <v>0</v>
      </c>
      <c r="I4932">
        <v>0</v>
      </c>
      <c r="J4932">
        <v>0</v>
      </c>
      <c r="K4932" s="44">
        <f>MONTH(tce_4111[[#This Row],[data_lancamento]])</f>
        <v>6</v>
      </c>
    </row>
    <row r="4933" spans="1:11" x14ac:dyDescent="0.25">
      <c r="A4933" s="44" t="s">
        <v>100</v>
      </c>
      <c r="B4933">
        <v>1</v>
      </c>
      <c r="C4933" s="3">
        <v>44741</v>
      </c>
      <c r="D4933">
        <v>556.83000000000004</v>
      </c>
      <c r="E4933" s="44" t="s">
        <v>80</v>
      </c>
      <c r="F4933" s="44" t="s">
        <v>88</v>
      </c>
      <c r="G4933">
        <v>0</v>
      </c>
      <c r="H4933">
        <v>0</v>
      </c>
      <c r="I4933">
        <v>0</v>
      </c>
      <c r="J4933">
        <v>0</v>
      </c>
      <c r="K4933" s="44">
        <f>MONTH(tce_4111[[#This Row],[data_lancamento]])</f>
        <v>6</v>
      </c>
    </row>
    <row r="4934" spans="1:11" x14ac:dyDescent="0.25">
      <c r="A4934" s="44" t="s">
        <v>110</v>
      </c>
      <c r="B4934">
        <v>1</v>
      </c>
      <c r="C4934" s="3">
        <v>44741</v>
      </c>
      <c r="D4934">
        <v>556.83000000000004</v>
      </c>
      <c r="E4934" s="44" t="s">
        <v>77</v>
      </c>
      <c r="F4934" s="44" t="s">
        <v>88</v>
      </c>
      <c r="G4934">
        <v>0</v>
      </c>
      <c r="H4934">
        <v>0</v>
      </c>
      <c r="I4934">
        <v>0</v>
      </c>
      <c r="J4934">
        <v>0</v>
      </c>
      <c r="K4934" s="44">
        <f>MONTH(tce_4111[[#This Row],[data_lancamento]])</f>
        <v>6</v>
      </c>
    </row>
    <row r="4935" spans="1:11" x14ac:dyDescent="0.25">
      <c r="A4935" s="44" t="s">
        <v>101</v>
      </c>
      <c r="B4935">
        <v>1</v>
      </c>
      <c r="C4935" s="3">
        <v>44741</v>
      </c>
      <c r="D4935">
        <v>556.83000000000004</v>
      </c>
      <c r="E4935" s="44" t="s">
        <v>80</v>
      </c>
      <c r="F4935" s="44" t="s">
        <v>88</v>
      </c>
      <c r="G4935">
        <v>1</v>
      </c>
      <c r="H4935">
        <v>0</v>
      </c>
      <c r="I4935">
        <v>0</v>
      </c>
      <c r="J4935">
        <v>0</v>
      </c>
      <c r="K4935" s="44">
        <f>MONTH(tce_4111[[#This Row],[data_lancamento]])</f>
        <v>6</v>
      </c>
    </row>
    <row r="4936" spans="1:11" x14ac:dyDescent="0.25">
      <c r="A4936" s="44" t="s">
        <v>111</v>
      </c>
      <c r="B4936">
        <v>1</v>
      </c>
      <c r="C4936" s="3">
        <v>44741</v>
      </c>
      <c r="D4936">
        <v>556.83000000000004</v>
      </c>
      <c r="E4936" s="44" t="s">
        <v>77</v>
      </c>
      <c r="F4936" s="44" t="s">
        <v>88</v>
      </c>
      <c r="G4936">
        <v>1</v>
      </c>
      <c r="H4936">
        <v>0</v>
      </c>
      <c r="I4936">
        <v>0</v>
      </c>
      <c r="J4936">
        <v>0</v>
      </c>
      <c r="K4936" s="44">
        <f>MONTH(tce_4111[[#This Row],[data_lancamento]])</f>
        <v>6</v>
      </c>
    </row>
    <row r="4937" spans="1:11" x14ac:dyDescent="0.25">
      <c r="A4937" s="44" t="s">
        <v>96</v>
      </c>
      <c r="B4937">
        <v>1</v>
      </c>
      <c r="C4937" s="3">
        <v>44741</v>
      </c>
      <c r="D4937">
        <v>3960.03</v>
      </c>
      <c r="E4937" s="44" t="s">
        <v>80</v>
      </c>
      <c r="F4937" s="44" t="s">
        <v>97</v>
      </c>
      <c r="G4937">
        <v>1</v>
      </c>
      <c r="H4937">
        <v>0</v>
      </c>
      <c r="I4937">
        <v>0</v>
      </c>
      <c r="J4937">
        <v>0</v>
      </c>
      <c r="K4937" s="44">
        <f>MONTH(tce_4111[[#This Row],[data_lancamento]])</f>
        <v>6</v>
      </c>
    </row>
    <row r="4938" spans="1:11" x14ac:dyDescent="0.25">
      <c r="A4938" s="44" t="s">
        <v>99</v>
      </c>
      <c r="B4938">
        <v>1</v>
      </c>
      <c r="C4938" s="3">
        <v>44741</v>
      </c>
      <c r="D4938">
        <v>3960.03</v>
      </c>
      <c r="E4938" s="44" t="s">
        <v>80</v>
      </c>
      <c r="F4938" s="44" t="s">
        <v>88</v>
      </c>
      <c r="G4938">
        <v>0</v>
      </c>
      <c r="H4938">
        <v>0</v>
      </c>
      <c r="I4938">
        <v>0</v>
      </c>
      <c r="J4938">
        <v>0</v>
      </c>
      <c r="K4938" s="44">
        <f>MONTH(tce_4111[[#This Row],[data_lancamento]])</f>
        <v>6</v>
      </c>
    </row>
    <row r="4939" spans="1:11" x14ac:dyDescent="0.25">
      <c r="A4939" s="44" t="s">
        <v>109</v>
      </c>
      <c r="B4939">
        <v>1</v>
      </c>
      <c r="C4939" s="3">
        <v>44741</v>
      </c>
      <c r="D4939">
        <v>3960.03</v>
      </c>
      <c r="E4939" s="44" t="s">
        <v>77</v>
      </c>
      <c r="F4939" s="44" t="s">
        <v>88</v>
      </c>
      <c r="G4939">
        <v>0</v>
      </c>
      <c r="H4939">
        <v>0</v>
      </c>
      <c r="I4939">
        <v>0</v>
      </c>
      <c r="J4939">
        <v>0</v>
      </c>
      <c r="K4939" s="44">
        <f>MONTH(tce_4111[[#This Row],[data_lancamento]])</f>
        <v>6</v>
      </c>
    </row>
    <row r="4940" spans="1:11" x14ac:dyDescent="0.25">
      <c r="A4940" s="44" t="s">
        <v>106</v>
      </c>
      <c r="B4940">
        <v>1</v>
      </c>
      <c r="C4940" s="3">
        <v>44741</v>
      </c>
      <c r="D4940">
        <v>3960.03</v>
      </c>
      <c r="E4940" s="44" t="s">
        <v>77</v>
      </c>
      <c r="F4940" s="44" t="s">
        <v>97</v>
      </c>
      <c r="G4940">
        <v>1</v>
      </c>
      <c r="H4940">
        <v>0</v>
      </c>
      <c r="I4940">
        <v>0</v>
      </c>
      <c r="J4940">
        <v>0</v>
      </c>
      <c r="K4940" s="44">
        <f>MONTH(tce_4111[[#This Row],[data_lancamento]])</f>
        <v>6</v>
      </c>
    </row>
    <row r="4941" spans="1:11" x14ac:dyDescent="0.25">
      <c r="A4941" s="44" t="s">
        <v>100</v>
      </c>
      <c r="B4941">
        <v>1</v>
      </c>
      <c r="C4941" s="3">
        <v>44741</v>
      </c>
      <c r="D4941">
        <v>3960.03</v>
      </c>
      <c r="E4941" s="44" t="s">
        <v>80</v>
      </c>
      <c r="F4941" s="44" t="s">
        <v>88</v>
      </c>
      <c r="G4941">
        <v>0</v>
      </c>
      <c r="H4941">
        <v>0</v>
      </c>
      <c r="I4941">
        <v>0</v>
      </c>
      <c r="J4941">
        <v>0</v>
      </c>
      <c r="K4941" s="44">
        <f>MONTH(tce_4111[[#This Row],[data_lancamento]])</f>
        <v>6</v>
      </c>
    </row>
    <row r="4942" spans="1:11" x14ac:dyDescent="0.25">
      <c r="A4942" s="44" t="s">
        <v>110</v>
      </c>
      <c r="B4942">
        <v>1</v>
      </c>
      <c r="C4942" s="3">
        <v>44741</v>
      </c>
      <c r="D4942">
        <v>3960.03</v>
      </c>
      <c r="E4942" s="44" t="s">
        <v>77</v>
      </c>
      <c r="F4942" s="44" t="s">
        <v>88</v>
      </c>
      <c r="G4942">
        <v>0</v>
      </c>
      <c r="H4942">
        <v>0</v>
      </c>
      <c r="I4942">
        <v>0</v>
      </c>
      <c r="J4942">
        <v>0</v>
      </c>
      <c r="K4942" s="44">
        <f>MONTH(tce_4111[[#This Row],[data_lancamento]])</f>
        <v>6</v>
      </c>
    </row>
    <row r="4943" spans="1:11" x14ac:dyDescent="0.25">
      <c r="A4943" s="44" t="s">
        <v>101</v>
      </c>
      <c r="B4943">
        <v>1</v>
      </c>
      <c r="C4943" s="3">
        <v>44741</v>
      </c>
      <c r="D4943">
        <v>3960.03</v>
      </c>
      <c r="E4943" s="44" t="s">
        <v>80</v>
      </c>
      <c r="F4943" s="44" t="s">
        <v>88</v>
      </c>
      <c r="G4943">
        <v>1</v>
      </c>
      <c r="H4943">
        <v>0</v>
      </c>
      <c r="I4943">
        <v>0</v>
      </c>
      <c r="J4943">
        <v>0</v>
      </c>
      <c r="K4943" s="44">
        <f>MONTH(tce_4111[[#This Row],[data_lancamento]])</f>
        <v>6</v>
      </c>
    </row>
    <row r="4944" spans="1:11" x14ac:dyDescent="0.25">
      <c r="A4944" s="44" t="s">
        <v>111</v>
      </c>
      <c r="B4944">
        <v>1</v>
      </c>
      <c r="C4944" s="3">
        <v>44741</v>
      </c>
      <c r="D4944">
        <v>3960.03</v>
      </c>
      <c r="E4944" s="44" t="s">
        <v>77</v>
      </c>
      <c r="F4944" s="44" t="s">
        <v>88</v>
      </c>
      <c r="G4944">
        <v>1</v>
      </c>
      <c r="H4944">
        <v>0</v>
      </c>
      <c r="I4944">
        <v>0</v>
      </c>
      <c r="J4944">
        <v>0</v>
      </c>
      <c r="K4944" s="44">
        <f>MONTH(tce_4111[[#This Row],[data_lancamento]])</f>
        <v>6</v>
      </c>
    </row>
    <row r="4945" spans="1:11" x14ac:dyDescent="0.25">
      <c r="A4945" s="44" t="s">
        <v>96</v>
      </c>
      <c r="B4945">
        <v>1</v>
      </c>
      <c r="C4945" s="3">
        <v>44741</v>
      </c>
      <c r="D4945">
        <v>192.16</v>
      </c>
      <c r="E4945" s="44" t="s">
        <v>80</v>
      </c>
      <c r="F4945" s="44" t="s">
        <v>97</v>
      </c>
      <c r="G4945">
        <v>1</v>
      </c>
      <c r="H4945">
        <v>0</v>
      </c>
      <c r="I4945">
        <v>0</v>
      </c>
      <c r="J4945">
        <v>0</v>
      </c>
      <c r="K4945" s="44">
        <f>MONTH(tce_4111[[#This Row],[data_lancamento]])</f>
        <v>6</v>
      </c>
    </row>
    <row r="4946" spans="1:11" x14ac:dyDescent="0.25">
      <c r="A4946" s="44" t="s">
        <v>99</v>
      </c>
      <c r="B4946">
        <v>1</v>
      </c>
      <c r="C4946" s="3">
        <v>44741</v>
      </c>
      <c r="D4946">
        <v>192.16</v>
      </c>
      <c r="E4946" s="44" t="s">
        <v>80</v>
      </c>
      <c r="F4946" s="44" t="s">
        <v>88</v>
      </c>
      <c r="G4946">
        <v>0</v>
      </c>
      <c r="H4946">
        <v>0</v>
      </c>
      <c r="I4946">
        <v>0</v>
      </c>
      <c r="J4946">
        <v>0</v>
      </c>
      <c r="K4946" s="44">
        <f>MONTH(tce_4111[[#This Row],[data_lancamento]])</f>
        <v>6</v>
      </c>
    </row>
    <row r="4947" spans="1:11" x14ac:dyDescent="0.25">
      <c r="A4947" s="44" t="s">
        <v>109</v>
      </c>
      <c r="B4947">
        <v>1</v>
      </c>
      <c r="C4947" s="3">
        <v>44741</v>
      </c>
      <c r="D4947">
        <v>192.16</v>
      </c>
      <c r="E4947" s="44" t="s">
        <v>77</v>
      </c>
      <c r="F4947" s="44" t="s">
        <v>88</v>
      </c>
      <c r="G4947">
        <v>0</v>
      </c>
      <c r="H4947">
        <v>0</v>
      </c>
      <c r="I4947">
        <v>0</v>
      </c>
      <c r="J4947">
        <v>0</v>
      </c>
      <c r="K4947" s="44">
        <f>MONTH(tce_4111[[#This Row],[data_lancamento]])</f>
        <v>6</v>
      </c>
    </row>
    <row r="4948" spans="1:11" x14ac:dyDescent="0.25">
      <c r="A4948" s="44" t="s">
        <v>106</v>
      </c>
      <c r="B4948">
        <v>1</v>
      </c>
      <c r="C4948" s="3">
        <v>44741</v>
      </c>
      <c r="D4948">
        <v>192.16</v>
      </c>
      <c r="E4948" s="44" t="s">
        <v>77</v>
      </c>
      <c r="F4948" s="44" t="s">
        <v>97</v>
      </c>
      <c r="G4948">
        <v>1</v>
      </c>
      <c r="H4948">
        <v>0</v>
      </c>
      <c r="I4948">
        <v>0</v>
      </c>
      <c r="J4948">
        <v>0</v>
      </c>
      <c r="K4948" s="44">
        <f>MONTH(tce_4111[[#This Row],[data_lancamento]])</f>
        <v>6</v>
      </c>
    </row>
    <row r="4949" spans="1:11" x14ac:dyDescent="0.25">
      <c r="A4949" s="44" t="s">
        <v>100</v>
      </c>
      <c r="B4949">
        <v>1</v>
      </c>
      <c r="C4949" s="3">
        <v>44741</v>
      </c>
      <c r="D4949">
        <v>192.16</v>
      </c>
      <c r="E4949" s="44" t="s">
        <v>80</v>
      </c>
      <c r="F4949" s="44" t="s">
        <v>88</v>
      </c>
      <c r="G4949">
        <v>0</v>
      </c>
      <c r="H4949">
        <v>0</v>
      </c>
      <c r="I4949">
        <v>0</v>
      </c>
      <c r="J4949">
        <v>0</v>
      </c>
      <c r="K4949" s="44">
        <f>MONTH(tce_4111[[#This Row],[data_lancamento]])</f>
        <v>6</v>
      </c>
    </row>
    <row r="4950" spans="1:11" x14ac:dyDescent="0.25">
      <c r="A4950" s="44" t="s">
        <v>110</v>
      </c>
      <c r="B4950">
        <v>1</v>
      </c>
      <c r="C4950" s="3">
        <v>44741</v>
      </c>
      <c r="D4950">
        <v>192.16</v>
      </c>
      <c r="E4950" s="44" t="s">
        <v>77</v>
      </c>
      <c r="F4950" s="44" t="s">
        <v>88</v>
      </c>
      <c r="G4950">
        <v>0</v>
      </c>
      <c r="H4950">
        <v>0</v>
      </c>
      <c r="I4950">
        <v>0</v>
      </c>
      <c r="J4950">
        <v>0</v>
      </c>
      <c r="K4950" s="44">
        <f>MONTH(tce_4111[[#This Row],[data_lancamento]])</f>
        <v>6</v>
      </c>
    </row>
    <row r="4951" spans="1:11" x14ac:dyDescent="0.25">
      <c r="A4951" s="44" t="s">
        <v>101</v>
      </c>
      <c r="B4951">
        <v>1</v>
      </c>
      <c r="C4951" s="3">
        <v>44741</v>
      </c>
      <c r="D4951">
        <v>192.16</v>
      </c>
      <c r="E4951" s="44" t="s">
        <v>80</v>
      </c>
      <c r="F4951" s="44" t="s">
        <v>88</v>
      </c>
      <c r="G4951">
        <v>1</v>
      </c>
      <c r="H4951">
        <v>0</v>
      </c>
      <c r="I4951">
        <v>0</v>
      </c>
      <c r="J4951">
        <v>0</v>
      </c>
      <c r="K4951" s="44">
        <f>MONTH(tce_4111[[#This Row],[data_lancamento]])</f>
        <v>6</v>
      </c>
    </row>
    <row r="4952" spans="1:11" x14ac:dyDescent="0.25">
      <c r="A4952" s="44" t="s">
        <v>111</v>
      </c>
      <c r="B4952">
        <v>1</v>
      </c>
      <c r="C4952" s="3">
        <v>44741</v>
      </c>
      <c r="D4952">
        <v>192.16</v>
      </c>
      <c r="E4952" s="44" t="s">
        <v>77</v>
      </c>
      <c r="F4952" s="44" t="s">
        <v>88</v>
      </c>
      <c r="G4952">
        <v>1</v>
      </c>
      <c r="H4952">
        <v>0</v>
      </c>
      <c r="I4952">
        <v>0</v>
      </c>
      <c r="J4952">
        <v>0</v>
      </c>
      <c r="K4952" s="44">
        <f>MONTH(tce_4111[[#This Row],[data_lancamento]])</f>
        <v>6</v>
      </c>
    </row>
    <row r="4953" spans="1:11" x14ac:dyDescent="0.25">
      <c r="A4953" s="44" t="s">
        <v>96</v>
      </c>
      <c r="B4953">
        <v>1</v>
      </c>
      <c r="C4953" s="3">
        <v>44741</v>
      </c>
      <c r="D4953">
        <v>1325.4</v>
      </c>
      <c r="E4953" s="44" t="s">
        <v>80</v>
      </c>
      <c r="F4953" s="44" t="s">
        <v>97</v>
      </c>
      <c r="G4953">
        <v>1</v>
      </c>
      <c r="H4953">
        <v>0</v>
      </c>
      <c r="I4953">
        <v>0</v>
      </c>
      <c r="J4953">
        <v>0</v>
      </c>
      <c r="K4953" s="44">
        <f>MONTH(tce_4111[[#This Row],[data_lancamento]])</f>
        <v>6</v>
      </c>
    </row>
    <row r="4954" spans="1:11" x14ac:dyDescent="0.25">
      <c r="A4954" s="44" t="s">
        <v>99</v>
      </c>
      <c r="B4954">
        <v>1</v>
      </c>
      <c r="C4954" s="3">
        <v>44741</v>
      </c>
      <c r="D4954">
        <v>1325.4</v>
      </c>
      <c r="E4954" s="44" t="s">
        <v>80</v>
      </c>
      <c r="F4954" s="44" t="s">
        <v>88</v>
      </c>
      <c r="G4954">
        <v>0</v>
      </c>
      <c r="H4954">
        <v>0</v>
      </c>
      <c r="I4954">
        <v>0</v>
      </c>
      <c r="J4954">
        <v>0</v>
      </c>
      <c r="K4954" s="44">
        <f>MONTH(tce_4111[[#This Row],[data_lancamento]])</f>
        <v>6</v>
      </c>
    </row>
    <row r="4955" spans="1:11" x14ac:dyDescent="0.25">
      <c r="A4955" s="44" t="s">
        <v>109</v>
      </c>
      <c r="B4955">
        <v>1</v>
      </c>
      <c r="C4955" s="3">
        <v>44741</v>
      </c>
      <c r="D4955">
        <v>1325.4</v>
      </c>
      <c r="E4955" s="44" t="s">
        <v>77</v>
      </c>
      <c r="F4955" s="44" t="s">
        <v>88</v>
      </c>
      <c r="G4955">
        <v>0</v>
      </c>
      <c r="H4955">
        <v>0</v>
      </c>
      <c r="I4955">
        <v>0</v>
      </c>
      <c r="J4955">
        <v>0</v>
      </c>
      <c r="K4955" s="44">
        <f>MONTH(tce_4111[[#This Row],[data_lancamento]])</f>
        <v>6</v>
      </c>
    </row>
    <row r="4956" spans="1:11" x14ac:dyDescent="0.25">
      <c r="A4956" s="44" t="s">
        <v>106</v>
      </c>
      <c r="B4956">
        <v>1</v>
      </c>
      <c r="C4956" s="3">
        <v>44741</v>
      </c>
      <c r="D4956">
        <v>1325.4</v>
      </c>
      <c r="E4956" s="44" t="s">
        <v>77</v>
      </c>
      <c r="F4956" s="44" t="s">
        <v>97</v>
      </c>
      <c r="G4956">
        <v>1</v>
      </c>
      <c r="H4956">
        <v>0</v>
      </c>
      <c r="I4956">
        <v>0</v>
      </c>
      <c r="J4956">
        <v>0</v>
      </c>
      <c r="K4956" s="44">
        <f>MONTH(tce_4111[[#This Row],[data_lancamento]])</f>
        <v>6</v>
      </c>
    </row>
    <row r="4957" spans="1:11" x14ac:dyDescent="0.25">
      <c r="A4957" s="44" t="s">
        <v>100</v>
      </c>
      <c r="B4957">
        <v>1</v>
      </c>
      <c r="C4957" s="3">
        <v>44741</v>
      </c>
      <c r="D4957">
        <v>1325.4</v>
      </c>
      <c r="E4957" s="44" t="s">
        <v>80</v>
      </c>
      <c r="F4957" s="44" t="s">
        <v>88</v>
      </c>
      <c r="G4957">
        <v>0</v>
      </c>
      <c r="H4957">
        <v>0</v>
      </c>
      <c r="I4957">
        <v>0</v>
      </c>
      <c r="J4957">
        <v>0</v>
      </c>
      <c r="K4957" s="44">
        <f>MONTH(tce_4111[[#This Row],[data_lancamento]])</f>
        <v>6</v>
      </c>
    </row>
    <row r="4958" spans="1:11" x14ac:dyDescent="0.25">
      <c r="A4958" s="44" t="s">
        <v>110</v>
      </c>
      <c r="B4958">
        <v>1</v>
      </c>
      <c r="C4958" s="3">
        <v>44741</v>
      </c>
      <c r="D4958">
        <v>1325.4</v>
      </c>
      <c r="E4958" s="44" t="s">
        <v>77</v>
      </c>
      <c r="F4958" s="44" t="s">
        <v>88</v>
      </c>
      <c r="G4958">
        <v>0</v>
      </c>
      <c r="H4958">
        <v>0</v>
      </c>
      <c r="I4958">
        <v>0</v>
      </c>
      <c r="J4958">
        <v>0</v>
      </c>
      <c r="K4958" s="44">
        <f>MONTH(tce_4111[[#This Row],[data_lancamento]])</f>
        <v>6</v>
      </c>
    </row>
    <row r="4959" spans="1:11" x14ac:dyDescent="0.25">
      <c r="A4959" s="44" t="s">
        <v>101</v>
      </c>
      <c r="B4959">
        <v>1</v>
      </c>
      <c r="C4959" s="3">
        <v>44741</v>
      </c>
      <c r="D4959">
        <v>1325.4</v>
      </c>
      <c r="E4959" s="44" t="s">
        <v>80</v>
      </c>
      <c r="F4959" s="44" t="s">
        <v>88</v>
      </c>
      <c r="G4959">
        <v>1</v>
      </c>
      <c r="H4959">
        <v>0</v>
      </c>
      <c r="I4959">
        <v>0</v>
      </c>
      <c r="J4959">
        <v>0</v>
      </c>
      <c r="K4959" s="44">
        <f>MONTH(tce_4111[[#This Row],[data_lancamento]])</f>
        <v>6</v>
      </c>
    </row>
    <row r="4960" spans="1:11" x14ac:dyDescent="0.25">
      <c r="A4960" s="44" t="s">
        <v>111</v>
      </c>
      <c r="B4960">
        <v>1</v>
      </c>
      <c r="C4960" s="3">
        <v>44741</v>
      </c>
      <c r="D4960">
        <v>1325.4</v>
      </c>
      <c r="E4960" s="44" t="s">
        <v>77</v>
      </c>
      <c r="F4960" s="44" t="s">
        <v>88</v>
      </c>
      <c r="G4960">
        <v>1</v>
      </c>
      <c r="H4960">
        <v>0</v>
      </c>
      <c r="I4960">
        <v>0</v>
      </c>
      <c r="J4960">
        <v>0</v>
      </c>
      <c r="K4960" s="44">
        <f>MONTH(tce_4111[[#This Row],[data_lancamento]])</f>
        <v>6</v>
      </c>
    </row>
    <row r="4961" spans="1:11" x14ac:dyDescent="0.25">
      <c r="A4961" s="44" t="s">
        <v>96</v>
      </c>
      <c r="B4961">
        <v>1</v>
      </c>
      <c r="C4961" s="3">
        <v>44741</v>
      </c>
      <c r="D4961">
        <v>39762</v>
      </c>
      <c r="E4961" s="44" t="s">
        <v>80</v>
      </c>
      <c r="F4961" s="44" t="s">
        <v>97</v>
      </c>
      <c r="G4961">
        <v>1</v>
      </c>
      <c r="H4961">
        <v>0</v>
      </c>
      <c r="I4961">
        <v>0</v>
      </c>
      <c r="J4961">
        <v>0</v>
      </c>
      <c r="K4961" s="44">
        <f>MONTH(tce_4111[[#This Row],[data_lancamento]])</f>
        <v>6</v>
      </c>
    </row>
    <row r="4962" spans="1:11" x14ac:dyDescent="0.25">
      <c r="A4962" s="44" t="s">
        <v>99</v>
      </c>
      <c r="B4962">
        <v>1</v>
      </c>
      <c r="C4962" s="3">
        <v>44741</v>
      </c>
      <c r="D4962">
        <v>39762</v>
      </c>
      <c r="E4962" s="44" t="s">
        <v>80</v>
      </c>
      <c r="F4962" s="44" t="s">
        <v>88</v>
      </c>
      <c r="G4962">
        <v>0</v>
      </c>
      <c r="H4962">
        <v>0</v>
      </c>
      <c r="I4962">
        <v>0</v>
      </c>
      <c r="J4962">
        <v>0</v>
      </c>
      <c r="K4962" s="44">
        <f>MONTH(tce_4111[[#This Row],[data_lancamento]])</f>
        <v>6</v>
      </c>
    </row>
    <row r="4963" spans="1:11" x14ac:dyDescent="0.25">
      <c r="A4963" s="44" t="s">
        <v>109</v>
      </c>
      <c r="B4963">
        <v>1</v>
      </c>
      <c r="C4963" s="3">
        <v>44741</v>
      </c>
      <c r="D4963">
        <v>39762</v>
      </c>
      <c r="E4963" s="44" t="s">
        <v>77</v>
      </c>
      <c r="F4963" s="44" t="s">
        <v>88</v>
      </c>
      <c r="G4963">
        <v>0</v>
      </c>
      <c r="H4963">
        <v>0</v>
      </c>
      <c r="I4963">
        <v>0</v>
      </c>
      <c r="J4963">
        <v>0</v>
      </c>
      <c r="K4963" s="44">
        <f>MONTH(tce_4111[[#This Row],[data_lancamento]])</f>
        <v>6</v>
      </c>
    </row>
    <row r="4964" spans="1:11" x14ac:dyDescent="0.25">
      <c r="A4964" s="44" t="s">
        <v>106</v>
      </c>
      <c r="B4964">
        <v>1</v>
      </c>
      <c r="C4964" s="3">
        <v>44741</v>
      </c>
      <c r="D4964">
        <v>39762</v>
      </c>
      <c r="E4964" s="44" t="s">
        <v>77</v>
      </c>
      <c r="F4964" s="44" t="s">
        <v>97</v>
      </c>
      <c r="G4964">
        <v>1</v>
      </c>
      <c r="H4964">
        <v>0</v>
      </c>
      <c r="I4964">
        <v>0</v>
      </c>
      <c r="J4964">
        <v>0</v>
      </c>
      <c r="K4964" s="44">
        <f>MONTH(tce_4111[[#This Row],[data_lancamento]])</f>
        <v>6</v>
      </c>
    </row>
    <row r="4965" spans="1:11" x14ac:dyDescent="0.25">
      <c r="A4965" s="44" t="s">
        <v>100</v>
      </c>
      <c r="B4965">
        <v>1</v>
      </c>
      <c r="C4965" s="3">
        <v>44741</v>
      </c>
      <c r="D4965">
        <v>39762</v>
      </c>
      <c r="E4965" s="44" t="s">
        <v>80</v>
      </c>
      <c r="F4965" s="44" t="s">
        <v>88</v>
      </c>
      <c r="G4965">
        <v>0</v>
      </c>
      <c r="H4965">
        <v>0</v>
      </c>
      <c r="I4965">
        <v>0</v>
      </c>
      <c r="J4965">
        <v>0</v>
      </c>
      <c r="K4965" s="44">
        <f>MONTH(tce_4111[[#This Row],[data_lancamento]])</f>
        <v>6</v>
      </c>
    </row>
    <row r="4966" spans="1:11" x14ac:dyDescent="0.25">
      <c r="A4966" s="44" t="s">
        <v>110</v>
      </c>
      <c r="B4966">
        <v>1</v>
      </c>
      <c r="C4966" s="3">
        <v>44741</v>
      </c>
      <c r="D4966">
        <v>39762</v>
      </c>
      <c r="E4966" s="44" t="s">
        <v>77</v>
      </c>
      <c r="F4966" s="44" t="s">
        <v>88</v>
      </c>
      <c r="G4966">
        <v>0</v>
      </c>
      <c r="H4966">
        <v>0</v>
      </c>
      <c r="I4966">
        <v>0</v>
      </c>
      <c r="J4966">
        <v>0</v>
      </c>
      <c r="K4966" s="44">
        <f>MONTH(tce_4111[[#This Row],[data_lancamento]])</f>
        <v>6</v>
      </c>
    </row>
    <row r="4967" spans="1:11" x14ac:dyDescent="0.25">
      <c r="A4967" s="44" t="s">
        <v>101</v>
      </c>
      <c r="B4967">
        <v>1</v>
      </c>
      <c r="C4967" s="3">
        <v>44741</v>
      </c>
      <c r="D4967">
        <v>39762</v>
      </c>
      <c r="E4967" s="44" t="s">
        <v>80</v>
      </c>
      <c r="F4967" s="44" t="s">
        <v>88</v>
      </c>
      <c r="G4967">
        <v>1</v>
      </c>
      <c r="H4967">
        <v>0</v>
      </c>
      <c r="I4967">
        <v>0</v>
      </c>
      <c r="J4967">
        <v>0</v>
      </c>
      <c r="K4967" s="44">
        <f>MONTH(tce_4111[[#This Row],[data_lancamento]])</f>
        <v>6</v>
      </c>
    </row>
    <row r="4968" spans="1:11" x14ac:dyDescent="0.25">
      <c r="A4968" s="44" t="s">
        <v>111</v>
      </c>
      <c r="B4968">
        <v>1</v>
      </c>
      <c r="C4968" s="3">
        <v>44741</v>
      </c>
      <c r="D4968">
        <v>39762</v>
      </c>
      <c r="E4968" s="44" t="s">
        <v>77</v>
      </c>
      <c r="F4968" s="44" t="s">
        <v>88</v>
      </c>
      <c r="G4968">
        <v>1</v>
      </c>
      <c r="H4968">
        <v>0</v>
      </c>
      <c r="I4968">
        <v>0</v>
      </c>
      <c r="J4968">
        <v>0</v>
      </c>
      <c r="K4968" s="44">
        <f>MONTH(tce_4111[[#This Row],[data_lancamento]])</f>
        <v>6</v>
      </c>
    </row>
    <row r="4969" spans="1:11" x14ac:dyDescent="0.25">
      <c r="A4969" s="44" t="s">
        <v>96</v>
      </c>
      <c r="B4969">
        <v>1</v>
      </c>
      <c r="C4969" s="3">
        <v>44741</v>
      </c>
      <c r="D4969">
        <v>10423.25</v>
      </c>
      <c r="E4969" s="44" t="s">
        <v>80</v>
      </c>
      <c r="F4969" s="44" t="s">
        <v>97</v>
      </c>
      <c r="G4969">
        <v>1</v>
      </c>
      <c r="H4969">
        <v>0</v>
      </c>
      <c r="I4969">
        <v>0</v>
      </c>
      <c r="J4969">
        <v>0</v>
      </c>
      <c r="K4969" s="44">
        <f>MONTH(tce_4111[[#This Row],[data_lancamento]])</f>
        <v>6</v>
      </c>
    </row>
    <row r="4970" spans="1:11" x14ac:dyDescent="0.25">
      <c r="A4970" s="44" t="s">
        <v>99</v>
      </c>
      <c r="B4970">
        <v>1</v>
      </c>
      <c r="C4970" s="3">
        <v>44741</v>
      </c>
      <c r="D4970">
        <v>10423.25</v>
      </c>
      <c r="E4970" s="44" t="s">
        <v>80</v>
      </c>
      <c r="F4970" s="44" t="s">
        <v>88</v>
      </c>
      <c r="G4970">
        <v>0</v>
      </c>
      <c r="H4970">
        <v>0</v>
      </c>
      <c r="I4970">
        <v>0</v>
      </c>
      <c r="J4970">
        <v>0</v>
      </c>
      <c r="K4970" s="44">
        <f>MONTH(tce_4111[[#This Row],[data_lancamento]])</f>
        <v>6</v>
      </c>
    </row>
    <row r="4971" spans="1:11" x14ac:dyDescent="0.25">
      <c r="A4971" s="44" t="s">
        <v>109</v>
      </c>
      <c r="B4971">
        <v>1</v>
      </c>
      <c r="C4971" s="3">
        <v>44741</v>
      </c>
      <c r="D4971">
        <v>10423.25</v>
      </c>
      <c r="E4971" s="44" t="s">
        <v>77</v>
      </c>
      <c r="F4971" s="44" t="s">
        <v>88</v>
      </c>
      <c r="G4971">
        <v>0</v>
      </c>
      <c r="H4971">
        <v>0</v>
      </c>
      <c r="I4971">
        <v>0</v>
      </c>
      <c r="J4971">
        <v>0</v>
      </c>
      <c r="K4971" s="44">
        <f>MONTH(tce_4111[[#This Row],[data_lancamento]])</f>
        <v>6</v>
      </c>
    </row>
    <row r="4972" spans="1:11" x14ac:dyDescent="0.25">
      <c r="A4972" s="44" t="s">
        <v>106</v>
      </c>
      <c r="B4972">
        <v>1</v>
      </c>
      <c r="C4972" s="3">
        <v>44741</v>
      </c>
      <c r="D4972">
        <v>10423.25</v>
      </c>
      <c r="E4972" s="44" t="s">
        <v>77</v>
      </c>
      <c r="F4972" s="44" t="s">
        <v>97</v>
      </c>
      <c r="G4972">
        <v>1</v>
      </c>
      <c r="H4972">
        <v>0</v>
      </c>
      <c r="I4972">
        <v>0</v>
      </c>
      <c r="J4972">
        <v>0</v>
      </c>
      <c r="K4972" s="44">
        <f>MONTH(tce_4111[[#This Row],[data_lancamento]])</f>
        <v>6</v>
      </c>
    </row>
    <row r="4973" spans="1:11" x14ac:dyDescent="0.25">
      <c r="A4973" s="44" t="s">
        <v>100</v>
      </c>
      <c r="B4973">
        <v>1</v>
      </c>
      <c r="C4973" s="3">
        <v>44741</v>
      </c>
      <c r="D4973">
        <v>10423.25</v>
      </c>
      <c r="E4973" s="44" t="s">
        <v>80</v>
      </c>
      <c r="F4973" s="44" t="s">
        <v>88</v>
      </c>
      <c r="G4973">
        <v>0</v>
      </c>
      <c r="H4973">
        <v>0</v>
      </c>
      <c r="I4973">
        <v>0</v>
      </c>
      <c r="J4973">
        <v>0</v>
      </c>
      <c r="K4973" s="44">
        <f>MONTH(tce_4111[[#This Row],[data_lancamento]])</f>
        <v>6</v>
      </c>
    </row>
    <row r="4974" spans="1:11" x14ac:dyDescent="0.25">
      <c r="A4974" s="44" t="s">
        <v>110</v>
      </c>
      <c r="B4974">
        <v>1</v>
      </c>
      <c r="C4974" s="3">
        <v>44741</v>
      </c>
      <c r="D4974">
        <v>10423.25</v>
      </c>
      <c r="E4974" s="44" t="s">
        <v>77</v>
      </c>
      <c r="F4974" s="44" t="s">
        <v>88</v>
      </c>
      <c r="G4974">
        <v>0</v>
      </c>
      <c r="H4974">
        <v>0</v>
      </c>
      <c r="I4974">
        <v>0</v>
      </c>
      <c r="J4974">
        <v>0</v>
      </c>
      <c r="K4974" s="44">
        <f>MONTH(tce_4111[[#This Row],[data_lancamento]])</f>
        <v>6</v>
      </c>
    </row>
    <row r="4975" spans="1:11" x14ac:dyDescent="0.25">
      <c r="A4975" s="44" t="s">
        <v>101</v>
      </c>
      <c r="B4975">
        <v>1</v>
      </c>
      <c r="C4975" s="3">
        <v>44741</v>
      </c>
      <c r="D4975">
        <v>10423.25</v>
      </c>
      <c r="E4975" s="44" t="s">
        <v>80</v>
      </c>
      <c r="F4975" s="44" t="s">
        <v>88</v>
      </c>
      <c r="G4975">
        <v>1</v>
      </c>
      <c r="H4975">
        <v>0</v>
      </c>
      <c r="I4975">
        <v>0</v>
      </c>
      <c r="J4975">
        <v>0</v>
      </c>
      <c r="K4975" s="44">
        <f>MONTH(tce_4111[[#This Row],[data_lancamento]])</f>
        <v>6</v>
      </c>
    </row>
    <row r="4976" spans="1:11" x14ac:dyDescent="0.25">
      <c r="A4976" s="44" t="s">
        <v>111</v>
      </c>
      <c r="B4976">
        <v>1</v>
      </c>
      <c r="C4976" s="3">
        <v>44741</v>
      </c>
      <c r="D4976">
        <v>10423.25</v>
      </c>
      <c r="E4976" s="44" t="s">
        <v>77</v>
      </c>
      <c r="F4976" s="44" t="s">
        <v>88</v>
      </c>
      <c r="G4976">
        <v>1</v>
      </c>
      <c r="H4976">
        <v>0</v>
      </c>
      <c r="I4976">
        <v>0</v>
      </c>
      <c r="J4976">
        <v>0</v>
      </c>
      <c r="K4976" s="44">
        <f>MONTH(tce_4111[[#This Row],[data_lancamento]])</f>
        <v>6</v>
      </c>
    </row>
    <row r="4977" spans="1:11" x14ac:dyDescent="0.25">
      <c r="A4977" s="44" t="s">
        <v>89</v>
      </c>
      <c r="B4977">
        <v>1</v>
      </c>
      <c r="C4977" s="3">
        <v>44741</v>
      </c>
      <c r="D4977">
        <v>8628.35</v>
      </c>
      <c r="E4977" s="44" t="s">
        <v>80</v>
      </c>
      <c r="F4977" s="44" t="s">
        <v>88</v>
      </c>
      <c r="G4977">
        <v>0</v>
      </c>
      <c r="H4977">
        <v>0</v>
      </c>
      <c r="I4977">
        <v>0</v>
      </c>
      <c r="J4977">
        <v>0</v>
      </c>
      <c r="K4977" s="44">
        <f>MONTH(tce_4111[[#This Row],[data_lancamento]])</f>
        <v>6</v>
      </c>
    </row>
    <row r="4978" spans="1:11" x14ac:dyDescent="0.25">
      <c r="A4978" s="44" t="s">
        <v>91</v>
      </c>
      <c r="B4978">
        <v>1</v>
      </c>
      <c r="C4978" s="3">
        <v>44741</v>
      </c>
      <c r="D4978">
        <v>8628.35</v>
      </c>
      <c r="E4978" s="44" t="s">
        <v>77</v>
      </c>
      <c r="F4978" s="44" t="s">
        <v>88</v>
      </c>
      <c r="G4978">
        <v>0</v>
      </c>
      <c r="H4978">
        <v>0</v>
      </c>
      <c r="I4978">
        <v>0</v>
      </c>
      <c r="J4978">
        <v>0</v>
      </c>
      <c r="K4978" s="44">
        <f>MONTH(tce_4111[[#This Row],[data_lancamento]])</f>
        <v>6</v>
      </c>
    </row>
    <row r="4979" spans="1:11" x14ac:dyDescent="0.25">
      <c r="A4979" s="44" t="s">
        <v>92</v>
      </c>
      <c r="B4979">
        <v>1</v>
      </c>
      <c r="C4979" s="3">
        <v>44741</v>
      </c>
      <c r="D4979">
        <v>8628.35</v>
      </c>
      <c r="E4979" s="44" t="s">
        <v>77</v>
      </c>
      <c r="F4979" s="44" t="s">
        <v>88</v>
      </c>
      <c r="G4979">
        <v>0</v>
      </c>
      <c r="H4979">
        <v>0</v>
      </c>
      <c r="I4979">
        <v>0</v>
      </c>
      <c r="J4979">
        <v>0</v>
      </c>
      <c r="K4979" s="44">
        <f>MONTH(tce_4111[[#This Row],[data_lancamento]])</f>
        <v>6</v>
      </c>
    </row>
    <row r="4980" spans="1:11" x14ac:dyDescent="0.25">
      <c r="A4980" s="44" t="s">
        <v>93</v>
      </c>
      <c r="B4980">
        <v>1</v>
      </c>
      <c r="C4980" s="3">
        <v>44741</v>
      </c>
      <c r="D4980">
        <v>8628.35</v>
      </c>
      <c r="E4980" s="44" t="s">
        <v>80</v>
      </c>
      <c r="F4980" s="44" t="s">
        <v>88</v>
      </c>
      <c r="G4980">
        <v>0</v>
      </c>
      <c r="H4980">
        <v>0</v>
      </c>
      <c r="I4980">
        <v>0</v>
      </c>
      <c r="J4980">
        <v>0</v>
      </c>
      <c r="K4980" s="44">
        <f>MONTH(tce_4111[[#This Row],[data_lancamento]])</f>
        <v>6</v>
      </c>
    </row>
    <row r="4981" spans="1:11" x14ac:dyDescent="0.25">
      <c r="A4981" s="44" t="s">
        <v>94</v>
      </c>
      <c r="B4981">
        <v>1</v>
      </c>
      <c r="C4981" s="3">
        <v>44741</v>
      </c>
      <c r="D4981">
        <v>8628.35</v>
      </c>
      <c r="E4981" s="44" t="s">
        <v>80</v>
      </c>
      <c r="F4981" s="44" t="s">
        <v>88</v>
      </c>
      <c r="G4981">
        <v>1</v>
      </c>
      <c r="H4981">
        <v>0</v>
      </c>
      <c r="I4981">
        <v>0</v>
      </c>
      <c r="J4981">
        <v>0</v>
      </c>
      <c r="K4981" s="44">
        <f>MONTH(tce_4111[[#This Row],[data_lancamento]])</f>
        <v>6</v>
      </c>
    </row>
    <row r="4982" spans="1:11" x14ac:dyDescent="0.25">
      <c r="A4982" s="44" t="s">
        <v>95</v>
      </c>
      <c r="B4982">
        <v>1</v>
      </c>
      <c r="C4982" s="3">
        <v>44741</v>
      </c>
      <c r="D4982">
        <v>8628.35</v>
      </c>
      <c r="E4982" s="44" t="s">
        <v>77</v>
      </c>
      <c r="F4982" s="44" t="s">
        <v>88</v>
      </c>
      <c r="G4982">
        <v>1</v>
      </c>
      <c r="H4982">
        <v>0</v>
      </c>
      <c r="I4982">
        <v>0</v>
      </c>
      <c r="J4982">
        <v>0</v>
      </c>
      <c r="K4982" s="44">
        <f>MONTH(tce_4111[[#This Row],[data_lancamento]])</f>
        <v>6</v>
      </c>
    </row>
    <row r="4983" spans="1:11" x14ac:dyDescent="0.25">
      <c r="A4983" s="44" t="s">
        <v>363</v>
      </c>
      <c r="B4983">
        <v>1</v>
      </c>
      <c r="C4983" s="3">
        <v>44741</v>
      </c>
      <c r="D4983">
        <v>8628.35</v>
      </c>
      <c r="E4983" s="44" t="s">
        <v>77</v>
      </c>
      <c r="F4983" s="44" t="s">
        <v>97</v>
      </c>
      <c r="G4983">
        <v>0</v>
      </c>
      <c r="H4983">
        <v>0</v>
      </c>
      <c r="I4983">
        <v>0</v>
      </c>
      <c r="J4983">
        <v>0</v>
      </c>
      <c r="K4983" s="44">
        <f>MONTH(tce_4111[[#This Row],[data_lancamento]])</f>
        <v>6</v>
      </c>
    </row>
    <row r="4984" spans="1:11" x14ac:dyDescent="0.25">
      <c r="A4984" s="44" t="s">
        <v>91</v>
      </c>
      <c r="B4984">
        <v>1</v>
      </c>
      <c r="C4984" s="3">
        <v>44741</v>
      </c>
      <c r="D4984">
        <v>8628.35</v>
      </c>
      <c r="E4984" s="44" t="s">
        <v>80</v>
      </c>
      <c r="F4984" s="44" t="s">
        <v>88</v>
      </c>
      <c r="G4984">
        <v>0</v>
      </c>
      <c r="H4984">
        <v>0</v>
      </c>
      <c r="I4984">
        <v>0</v>
      </c>
      <c r="J4984">
        <v>0</v>
      </c>
      <c r="K4984" s="44">
        <f>MONTH(tce_4111[[#This Row],[data_lancamento]])</f>
        <v>6</v>
      </c>
    </row>
    <row r="4985" spans="1:11" x14ac:dyDescent="0.25">
      <c r="A4985" s="44" t="s">
        <v>99</v>
      </c>
      <c r="B4985">
        <v>1</v>
      </c>
      <c r="C4985" s="3">
        <v>44741</v>
      </c>
      <c r="D4985">
        <v>8628.35</v>
      </c>
      <c r="E4985" s="44" t="s">
        <v>77</v>
      </c>
      <c r="F4985" s="44" t="s">
        <v>88</v>
      </c>
      <c r="G4985">
        <v>0</v>
      </c>
      <c r="H4985">
        <v>0</v>
      </c>
      <c r="I4985">
        <v>0</v>
      </c>
      <c r="J4985">
        <v>0</v>
      </c>
      <c r="K4985" s="44">
        <f>MONTH(tce_4111[[#This Row],[data_lancamento]])</f>
        <v>6</v>
      </c>
    </row>
    <row r="4986" spans="1:11" x14ac:dyDescent="0.25">
      <c r="A4986" s="44" t="s">
        <v>130</v>
      </c>
      <c r="B4986">
        <v>1</v>
      </c>
      <c r="C4986" s="3">
        <v>44741</v>
      </c>
      <c r="D4986">
        <v>8628.35</v>
      </c>
      <c r="E4986" s="44" t="s">
        <v>80</v>
      </c>
      <c r="F4986" s="44" t="s">
        <v>88</v>
      </c>
      <c r="G4986">
        <v>0</v>
      </c>
      <c r="H4986">
        <v>0</v>
      </c>
      <c r="I4986">
        <v>0</v>
      </c>
      <c r="J4986">
        <v>0</v>
      </c>
      <c r="K4986" s="44">
        <f>MONTH(tce_4111[[#This Row],[data_lancamento]])</f>
        <v>6</v>
      </c>
    </row>
    <row r="4987" spans="1:11" x14ac:dyDescent="0.25">
      <c r="A4987" s="44" t="s">
        <v>92</v>
      </c>
      <c r="B4987">
        <v>1</v>
      </c>
      <c r="C4987" s="3">
        <v>44741</v>
      </c>
      <c r="D4987">
        <v>8628.35</v>
      </c>
      <c r="E4987" s="44" t="s">
        <v>80</v>
      </c>
      <c r="F4987" s="44" t="s">
        <v>88</v>
      </c>
      <c r="G4987">
        <v>0</v>
      </c>
      <c r="H4987">
        <v>0</v>
      </c>
      <c r="I4987">
        <v>0</v>
      </c>
      <c r="J4987">
        <v>0</v>
      </c>
      <c r="K4987" s="44">
        <f>MONTH(tce_4111[[#This Row],[data_lancamento]])</f>
        <v>6</v>
      </c>
    </row>
    <row r="4988" spans="1:11" x14ac:dyDescent="0.25">
      <c r="A4988" s="44" t="s">
        <v>100</v>
      </c>
      <c r="B4988">
        <v>1</v>
      </c>
      <c r="C4988" s="3">
        <v>44741</v>
      </c>
      <c r="D4988">
        <v>8628.35</v>
      </c>
      <c r="E4988" s="44" t="s">
        <v>77</v>
      </c>
      <c r="F4988" s="44" t="s">
        <v>88</v>
      </c>
      <c r="G4988">
        <v>0</v>
      </c>
      <c r="H4988">
        <v>0</v>
      </c>
      <c r="I4988">
        <v>0</v>
      </c>
      <c r="J4988">
        <v>0</v>
      </c>
      <c r="K4988" s="44">
        <f>MONTH(tce_4111[[#This Row],[data_lancamento]])</f>
        <v>6</v>
      </c>
    </row>
    <row r="4989" spans="1:11" x14ac:dyDescent="0.25">
      <c r="A4989" s="44" t="s">
        <v>101</v>
      </c>
      <c r="B4989">
        <v>1</v>
      </c>
      <c r="C4989" s="3">
        <v>44741</v>
      </c>
      <c r="D4989">
        <v>8628.35</v>
      </c>
      <c r="E4989" s="44" t="s">
        <v>77</v>
      </c>
      <c r="F4989" s="44" t="s">
        <v>88</v>
      </c>
      <c r="G4989">
        <v>1</v>
      </c>
      <c r="H4989">
        <v>0</v>
      </c>
      <c r="I4989">
        <v>0</v>
      </c>
      <c r="J4989">
        <v>0</v>
      </c>
      <c r="K4989" s="44">
        <f>MONTH(tce_4111[[#This Row],[data_lancamento]])</f>
        <v>6</v>
      </c>
    </row>
    <row r="4990" spans="1:11" x14ac:dyDescent="0.25">
      <c r="A4990" s="44" t="s">
        <v>95</v>
      </c>
      <c r="B4990">
        <v>1</v>
      </c>
      <c r="C4990" s="3">
        <v>44741</v>
      </c>
      <c r="D4990">
        <v>8628.35</v>
      </c>
      <c r="E4990" s="44" t="s">
        <v>80</v>
      </c>
      <c r="F4990" s="44" t="s">
        <v>88</v>
      </c>
      <c r="G4990">
        <v>1</v>
      </c>
      <c r="H4990">
        <v>0</v>
      </c>
      <c r="I4990">
        <v>0</v>
      </c>
      <c r="J4990">
        <v>0</v>
      </c>
      <c r="K4990" s="44">
        <f>MONTH(tce_4111[[#This Row],[data_lancamento]])</f>
        <v>6</v>
      </c>
    </row>
    <row r="4991" spans="1:11" x14ac:dyDescent="0.25">
      <c r="A4991" s="44" t="s">
        <v>89</v>
      </c>
      <c r="B4991">
        <v>1</v>
      </c>
      <c r="C4991" s="3">
        <v>44741</v>
      </c>
      <c r="D4991">
        <v>2188.88</v>
      </c>
      <c r="E4991" s="44" t="s">
        <v>80</v>
      </c>
      <c r="F4991" s="44" t="s">
        <v>88</v>
      </c>
      <c r="G4991">
        <v>0</v>
      </c>
      <c r="H4991">
        <v>0</v>
      </c>
      <c r="I4991">
        <v>0</v>
      </c>
      <c r="J4991">
        <v>0</v>
      </c>
      <c r="K4991" s="44">
        <f>MONTH(tce_4111[[#This Row],[data_lancamento]])</f>
        <v>6</v>
      </c>
    </row>
    <row r="4992" spans="1:11" x14ac:dyDescent="0.25">
      <c r="A4992" s="44" t="s">
        <v>91</v>
      </c>
      <c r="B4992">
        <v>1</v>
      </c>
      <c r="C4992" s="3">
        <v>44741</v>
      </c>
      <c r="D4992">
        <v>2188.88</v>
      </c>
      <c r="E4992" s="44" t="s">
        <v>77</v>
      </c>
      <c r="F4992" s="44" t="s">
        <v>88</v>
      </c>
      <c r="G4992">
        <v>0</v>
      </c>
      <c r="H4992">
        <v>0</v>
      </c>
      <c r="I4992">
        <v>0</v>
      </c>
      <c r="J4992">
        <v>0</v>
      </c>
      <c r="K4992" s="44">
        <f>MONTH(tce_4111[[#This Row],[data_lancamento]])</f>
        <v>6</v>
      </c>
    </row>
    <row r="4993" spans="1:11" x14ac:dyDescent="0.25">
      <c r="A4993" s="44" t="s">
        <v>92</v>
      </c>
      <c r="B4993">
        <v>1</v>
      </c>
      <c r="C4993" s="3">
        <v>44741</v>
      </c>
      <c r="D4993">
        <v>2188.88</v>
      </c>
      <c r="E4993" s="44" t="s">
        <v>77</v>
      </c>
      <c r="F4993" s="44" t="s">
        <v>88</v>
      </c>
      <c r="G4993">
        <v>0</v>
      </c>
      <c r="H4993">
        <v>0</v>
      </c>
      <c r="I4993">
        <v>0</v>
      </c>
      <c r="J4993">
        <v>0</v>
      </c>
      <c r="K4993" s="44">
        <f>MONTH(tce_4111[[#This Row],[data_lancamento]])</f>
        <v>6</v>
      </c>
    </row>
    <row r="4994" spans="1:11" x14ac:dyDescent="0.25">
      <c r="A4994" s="44" t="s">
        <v>93</v>
      </c>
      <c r="B4994">
        <v>1</v>
      </c>
      <c r="C4994" s="3">
        <v>44741</v>
      </c>
      <c r="D4994">
        <v>2188.88</v>
      </c>
      <c r="E4994" s="44" t="s">
        <v>80</v>
      </c>
      <c r="F4994" s="44" t="s">
        <v>88</v>
      </c>
      <c r="G4994">
        <v>0</v>
      </c>
      <c r="H4994">
        <v>0</v>
      </c>
      <c r="I4994">
        <v>0</v>
      </c>
      <c r="J4994">
        <v>0</v>
      </c>
      <c r="K4994" s="44">
        <f>MONTH(tce_4111[[#This Row],[data_lancamento]])</f>
        <v>6</v>
      </c>
    </row>
    <row r="4995" spans="1:11" x14ac:dyDescent="0.25">
      <c r="A4995" s="44" t="s">
        <v>94</v>
      </c>
      <c r="B4995">
        <v>1</v>
      </c>
      <c r="C4995" s="3">
        <v>44741</v>
      </c>
      <c r="D4995">
        <v>2188.88</v>
      </c>
      <c r="E4995" s="44" t="s">
        <v>80</v>
      </c>
      <c r="F4995" s="44" t="s">
        <v>88</v>
      </c>
      <c r="G4995">
        <v>1</v>
      </c>
      <c r="H4995">
        <v>0</v>
      </c>
      <c r="I4995">
        <v>0</v>
      </c>
      <c r="J4995">
        <v>0</v>
      </c>
      <c r="K4995" s="44">
        <f>MONTH(tce_4111[[#This Row],[data_lancamento]])</f>
        <v>6</v>
      </c>
    </row>
    <row r="4996" spans="1:11" x14ac:dyDescent="0.25">
      <c r="A4996" s="44" t="s">
        <v>95</v>
      </c>
      <c r="B4996">
        <v>1</v>
      </c>
      <c r="C4996" s="3">
        <v>44741</v>
      </c>
      <c r="D4996">
        <v>2188.88</v>
      </c>
      <c r="E4996" s="44" t="s">
        <v>77</v>
      </c>
      <c r="F4996" s="44" t="s">
        <v>88</v>
      </c>
      <c r="G4996">
        <v>1</v>
      </c>
      <c r="H4996">
        <v>0</v>
      </c>
      <c r="I4996">
        <v>0</v>
      </c>
      <c r="J4996">
        <v>0</v>
      </c>
      <c r="K4996" s="44">
        <f>MONTH(tce_4111[[#This Row],[data_lancamento]])</f>
        <v>6</v>
      </c>
    </row>
    <row r="4997" spans="1:11" x14ac:dyDescent="0.25">
      <c r="A4997" s="44" t="s">
        <v>363</v>
      </c>
      <c r="B4997">
        <v>1</v>
      </c>
      <c r="C4997" s="3">
        <v>44741</v>
      </c>
      <c r="D4997">
        <v>2188.88</v>
      </c>
      <c r="E4997" s="44" t="s">
        <v>77</v>
      </c>
      <c r="F4997" s="44" t="s">
        <v>97</v>
      </c>
      <c r="G4997">
        <v>0</v>
      </c>
      <c r="H4997">
        <v>0</v>
      </c>
      <c r="I4997">
        <v>0</v>
      </c>
      <c r="J4997">
        <v>0</v>
      </c>
      <c r="K4997" s="44">
        <f>MONTH(tce_4111[[#This Row],[data_lancamento]])</f>
        <v>6</v>
      </c>
    </row>
    <row r="4998" spans="1:11" x14ac:dyDescent="0.25">
      <c r="A4998" s="44" t="s">
        <v>91</v>
      </c>
      <c r="B4998">
        <v>1</v>
      </c>
      <c r="C4998" s="3">
        <v>44741</v>
      </c>
      <c r="D4998">
        <v>2188.88</v>
      </c>
      <c r="E4998" s="44" t="s">
        <v>80</v>
      </c>
      <c r="F4998" s="44" t="s">
        <v>88</v>
      </c>
      <c r="G4998">
        <v>0</v>
      </c>
      <c r="H4998">
        <v>0</v>
      </c>
      <c r="I4998">
        <v>0</v>
      </c>
      <c r="J4998">
        <v>0</v>
      </c>
      <c r="K4998" s="44">
        <f>MONTH(tce_4111[[#This Row],[data_lancamento]])</f>
        <v>6</v>
      </c>
    </row>
    <row r="4999" spans="1:11" x14ac:dyDescent="0.25">
      <c r="A4999" s="44" t="s">
        <v>99</v>
      </c>
      <c r="B4999">
        <v>1</v>
      </c>
      <c r="C4999" s="3">
        <v>44741</v>
      </c>
      <c r="D4999">
        <v>2188.88</v>
      </c>
      <c r="E4999" s="44" t="s">
        <v>77</v>
      </c>
      <c r="F4999" s="44" t="s">
        <v>88</v>
      </c>
      <c r="G4999">
        <v>0</v>
      </c>
      <c r="H4999">
        <v>0</v>
      </c>
      <c r="I4999">
        <v>0</v>
      </c>
      <c r="J4999">
        <v>0</v>
      </c>
      <c r="K4999" s="44">
        <f>MONTH(tce_4111[[#This Row],[data_lancamento]])</f>
        <v>6</v>
      </c>
    </row>
    <row r="5000" spans="1:11" x14ac:dyDescent="0.25">
      <c r="A5000" s="44" t="s">
        <v>130</v>
      </c>
      <c r="B5000">
        <v>1</v>
      </c>
      <c r="C5000" s="3">
        <v>44741</v>
      </c>
      <c r="D5000">
        <v>2188.88</v>
      </c>
      <c r="E5000" s="44" t="s">
        <v>80</v>
      </c>
      <c r="F5000" s="44" t="s">
        <v>88</v>
      </c>
      <c r="G5000">
        <v>0</v>
      </c>
      <c r="H5000">
        <v>0</v>
      </c>
      <c r="I5000">
        <v>0</v>
      </c>
      <c r="J5000">
        <v>0</v>
      </c>
      <c r="K5000" s="44">
        <f>MONTH(tce_4111[[#This Row],[data_lancamento]])</f>
        <v>6</v>
      </c>
    </row>
    <row r="5001" spans="1:11" x14ac:dyDescent="0.25">
      <c r="A5001" s="44" t="s">
        <v>92</v>
      </c>
      <c r="B5001">
        <v>1</v>
      </c>
      <c r="C5001" s="3">
        <v>44741</v>
      </c>
      <c r="D5001">
        <v>2188.88</v>
      </c>
      <c r="E5001" s="44" t="s">
        <v>80</v>
      </c>
      <c r="F5001" s="44" t="s">
        <v>88</v>
      </c>
      <c r="G5001">
        <v>0</v>
      </c>
      <c r="H5001">
        <v>0</v>
      </c>
      <c r="I5001">
        <v>0</v>
      </c>
      <c r="J5001">
        <v>0</v>
      </c>
      <c r="K5001" s="44">
        <f>MONTH(tce_4111[[#This Row],[data_lancamento]])</f>
        <v>6</v>
      </c>
    </row>
    <row r="5002" spans="1:11" x14ac:dyDescent="0.25">
      <c r="A5002" s="44" t="s">
        <v>100</v>
      </c>
      <c r="B5002">
        <v>1</v>
      </c>
      <c r="C5002" s="3">
        <v>44741</v>
      </c>
      <c r="D5002">
        <v>2188.88</v>
      </c>
      <c r="E5002" s="44" t="s">
        <v>77</v>
      </c>
      <c r="F5002" s="44" t="s">
        <v>88</v>
      </c>
      <c r="G5002">
        <v>0</v>
      </c>
      <c r="H5002">
        <v>0</v>
      </c>
      <c r="I5002">
        <v>0</v>
      </c>
      <c r="J5002">
        <v>0</v>
      </c>
      <c r="K5002" s="44">
        <f>MONTH(tce_4111[[#This Row],[data_lancamento]])</f>
        <v>6</v>
      </c>
    </row>
    <row r="5003" spans="1:11" x14ac:dyDescent="0.25">
      <c r="A5003" s="44" t="s">
        <v>101</v>
      </c>
      <c r="B5003">
        <v>1</v>
      </c>
      <c r="C5003" s="3">
        <v>44741</v>
      </c>
      <c r="D5003">
        <v>2188.88</v>
      </c>
      <c r="E5003" s="44" t="s">
        <v>77</v>
      </c>
      <c r="F5003" s="44" t="s">
        <v>88</v>
      </c>
      <c r="G5003">
        <v>1</v>
      </c>
      <c r="H5003">
        <v>0</v>
      </c>
      <c r="I5003">
        <v>0</v>
      </c>
      <c r="J5003">
        <v>0</v>
      </c>
      <c r="K5003" s="44">
        <f>MONTH(tce_4111[[#This Row],[data_lancamento]])</f>
        <v>6</v>
      </c>
    </row>
    <row r="5004" spans="1:11" x14ac:dyDescent="0.25">
      <c r="A5004" s="44" t="s">
        <v>95</v>
      </c>
      <c r="B5004">
        <v>1</v>
      </c>
      <c r="C5004" s="3">
        <v>44741</v>
      </c>
      <c r="D5004">
        <v>2188.88</v>
      </c>
      <c r="E5004" s="44" t="s">
        <v>80</v>
      </c>
      <c r="F5004" s="44" t="s">
        <v>88</v>
      </c>
      <c r="G5004">
        <v>1</v>
      </c>
      <c r="H5004">
        <v>0</v>
      </c>
      <c r="I5004">
        <v>0</v>
      </c>
      <c r="J5004">
        <v>0</v>
      </c>
      <c r="K5004" s="44">
        <f>MONTH(tce_4111[[#This Row],[data_lancamento]])</f>
        <v>6</v>
      </c>
    </row>
    <row r="5005" spans="1:11" x14ac:dyDescent="0.25">
      <c r="A5005" s="44" t="s">
        <v>89</v>
      </c>
      <c r="B5005">
        <v>1</v>
      </c>
      <c r="C5005" s="3">
        <v>44741</v>
      </c>
      <c r="D5005">
        <v>1048.67</v>
      </c>
      <c r="E5005" s="44" t="s">
        <v>80</v>
      </c>
      <c r="F5005" s="44" t="s">
        <v>88</v>
      </c>
      <c r="G5005">
        <v>0</v>
      </c>
      <c r="H5005">
        <v>0</v>
      </c>
      <c r="I5005">
        <v>0</v>
      </c>
      <c r="J5005">
        <v>0</v>
      </c>
      <c r="K5005" s="44">
        <f>MONTH(tce_4111[[#This Row],[data_lancamento]])</f>
        <v>6</v>
      </c>
    </row>
    <row r="5006" spans="1:11" x14ac:dyDescent="0.25">
      <c r="A5006" s="44" t="s">
        <v>91</v>
      </c>
      <c r="B5006">
        <v>1</v>
      </c>
      <c r="C5006" s="3">
        <v>44741</v>
      </c>
      <c r="D5006">
        <v>1048.67</v>
      </c>
      <c r="E5006" s="44" t="s">
        <v>77</v>
      </c>
      <c r="F5006" s="44" t="s">
        <v>88</v>
      </c>
      <c r="G5006">
        <v>0</v>
      </c>
      <c r="H5006">
        <v>0</v>
      </c>
      <c r="I5006">
        <v>0</v>
      </c>
      <c r="J5006">
        <v>0</v>
      </c>
      <c r="K5006" s="44">
        <f>MONTH(tce_4111[[#This Row],[data_lancamento]])</f>
        <v>6</v>
      </c>
    </row>
    <row r="5007" spans="1:11" x14ac:dyDescent="0.25">
      <c r="A5007" s="44" t="s">
        <v>92</v>
      </c>
      <c r="B5007">
        <v>1</v>
      </c>
      <c r="C5007" s="3">
        <v>44741</v>
      </c>
      <c r="D5007">
        <v>1048.67</v>
      </c>
      <c r="E5007" s="44" t="s">
        <v>77</v>
      </c>
      <c r="F5007" s="44" t="s">
        <v>88</v>
      </c>
      <c r="G5007">
        <v>0</v>
      </c>
      <c r="H5007">
        <v>0</v>
      </c>
      <c r="I5007">
        <v>0</v>
      </c>
      <c r="J5007">
        <v>0</v>
      </c>
      <c r="K5007" s="44">
        <f>MONTH(tce_4111[[#This Row],[data_lancamento]])</f>
        <v>6</v>
      </c>
    </row>
    <row r="5008" spans="1:11" x14ac:dyDescent="0.25">
      <c r="A5008" s="44" t="s">
        <v>93</v>
      </c>
      <c r="B5008">
        <v>1</v>
      </c>
      <c r="C5008" s="3">
        <v>44741</v>
      </c>
      <c r="D5008">
        <v>1048.67</v>
      </c>
      <c r="E5008" s="44" t="s">
        <v>80</v>
      </c>
      <c r="F5008" s="44" t="s">
        <v>88</v>
      </c>
      <c r="G5008">
        <v>0</v>
      </c>
      <c r="H5008">
        <v>0</v>
      </c>
      <c r="I5008">
        <v>0</v>
      </c>
      <c r="J5008">
        <v>0</v>
      </c>
      <c r="K5008" s="44">
        <f>MONTH(tce_4111[[#This Row],[data_lancamento]])</f>
        <v>6</v>
      </c>
    </row>
    <row r="5009" spans="1:11" x14ac:dyDescent="0.25">
      <c r="A5009" s="44" t="s">
        <v>94</v>
      </c>
      <c r="B5009">
        <v>1</v>
      </c>
      <c r="C5009" s="3">
        <v>44741</v>
      </c>
      <c r="D5009">
        <v>1048.67</v>
      </c>
      <c r="E5009" s="44" t="s">
        <v>80</v>
      </c>
      <c r="F5009" s="44" t="s">
        <v>88</v>
      </c>
      <c r="G5009">
        <v>1</v>
      </c>
      <c r="H5009">
        <v>0</v>
      </c>
      <c r="I5009">
        <v>0</v>
      </c>
      <c r="J5009">
        <v>0</v>
      </c>
      <c r="K5009" s="44">
        <f>MONTH(tce_4111[[#This Row],[data_lancamento]])</f>
        <v>6</v>
      </c>
    </row>
    <row r="5010" spans="1:11" x14ac:dyDescent="0.25">
      <c r="A5010" s="44" t="s">
        <v>95</v>
      </c>
      <c r="B5010">
        <v>1</v>
      </c>
      <c r="C5010" s="3">
        <v>44741</v>
      </c>
      <c r="D5010">
        <v>1048.67</v>
      </c>
      <c r="E5010" s="44" t="s">
        <v>77</v>
      </c>
      <c r="F5010" s="44" t="s">
        <v>88</v>
      </c>
      <c r="G5010">
        <v>1</v>
      </c>
      <c r="H5010">
        <v>0</v>
      </c>
      <c r="I5010">
        <v>0</v>
      </c>
      <c r="J5010">
        <v>0</v>
      </c>
      <c r="K5010" s="44">
        <f>MONTH(tce_4111[[#This Row],[data_lancamento]])</f>
        <v>6</v>
      </c>
    </row>
    <row r="5011" spans="1:11" x14ac:dyDescent="0.25">
      <c r="A5011" s="44" t="s">
        <v>154</v>
      </c>
      <c r="B5011">
        <v>1</v>
      </c>
      <c r="C5011" s="3">
        <v>44741</v>
      </c>
      <c r="D5011">
        <v>1048.67</v>
      </c>
      <c r="E5011" s="44" t="s">
        <v>77</v>
      </c>
      <c r="F5011" s="44" t="s">
        <v>97</v>
      </c>
      <c r="G5011">
        <v>0</v>
      </c>
      <c r="H5011">
        <v>0</v>
      </c>
      <c r="I5011">
        <v>0</v>
      </c>
      <c r="J5011">
        <v>0</v>
      </c>
      <c r="K5011" s="44">
        <f>MONTH(tce_4111[[#This Row],[data_lancamento]])</f>
        <v>6</v>
      </c>
    </row>
    <row r="5012" spans="1:11" x14ac:dyDescent="0.25">
      <c r="A5012" s="44" t="s">
        <v>131</v>
      </c>
      <c r="B5012">
        <v>1</v>
      </c>
      <c r="C5012" s="3">
        <v>44741</v>
      </c>
      <c r="D5012">
        <v>1048.67</v>
      </c>
      <c r="E5012" s="44" t="s">
        <v>80</v>
      </c>
      <c r="F5012" s="44" t="s">
        <v>88</v>
      </c>
      <c r="G5012">
        <v>0</v>
      </c>
      <c r="H5012">
        <v>0</v>
      </c>
      <c r="I5012">
        <v>0</v>
      </c>
      <c r="J5012">
        <v>0</v>
      </c>
      <c r="K5012" s="44">
        <f>MONTH(tce_4111[[#This Row],[data_lancamento]])</f>
        <v>6</v>
      </c>
    </row>
    <row r="5013" spans="1:11" x14ac:dyDescent="0.25">
      <c r="A5013" s="44" t="s">
        <v>91</v>
      </c>
      <c r="B5013">
        <v>1</v>
      </c>
      <c r="C5013" s="3">
        <v>44741</v>
      </c>
      <c r="D5013">
        <v>1048.67</v>
      </c>
      <c r="E5013" s="44" t="s">
        <v>80</v>
      </c>
      <c r="F5013" s="44" t="s">
        <v>88</v>
      </c>
      <c r="G5013">
        <v>0</v>
      </c>
      <c r="H5013">
        <v>0</v>
      </c>
      <c r="I5013">
        <v>0</v>
      </c>
      <c r="J5013">
        <v>0</v>
      </c>
      <c r="K5013" s="44">
        <f>MONTH(tce_4111[[#This Row],[data_lancamento]])</f>
        <v>6</v>
      </c>
    </row>
    <row r="5014" spans="1:11" x14ac:dyDescent="0.25">
      <c r="A5014" s="44" t="s">
        <v>99</v>
      </c>
      <c r="B5014">
        <v>1</v>
      </c>
      <c r="C5014" s="3">
        <v>44741</v>
      </c>
      <c r="D5014">
        <v>1048.67</v>
      </c>
      <c r="E5014" s="44" t="s">
        <v>77</v>
      </c>
      <c r="F5014" s="44" t="s">
        <v>88</v>
      </c>
      <c r="G5014">
        <v>0</v>
      </c>
      <c r="H5014">
        <v>0</v>
      </c>
      <c r="I5014">
        <v>0</v>
      </c>
      <c r="J5014">
        <v>0</v>
      </c>
      <c r="K5014" s="44">
        <f>MONTH(tce_4111[[#This Row],[data_lancamento]])</f>
        <v>6</v>
      </c>
    </row>
    <row r="5015" spans="1:11" x14ac:dyDescent="0.25">
      <c r="A5015" s="44" t="s">
        <v>92</v>
      </c>
      <c r="B5015">
        <v>1</v>
      </c>
      <c r="C5015" s="3">
        <v>44741</v>
      </c>
      <c r="D5015">
        <v>1048.67</v>
      </c>
      <c r="E5015" s="44" t="s">
        <v>80</v>
      </c>
      <c r="F5015" s="44" t="s">
        <v>88</v>
      </c>
      <c r="G5015">
        <v>0</v>
      </c>
      <c r="H5015">
        <v>0</v>
      </c>
      <c r="I5015">
        <v>0</v>
      </c>
      <c r="J5015">
        <v>0</v>
      </c>
      <c r="K5015" s="44">
        <f>MONTH(tce_4111[[#This Row],[data_lancamento]])</f>
        <v>6</v>
      </c>
    </row>
    <row r="5016" spans="1:11" x14ac:dyDescent="0.25">
      <c r="A5016" s="44" t="s">
        <v>100</v>
      </c>
      <c r="B5016">
        <v>1</v>
      </c>
      <c r="C5016" s="3">
        <v>44741</v>
      </c>
      <c r="D5016">
        <v>1048.67</v>
      </c>
      <c r="E5016" s="44" t="s">
        <v>77</v>
      </c>
      <c r="F5016" s="44" t="s">
        <v>88</v>
      </c>
      <c r="G5016">
        <v>0</v>
      </c>
      <c r="H5016">
        <v>0</v>
      </c>
      <c r="I5016">
        <v>0</v>
      </c>
      <c r="J5016">
        <v>0</v>
      </c>
      <c r="K5016" s="44">
        <f>MONTH(tce_4111[[#This Row],[data_lancamento]])</f>
        <v>6</v>
      </c>
    </row>
    <row r="5017" spans="1:11" x14ac:dyDescent="0.25">
      <c r="A5017" s="44" t="s">
        <v>101</v>
      </c>
      <c r="B5017">
        <v>1</v>
      </c>
      <c r="C5017" s="3">
        <v>44741</v>
      </c>
      <c r="D5017">
        <v>1048.67</v>
      </c>
      <c r="E5017" s="44" t="s">
        <v>77</v>
      </c>
      <c r="F5017" s="44" t="s">
        <v>88</v>
      </c>
      <c r="G5017">
        <v>1</v>
      </c>
      <c r="H5017">
        <v>0</v>
      </c>
      <c r="I5017">
        <v>0</v>
      </c>
      <c r="J5017">
        <v>0</v>
      </c>
      <c r="K5017" s="44">
        <f>MONTH(tce_4111[[#This Row],[data_lancamento]])</f>
        <v>6</v>
      </c>
    </row>
    <row r="5018" spans="1:11" x14ac:dyDescent="0.25">
      <c r="A5018" s="44" t="s">
        <v>95</v>
      </c>
      <c r="B5018">
        <v>1</v>
      </c>
      <c r="C5018" s="3">
        <v>44741</v>
      </c>
      <c r="D5018">
        <v>1048.67</v>
      </c>
      <c r="E5018" s="44" t="s">
        <v>80</v>
      </c>
      <c r="F5018" s="44" t="s">
        <v>88</v>
      </c>
      <c r="G5018">
        <v>1</v>
      </c>
      <c r="H5018">
        <v>0</v>
      </c>
      <c r="I5018">
        <v>0</v>
      </c>
      <c r="J5018">
        <v>0</v>
      </c>
      <c r="K5018" s="44">
        <f>MONTH(tce_4111[[#This Row],[data_lancamento]])</f>
        <v>6</v>
      </c>
    </row>
    <row r="5019" spans="1:11" x14ac:dyDescent="0.25">
      <c r="A5019" s="44" t="s">
        <v>107</v>
      </c>
      <c r="B5019">
        <v>1</v>
      </c>
      <c r="C5019" s="3">
        <v>44742</v>
      </c>
      <c r="D5019">
        <v>11038.34</v>
      </c>
      <c r="E5019" s="44" t="s">
        <v>77</v>
      </c>
      <c r="F5019" s="44" t="s">
        <v>97</v>
      </c>
      <c r="G5019">
        <v>1</v>
      </c>
      <c r="H5019">
        <v>0</v>
      </c>
      <c r="I5019">
        <v>0</v>
      </c>
      <c r="J5019">
        <v>0</v>
      </c>
      <c r="K5019" s="44">
        <f>MONTH(tce_4111[[#This Row],[data_lancamento]])</f>
        <v>6</v>
      </c>
    </row>
    <row r="5020" spans="1:11" x14ac:dyDescent="0.25">
      <c r="A5020" s="44" t="s">
        <v>106</v>
      </c>
      <c r="B5020">
        <v>1</v>
      </c>
      <c r="C5020" s="3">
        <v>44742</v>
      </c>
      <c r="D5020">
        <v>11038.34</v>
      </c>
      <c r="E5020" s="44" t="s">
        <v>80</v>
      </c>
      <c r="F5020" s="44" t="s">
        <v>97</v>
      </c>
      <c r="G5020">
        <v>1</v>
      </c>
      <c r="H5020">
        <v>0</v>
      </c>
      <c r="I5020">
        <v>0</v>
      </c>
      <c r="J5020">
        <v>0</v>
      </c>
      <c r="K5020" s="44">
        <f>MONTH(tce_4111[[#This Row],[data_lancamento]])</f>
        <v>6</v>
      </c>
    </row>
    <row r="5021" spans="1:11" x14ac:dyDescent="0.25">
      <c r="A5021" s="44" t="s">
        <v>107</v>
      </c>
      <c r="B5021">
        <v>1</v>
      </c>
      <c r="C5021" s="3">
        <v>44742</v>
      </c>
      <c r="D5021">
        <v>2001.7</v>
      </c>
      <c r="E5021" s="44" t="s">
        <v>80</v>
      </c>
      <c r="F5021" s="44" t="s">
        <v>97</v>
      </c>
      <c r="G5021">
        <v>1</v>
      </c>
      <c r="H5021">
        <v>0</v>
      </c>
      <c r="I5021">
        <v>0</v>
      </c>
      <c r="J5021">
        <v>0</v>
      </c>
      <c r="K5021" s="44">
        <f>MONTH(tce_4111[[#This Row],[data_lancamento]])</f>
        <v>6</v>
      </c>
    </row>
    <row r="5022" spans="1:11" x14ac:dyDescent="0.25">
      <c r="A5022" s="44" t="s">
        <v>135</v>
      </c>
      <c r="B5022">
        <v>1</v>
      </c>
      <c r="C5022" s="3">
        <v>44742</v>
      </c>
      <c r="D5022">
        <v>2001.7</v>
      </c>
      <c r="E5022" s="44" t="s">
        <v>77</v>
      </c>
      <c r="F5022" s="44" t="s">
        <v>97</v>
      </c>
      <c r="G5022">
        <v>0</v>
      </c>
      <c r="H5022">
        <v>0</v>
      </c>
      <c r="I5022">
        <v>0</v>
      </c>
      <c r="J5022">
        <v>0</v>
      </c>
      <c r="K5022" s="44">
        <f>MONTH(tce_4111[[#This Row],[data_lancamento]])</f>
        <v>6</v>
      </c>
    </row>
    <row r="5023" spans="1:11" x14ac:dyDescent="0.25">
      <c r="A5023" s="44" t="s">
        <v>135</v>
      </c>
      <c r="B5023">
        <v>1</v>
      </c>
      <c r="C5023" s="3">
        <v>44742</v>
      </c>
      <c r="D5023">
        <v>2001.7</v>
      </c>
      <c r="E5023" s="44" t="s">
        <v>80</v>
      </c>
      <c r="F5023" s="44" t="s">
        <v>97</v>
      </c>
      <c r="G5023">
        <v>0</v>
      </c>
      <c r="H5023">
        <v>0</v>
      </c>
      <c r="I5023">
        <v>0</v>
      </c>
      <c r="J5023">
        <v>0</v>
      </c>
      <c r="K5023" s="44">
        <f>MONTH(tce_4111[[#This Row],[data_lancamento]])</f>
        <v>6</v>
      </c>
    </row>
    <row r="5024" spans="1:11" x14ac:dyDescent="0.25">
      <c r="A5024" s="44" t="s">
        <v>105</v>
      </c>
      <c r="B5024">
        <v>1</v>
      </c>
      <c r="C5024" s="3">
        <v>44742</v>
      </c>
      <c r="D5024">
        <v>2001.7</v>
      </c>
      <c r="E5024" s="44" t="s">
        <v>77</v>
      </c>
      <c r="F5024" s="44" t="s">
        <v>88</v>
      </c>
      <c r="G5024">
        <v>0</v>
      </c>
      <c r="H5024">
        <v>0</v>
      </c>
      <c r="I5024">
        <v>0</v>
      </c>
      <c r="J5024">
        <v>0</v>
      </c>
      <c r="K5024" s="44">
        <f>MONTH(tce_4111[[#This Row],[data_lancamento]])</f>
        <v>6</v>
      </c>
    </row>
    <row r="5025" spans="1:11" x14ac:dyDescent="0.25">
      <c r="A5025" s="44" t="s">
        <v>137</v>
      </c>
      <c r="B5025">
        <v>1</v>
      </c>
      <c r="C5025" s="3">
        <v>44742</v>
      </c>
      <c r="D5025">
        <v>638.99</v>
      </c>
      <c r="E5025" s="44" t="s">
        <v>80</v>
      </c>
      <c r="F5025" s="44" t="s">
        <v>88</v>
      </c>
      <c r="G5025">
        <v>0</v>
      </c>
      <c r="H5025">
        <v>0</v>
      </c>
      <c r="I5025">
        <v>0</v>
      </c>
      <c r="J5025">
        <v>0</v>
      </c>
      <c r="K5025" s="44">
        <f>MONTH(tce_4111[[#This Row],[data_lancamento]])</f>
        <v>6</v>
      </c>
    </row>
    <row r="5026" spans="1:11" x14ac:dyDescent="0.25">
      <c r="A5026" s="44" t="s">
        <v>138</v>
      </c>
      <c r="B5026">
        <v>1</v>
      </c>
      <c r="C5026" s="3">
        <v>44742</v>
      </c>
      <c r="D5026">
        <v>638.99</v>
      </c>
      <c r="E5026" s="44" t="s">
        <v>77</v>
      </c>
      <c r="F5026" s="44" t="s">
        <v>78</v>
      </c>
      <c r="G5026">
        <v>0</v>
      </c>
      <c r="H5026">
        <v>0</v>
      </c>
      <c r="I5026">
        <v>0</v>
      </c>
      <c r="J5026">
        <v>0</v>
      </c>
      <c r="K5026" s="44">
        <f>MONTH(tce_4111[[#This Row],[data_lancamento]])</f>
        <v>6</v>
      </c>
    </row>
    <row r="5027" spans="1:11" x14ac:dyDescent="0.25">
      <c r="A5027" s="44" t="s">
        <v>139</v>
      </c>
      <c r="B5027">
        <v>1</v>
      </c>
      <c r="C5027" s="3">
        <v>44742</v>
      </c>
      <c r="D5027">
        <v>3423.98</v>
      </c>
      <c r="E5027" s="44" t="s">
        <v>80</v>
      </c>
      <c r="F5027" s="44" t="s">
        <v>88</v>
      </c>
      <c r="G5027">
        <v>0</v>
      </c>
      <c r="H5027">
        <v>0</v>
      </c>
      <c r="I5027">
        <v>0</v>
      </c>
      <c r="J5027">
        <v>0</v>
      </c>
      <c r="K5027" s="44">
        <f>MONTH(tce_4111[[#This Row],[data_lancamento]])</f>
        <v>6</v>
      </c>
    </row>
    <row r="5028" spans="1:11" x14ac:dyDescent="0.25">
      <c r="A5028" s="44" t="s">
        <v>138</v>
      </c>
      <c r="B5028">
        <v>1</v>
      </c>
      <c r="C5028" s="3">
        <v>44742</v>
      </c>
      <c r="D5028">
        <v>3423.98</v>
      </c>
      <c r="E5028" s="44" t="s">
        <v>77</v>
      </c>
      <c r="F5028" s="44" t="s">
        <v>78</v>
      </c>
      <c r="G5028">
        <v>0</v>
      </c>
      <c r="H5028">
        <v>0</v>
      </c>
      <c r="I5028">
        <v>0</v>
      </c>
      <c r="J5028">
        <v>0</v>
      </c>
      <c r="K5028" s="44">
        <f>MONTH(tce_4111[[#This Row],[data_lancamento]])</f>
        <v>6</v>
      </c>
    </row>
    <row r="5029" spans="1:11" x14ac:dyDescent="0.25">
      <c r="A5029" s="44" t="s">
        <v>139</v>
      </c>
      <c r="B5029">
        <v>1</v>
      </c>
      <c r="C5029" s="3">
        <v>44742</v>
      </c>
      <c r="D5029">
        <v>868.61</v>
      </c>
      <c r="E5029" s="44" t="s">
        <v>80</v>
      </c>
      <c r="F5029" s="44" t="s">
        <v>88</v>
      </c>
      <c r="G5029">
        <v>0</v>
      </c>
      <c r="H5029">
        <v>0</v>
      </c>
      <c r="I5029">
        <v>0</v>
      </c>
      <c r="J5029">
        <v>0</v>
      </c>
      <c r="K5029" s="44">
        <f>MONTH(tce_4111[[#This Row],[data_lancamento]])</f>
        <v>6</v>
      </c>
    </row>
    <row r="5030" spans="1:11" x14ac:dyDescent="0.25">
      <c r="A5030" s="44" t="s">
        <v>138</v>
      </c>
      <c r="B5030">
        <v>1</v>
      </c>
      <c r="C5030" s="3">
        <v>44742</v>
      </c>
      <c r="D5030">
        <v>868.61</v>
      </c>
      <c r="E5030" s="44" t="s">
        <v>77</v>
      </c>
      <c r="F5030" s="44" t="s">
        <v>78</v>
      </c>
      <c r="G5030">
        <v>0</v>
      </c>
      <c r="H5030">
        <v>0</v>
      </c>
      <c r="I5030">
        <v>0</v>
      </c>
      <c r="J5030">
        <v>0</v>
      </c>
      <c r="K5030" s="44">
        <f>MONTH(tce_4111[[#This Row],[data_lancamento]])</f>
        <v>6</v>
      </c>
    </row>
    <row r="5031" spans="1:11" x14ac:dyDescent="0.25">
      <c r="A5031" s="44" t="s">
        <v>108</v>
      </c>
      <c r="B5031">
        <v>1</v>
      </c>
      <c r="C5031" s="3">
        <v>44742</v>
      </c>
      <c r="D5031">
        <v>2001.7</v>
      </c>
      <c r="E5031" s="44" t="s">
        <v>80</v>
      </c>
      <c r="F5031" s="44" t="s">
        <v>88</v>
      </c>
      <c r="G5031">
        <v>1</v>
      </c>
      <c r="H5031">
        <v>0</v>
      </c>
      <c r="I5031">
        <v>0</v>
      </c>
      <c r="J5031">
        <v>0</v>
      </c>
      <c r="K5031" s="44">
        <f>MONTH(tce_4111[[#This Row],[data_lancamento]])</f>
        <v>6</v>
      </c>
    </row>
    <row r="5032" spans="1:11" x14ac:dyDescent="0.25">
      <c r="A5032" s="44" t="s">
        <v>94</v>
      </c>
      <c r="B5032">
        <v>1</v>
      </c>
      <c r="C5032" s="3">
        <v>44742</v>
      </c>
      <c r="D5032">
        <v>2001.7</v>
      </c>
      <c r="E5032" s="44" t="s">
        <v>77</v>
      </c>
      <c r="F5032" s="44" t="s">
        <v>88</v>
      </c>
      <c r="G5032">
        <v>1</v>
      </c>
      <c r="H5032">
        <v>0</v>
      </c>
      <c r="I5032">
        <v>0</v>
      </c>
      <c r="J5032">
        <v>0</v>
      </c>
      <c r="K5032" s="44">
        <f>MONTH(tce_4111[[#This Row],[data_lancamento]])</f>
        <v>6</v>
      </c>
    </row>
    <row r="5033" spans="1:11" x14ac:dyDescent="0.25">
      <c r="A5033" s="44" t="s">
        <v>141</v>
      </c>
      <c r="B5033">
        <v>1</v>
      </c>
      <c r="C5033" s="3">
        <v>44742</v>
      </c>
      <c r="D5033">
        <v>166.22</v>
      </c>
      <c r="E5033" s="44" t="s">
        <v>80</v>
      </c>
      <c r="F5033" s="44" t="s">
        <v>88</v>
      </c>
      <c r="G5033">
        <v>0</v>
      </c>
      <c r="H5033">
        <v>0</v>
      </c>
      <c r="I5033">
        <v>0</v>
      </c>
      <c r="J5033">
        <v>0</v>
      </c>
      <c r="K5033" s="44">
        <f>MONTH(tce_4111[[#This Row],[data_lancamento]])</f>
        <v>6</v>
      </c>
    </row>
    <row r="5034" spans="1:11" x14ac:dyDescent="0.25">
      <c r="A5034" s="44" t="s">
        <v>141</v>
      </c>
      <c r="B5034">
        <v>1</v>
      </c>
      <c r="C5034" s="3">
        <v>44742</v>
      </c>
      <c r="D5034">
        <v>232.33</v>
      </c>
      <c r="E5034" s="44" t="s">
        <v>80</v>
      </c>
      <c r="F5034" s="44" t="s">
        <v>88</v>
      </c>
      <c r="G5034">
        <v>0</v>
      </c>
      <c r="H5034">
        <v>0</v>
      </c>
      <c r="I5034">
        <v>0</v>
      </c>
      <c r="J5034">
        <v>0</v>
      </c>
      <c r="K5034" s="44">
        <f>MONTH(tce_4111[[#This Row],[data_lancamento]])</f>
        <v>6</v>
      </c>
    </row>
    <row r="5035" spans="1:11" x14ac:dyDescent="0.25">
      <c r="A5035" s="44" t="s">
        <v>141</v>
      </c>
      <c r="B5035">
        <v>1</v>
      </c>
      <c r="C5035" s="3">
        <v>44742</v>
      </c>
      <c r="D5035">
        <v>104.61</v>
      </c>
      <c r="E5035" s="44" t="s">
        <v>80</v>
      </c>
      <c r="F5035" s="44" t="s">
        <v>88</v>
      </c>
      <c r="G5035">
        <v>0</v>
      </c>
      <c r="H5035">
        <v>0</v>
      </c>
      <c r="I5035">
        <v>0</v>
      </c>
      <c r="J5035">
        <v>0</v>
      </c>
      <c r="K5035" s="44">
        <f>MONTH(tce_4111[[#This Row],[data_lancamento]])</f>
        <v>6</v>
      </c>
    </row>
    <row r="5036" spans="1:11" x14ac:dyDescent="0.25">
      <c r="A5036" s="44" t="s">
        <v>141</v>
      </c>
      <c r="B5036">
        <v>1</v>
      </c>
      <c r="C5036" s="3">
        <v>44742</v>
      </c>
      <c r="D5036">
        <v>162.26</v>
      </c>
      <c r="E5036" s="44" t="s">
        <v>80</v>
      </c>
      <c r="F5036" s="44" t="s">
        <v>88</v>
      </c>
      <c r="G5036">
        <v>0</v>
      </c>
      <c r="H5036">
        <v>0</v>
      </c>
      <c r="I5036">
        <v>0</v>
      </c>
      <c r="J5036">
        <v>0</v>
      </c>
      <c r="K5036" s="44">
        <f>MONTH(tce_4111[[#This Row],[data_lancamento]])</f>
        <v>6</v>
      </c>
    </row>
    <row r="5037" spans="1:11" x14ac:dyDescent="0.25">
      <c r="A5037" s="44" t="s">
        <v>142</v>
      </c>
      <c r="B5037">
        <v>1</v>
      </c>
      <c r="C5037" s="3">
        <v>44742</v>
      </c>
      <c r="D5037">
        <v>166.22</v>
      </c>
      <c r="E5037" s="44" t="s">
        <v>77</v>
      </c>
      <c r="F5037" s="44" t="s">
        <v>78</v>
      </c>
      <c r="G5037">
        <v>0</v>
      </c>
      <c r="H5037">
        <v>0</v>
      </c>
      <c r="I5037">
        <v>0</v>
      </c>
      <c r="J5037">
        <v>0</v>
      </c>
      <c r="K5037" s="44">
        <f>MONTH(tce_4111[[#This Row],[data_lancamento]])</f>
        <v>6</v>
      </c>
    </row>
    <row r="5038" spans="1:11" x14ac:dyDescent="0.25">
      <c r="A5038" s="44" t="s">
        <v>143</v>
      </c>
      <c r="B5038">
        <v>1</v>
      </c>
      <c r="C5038" s="3">
        <v>44742</v>
      </c>
      <c r="D5038">
        <v>232.33</v>
      </c>
      <c r="E5038" s="44" t="s">
        <v>77</v>
      </c>
      <c r="F5038" s="44" t="s">
        <v>78</v>
      </c>
      <c r="G5038">
        <v>0</v>
      </c>
      <c r="H5038">
        <v>0</v>
      </c>
      <c r="I5038">
        <v>0</v>
      </c>
      <c r="J5038">
        <v>0</v>
      </c>
      <c r="K5038" s="44">
        <f>MONTH(tce_4111[[#This Row],[data_lancamento]])</f>
        <v>6</v>
      </c>
    </row>
    <row r="5039" spans="1:11" x14ac:dyDescent="0.25">
      <c r="A5039" s="44" t="s">
        <v>144</v>
      </c>
      <c r="B5039">
        <v>1</v>
      </c>
      <c r="C5039" s="3">
        <v>44742</v>
      </c>
      <c r="D5039">
        <v>104.61</v>
      </c>
      <c r="E5039" s="44" t="s">
        <v>77</v>
      </c>
      <c r="F5039" s="44" t="s">
        <v>78</v>
      </c>
      <c r="G5039">
        <v>0</v>
      </c>
      <c r="H5039">
        <v>0</v>
      </c>
      <c r="I5039">
        <v>0</v>
      </c>
      <c r="J5039">
        <v>0</v>
      </c>
      <c r="K5039" s="44">
        <f>MONTH(tce_4111[[#This Row],[data_lancamento]])</f>
        <v>6</v>
      </c>
    </row>
    <row r="5040" spans="1:11" x14ac:dyDescent="0.25">
      <c r="A5040" s="44" t="s">
        <v>145</v>
      </c>
      <c r="B5040">
        <v>1</v>
      </c>
      <c r="C5040" s="3">
        <v>44742</v>
      </c>
      <c r="D5040">
        <v>162.26</v>
      </c>
      <c r="E5040" s="44" t="s">
        <v>77</v>
      </c>
      <c r="F5040" s="44" t="s">
        <v>78</v>
      </c>
      <c r="G5040">
        <v>0</v>
      </c>
      <c r="H5040">
        <v>0</v>
      </c>
      <c r="I5040">
        <v>0</v>
      </c>
      <c r="J5040">
        <v>0</v>
      </c>
      <c r="K5040" s="44">
        <f>MONTH(tce_4111[[#This Row],[data_lancamento]])</f>
        <v>6</v>
      </c>
    </row>
    <row r="5041" spans="1:11" x14ac:dyDescent="0.25">
      <c r="A5041" s="44" t="s">
        <v>96</v>
      </c>
      <c r="B5041">
        <v>1</v>
      </c>
      <c r="C5041" s="3">
        <v>44742</v>
      </c>
      <c r="D5041">
        <v>221.11</v>
      </c>
      <c r="E5041" s="44" t="s">
        <v>77</v>
      </c>
      <c r="F5041" s="44" t="s">
        <v>97</v>
      </c>
      <c r="G5041">
        <v>1</v>
      </c>
      <c r="H5041">
        <v>0</v>
      </c>
      <c r="I5041">
        <v>0</v>
      </c>
      <c r="J5041">
        <v>0</v>
      </c>
      <c r="K5041" s="44">
        <f>MONTH(tce_4111[[#This Row],[data_lancamento]])</f>
        <v>6</v>
      </c>
    </row>
    <row r="5042" spans="1:11" x14ac:dyDescent="0.25">
      <c r="A5042" s="44" t="s">
        <v>98</v>
      </c>
      <c r="B5042">
        <v>1</v>
      </c>
      <c r="C5042" s="3">
        <v>44742</v>
      </c>
      <c r="D5042">
        <v>221.11</v>
      </c>
      <c r="E5042" s="44" t="s">
        <v>80</v>
      </c>
      <c r="F5042" s="44" t="s">
        <v>88</v>
      </c>
      <c r="G5042">
        <v>0</v>
      </c>
      <c r="H5042">
        <v>0</v>
      </c>
      <c r="I5042">
        <v>0</v>
      </c>
      <c r="J5042">
        <v>0</v>
      </c>
      <c r="K5042" s="44">
        <f>MONTH(tce_4111[[#This Row],[data_lancamento]])</f>
        <v>6</v>
      </c>
    </row>
    <row r="5043" spans="1:11" x14ac:dyDescent="0.25">
      <c r="A5043" s="44" t="s">
        <v>91</v>
      </c>
      <c r="B5043">
        <v>1</v>
      </c>
      <c r="C5043" s="3">
        <v>44742</v>
      </c>
      <c r="D5043">
        <v>221.11</v>
      </c>
      <c r="E5043" s="44" t="s">
        <v>80</v>
      </c>
      <c r="F5043" s="44" t="s">
        <v>88</v>
      </c>
      <c r="G5043">
        <v>0</v>
      </c>
      <c r="H5043">
        <v>0</v>
      </c>
      <c r="I5043">
        <v>0</v>
      </c>
      <c r="J5043">
        <v>0</v>
      </c>
      <c r="K5043" s="44">
        <f>MONTH(tce_4111[[#This Row],[data_lancamento]])</f>
        <v>6</v>
      </c>
    </row>
    <row r="5044" spans="1:11" x14ac:dyDescent="0.25">
      <c r="A5044" s="44" t="s">
        <v>99</v>
      </c>
      <c r="B5044">
        <v>1</v>
      </c>
      <c r="C5044" s="3">
        <v>44742</v>
      </c>
      <c r="D5044">
        <v>221.11</v>
      </c>
      <c r="E5044" s="44" t="s">
        <v>77</v>
      </c>
      <c r="F5044" s="44" t="s">
        <v>88</v>
      </c>
      <c r="G5044">
        <v>0</v>
      </c>
      <c r="H5044">
        <v>0</v>
      </c>
      <c r="I5044">
        <v>0</v>
      </c>
      <c r="J5044">
        <v>0</v>
      </c>
      <c r="K5044" s="44">
        <f>MONTH(tce_4111[[#This Row],[data_lancamento]])</f>
        <v>6</v>
      </c>
    </row>
    <row r="5045" spans="1:11" x14ac:dyDescent="0.25">
      <c r="A5045" s="44" t="s">
        <v>92</v>
      </c>
      <c r="B5045">
        <v>1</v>
      </c>
      <c r="C5045" s="3">
        <v>44742</v>
      </c>
      <c r="D5045">
        <v>221.11</v>
      </c>
      <c r="E5045" s="44" t="s">
        <v>80</v>
      </c>
      <c r="F5045" s="44" t="s">
        <v>88</v>
      </c>
      <c r="G5045">
        <v>0</v>
      </c>
      <c r="H5045">
        <v>0</v>
      </c>
      <c r="I5045">
        <v>0</v>
      </c>
      <c r="J5045">
        <v>0</v>
      </c>
      <c r="K5045" s="44">
        <f>MONTH(tce_4111[[#This Row],[data_lancamento]])</f>
        <v>6</v>
      </c>
    </row>
    <row r="5046" spans="1:11" x14ac:dyDescent="0.25">
      <c r="A5046" s="44" t="s">
        <v>100</v>
      </c>
      <c r="B5046">
        <v>1</v>
      </c>
      <c r="C5046" s="3">
        <v>44742</v>
      </c>
      <c r="D5046">
        <v>221.11</v>
      </c>
      <c r="E5046" s="44" t="s">
        <v>77</v>
      </c>
      <c r="F5046" s="44" t="s">
        <v>88</v>
      </c>
      <c r="G5046">
        <v>0</v>
      </c>
      <c r="H5046">
        <v>0</v>
      </c>
      <c r="I5046">
        <v>0</v>
      </c>
      <c r="J5046">
        <v>0</v>
      </c>
      <c r="K5046" s="44">
        <f>MONTH(tce_4111[[#This Row],[data_lancamento]])</f>
        <v>6</v>
      </c>
    </row>
    <row r="5047" spans="1:11" x14ac:dyDescent="0.25">
      <c r="A5047" s="44" t="s">
        <v>101</v>
      </c>
      <c r="B5047">
        <v>1</v>
      </c>
      <c r="C5047" s="3">
        <v>44742</v>
      </c>
      <c r="D5047">
        <v>221.11</v>
      </c>
      <c r="E5047" s="44" t="s">
        <v>77</v>
      </c>
      <c r="F5047" s="44" t="s">
        <v>88</v>
      </c>
      <c r="G5047">
        <v>1</v>
      </c>
      <c r="H5047">
        <v>0</v>
      </c>
      <c r="I5047">
        <v>0</v>
      </c>
      <c r="J5047">
        <v>0</v>
      </c>
      <c r="K5047" s="44">
        <f>MONTH(tce_4111[[#This Row],[data_lancamento]])</f>
        <v>6</v>
      </c>
    </row>
    <row r="5048" spans="1:11" x14ac:dyDescent="0.25">
      <c r="A5048" s="44" t="s">
        <v>95</v>
      </c>
      <c r="B5048">
        <v>1</v>
      </c>
      <c r="C5048" s="3">
        <v>44742</v>
      </c>
      <c r="D5048">
        <v>221.11</v>
      </c>
      <c r="E5048" s="44" t="s">
        <v>80</v>
      </c>
      <c r="F5048" s="44" t="s">
        <v>88</v>
      </c>
      <c r="G5048">
        <v>1</v>
      </c>
      <c r="H5048">
        <v>0</v>
      </c>
      <c r="I5048">
        <v>0</v>
      </c>
      <c r="J5048">
        <v>0</v>
      </c>
      <c r="K5048" s="44">
        <f>MONTH(tce_4111[[#This Row],[data_lancamento]])</f>
        <v>6</v>
      </c>
    </row>
    <row r="5049" spans="1:11" x14ac:dyDescent="0.25">
      <c r="A5049" s="44" t="s">
        <v>363</v>
      </c>
      <c r="B5049">
        <v>1</v>
      </c>
      <c r="C5049" s="3">
        <v>44742</v>
      </c>
      <c r="D5049">
        <v>8628.35</v>
      </c>
      <c r="E5049" s="44" t="s">
        <v>80</v>
      </c>
      <c r="F5049" s="44" t="s">
        <v>97</v>
      </c>
      <c r="G5049">
        <v>0</v>
      </c>
      <c r="H5049">
        <v>0</v>
      </c>
      <c r="I5049">
        <v>0</v>
      </c>
      <c r="J5049">
        <v>0</v>
      </c>
      <c r="K5049" s="44">
        <f>MONTH(tce_4111[[#This Row],[data_lancamento]])</f>
        <v>6</v>
      </c>
    </row>
    <row r="5050" spans="1:11" x14ac:dyDescent="0.25">
      <c r="A5050" s="44" t="s">
        <v>99</v>
      </c>
      <c r="B5050">
        <v>1</v>
      </c>
      <c r="C5050" s="3">
        <v>44742</v>
      </c>
      <c r="D5050">
        <v>8628.35</v>
      </c>
      <c r="E5050" s="44" t="s">
        <v>80</v>
      </c>
      <c r="F5050" s="44" t="s">
        <v>88</v>
      </c>
      <c r="G5050">
        <v>0</v>
      </c>
      <c r="H5050">
        <v>0</v>
      </c>
      <c r="I5050">
        <v>0</v>
      </c>
      <c r="J5050">
        <v>0</v>
      </c>
      <c r="K5050" s="44">
        <f>MONTH(tce_4111[[#This Row],[data_lancamento]])</f>
        <v>6</v>
      </c>
    </row>
    <row r="5051" spans="1:11" x14ac:dyDescent="0.25">
      <c r="A5051" s="44" t="s">
        <v>109</v>
      </c>
      <c r="B5051">
        <v>1</v>
      </c>
      <c r="C5051" s="3">
        <v>44742</v>
      </c>
      <c r="D5051">
        <v>8628.35</v>
      </c>
      <c r="E5051" s="44" t="s">
        <v>77</v>
      </c>
      <c r="F5051" s="44" t="s">
        <v>88</v>
      </c>
      <c r="G5051">
        <v>0</v>
      </c>
      <c r="H5051">
        <v>0</v>
      </c>
      <c r="I5051">
        <v>0</v>
      </c>
      <c r="J5051">
        <v>0</v>
      </c>
      <c r="K5051" s="44">
        <f>MONTH(tce_4111[[#This Row],[data_lancamento]])</f>
        <v>6</v>
      </c>
    </row>
    <row r="5052" spans="1:11" x14ac:dyDescent="0.25">
      <c r="A5052" s="44" t="s">
        <v>106</v>
      </c>
      <c r="B5052">
        <v>1</v>
      </c>
      <c r="C5052" s="3">
        <v>44742</v>
      </c>
      <c r="D5052">
        <v>8628.35</v>
      </c>
      <c r="E5052" s="44" t="s">
        <v>77</v>
      </c>
      <c r="F5052" s="44" t="s">
        <v>97</v>
      </c>
      <c r="G5052">
        <v>1</v>
      </c>
      <c r="H5052">
        <v>0</v>
      </c>
      <c r="I5052">
        <v>0</v>
      </c>
      <c r="J5052">
        <v>0</v>
      </c>
      <c r="K5052" s="44">
        <f>MONTH(tce_4111[[#This Row],[data_lancamento]])</f>
        <v>6</v>
      </c>
    </row>
    <row r="5053" spans="1:11" x14ac:dyDescent="0.25">
      <c r="A5053" s="44" t="s">
        <v>100</v>
      </c>
      <c r="B5053">
        <v>1</v>
      </c>
      <c r="C5053" s="3">
        <v>44742</v>
      </c>
      <c r="D5053">
        <v>8628.35</v>
      </c>
      <c r="E5053" s="44" t="s">
        <v>80</v>
      </c>
      <c r="F5053" s="44" t="s">
        <v>88</v>
      </c>
      <c r="G5053">
        <v>0</v>
      </c>
      <c r="H5053">
        <v>0</v>
      </c>
      <c r="I5053">
        <v>0</v>
      </c>
      <c r="J5053">
        <v>0</v>
      </c>
      <c r="K5053" s="44">
        <f>MONTH(tce_4111[[#This Row],[data_lancamento]])</f>
        <v>6</v>
      </c>
    </row>
    <row r="5054" spans="1:11" x14ac:dyDescent="0.25">
      <c r="A5054" s="44" t="s">
        <v>110</v>
      </c>
      <c r="B5054">
        <v>1</v>
      </c>
      <c r="C5054" s="3">
        <v>44742</v>
      </c>
      <c r="D5054">
        <v>8628.35</v>
      </c>
      <c r="E5054" s="44" t="s">
        <v>77</v>
      </c>
      <c r="F5054" s="44" t="s">
        <v>88</v>
      </c>
      <c r="G5054">
        <v>0</v>
      </c>
      <c r="H5054">
        <v>0</v>
      </c>
      <c r="I5054">
        <v>0</v>
      </c>
      <c r="J5054">
        <v>0</v>
      </c>
      <c r="K5054" s="44">
        <f>MONTH(tce_4111[[#This Row],[data_lancamento]])</f>
        <v>6</v>
      </c>
    </row>
    <row r="5055" spans="1:11" x14ac:dyDescent="0.25">
      <c r="A5055" s="44" t="s">
        <v>101</v>
      </c>
      <c r="B5055">
        <v>1</v>
      </c>
      <c r="C5055" s="3">
        <v>44742</v>
      </c>
      <c r="D5055">
        <v>8628.35</v>
      </c>
      <c r="E5055" s="44" t="s">
        <v>80</v>
      </c>
      <c r="F5055" s="44" t="s">
        <v>88</v>
      </c>
      <c r="G5055">
        <v>1</v>
      </c>
      <c r="H5055">
        <v>0</v>
      </c>
      <c r="I5055">
        <v>0</v>
      </c>
      <c r="J5055">
        <v>0</v>
      </c>
      <c r="K5055" s="44">
        <f>MONTH(tce_4111[[#This Row],[data_lancamento]])</f>
        <v>6</v>
      </c>
    </row>
    <row r="5056" spans="1:11" x14ac:dyDescent="0.25">
      <c r="A5056" s="44" t="s">
        <v>111</v>
      </c>
      <c r="B5056">
        <v>1</v>
      </c>
      <c r="C5056" s="3">
        <v>44742</v>
      </c>
      <c r="D5056">
        <v>8628.35</v>
      </c>
      <c r="E5056" s="44" t="s">
        <v>77</v>
      </c>
      <c r="F5056" s="44" t="s">
        <v>88</v>
      </c>
      <c r="G5056">
        <v>1</v>
      </c>
      <c r="H5056">
        <v>0</v>
      </c>
      <c r="I5056">
        <v>0</v>
      </c>
      <c r="J5056">
        <v>0</v>
      </c>
      <c r="K5056" s="44">
        <f>MONTH(tce_4111[[#This Row],[data_lancamento]])</f>
        <v>6</v>
      </c>
    </row>
    <row r="5057" spans="1:11" x14ac:dyDescent="0.25">
      <c r="A5057" s="44" t="s">
        <v>363</v>
      </c>
      <c r="B5057">
        <v>1</v>
      </c>
      <c r="C5057" s="3">
        <v>44742</v>
      </c>
      <c r="D5057">
        <v>2188.88</v>
      </c>
      <c r="E5057" s="44" t="s">
        <v>80</v>
      </c>
      <c r="F5057" s="44" t="s">
        <v>97</v>
      </c>
      <c r="G5057">
        <v>0</v>
      </c>
      <c r="H5057">
        <v>0</v>
      </c>
      <c r="I5057">
        <v>0</v>
      </c>
      <c r="J5057">
        <v>0</v>
      </c>
      <c r="K5057" s="44">
        <f>MONTH(tce_4111[[#This Row],[data_lancamento]])</f>
        <v>6</v>
      </c>
    </row>
    <row r="5058" spans="1:11" x14ac:dyDescent="0.25">
      <c r="A5058" s="44" t="s">
        <v>99</v>
      </c>
      <c r="B5058">
        <v>1</v>
      </c>
      <c r="C5058" s="3">
        <v>44742</v>
      </c>
      <c r="D5058">
        <v>2188.88</v>
      </c>
      <c r="E5058" s="44" t="s">
        <v>80</v>
      </c>
      <c r="F5058" s="44" t="s">
        <v>88</v>
      </c>
      <c r="G5058">
        <v>0</v>
      </c>
      <c r="H5058">
        <v>0</v>
      </c>
      <c r="I5058">
        <v>0</v>
      </c>
      <c r="J5058">
        <v>0</v>
      </c>
      <c r="K5058" s="44">
        <f>MONTH(tce_4111[[#This Row],[data_lancamento]])</f>
        <v>6</v>
      </c>
    </row>
    <row r="5059" spans="1:11" x14ac:dyDescent="0.25">
      <c r="A5059" s="44" t="s">
        <v>109</v>
      </c>
      <c r="B5059">
        <v>1</v>
      </c>
      <c r="C5059" s="3">
        <v>44742</v>
      </c>
      <c r="D5059">
        <v>2188.88</v>
      </c>
      <c r="E5059" s="44" t="s">
        <v>77</v>
      </c>
      <c r="F5059" s="44" t="s">
        <v>88</v>
      </c>
      <c r="G5059">
        <v>0</v>
      </c>
      <c r="H5059">
        <v>0</v>
      </c>
      <c r="I5059">
        <v>0</v>
      </c>
      <c r="J5059">
        <v>0</v>
      </c>
      <c r="K5059" s="44">
        <f>MONTH(tce_4111[[#This Row],[data_lancamento]])</f>
        <v>6</v>
      </c>
    </row>
    <row r="5060" spans="1:11" x14ac:dyDescent="0.25">
      <c r="A5060" s="44" t="s">
        <v>106</v>
      </c>
      <c r="B5060">
        <v>1</v>
      </c>
      <c r="C5060" s="3">
        <v>44742</v>
      </c>
      <c r="D5060">
        <v>2188.88</v>
      </c>
      <c r="E5060" s="44" t="s">
        <v>77</v>
      </c>
      <c r="F5060" s="44" t="s">
        <v>97</v>
      </c>
      <c r="G5060">
        <v>1</v>
      </c>
      <c r="H5060">
        <v>0</v>
      </c>
      <c r="I5060">
        <v>0</v>
      </c>
      <c r="J5060">
        <v>0</v>
      </c>
      <c r="K5060" s="44">
        <f>MONTH(tce_4111[[#This Row],[data_lancamento]])</f>
        <v>6</v>
      </c>
    </row>
    <row r="5061" spans="1:11" x14ac:dyDescent="0.25">
      <c r="A5061" s="44" t="s">
        <v>100</v>
      </c>
      <c r="B5061">
        <v>1</v>
      </c>
      <c r="C5061" s="3">
        <v>44742</v>
      </c>
      <c r="D5061">
        <v>2188.88</v>
      </c>
      <c r="E5061" s="44" t="s">
        <v>80</v>
      </c>
      <c r="F5061" s="44" t="s">
        <v>88</v>
      </c>
      <c r="G5061">
        <v>0</v>
      </c>
      <c r="H5061">
        <v>0</v>
      </c>
      <c r="I5061">
        <v>0</v>
      </c>
      <c r="J5061">
        <v>0</v>
      </c>
      <c r="K5061" s="44">
        <f>MONTH(tce_4111[[#This Row],[data_lancamento]])</f>
        <v>6</v>
      </c>
    </row>
    <row r="5062" spans="1:11" x14ac:dyDescent="0.25">
      <c r="A5062" s="44" t="s">
        <v>110</v>
      </c>
      <c r="B5062">
        <v>1</v>
      </c>
      <c r="C5062" s="3">
        <v>44742</v>
      </c>
      <c r="D5062">
        <v>2188.88</v>
      </c>
      <c r="E5062" s="44" t="s">
        <v>77</v>
      </c>
      <c r="F5062" s="44" t="s">
        <v>88</v>
      </c>
      <c r="G5062">
        <v>0</v>
      </c>
      <c r="H5062">
        <v>0</v>
      </c>
      <c r="I5062">
        <v>0</v>
      </c>
      <c r="J5062">
        <v>0</v>
      </c>
      <c r="K5062" s="44">
        <f>MONTH(tce_4111[[#This Row],[data_lancamento]])</f>
        <v>6</v>
      </c>
    </row>
    <row r="5063" spans="1:11" x14ac:dyDescent="0.25">
      <c r="A5063" s="44" t="s">
        <v>101</v>
      </c>
      <c r="B5063">
        <v>1</v>
      </c>
      <c r="C5063" s="3">
        <v>44742</v>
      </c>
      <c r="D5063">
        <v>2188.88</v>
      </c>
      <c r="E5063" s="44" t="s">
        <v>80</v>
      </c>
      <c r="F5063" s="44" t="s">
        <v>88</v>
      </c>
      <c r="G5063">
        <v>1</v>
      </c>
      <c r="H5063">
        <v>0</v>
      </c>
      <c r="I5063">
        <v>0</v>
      </c>
      <c r="J5063">
        <v>0</v>
      </c>
      <c r="K5063" s="44">
        <f>MONTH(tce_4111[[#This Row],[data_lancamento]])</f>
        <v>6</v>
      </c>
    </row>
    <row r="5064" spans="1:11" x14ac:dyDescent="0.25">
      <c r="A5064" s="44" t="s">
        <v>111</v>
      </c>
      <c r="B5064">
        <v>1</v>
      </c>
      <c r="C5064" s="3">
        <v>44742</v>
      </c>
      <c r="D5064">
        <v>2188.88</v>
      </c>
      <c r="E5064" s="44" t="s">
        <v>77</v>
      </c>
      <c r="F5064" s="44" t="s">
        <v>88</v>
      </c>
      <c r="G5064">
        <v>1</v>
      </c>
      <c r="H5064">
        <v>0</v>
      </c>
      <c r="I5064">
        <v>0</v>
      </c>
      <c r="J5064">
        <v>0</v>
      </c>
      <c r="K5064" s="44">
        <f>MONTH(tce_4111[[#This Row],[data_lancamento]])</f>
        <v>6</v>
      </c>
    </row>
    <row r="5065" spans="1:11" x14ac:dyDescent="0.25">
      <c r="A5065" s="44" t="s">
        <v>96</v>
      </c>
      <c r="B5065">
        <v>1</v>
      </c>
      <c r="C5065" s="3">
        <v>44742</v>
      </c>
      <c r="D5065">
        <v>221.11</v>
      </c>
      <c r="E5065" s="44" t="s">
        <v>80</v>
      </c>
      <c r="F5065" s="44" t="s">
        <v>97</v>
      </c>
      <c r="G5065">
        <v>1</v>
      </c>
      <c r="H5065">
        <v>0</v>
      </c>
      <c r="I5065">
        <v>0</v>
      </c>
      <c r="J5065">
        <v>0</v>
      </c>
      <c r="K5065" s="44">
        <f>MONTH(tce_4111[[#This Row],[data_lancamento]])</f>
        <v>6</v>
      </c>
    </row>
    <row r="5066" spans="1:11" x14ac:dyDescent="0.25">
      <c r="A5066" s="44" t="s">
        <v>99</v>
      </c>
      <c r="B5066">
        <v>1</v>
      </c>
      <c r="C5066" s="3">
        <v>44742</v>
      </c>
      <c r="D5066">
        <v>221.11</v>
      </c>
      <c r="E5066" s="44" t="s">
        <v>80</v>
      </c>
      <c r="F5066" s="44" t="s">
        <v>88</v>
      </c>
      <c r="G5066">
        <v>0</v>
      </c>
      <c r="H5066">
        <v>0</v>
      </c>
      <c r="I5066">
        <v>0</v>
      </c>
      <c r="J5066">
        <v>0</v>
      </c>
      <c r="K5066" s="44">
        <f>MONTH(tce_4111[[#This Row],[data_lancamento]])</f>
        <v>6</v>
      </c>
    </row>
    <row r="5067" spans="1:11" x14ac:dyDescent="0.25">
      <c r="A5067" s="44" t="s">
        <v>109</v>
      </c>
      <c r="B5067">
        <v>1</v>
      </c>
      <c r="C5067" s="3">
        <v>44742</v>
      </c>
      <c r="D5067">
        <v>221.11</v>
      </c>
      <c r="E5067" s="44" t="s">
        <v>77</v>
      </c>
      <c r="F5067" s="44" t="s">
        <v>88</v>
      </c>
      <c r="G5067">
        <v>0</v>
      </c>
      <c r="H5067">
        <v>0</v>
      </c>
      <c r="I5067">
        <v>0</v>
      </c>
      <c r="J5067">
        <v>0</v>
      </c>
      <c r="K5067" s="44">
        <f>MONTH(tce_4111[[#This Row],[data_lancamento]])</f>
        <v>6</v>
      </c>
    </row>
    <row r="5068" spans="1:11" x14ac:dyDescent="0.25">
      <c r="A5068" s="44" t="s">
        <v>106</v>
      </c>
      <c r="B5068">
        <v>1</v>
      </c>
      <c r="C5068" s="3">
        <v>44742</v>
      </c>
      <c r="D5068">
        <v>221.11</v>
      </c>
      <c r="E5068" s="44" t="s">
        <v>77</v>
      </c>
      <c r="F5068" s="44" t="s">
        <v>97</v>
      </c>
      <c r="G5068">
        <v>1</v>
      </c>
      <c r="H5068">
        <v>0</v>
      </c>
      <c r="I5068">
        <v>0</v>
      </c>
      <c r="J5068">
        <v>0</v>
      </c>
      <c r="K5068" s="44">
        <f>MONTH(tce_4111[[#This Row],[data_lancamento]])</f>
        <v>6</v>
      </c>
    </row>
    <row r="5069" spans="1:11" x14ac:dyDescent="0.25">
      <c r="A5069" s="44" t="s">
        <v>100</v>
      </c>
      <c r="B5069">
        <v>1</v>
      </c>
      <c r="C5069" s="3">
        <v>44742</v>
      </c>
      <c r="D5069">
        <v>221.11</v>
      </c>
      <c r="E5069" s="44" t="s">
        <v>80</v>
      </c>
      <c r="F5069" s="44" t="s">
        <v>88</v>
      </c>
      <c r="G5069">
        <v>0</v>
      </c>
      <c r="H5069">
        <v>0</v>
      </c>
      <c r="I5069">
        <v>0</v>
      </c>
      <c r="J5069">
        <v>0</v>
      </c>
      <c r="K5069" s="44">
        <f>MONTH(tce_4111[[#This Row],[data_lancamento]])</f>
        <v>6</v>
      </c>
    </row>
    <row r="5070" spans="1:11" x14ac:dyDescent="0.25">
      <c r="A5070" s="44" t="s">
        <v>110</v>
      </c>
      <c r="B5070">
        <v>1</v>
      </c>
      <c r="C5070" s="3">
        <v>44742</v>
      </c>
      <c r="D5070">
        <v>221.11</v>
      </c>
      <c r="E5070" s="44" t="s">
        <v>77</v>
      </c>
      <c r="F5070" s="44" t="s">
        <v>88</v>
      </c>
      <c r="G5070">
        <v>0</v>
      </c>
      <c r="H5070">
        <v>0</v>
      </c>
      <c r="I5070">
        <v>0</v>
      </c>
      <c r="J5070">
        <v>0</v>
      </c>
      <c r="K5070" s="44">
        <f>MONTH(tce_4111[[#This Row],[data_lancamento]])</f>
        <v>6</v>
      </c>
    </row>
    <row r="5071" spans="1:11" x14ac:dyDescent="0.25">
      <c r="A5071" s="44" t="s">
        <v>101</v>
      </c>
      <c r="B5071">
        <v>1</v>
      </c>
      <c r="C5071" s="3">
        <v>44742</v>
      </c>
      <c r="D5071">
        <v>221.11</v>
      </c>
      <c r="E5071" s="44" t="s">
        <v>80</v>
      </c>
      <c r="F5071" s="44" t="s">
        <v>88</v>
      </c>
      <c r="G5071">
        <v>1</v>
      </c>
      <c r="H5071">
        <v>0</v>
      </c>
      <c r="I5071">
        <v>0</v>
      </c>
      <c r="J5071">
        <v>0</v>
      </c>
      <c r="K5071" s="44">
        <f>MONTH(tce_4111[[#This Row],[data_lancamento]])</f>
        <v>6</v>
      </c>
    </row>
    <row r="5072" spans="1:11" x14ac:dyDescent="0.25">
      <c r="A5072" s="44" t="s">
        <v>111</v>
      </c>
      <c r="B5072">
        <v>1</v>
      </c>
      <c r="C5072" s="3">
        <v>44742</v>
      </c>
      <c r="D5072">
        <v>221.11</v>
      </c>
      <c r="E5072" s="44" t="s">
        <v>77</v>
      </c>
      <c r="F5072" s="44" t="s">
        <v>88</v>
      </c>
      <c r="G5072">
        <v>1</v>
      </c>
      <c r="H5072">
        <v>0</v>
      </c>
      <c r="I5072">
        <v>0</v>
      </c>
      <c r="J5072">
        <v>0</v>
      </c>
      <c r="K5072" s="44">
        <f>MONTH(tce_4111[[#This Row],[data_lancamento]])</f>
        <v>6</v>
      </c>
    </row>
    <row r="5073" spans="1:11" x14ac:dyDescent="0.25">
      <c r="A5073" s="44" t="s">
        <v>89</v>
      </c>
      <c r="B5073">
        <v>1</v>
      </c>
      <c r="C5073" s="3">
        <v>44742</v>
      </c>
      <c r="D5073">
        <v>1863.96</v>
      </c>
      <c r="E5073" s="44" t="s">
        <v>80</v>
      </c>
      <c r="F5073" s="44" t="s">
        <v>88</v>
      </c>
      <c r="G5073">
        <v>0</v>
      </c>
      <c r="H5073">
        <v>0</v>
      </c>
      <c r="I5073">
        <v>0</v>
      </c>
      <c r="J5073">
        <v>0</v>
      </c>
      <c r="K5073" s="44">
        <f>MONTH(tce_4111[[#This Row],[data_lancamento]])</f>
        <v>6</v>
      </c>
    </row>
    <row r="5074" spans="1:11" x14ac:dyDescent="0.25">
      <c r="A5074" s="44" t="s">
        <v>91</v>
      </c>
      <c r="B5074">
        <v>1</v>
      </c>
      <c r="C5074" s="3">
        <v>44742</v>
      </c>
      <c r="D5074">
        <v>1863.96</v>
      </c>
      <c r="E5074" s="44" t="s">
        <v>77</v>
      </c>
      <c r="F5074" s="44" t="s">
        <v>88</v>
      </c>
      <c r="G5074">
        <v>0</v>
      </c>
      <c r="H5074">
        <v>0</v>
      </c>
      <c r="I5074">
        <v>0</v>
      </c>
      <c r="J5074">
        <v>0</v>
      </c>
      <c r="K5074" s="44">
        <f>MONTH(tce_4111[[#This Row],[data_lancamento]])</f>
        <v>6</v>
      </c>
    </row>
    <row r="5075" spans="1:11" x14ac:dyDescent="0.25">
      <c r="A5075" s="44" t="s">
        <v>92</v>
      </c>
      <c r="B5075">
        <v>1</v>
      </c>
      <c r="C5075" s="3">
        <v>44742</v>
      </c>
      <c r="D5075">
        <v>1863.96</v>
      </c>
      <c r="E5075" s="44" t="s">
        <v>77</v>
      </c>
      <c r="F5075" s="44" t="s">
        <v>88</v>
      </c>
      <c r="G5075">
        <v>0</v>
      </c>
      <c r="H5075">
        <v>0</v>
      </c>
      <c r="I5075">
        <v>0</v>
      </c>
      <c r="J5075">
        <v>0</v>
      </c>
      <c r="K5075" s="44">
        <f>MONTH(tce_4111[[#This Row],[data_lancamento]])</f>
        <v>6</v>
      </c>
    </row>
    <row r="5076" spans="1:11" x14ac:dyDescent="0.25">
      <c r="A5076" s="44" t="s">
        <v>93</v>
      </c>
      <c r="B5076">
        <v>1</v>
      </c>
      <c r="C5076" s="3">
        <v>44742</v>
      </c>
      <c r="D5076">
        <v>1863.96</v>
      </c>
      <c r="E5076" s="44" t="s">
        <v>80</v>
      </c>
      <c r="F5076" s="44" t="s">
        <v>88</v>
      </c>
      <c r="G5076">
        <v>0</v>
      </c>
      <c r="H5076">
        <v>0</v>
      </c>
      <c r="I5076">
        <v>0</v>
      </c>
      <c r="J5076">
        <v>0</v>
      </c>
      <c r="K5076" s="44">
        <f>MONTH(tce_4111[[#This Row],[data_lancamento]])</f>
        <v>6</v>
      </c>
    </row>
    <row r="5077" spans="1:11" x14ac:dyDescent="0.25">
      <c r="A5077" s="44" t="s">
        <v>94</v>
      </c>
      <c r="B5077">
        <v>1</v>
      </c>
      <c r="C5077" s="3">
        <v>44742</v>
      </c>
      <c r="D5077">
        <v>1863.96</v>
      </c>
      <c r="E5077" s="44" t="s">
        <v>80</v>
      </c>
      <c r="F5077" s="44" t="s">
        <v>88</v>
      </c>
      <c r="G5077">
        <v>1</v>
      </c>
      <c r="H5077">
        <v>0</v>
      </c>
      <c r="I5077">
        <v>0</v>
      </c>
      <c r="J5077">
        <v>0</v>
      </c>
      <c r="K5077" s="44">
        <f>MONTH(tce_4111[[#This Row],[data_lancamento]])</f>
        <v>6</v>
      </c>
    </row>
    <row r="5078" spans="1:11" x14ac:dyDescent="0.25">
      <c r="A5078" s="44" t="s">
        <v>95</v>
      </c>
      <c r="B5078">
        <v>1</v>
      </c>
      <c r="C5078" s="3">
        <v>44742</v>
      </c>
      <c r="D5078">
        <v>1863.96</v>
      </c>
      <c r="E5078" s="44" t="s">
        <v>77</v>
      </c>
      <c r="F5078" s="44" t="s">
        <v>88</v>
      </c>
      <c r="G5078">
        <v>1</v>
      </c>
      <c r="H5078">
        <v>0</v>
      </c>
      <c r="I5078">
        <v>0</v>
      </c>
      <c r="J5078">
        <v>0</v>
      </c>
      <c r="K5078" s="44">
        <f>MONTH(tce_4111[[#This Row],[data_lancamento]])</f>
        <v>6</v>
      </c>
    </row>
    <row r="5079" spans="1:11" x14ac:dyDescent="0.25">
      <c r="A5079" s="44" t="s">
        <v>132</v>
      </c>
      <c r="B5079">
        <v>1</v>
      </c>
      <c r="C5079" s="3">
        <v>44742</v>
      </c>
      <c r="D5079">
        <v>1863.96</v>
      </c>
      <c r="E5079" s="44" t="s">
        <v>80</v>
      </c>
      <c r="F5079" s="44" t="s">
        <v>88</v>
      </c>
      <c r="G5079">
        <v>0</v>
      </c>
      <c r="H5079">
        <v>0</v>
      </c>
      <c r="I5079">
        <v>0</v>
      </c>
      <c r="J5079">
        <v>0</v>
      </c>
      <c r="K5079" s="44">
        <f>MONTH(tce_4111[[#This Row],[data_lancamento]])</f>
        <v>6</v>
      </c>
    </row>
    <row r="5080" spans="1:11" x14ac:dyDescent="0.25">
      <c r="A5080" s="44" t="s">
        <v>96</v>
      </c>
      <c r="B5080">
        <v>1</v>
      </c>
      <c r="C5080" s="3">
        <v>44742</v>
      </c>
      <c r="D5080">
        <v>1863.96</v>
      </c>
      <c r="E5080" s="44" t="s">
        <v>77</v>
      </c>
      <c r="F5080" s="44" t="s">
        <v>97</v>
      </c>
      <c r="G5080">
        <v>1</v>
      </c>
      <c r="H5080">
        <v>0</v>
      </c>
      <c r="I5080">
        <v>0</v>
      </c>
      <c r="J5080">
        <v>0</v>
      </c>
      <c r="K5080" s="44">
        <f>MONTH(tce_4111[[#This Row],[data_lancamento]])</f>
        <v>6</v>
      </c>
    </row>
    <row r="5081" spans="1:11" x14ac:dyDescent="0.25">
      <c r="A5081" s="44" t="s">
        <v>91</v>
      </c>
      <c r="B5081">
        <v>1</v>
      </c>
      <c r="C5081" s="3">
        <v>44742</v>
      </c>
      <c r="D5081">
        <v>1863.96</v>
      </c>
      <c r="E5081" s="44" t="s">
        <v>80</v>
      </c>
      <c r="F5081" s="44" t="s">
        <v>88</v>
      </c>
      <c r="G5081">
        <v>0</v>
      </c>
      <c r="H5081">
        <v>0</v>
      </c>
      <c r="I5081">
        <v>0</v>
      </c>
      <c r="J5081">
        <v>0</v>
      </c>
      <c r="K5081" s="44">
        <f>MONTH(tce_4111[[#This Row],[data_lancamento]])</f>
        <v>6</v>
      </c>
    </row>
    <row r="5082" spans="1:11" x14ac:dyDescent="0.25">
      <c r="A5082" s="44" t="s">
        <v>99</v>
      </c>
      <c r="B5082">
        <v>1</v>
      </c>
      <c r="C5082" s="3">
        <v>44742</v>
      </c>
      <c r="D5082">
        <v>1863.96</v>
      </c>
      <c r="E5082" s="44" t="s">
        <v>77</v>
      </c>
      <c r="F5082" s="44" t="s">
        <v>88</v>
      </c>
      <c r="G5082">
        <v>0</v>
      </c>
      <c r="H5082">
        <v>0</v>
      </c>
      <c r="I5082">
        <v>0</v>
      </c>
      <c r="J5082">
        <v>0</v>
      </c>
      <c r="K5082" s="44">
        <f>MONTH(tce_4111[[#This Row],[data_lancamento]])</f>
        <v>6</v>
      </c>
    </row>
    <row r="5083" spans="1:11" x14ac:dyDescent="0.25">
      <c r="A5083" s="44" t="s">
        <v>92</v>
      </c>
      <c r="B5083">
        <v>1</v>
      </c>
      <c r="C5083" s="3">
        <v>44742</v>
      </c>
      <c r="D5083">
        <v>1863.96</v>
      </c>
      <c r="E5083" s="44" t="s">
        <v>80</v>
      </c>
      <c r="F5083" s="44" t="s">
        <v>88</v>
      </c>
      <c r="G5083">
        <v>0</v>
      </c>
      <c r="H5083">
        <v>0</v>
      </c>
      <c r="I5083">
        <v>0</v>
      </c>
      <c r="J5083">
        <v>0</v>
      </c>
      <c r="K5083" s="44">
        <f>MONTH(tce_4111[[#This Row],[data_lancamento]])</f>
        <v>6</v>
      </c>
    </row>
    <row r="5084" spans="1:11" x14ac:dyDescent="0.25">
      <c r="A5084" s="44" t="s">
        <v>100</v>
      </c>
      <c r="B5084">
        <v>1</v>
      </c>
      <c r="C5084" s="3">
        <v>44742</v>
      </c>
      <c r="D5084">
        <v>1863.96</v>
      </c>
      <c r="E5084" s="44" t="s">
        <v>77</v>
      </c>
      <c r="F5084" s="44" t="s">
        <v>88</v>
      </c>
      <c r="G5084">
        <v>0</v>
      </c>
      <c r="H5084">
        <v>0</v>
      </c>
      <c r="I5084">
        <v>0</v>
      </c>
      <c r="J5084">
        <v>0</v>
      </c>
      <c r="K5084" s="44">
        <f>MONTH(tce_4111[[#This Row],[data_lancamento]])</f>
        <v>6</v>
      </c>
    </row>
    <row r="5085" spans="1:11" x14ac:dyDescent="0.25">
      <c r="A5085" s="44" t="s">
        <v>101</v>
      </c>
      <c r="B5085">
        <v>1</v>
      </c>
      <c r="C5085" s="3">
        <v>44742</v>
      </c>
      <c r="D5085">
        <v>1863.96</v>
      </c>
      <c r="E5085" s="44" t="s">
        <v>77</v>
      </c>
      <c r="F5085" s="44" t="s">
        <v>88</v>
      </c>
      <c r="G5085">
        <v>1</v>
      </c>
      <c r="H5085">
        <v>0</v>
      </c>
      <c r="I5085">
        <v>0</v>
      </c>
      <c r="J5085">
        <v>0</v>
      </c>
      <c r="K5085" s="44">
        <f>MONTH(tce_4111[[#This Row],[data_lancamento]])</f>
        <v>6</v>
      </c>
    </row>
    <row r="5086" spans="1:11" x14ac:dyDescent="0.25">
      <c r="A5086" s="44" t="s">
        <v>133</v>
      </c>
      <c r="B5086">
        <v>1</v>
      </c>
      <c r="C5086" s="3">
        <v>44742</v>
      </c>
      <c r="D5086">
        <v>1863.96</v>
      </c>
      <c r="E5086" s="44" t="s">
        <v>80</v>
      </c>
      <c r="F5086" s="44" t="s">
        <v>88</v>
      </c>
      <c r="G5086">
        <v>0</v>
      </c>
      <c r="H5086">
        <v>0</v>
      </c>
      <c r="I5086">
        <v>0</v>
      </c>
      <c r="J5086">
        <v>0</v>
      </c>
      <c r="K5086" s="44">
        <f>MONTH(tce_4111[[#This Row],[data_lancamento]])</f>
        <v>6</v>
      </c>
    </row>
    <row r="5087" spans="1:11" x14ac:dyDescent="0.25">
      <c r="A5087" s="44" t="s">
        <v>134</v>
      </c>
      <c r="B5087">
        <v>1</v>
      </c>
      <c r="C5087" s="3">
        <v>44742</v>
      </c>
      <c r="D5087">
        <v>1863.96</v>
      </c>
      <c r="E5087" s="44" t="s">
        <v>77</v>
      </c>
      <c r="F5087" s="44" t="s">
        <v>88</v>
      </c>
      <c r="G5087">
        <v>0</v>
      </c>
      <c r="H5087">
        <v>0</v>
      </c>
      <c r="I5087">
        <v>0</v>
      </c>
      <c r="J5087">
        <v>0</v>
      </c>
      <c r="K5087" s="44">
        <f>MONTH(tce_4111[[#This Row],[data_lancamento]])</f>
        <v>6</v>
      </c>
    </row>
    <row r="5088" spans="1:11" x14ac:dyDescent="0.25">
      <c r="A5088" s="44" t="s">
        <v>95</v>
      </c>
      <c r="B5088">
        <v>1</v>
      </c>
      <c r="C5088" s="3">
        <v>44742</v>
      </c>
      <c r="D5088">
        <v>1863.96</v>
      </c>
      <c r="E5088" s="44" t="s">
        <v>80</v>
      </c>
      <c r="F5088" s="44" t="s">
        <v>88</v>
      </c>
      <c r="G5088">
        <v>1</v>
      </c>
      <c r="H5088">
        <v>0</v>
      </c>
      <c r="I5088">
        <v>0</v>
      </c>
      <c r="J5088">
        <v>0</v>
      </c>
      <c r="K5088" s="44">
        <f>MONTH(tce_4111[[#This Row],[data_lancamento]])</f>
        <v>6</v>
      </c>
    </row>
    <row r="5089" spans="1:11" x14ac:dyDescent="0.25">
      <c r="A5089" s="44" t="s">
        <v>86</v>
      </c>
      <c r="B5089">
        <v>1</v>
      </c>
      <c r="C5089" s="3">
        <v>44742</v>
      </c>
      <c r="D5089">
        <v>127001.7</v>
      </c>
      <c r="E5089" s="44" t="s">
        <v>77</v>
      </c>
      <c r="F5089" s="44" t="s">
        <v>78</v>
      </c>
      <c r="G5089">
        <v>0</v>
      </c>
      <c r="H5089">
        <v>0</v>
      </c>
      <c r="I5089">
        <v>0</v>
      </c>
      <c r="J5089">
        <v>0</v>
      </c>
      <c r="K5089" s="44">
        <f>MONTH(tce_4111[[#This Row],[data_lancamento]])</f>
        <v>6</v>
      </c>
    </row>
    <row r="5090" spans="1:11" x14ac:dyDescent="0.25">
      <c r="A5090" s="44" t="s">
        <v>136</v>
      </c>
      <c r="B5090">
        <v>1</v>
      </c>
      <c r="C5090" s="3">
        <v>44742</v>
      </c>
      <c r="D5090">
        <v>127001.7</v>
      </c>
      <c r="E5090" s="44" t="s">
        <v>80</v>
      </c>
      <c r="F5090" s="44" t="s">
        <v>88</v>
      </c>
      <c r="G5090">
        <v>0</v>
      </c>
      <c r="H5090">
        <v>0</v>
      </c>
      <c r="I5090">
        <v>0</v>
      </c>
      <c r="J5090">
        <v>0</v>
      </c>
      <c r="K5090" s="44">
        <f>MONTH(tce_4111[[#This Row],[data_lancamento]])</f>
        <v>6</v>
      </c>
    </row>
    <row r="5091" spans="1:11" x14ac:dyDescent="0.25">
      <c r="A5091" s="44" t="s">
        <v>86</v>
      </c>
      <c r="B5091">
        <v>1</v>
      </c>
      <c r="C5091" s="3">
        <v>44742</v>
      </c>
      <c r="D5091">
        <v>25000</v>
      </c>
      <c r="E5091" s="44" t="s">
        <v>77</v>
      </c>
      <c r="F5091" s="44" t="s">
        <v>78</v>
      </c>
      <c r="G5091">
        <v>0</v>
      </c>
      <c r="H5091">
        <v>0</v>
      </c>
      <c r="I5091">
        <v>0</v>
      </c>
      <c r="J5091">
        <v>0</v>
      </c>
      <c r="K5091" s="44">
        <f>MONTH(tce_4111[[#This Row],[data_lancamento]])</f>
        <v>6</v>
      </c>
    </row>
    <row r="5092" spans="1:11" x14ac:dyDescent="0.25">
      <c r="A5092" s="44" t="s">
        <v>87</v>
      </c>
      <c r="B5092">
        <v>1</v>
      </c>
      <c r="C5092" s="3">
        <v>44742</v>
      </c>
      <c r="D5092">
        <v>25000</v>
      </c>
      <c r="E5092" s="44" t="s">
        <v>80</v>
      </c>
      <c r="F5092" s="44" t="s">
        <v>88</v>
      </c>
      <c r="G5092">
        <v>0</v>
      </c>
      <c r="H5092">
        <v>0</v>
      </c>
      <c r="I5092">
        <v>0</v>
      </c>
      <c r="J5092">
        <v>0</v>
      </c>
      <c r="K5092" s="44">
        <f>MONTH(tce_4111[[#This Row],[data_lancamento]])</f>
        <v>6</v>
      </c>
    </row>
    <row r="5093" spans="1:11" x14ac:dyDescent="0.25">
      <c r="A5093" s="44" t="s">
        <v>146</v>
      </c>
      <c r="B5093">
        <v>1</v>
      </c>
      <c r="C5093" s="3">
        <v>44742</v>
      </c>
      <c r="D5093">
        <v>33800</v>
      </c>
      <c r="E5093" s="44" t="s">
        <v>80</v>
      </c>
      <c r="F5093" s="44" t="s">
        <v>88</v>
      </c>
      <c r="G5093">
        <v>0</v>
      </c>
      <c r="H5093">
        <v>0</v>
      </c>
      <c r="I5093">
        <v>0</v>
      </c>
      <c r="J5093">
        <v>0</v>
      </c>
      <c r="K5093" s="44">
        <f>MONTH(tce_4111[[#This Row],[data_lancamento]])</f>
        <v>6</v>
      </c>
    </row>
    <row r="5094" spans="1:11" x14ac:dyDescent="0.25">
      <c r="A5094" s="44" t="s">
        <v>133</v>
      </c>
      <c r="B5094">
        <v>1</v>
      </c>
      <c r="C5094" s="3">
        <v>44742</v>
      </c>
      <c r="D5094">
        <v>33800</v>
      </c>
      <c r="E5094" s="44" t="s">
        <v>77</v>
      </c>
      <c r="F5094" s="44" t="s">
        <v>88</v>
      </c>
      <c r="G5094">
        <v>0</v>
      </c>
      <c r="H5094">
        <v>0</v>
      </c>
      <c r="I5094">
        <v>0</v>
      </c>
      <c r="J5094">
        <v>0</v>
      </c>
      <c r="K5094" s="44">
        <f>MONTH(tce_4111[[#This Row],[data_lancamento]])</f>
        <v>6</v>
      </c>
    </row>
    <row r="5095" spans="1:11" x14ac:dyDescent="0.25">
      <c r="A5095" s="44" t="s">
        <v>146</v>
      </c>
      <c r="B5095">
        <v>1</v>
      </c>
      <c r="C5095" s="3">
        <v>44742</v>
      </c>
      <c r="D5095">
        <v>3886.68</v>
      </c>
      <c r="E5095" s="44" t="s">
        <v>80</v>
      </c>
      <c r="F5095" s="44" t="s">
        <v>88</v>
      </c>
      <c r="G5095">
        <v>0</v>
      </c>
      <c r="H5095">
        <v>0</v>
      </c>
      <c r="I5095">
        <v>0</v>
      </c>
      <c r="J5095">
        <v>0</v>
      </c>
      <c r="K5095" s="44">
        <f>MONTH(tce_4111[[#This Row],[data_lancamento]])</f>
        <v>6</v>
      </c>
    </row>
    <row r="5096" spans="1:11" x14ac:dyDescent="0.25">
      <c r="A5096" s="44" t="s">
        <v>133</v>
      </c>
      <c r="B5096">
        <v>1</v>
      </c>
      <c r="C5096" s="3">
        <v>44742</v>
      </c>
      <c r="D5096">
        <v>3886.68</v>
      </c>
      <c r="E5096" s="44" t="s">
        <v>77</v>
      </c>
      <c r="F5096" s="44" t="s">
        <v>88</v>
      </c>
      <c r="G5096">
        <v>0</v>
      </c>
      <c r="H5096">
        <v>0</v>
      </c>
      <c r="I5096">
        <v>0</v>
      </c>
      <c r="J5096">
        <v>0</v>
      </c>
      <c r="K5096" s="44">
        <f>MONTH(tce_4111[[#This Row],[data_lancamento]])</f>
        <v>6</v>
      </c>
    </row>
    <row r="5097" spans="1:11" x14ac:dyDescent="0.25">
      <c r="A5097" s="44" t="s">
        <v>96</v>
      </c>
      <c r="B5097">
        <v>1</v>
      </c>
      <c r="C5097" s="3">
        <v>44743</v>
      </c>
      <c r="D5097">
        <v>613.67999999999995</v>
      </c>
      <c r="E5097" s="44" t="s">
        <v>77</v>
      </c>
      <c r="F5097" s="44" t="s">
        <v>97</v>
      </c>
      <c r="G5097">
        <v>1</v>
      </c>
      <c r="H5097">
        <v>0</v>
      </c>
      <c r="I5097">
        <v>0</v>
      </c>
      <c r="J5097">
        <v>0</v>
      </c>
      <c r="K5097" s="44">
        <f>MONTH(tce_4111[[#This Row],[data_lancamento]])</f>
        <v>7</v>
      </c>
    </row>
    <row r="5098" spans="1:11" x14ac:dyDescent="0.25">
      <c r="A5098" s="44" t="s">
        <v>91</v>
      </c>
      <c r="B5098">
        <v>1</v>
      </c>
      <c r="C5098" s="3">
        <v>44743</v>
      </c>
      <c r="D5098">
        <v>613.67999999999995</v>
      </c>
      <c r="E5098" s="44" t="s">
        <v>80</v>
      </c>
      <c r="F5098" s="44" t="s">
        <v>88</v>
      </c>
      <c r="G5098">
        <v>0</v>
      </c>
      <c r="H5098">
        <v>0</v>
      </c>
      <c r="I5098">
        <v>0</v>
      </c>
      <c r="J5098">
        <v>0</v>
      </c>
      <c r="K5098" s="44">
        <f>MONTH(tce_4111[[#This Row],[data_lancamento]])</f>
        <v>7</v>
      </c>
    </row>
    <row r="5099" spans="1:11" x14ac:dyDescent="0.25">
      <c r="A5099" s="44" t="s">
        <v>99</v>
      </c>
      <c r="B5099">
        <v>1</v>
      </c>
      <c r="C5099" s="3">
        <v>44743</v>
      </c>
      <c r="D5099">
        <v>613.67999999999995</v>
      </c>
      <c r="E5099" s="44" t="s">
        <v>77</v>
      </c>
      <c r="F5099" s="44" t="s">
        <v>88</v>
      </c>
      <c r="G5099">
        <v>0</v>
      </c>
      <c r="H5099">
        <v>0</v>
      </c>
      <c r="I5099">
        <v>0</v>
      </c>
      <c r="J5099">
        <v>0</v>
      </c>
      <c r="K5099" s="44">
        <f>MONTH(tce_4111[[#This Row],[data_lancamento]])</f>
        <v>7</v>
      </c>
    </row>
    <row r="5100" spans="1:11" x14ac:dyDescent="0.25">
      <c r="A5100" s="44" t="s">
        <v>102</v>
      </c>
      <c r="B5100">
        <v>1</v>
      </c>
      <c r="C5100" s="3">
        <v>44743</v>
      </c>
      <c r="D5100">
        <v>613.67999999999995</v>
      </c>
      <c r="E5100" s="44" t="s">
        <v>80</v>
      </c>
      <c r="F5100" s="44" t="s">
        <v>88</v>
      </c>
      <c r="G5100">
        <v>0</v>
      </c>
      <c r="H5100">
        <v>0</v>
      </c>
      <c r="I5100">
        <v>0</v>
      </c>
      <c r="J5100">
        <v>0</v>
      </c>
      <c r="K5100" s="44">
        <f>MONTH(tce_4111[[#This Row],[data_lancamento]])</f>
        <v>7</v>
      </c>
    </row>
    <row r="5101" spans="1:11" x14ac:dyDescent="0.25">
      <c r="A5101" s="44" t="s">
        <v>92</v>
      </c>
      <c r="B5101">
        <v>1</v>
      </c>
      <c r="C5101" s="3">
        <v>44743</v>
      </c>
      <c r="D5101">
        <v>613.67999999999995</v>
      </c>
      <c r="E5101" s="44" t="s">
        <v>80</v>
      </c>
      <c r="F5101" s="44" t="s">
        <v>88</v>
      </c>
      <c r="G5101">
        <v>0</v>
      </c>
      <c r="H5101">
        <v>0</v>
      </c>
      <c r="I5101">
        <v>0</v>
      </c>
      <c r="J5101">
        <v>0</v>
      </c>
      <c r="K5101" s="44">
        <f>MONTH(tce_4111[[#This Row],[data_lancamento]])</f>
        <v>7</v>
      </c>
    </row>
    <row r="5102" spans="1:11" x14ac:dyDescent="0.25">
      <c r="A5102" s="44" t="s">
        <v>100</v>
      </c>
      <c r="B5102">
        <v>1</v>
      </c>
      <c r="C5102" s="3">
        <v>44743</v>
      </c>
      <c r="D5102">
        <v>613.67999999999995</v>
      </c>
      <c r="E5102" s="44" t="s">
        <v>77</v>
      </c>
      <c r="F5102" s="44" t="s">
        <v>88</v>
      </c>
      <c r="G5102">
        <v>0</v>
      </c>
      <c r="H5102">
        <v>0</v>
      </c>
      <c r="I5102">
        <v>0</v>
      </c>
      <c r="J5102">
        <v>0</v>
      </c>
      <c r="K5102" s="44">
        <f>MONTH(tce_4111[[#This Row],[data_lancamento]])</f>
        <v>7</v>
      </c>
    </row>
    <row r="5103" spans="1:11" x14ac:dyDescent="0.25">
      <c r="A5103" s="44" t="s">
        <v>101</v>
      </c>
      <c r="B5103">
        <v>1</v>
      </c>
      <c r="C5103" s="3">
        <v>44743</v>
      </c>
      <c r="D5103">
        <v>613.67999999999995</v>
      </c>
      <c r="E5103" s="44" t="s">
        <v>77</v>
      </c>
      <c r="F5103" s="44" t="s">
        <v>88</v>
      </c>
      <c r="G5103">
        <v>1</v>
      </c>
      <c r="H5103">
        <v>0</v>
      </c>
      <c r="I5103">
        <v>0</v>
      </c>
      <c r="J5103">
        <v>0</v>
      </c>
      <c r="K5103" s="44">
        <f>MONTH(tce_4111[[#This Row],[data_lancamento]])</f>
        <v>7</v>
      </c>
    </row>
    <row r="5104" spans="1:11" x14ac:dyDescent="0.25">
      <c r="A5104" s="44" t="s">
        <v>133</v>
      </c>
      <c r="B5104">
        <v>1</v>
      </c>
      <c r="C5104" s="3">
        <v>44743</v>
      </c>
      <c r="D5104">
        <v>613.67999999999995</v>
      </c>
      <c r="E5104" s="44" t="s">
        <v>80</v>
      </c>
      <c r="F5104" s="44" t="s">
        <v>88</v>
      </c>
      <c r="G5104">
        <v>0</v>
      </c>
      <c r="H5104">
        <v>0</v>
      </c>
      <c r="I5104">
        <v>0</v>
      </c>
      <c r="J5104">
        <v>0</v>
      </c>
      <c r="K5104" s="44">
        <f>MONTH(tce_4111[[#This Row],[data_lancamento]])</f>
        <v>7</v>
      </c>
    </row>
    <row r="5105" spans="1:11" x14ac:dyDescent="0.25">
      <c r="A5105" s="44" t="s">
        <v>134</v>
      </c>
      <c r="B5105">
        <v>1</v>
      </c>
      <c r="C5105" s="3">
        <v>44743</v>
      </c>
      <c r="D5105">
        <v>613.67999999999995</v>
      </c>
      <c r="E5105" s="44" t="s">
        <v>77</v>
      </c>
      <c r="F5105" s="44" t="s">
        <v>88</v>
      </c>
      <c r="G5105">
        <v>0</v>
      </c>
      <c r="H5105">
        <v>0</v>
      </c>
      <c r="I5105">
        <v>0</v>
      </c>
      <c r="J5105">
        <v>0</v>
      </c>
      <c r="K5105" s="44">
        <f>MONTH(tce_4111[[#This Row],[data_lancamento]])</f>
        <v>7</v>
      </c>
    </row>
    <row r="5106" spans="1:11" x14ac:dyDescent="0.25">
      <c r="A5106" s="44" t="s">
        <v>95</v>
      </c>
      <c r="B5106">
        <v>1</v>
      </c>
      <c r="C5106" s="3">
        <v>44743</v>
      </c>
      <c r="D5106">
        <v>613.67999999999995</v>
      </c>
      <c r="E5106" s="44" t="s">
        <v>80</v>
      </c>
      <c r="F5106" s="44" t="s">
        <v>88</v>
      </c>
      <c r="G5106">
        <v>1</v>
      </c>
      <c r="H5106">
        <v>0</v>
      </c>
      <c r="I5106">
        <v>0</v>
      </c>
      <c r="J5106">
        <v>0</v>
      </c>
      <c r="K5106" s="44">
        <f>MONTH(tce_4111[[#This Row],[data_lancamento]])</f>
        <v>7</v>
      </c>
    </row>
    <row r="5107" spans="1:11" x14ac:dyDescent="0.25">
      <c r="A5107" s="44" t="s">
        <v>96</v>
      </c>
      <c r="B5107">
        <v>1</v>
      </c>
      <c r="C5107" s="3">
        <v>44743</v>
      </c>
      <c r="D5107">
        <v>2700</v>
      </c>
      <c r="E5107" s="44" t="s">
        <v>77</v>
      </c>
      <c r="F5107" s="44" t="s">
        <v>97</v>
      </c>
      <c r="G5107">
        <v>1</v>
      </c>
      <c r="H5107">
        <v>0</v>
      </c>
      <c r="I5107">
        <v>0</v>
      </c>
      <c r="J5107">
        <v>0</v>
      </c>
      <c r="K5107" s="44">
        <f>MONTH(tce_4111[[#This Row],[data_lancamento]])</f>
        <v>7</v>
      </c>
    </row>
    <row r="5108" spans="1:11" x14ac:dyDescent="0.25">
      <c r="A5108" s="44" t="s">
        <v>91</v>
      </c>
      <c r="B5108">
        <v>1</v>
      </c>
      <c r="C5108" s="3">
        <v>44743</v>
      </c>
      <c r="D5108">
        <v>2700</v>
      </c>
      <c r="E5108" s="44" t="s">
        <v>80</v>
      </c>
      <c r="F5108" s="44" t="s">
        <v>88</v>
      </c>
      <c r="G5108">
        <v>0</v>
      </c>
      <c r="H5108">
        <v>0</v>
      </c>
      <c r="I5108">
        <v>0</v>
      </c>
      <c r="J5108">
        <v>0</v>
      </c>
      <c r="K5108" s="44">
        <f>MONTH(tce_4111[[#This Row],[data_lancamento]])</f>
        <v>7</v>
      </c>
    </row>
    <row r="5109" spans="1:11" x14ac:dyDescent="0.25">
      <c r="A5109" s="44" t="s">
        <v>99</v>
      </c>
      <c r="B5109">
        <v>1</v>
      </c>
      <c r="C5109" s="3">
        <v>44743</v>
      </c>
      <c r="D5109">
        <v>2700</v>
      </c>
      <c r="E5109" s="44" t="s">
        <v>77</v>
      </c>
      <c r="F5109" s="44" t="s">
        <v>88</v>
      </c>
      <c r="G5109">
        <v>0</v>
      </c>
      <c r="H5109">
        <v>0</v>
      </c>
      <c r="I5109">
        <v>0</v>
      </c>
      <c r="J5109">
        <v>0</v>
      </c>
      <c r="K5109" s="44">
        <f>MONTH(tce_4111[[#This Row],[data_lancamento]])</f>
        <v>7</v>
      </c>
    </row>
    <row r="5110" spans="1:11" x14ac:dyDescent="0.25">
      <c r="A5110" s="44" t="s">
        <v>384</v>
      </c>
      <c r="B5110">
        <v>1</v>
      </c>
      <c r="C5110" s="3">
        <v>44743</v>
      </c>
      <c r="D5110">
        <v>2700</v>
      </c>
      <c r="E5110" s="44" t="s">
        <v>80</v>
      </c>
      <c r="F5110" s="44" t="s">
        <v>88</v>
      </c>
      <c r="G5110">
        <v>0</v>
      </c>
      <c r="H5110">
        <v>0</v>
      </c>
      <c r="I5110">
        <v>0</v>
      </c>
      <c r="J5110">
        <v>0</v>
      </c>
      <c r="K5110" s="44">
        <f>MONTH(tce_4111[[#This Row],[data_lancamento]])</f>
        <v>7</v>
      </c>
    </row>
    <row r="5111" spans="1:11" x14ac:dyDescent="0.25">
      <c r="A5111" s="44" t="s">
        <v>92</v>
      </c>
      <c r="B5111">
        <v>1</v>
      </c>
      <c r="C5111" s="3">
        <v>44743</v>
      </c>
      <c r="D5111">
        <v>2700</v>
      </c>
      <c r="E5111" s="44" t="s">
        <v>80</v>
      </c>
      <c r="F5111" s="44" t="s">
        <v>88</v>
      </c>
      <c r="G5111">
        <v>0</v>
      </c>
      <c r="H5111">
        <v>0</v>
      </c>
      <c r="I5111">
        <v>0</v>
      </c>
      <c r="J5111">
        <v>0</v>
      </c>
      <c r="K5111" s="44">
        <f>MONTH(tce_4111[[#This Row],[data_lancamento]])</f>
        <v>7</v>
      </c>
    </row>
    <row r="5112" spans="1:11" x14ac:dyDescent="0.25">
      <c r="A5112" s="44" t="s">
        <v>100</v>
      </c>
      <c r="B5112">
        <v>1</v>
      </c>
      <c r="C5112" s="3">
        <v>44743</v>
      </c>
      <c r="D5112">
        <v>2700</v>
      </c>
      <c r="E5112" s="44" t="s">
        <v>77</v>
      </c>
      <c r="F5112" s="44" t="s">
        <v>88</v>
      </c>
      <c r="G5112">
        <v>0</v>
      </c>
      <c r="H5112">
        <v>0</v>
      </c>
      <c r="I5112">
        <v>0</v>
      </c>
      <c r="J5112">
        <v>0</v>
      </c>
      <c r="K5112" s="44">
        <f>MONTH(tce_4111[[#This Row],[data_lancamento]])</f>
        <v>7</v>
      </c>
    </row>
    <row r="5113" spans="1:11" x14ac:dyDescent="0.25">
      <c r="A5113" s="44" t="s">
        <v>101</v>
      </c>
      <c r="B5113">
        <v>1</v>
      </c>
      <c r="C5113" s="3">
        <v>44743</v>
      </c>
      <c r="D5113">
        <v>2700</v>
      </c>
      <c r="E5113" s="44" t="s">
        <v>77</v>
      </c>
      <c r="F5113" s="44" t="s">
        <v>88</v>
      </c>
      <c r="G5113">
        <v>1</v>
      </c>
      <c r="H5113">
        <v>0</v>
      </c>
      <c r="I5113">
        <v>0</v>
      </c>
      <c r="J5113">
        <v>0</v>
      </c>
      <c r="K5113" s="44">
        <f>MONTH(tce_4111[[#This Row],[data_lancamento]])</f>
        <v>7</v>
      </c>
    </row>
    <row r="5114" spans="1:11" x14ac:dyDescent="0.25">
      <c r="A5114" s="44" t="s">
        <v>133</v>
      </c>
      <c r="B5114">
        <v>1</v>
      </c>
      <c r="C5114" s="3">
        <v>44743</v>
      </c>
      <c r="D5114">
        <v>2700</v>
      </c>
      <c r="E5114" s="44" t="s">
        <v>80</v>
      </c>
      <c r="F5114" s="44" t="s">
        <v>88</v>
      </c>
      <c r="G5114">
        <v>0</v>
      </c>
      <c r="H5114">
        <v>0</v>
      </c>
      <c r="I5114">
        <v>0</v>
      </c>
      <c r="J5114">
        <v>0</v>
      </c>
      <c r="K5114" s="44">
        <f>MONTH(tce_4111[[#This Row],[data_lancamento]])</f>
        <v>7</v>
      </c>
    </row>
    <row r="5115" spans="1:11" x14ac:dyDescent="0.25">
      <c r="A5115" s="44" t="s">
        <v>134</v>
      </c>
      <c r="B5115">
        <v>1</v>
      </c>
      <c r="C5115" s="3">
        <v>44743</v>
      </c>
      <c r="D5115">
        <v>2700</v>
      </c>
      <c r="E5115" s="44" t="s">
        <v>77</v>
      </c>
      <c r="F5115" s="44" t="s">
        <v>88</v>
      </c>
      <c r="G5115">
        <v>0</v>
      </c>
      <c r="H5115">
        <v>0</v>
      </c>
      <c r="I5115">
        <v>0</v>
      </c>
      <c r="J5115">
        <v>0</v>
      </c>
      <c r="K5115" s="44">
        <f>MONTH(tce_4111[[#This Row],[data_lancamento]])</f>
        <v>7</v>
      </c>
    </row>
    <row r="5116" spans="1:11" x14ac:dyDescent="0.25">
      <c r="A5116" s="44" t="s">
        <v>95</v>
      </c>
      <c r="B5116">
        <v>1</v>
      </c>
      <c r="C5116" s="3">
        <v>44743</v>
      </c>
      <c r="D5116">
        <v>2700</v>
      </c>
      <c r="E5116" s="44" t="s">
        <v>80</v>
      </c>
      <c r="F5116" s="44" t="s">
        <v>88</v>
      </c>
      <c r="G5116">
        <v>1</v>
      </c>
      <c r="H5116">
        <v>0</v>
      </c>
      <c r="I5116">
        <v>0</v>
      </c>
      <c r="J5116">
        <v>0</v>
      </c>
      <c r="K5116" s="44">
        <f>MONTH(tce_4111[[#This Row],[data_lancamento]])</f>
        <v>7</v>
      </c>
    </row>
    <row r="5117" spans="1:11" x14ac:dyDescent="0.25">
      <c r="A5117" s="44" t="s">
        <v>89</v>
      </c>
      <c r="B5117">
        <v>1</v>
      </c>
      <c r="C5117" s="3">
        <v>44743</v>
      </c>
      <c r="D5117">
        <v>150</v>
      </c>
      <c r="E5117" s="44" t="s">
        <v>80</v>
      </c>
      <c r="F5117" s="44" t="s">
        <v>88</v>
      </c>
      <c r="G5117">
        <v>0</v>
      </c>
      <c r="H5117">
        <v>0</v>
      </c>
      <c r="I5117">
        <v>0</v>
      </c>
      <c r="J5117">
        <v>0</v>
      </c>
      <c r="K5117" s="44">
        <f>MONTH(tce_4111[[#This Row],[data_lancamento]])</f>
        <v>7</v>
      </c>
    </row>
    <row r="5118" spans="1:11" x14ac:dyDescent="0.25">
      <c r="A5118" s="44" t="s">
        <v>91</v>
      </c>
      <c r="B5118">
        <v>1</v>
      </c>
      <c r="C5118" s="3">
        <v>44743</v>
      </c>
      <c r="D5118">
        <v>150</v>
      </c>
      <c r="E5118" s="44" t="s">
        <v>77</v>
      </c>
      <c r="F5118" s="44" t="s">
        <v>88</v>
      </c>
      <c r="G5118">
        <v>0</v>
      </c>
      <c r="H5118">
        <v>0</v>
      </c>
      <c r="I5118">
        <v>0</v>
      </c>
      <c r="J5118">
        <v>0</v>
      </c>
      <c r="K5118" s="44">
        <f>MONTH(tce_4111[[#This Row],[data_lancamento]])</f>
        <v>7</v>
      </c>
    </row>
    <row r="5119" spans="1:11" x14ac:dyDescent="0.25">
      <c r="A5119" s="44" t="s">
        <v>92</v>
      </c>
      <c r="B5119">
        <v>1</v>
      </c>
      <c r="C5119" s="3">
        <v>44743</v>
      </c>
      <c r="D5119">
        <v>150</v>
      </c>
      <c r="E5119" s="44" t="s">
        <v>77</v>
      </c>
      <c r="F5119" s="44" t="s">
        <v>88</v>
      </c>
      <c r="G5119">
        <v>0</v>
      </c>
      <c r="H5119">
        <v>0</v>
      </c>
      <c r="I5119">
        <v>0</v>
      </c>
      <c r="J5119">
        <v>0</v>
      </c>
      <c r="K5119" s="44">
        <f>MONTH(tce_4111[[#This Row],[data_lancamento]])</f>
        <v>7</v>
      </c>
    </row>
    <row r="5120" spans="1:11" x14ac:dyDescent="0.25">
      <c r="A5120" s="44" t="s">
        <v>93</v>
      </c>
      <c r="B5120">
        <v>1</v>
      </c>
      <c r="C5120" s="3">
        <v>44743</v>
      </c>
      <c r="D5120">
        <v>150</v>
      </c>
      <c r="E5120" s="44" t="s">
        <v>80</v>
      </c>
      <c r="F5120" s="44" t="s">
        <v>88</v>
      </c>
      <c r="G5120">
        <v>0</v>
      </c>
      <c r="H5120">
        <v>0</v>
      </c>
      <c r="I5120">
        <v>0</v>
      </c>
      <c r="J5120">
        <v>0</v>
      </c>
      <c r="K5120" s="44">
        <f>MONTH(tce_4111[[#This Row],[data_lancamento]])</f>
        <v>7</v>
      </c>
    </row>
    <row r="5121" spans="1:11" x14ac:dyDescent="0.25">
      <c r="A5121" s="44" t="s">
        <v>94</v>
      </c>
      <c r="B5121">
        <v>1</v>
      </c>
      <c r="C5121" s="3">
        <v>44743</v>
      </c>
      <c r="D5121">
        <v>150</v>
      </c>
      <c r="E5121" s="44" t="s">
        <v>80</v>
      </c>
      <c r="F5121" s="44" t="s">
        <v>88</v>
      </c>
      <c r="G5121">
        <v>1</v>
      </c>
      <c r="H5121">
        <v>0</v>
      </c>
      <c r="I5121">
        <v>0</v>
      </c>
      <c r="J5121">
        <v>0</v>
      </c>
      <c r="K5121" s="44">
        <f>MONTH(tce_4111[[#This Row],[data_lancamento]])</f>
        <v>7</v>
      </c>
    </row>
    <row r="5122" spans="1:11" x14ac:dyDescent="0.25">
      <c r="A5122" s="44" t="s">
        <v>95</v>
      </c>
      <c r="B5122">
        <v>1</v>
      </c>
      <c r="C5122" s="3">
        <v>44743</v>
      </c>
      <c r="D5122">
        <v>150</v>
      </c>
      <c r="E5122" s="44" t="s">
        <v>77</v>
      </c>
      <c r="F5122" s="44" t="s">
        <v>88</v>
      </c>
      <c r="G5122">
        <v>1</v>
      </c>
      <c r="H5122">
        <v>0</v>
      </c>
      <c r="I5122">
        <v>0</v>
      </c>
      <c r="J5122">
        <v>0</v>
      </c>
      <c r="K5122" s="44">
        <f>MONTH(tce_4111[[#This Row],[data_lancamento]])</f>
        <v>7</v>
      </c>
    </row>
    <row r="5123" spans="1:11" x14ac:dyDescent="0.25">
      <c r="A5123" s="44" t="s">
        <v>148</v>
      </c>
      <c r="B5123">
        <v>1</v>
      </c>
      <c r="C5123" s="3">
        <v>44746</v>
      </c>
      <c r="D5123">
        <v>29.46</v>
      </c>
      <c r="E5123" s="44" t="s">
        <v>80</v>
      </c>
      <c r="F5123" s="44" t="s">
        <v>97</v>
      </c>
      <c r="G5123">
        <v>8001</v>
      </c>
      <c r="H5123">
        <v>0</v>
      </c>
      <c r="I5123">
        <v>0</v>
      </c>
      <c r="J5123">
        <v>0</v>
      </c>
      <c r="K5123" s="44">
        <f>MONTH(tce_4111[[#This Row],[data_lancamento]])</f>
        <v>7</v>
      </c>
    </row>
    <row r="5124" spans="1:11" x14ac:dyDescent="0.25">
      <c r="A5124" s="44" t="s">
        <v>149</v>
      </c>
      <c r="B5124">
        <v>1</v>
      </c>
      <c r="C5124" s="3">
        <v>44746</v>
      </c>
      <c r="D5124">
        <v>29.46</v>
      </c>
      <c r="E5124" s="44" t="s">
        <v>77</v>
      </c>
      <c r="F5124" s="44" t="s">
        <v>97</v>
      </c>
      <c r="G5124">
        <v>8001</v>
      </c>
      <c r="H5124">
        <v>0</v>
      </c>
      <c r="I5124">
        <v>0</v>
      </c>
      <c r="J5124">
        <v>0</v>
      </c>
      <c r="K5124" s="44">
        <f>MONTH(tce_4111[[#This Row],[data_lancamento]])</f>
        <v>7</v>
      </c>
    </row>
    <row r="5125" spans="1:11" x14ac:dyDescent="0.25">
      <c r="A5125" s="44" t="s">
        <v>150</v>
      </c>
      <c r="B5125">
        <v>1</v>
      </c>
      <c r="C5125" s="3">
        <v>44746</v>
      </c>
      <c r="D5125">
        <v>29.46</v>
      </c>
      <c r="E5125" s="44" t="s">
        <v>80</v>
      </c>
      <c r="F5125" s="44" t="s">
        <v>88</v>
      </c>
      <c r="G5125">
        <v>8001</v>
      </c>
      <c r="H5125">
        <v>0</v>
      </c>
      <c r="I5125">
        <v>0</v>
      </c>
      <c r="J5125">
        <v>0</v>
      </c>
      <c r="K5125" s="44">
        <f>MONTH(tce_4111[[#This Row],[data_lancamento]])</f>
        <v>7</v>
      </c>
    </row>
    <row r="5126" spans="1:11" x14ac:dyDescent="0.25">
      <c r="A5126" s="44" t="s">
        <v>151</v>
      </c>
      <c r="B5126">
        <v>1</v>
      </c>
      <c r="C5126" s="3">
        <v>44746</v>
      </c>
      <c r="D5126">
        <v>29.46</v>
      </c>
      <c r="E5126" s="44" t="s">
        <v>77</v>
      </c>
      <c r="F5126" s="44" t="s">
        <v>88</v>
      </c>
      <c r="G5126">
        <v>8001</v>
      </c>
      <c r="H5126">
        <v>0</v>
      </c>
      <c r="I5126">
        <v>0</v>
      </c>
      <c r="J5126">
        <v>0</v>
      </c>
      <c r="K5126" s="44">
        <f>MONTH(tce_4111[[#This Row],[data_lancamento]])</f>
        <v>7</v>
      </c>
    </row>
    <row r="5127" spans="1:11" x14ac:dyDescent="0.25">
      <c r="A5127" s="44" t="s">
        <v>107</v>
      </c>
      <c r="B5127">
        <v>1</v>
      </c>
      <c r="C5127" s="3">
        <v>44746</v>
      </c>
      <c r="D5127">
        <v>3313.68</v>
      </c>
      <c r="E5127" s="44" t="s">
        <v>77</v>
      </c>
      <c r="F5127" s="44" t="s">
        <v>97</v>
      </c>
      <c r="G5127">
        <v>1</v>
      </c>
      <c r="H5127">
        <v>0</v>
      </c>
      <c r="I5127">
        <v>0</v>
      </c>
      <c r="J5127">
        <v>0</v>
      </c>
      <c r="K5127" s="44">
        <f>MONTH(tce_4111[[#This Row],[data_lancamento]])</f>
        <v>7</v>
      </c>
    </row>
    <row r="5128" spans="1:11" x14ac:dyDescent="0.25">
      <c r="A5128" s="44" t="s">
        <v>106</v>
      </c>
      <c r="B5128">
        <v>1</v>
      </c>
      <c r="C5128" s="3">
        <v>44746</v>
      </c>
      <c r="D5128">
        <v>3313.68</v>
      </c>
      <c r="E5128" s="44" t="s">
        <v>80</v>
      </c>
      <c r="F5128" s="44" t="s">
        <v>97</v>
      </c>
      <c r="G5128">
        <v>1</v>
      </c>
      <c r="H5128">
        <v>0</v>
      </c>
      <c r="I5128">
        <v>0</v>
      </c>
      <c r="J5128">
        <v>0</v>
      </c>
      <c r="K5128" s="44">
        <f>MONTH(tce_4111[[#This Row],[data_lancamento]])</f>
        <v>7</v>
      </c>
    </row>
    <row r="5129" spans="1:11" x14ac:dyDescent="0.25">
      <c r="A5129" s="44" t="s">
        <v>106</v>
      </c>
      <c r="B5129">
        <v>1</v>
      </c>
      <c r="C5129" s="3">
        <v>44746</v>
      </c>
      <c r="D5129">
        <v>29.46</v>
      </c>
      <c r="E5129" s="44" t="s">
        <v>77</v>
      </c>
      <c r="F5129" s="44" t="s">
        <v>97</v>
      </c>
      <c r="G5129">
        <v>1</v>
      </c>
      <c r="H5129">
        <v>0</v>
      </c>
      <c r="I5129">
        <v>0</v>
      </c>
      <c r="J5129">
        <v>0</v>
      </c>
      <c r="K5129" s="44">
        <f>MONTH(tce_4111[[#This Row],[data_lancamento]])</f>
        <v>7</v>
      </c>
    </row>
    <row r="5130" spans="1:11" x14ac:dyDescent="0.25">
      <c r="A5130" s="44" t="s">
        <v>149</v>
      </c>
      <c r="B5130">
        <v>1</v>
      </c>
      <c r="C5130" s="3">
        <v>44746</v>
      </c>
      <c r="D5130">
        <v>29.46</v>
      </c>
      <c r="E5130" s="44" t="s">
        <v>80</v>
      </c>
      <c r="F5130" s="44" t="s">
        <v>97</v>
      </c>
      <c r="G5130">
        <v>8001</v>
      </c>
      <c r="H5130">
        <v>0</v>
      </c>
      <c r="I5130">
        <v>0</v>
      </c>
      <c r="J5130">
        <v>0</v>
      </c>
      <c r="K5130" s="44">
        <f>MONTH(tce_4111[[#This Row],[data_lancamento]])</f>
        <v>7</v>
      </c>
    </row>
    <row r="5131" spans="1:11" x14ac:dyDescent="0.25">
      <c r="A5131" s="44" t="s">
        <v>89</v>
      </c>
      <c r="B5131">
        <v>1</v>
      </c>
      <c r="C5131" s="3">
        <v>44746</v>
      </c>
      <c r="D5131">
        <v>687.22</v>
      </c>
      <c r="E5131" s="44" t="s">
        <v>80</v>
      </c>
      <c r="F5131" s="44" t="s">
        <v>88</v>
      </c>
      <c r="G5131">
        <v>0</v>
      </c>
      <c r="H5131">
        <v>0</v>
      </c>
      <c r="I5131">
        <v>0</v>
      </c>
      <c r="J5131">
        <v>0</v>
      </c>
      <c r="K5131" s="44">
        <f>MONTH(tce_4111[[#This Row],[data_lancamento]])</f>
        <v>7</v>
      </c>
    </row>
    <row r="5132" spans="1:11" x14ac:dyDescent="0.25">
      <c r="A5132" s="44" t="s">
        <v>91</v>
      </c>
      <c r="B5132">
        <v>1</v>
      </c>
      <c r="C5132" s="3">
        <v>44746</v>
      </c>
      <c r="D5132">
        <v>687.22</v>
      </c>
      <c r="E5132" s="44" t="s">
        <v>77</v>
      </c>
      <c r="F5132" s="44" t="s">
        <v>88</v>
      </c>
      <c r="G5132">
        <v>0</v>
      </c>
      <c r="H5132">
        <v>0</v>
      </c>
      <c r="I5132">
        <v>0</v>
      </c>
      <c r="J5132">
        <v>0</v>
      </c>
      <c r="K5132" s="44">
        <f>MONTH(tce_4111[[#This Row],[data_lancamento]])</f>
        <v>7</v>
      </c>
    </row>
    <row r="5133" spans="1:11" x14ac:dyDescent="0.25">
      <c r="A5133" s="44" t="s">
        <v>92</v>
      </c>
      <c r="B5133">
        <v>1</v>
      </c>
      <c r="C5133" s="3">
        <v>44746</v>
      </c>
      <c r="D5133">
        <v>687.22</v>
      </c>
      <c r="E5133" s="44" t="s">
        <v>77</v>
      </c>
      <c r="F5133" s="44" t="s">
        <v>88</v>
      </c>
      <c r="G5133">
        <v>0</v>
      </c>
      <c r="H5133">
        <v>0</v>
      </c>
      <c r="I5133">
        <v>0</v>
      </c>
      <c r="J5133">
        <v>0</v>
      </c>
      <c r="K5133" s="44">
        <f>MONTH(tce_4111[[#This Row],[data_lancamento]])</f>
        <v>7</v>
      </c>
    </row>
    <row r="5134" spans="1:11" x14ac:dyDescent="0.25">
      <c r="A5134" s="44" t="s">
        <v>93</v>
      </c>
      <c r="B5134">
        <v>1</v>
      </c>
      <c r="C5134" s="3">
        <v>44746</v>
      </c>
      <c r="D5134">
        <v>687.22</v>
      </c>
      <c r="E5134" s="44" t="s">
        <v>80</v>
      </c>
      <c r="F5134" s="44" t="s">
        <v>88</v>
      </c>
      <c r="G5134">
        <v>0</v>
      </c>
      <c r="H5134">
        <v>0</v>
      </c>
      <c r="I5134">
        <v>0</v>
      </c>
      <c r="J5134">
        <v>0</v>
      </c>
      <c r="K5134" s="44">
        <f>MONTH(tce_4111[[#This Row],[data_lancamento]])</f>
        <v>7</v>
      </c>
    </row>
    <row r="5135" spans="1:11" x14ac:dyDescent="0.25">
      <c r="A5135" s="44" t="s">
        <v>94</v>
      </c>
      <c r="B5135">
        <v>1</v>
      </c>
      <c r="C5135" s="3">
        <v>44746</v>
      </c>
      <c r="D5135">
        <v>687.22</v>
      </c>
      <c r="E5135" s="44" t="s">
        <v>80</v>
      </c>
      <c r="F5135" s="44" t="s">
        <v>88</v>
      </c>
      <c r="G5135">
        <v>1</v>
      </c>
      <c r="H5135">
        <v>0</v>
      </c>
      <c r="I5135">
        <v>0</v>
      </c>
      <c r="J5135">
        <v>0</v>
      </c>
      <c r="K5135" s="44">
        <f>MONTH(tce_4111[[#This Row],[data_lancamento]])</f>
        <v>7</v>
      </c>
    </row>
    <row r="5136" spans="1:11" x14ac:dyDescent="0.25">
      <c r="A5136" s="44" t="s">
        <v>95</v>
      </c>
      <c r="B5136">
        <v>1</v>
      </c>
      <c r="C5136" s="3">
        <v>44746</v>
      </c>
      <c r="D5136">
        <v>687.22</v>
      </c>
      <c r="E5136" s="44" t="s">
        <v>77</v>
      </c>
      <c r="F5136" s="44" t="s">
        <v>88</v>
      </c>
      <c r="G5136">
        <v>1</v>
      </c>
      <c r="H5136">
        <v>0</v>
      </c>
      <c r="I5136">
        <v>0</v>
      </c>
      <c r="J5136">
        <v>0</v>
      </c>
      <c r="K5136" s="44">
        <f>MONTH(tce_4111[[#This Row],[data_lancamento]])</f>
        <v>7</v>
      </c>
    </row>
    <row r="5137" spans="1:11" x14ac:dyDescent="0.25">
      <c r="A5137" s="44" t="s">
        <v>91</v>
      </c>
      <c r="B5137">
        <v>1</v>
      </c>
      <c r="C5137" s="3">
        <v>44746</v>
      </c>
      <c r="D5137">
        <v>687.22</v>
      </c>
      <c r="E5137" s="44" t="s">
        <v>80</v>
      </c>
      <c r="F5137" s="44" t="s">
        <v>88</v>
      </c>
      <c r="G5137">
        <v>0</v>
      </c>
      <c r="H5137">
        <v>0</v>
      </c>
      <c r="I5137">
        <v>0</v>
      </c>
      <c r="J5137">
        <v>0</v>
      </c>
      <c r="K5137" s="44">
        <f>MONTH(tce_4111[[#This Row],[data_lancamento]])</f>
        <v>7</v>
      </c>
    </row>
    <row r="5138" spans="1:11" x14ac:dyDescent="0.25">
      <c r="A5138" s="44" t="s">
        <v>99</v>
      </c>
      <c r="B5138">
        <v>1</v>
      </c>
      <c r="C5138" s="3">
        <v>44746</v>
      </c>
      <c r="D5138">
        <v>687.22</v>
      </c>
      <c r="E5138" s="44" t="s">
        <v>77</v>
      </c>
      <c r="F5138" s="44" t="s">
        <v>88</v>
      </c>
      <c r="G5138">
        <v>0</v>
      </c>
      <c r="H5138">
        <v>0</v>
      </c>
      <c r="I5138">
        <v>0</v>
      </c>
      <c r="J5138">
        <v>0</v>
      </c>
      <c r="K5138" s="44">
        <f>MONTH(tce_4111[[#This Row],[data_lancamento]])</f>
        <v>7</v>
      </c>
    </row>
    <row r="5139" spans="1:11" x14ac:dyDescent="0.25">
      <c r="A5139" s="44" t="s">
        <v>92</v>
      </c>
      <c r="B5139">
        <v>1</v>
      </c>
      <c r="C5139" s="3">
        <v>44746</v>
      </c>
      <c r="D5139">
        <v>687.22</v>
      </c>
      <c r="E5139" s="44" t="s">
        <v>80</v>
      </c>
      <c r="F5139" s="44" t="s">
        <v>88</v>
      </c>
      <c r="G5139">
        <v>0</v>
      </c>
      <c r="H5139">
        <v>0</v>
      </c>
      <c r="I5139">
        <v>0</v>
      </c>
      <c r="J5139">
        <v>0</v>
      </c>
      <c r="K5139" s="44">
        <f>MONTH(tce_4111[[#This Row],[data_lancamento]])</f>
        <v>7</v>
      </c>
    </row>
    <row r="5140" spans="1:11" x14ac:dyDescent="0.25">
      <c r="A5140" s="44" t="s">
        <v>100</v>
      </c>
      <c r="B5140">
        <v>1</v>
      </c>
      <c r="C5140" s="3">
        <v>44746</v>
      </c>
      <c r="D5140">
        <v>687.22</v>
      </c>
      <c r="E5140" s="44" t="s">
        <v>77</v>
      </c>
      <c r="F5140" s="44" t="s">
        <v>88</v>
      </c>
      <c r="G5140">
        <v>0</v>
      </c>
      <c r="H5140">
        <v>0</v>
      </c>
      <c r="I5140">
        <v>0</v>
      </c>
      <c r="J5140">
        <v>0</v>
      </c>
      <c r="K5140" s="44">
        <f>MONTH(tce_4111[[#This Row],[data_lancamento]])</f>
        <v>7</v>
      </c>
    </row>
    <row r="5141" spans="1:11" x14ac:dyDescent="0.25">
      <c r="A5141" s="44" t="s">
        <v>112</v>
      </c>
      <c r="B5141">
        <v>1</v>
      </c>
      <c r="C5141" s="3">
        <v>44746</v>
      </c>
      <c r="D5141">
        <v>687.22</v>
      </c>
      <c r="E5141" s="44" t="s">
        <v>80</v>
      </c>
      <c r="F5141" s="44" t="s">
        <v>88</v>
      </c>
      <c r="G5141">
        <v>0</v>
      </c>
      <c r="H5141">
        <v>0</v>
      </c>
      <c r="I5141">
        <v>0</v>
      </c>
      <c r="J5141">
        <v>0</v>
      </c>
      <c r="K5141" s="44">
        <f>MONTH(tce_4111[[#This Row],[data_lancamento]])</f>
        <v>7</v>
      </c>
    </row>
    <row r="5142" spans="1:11" x14ac:dyDescent="0.25">
      <c r="A5142" s="44" t="s">
        <v>359</v>
      </c>
      <c r="B5142">
        <v>1</v>
      </c>
      <c r="C5142" s="3">
        <v>44746</v>
      </c>
      <c r="D5142">
        <v>687.22</v>
      </c>
      <c r="E5142" s="44" t="s">
        <v>77</v>
      </c>
      <c r="F5142" s="44" t="s">
        <v>97</v>
      </c>
      <c r="G5142">
        <v>0</v>
      </c>
      <c r="H5142">
        <v>0</v>
      </c>
      <c r="I5142">
        <v>0</v>
      </c>
      <c r="J5142">
        <v>0</v>
      </c>
      <c r="K5142" s="44">
        <f>MONTH(tce_4111[[#This Row],[data_lancamento]])</f>
        <v>7</v>
      </c>
    </row>
    <row r="5143" spans="1:11" x14ac:dyDescent="0.25">
      <c r="A5143" s="44" t="s">
        <v>101</v>
      </c>
      <c r="B5143">
        <v>1</v>
      </c>
      <c r="C5143" s="3">
        <v>44746</v>
      </c>
      <c r="D5143">
        <v>687.22</v>
      </c>
      <c r="E5143" s="44" t="s">
        <v>77</v>
      </c>
      <c r="F5143" s="44" t="s">
        <v>88</v>
      </c>
      <c r="G5143">
        <v>1</v>
      </c>
      <c r="H5143">
        <v>0</v>
      </c>
      <c r="I5143">
        <v>0</v>
      </c>
      <c r="J5143">
        <v>0</v>
      </c>
      <c r="K5143" s="44">
        <f>MONTH(tce_4111[[#This Row],[data_lancamento]])</f>
        <v>7</v>
      </c>
    </row>
    <row r="5144" spans="1:11" x14ac:dyDescent="0.25">
      <c r="A5144" s="44" t="s">
        <v>95</v>
      </c>
      <c r="B5144">
        <v>1</v>
      </c>
      <c r="C5144" s="3">
        <v>44746</v>
      </c>
      <c r="D5144">
        <v>687.22</v>
      </c>
      <c r="E5144" s="44" t="s">
        <v>80</v>
      </c>
      <c r="F5144" s="44" t="s">
        <v>88</v>
      </c>
      <c r="G5144">
        <v>1</v>
      </c>
      <c r="H5144">
        <v>0</v>
      </c>
      <c r="I5144">
        <v>0</v>
      </c>
      <c r="J5144">
        <v>0</v>
      </c>
      <c r="K5144" s="44">
        <f>MONTH(tce_4111[[#This Row],[data_lancamento]])</f>
        <v>7</v>
      </c>
    </row>
    <row r="5145" spans="1:11" x14ac:dyDescent="0.25">
      <c r="A5145" s="44" t="s">
        <v>89</v>
      </c>
      <c r="B5145">
        <v>1</v>
      </c>
      <c r="C5145" s="3">
        <v>44746</v>
      </c>
      <c r="D5145">
        <v>1603.52</v>
      </c>
      <c r="E5145" s="44" t="s">
        <v>80</v>
      </c>
      <c r="F5145" s="44" t="s">
        <v>88</v>
      </c>
      <c r="G5145">
        <v>0</v>
      </c>
      <c r="H5145">
        <v>0</v>
      </c>
      <c r="I5145">
        <v>0</v>
      </c>
      <c r="J5145">
        <v>0</v>
      </c>
      <c r="K5145" s="44">
        <f>MONTH(tce_4111[[#This Row],[data_lancamento]])</f>
        <v>7</v>
      </c>
    </row>
    <row r="5146" spans="1:11" x14ac:dyDescent="0.25">
      <c r="A5146" s="44" t="s">
        <v>91</v>
      </c>
      <c r="B5146">
        <v>1</v>
      </c>
      <c r="C5146" s="3">
        <v>44746</v>
      </c>
      <c r="D5146">
        <v>1603.52</v>
      </c>
      <c r="E5146" s="44" t="s">
        <v>77</v>
      </c>
      <c r="F5146" s="44" t="s">
        <v>88</v>
      </c>
      <c r="G5146">
        <v>0</v>
      </c>
      <c r="H5146">
        <v>0</v>
      </c>
      <c r="I5146">
        <v>0</v>
      </c>
      <c r="J5146">
        <v>0</v>
      </c>
      <c r="K5146" s="44">
        <f>MONTH(tce_4111[[#This Row],[data_lancamento]])</f>
        <v>7</v>
      </c>
    </row>
    <row r="5147" spans="1:11" x14ac:dyDescent="0.25">
      <c r="A5147" s="44" t="s">
        <v>92</v>
      </c>
      <c r="B5147">
        <v>1</v>
      </c>
      <c r="C5147" s="3">
        <v>44746</v>
      </c>
      <c r="D5147">
        <v>1603.52</v>
      </c>
      <c r="E5147" s="44" t="s">
        <v>77</v>
      </c>
      <c r="F5147" s="44" t="s">
        <v>88</v>
      </c>
      <c r="G5147">
        <v>0</v>
      </c>
      <c r="H5147">
        <v>0</v>
      </c>
      <c r="I5147">
        <v>0</v>
      </c>
      <c r="J5147">
        <v>0</v>
      </c>
      <c r="K5147" s="44">
        <f>MONTH(tce_4111[[#This Row],[data_lancamento]])</f>
        <v>7</v>
      </c>
    </row>
    <row r="5148" spans="1:11" x14ac:dyDescent="0.25">
      <c r="A5148" s="44" t="s">
        <v>93</v>
      </c>
      <c r="B5148">
        <v>1</v>
      </c>
      <c r="C5148" s="3">
        <v>44746</v>
      </c>
      <c r="D5148">
        <v>1603.52</v>
      </c>
      <c r="E5148" s="44" t="s">
        <v>80</v>
      </c>
      <c r="F5148" s="44" t="s">
        <v>88</v>
      </c>
      <c r="G5148">
        <v>0</v>
      </c>
      <c r="H5148">
        <v>0</v>
      </c>
      <c r="I5148">
        <v>0</v>
      </c>
      <c r="J5148">
        <v>0</v>
      </c>
      <c r="K5148" s="44">
        <f>MONTH(tce_4111[[#This Row],[data_lancamento]])</f>
        <v>7</v>
      </c>
    </row>
    <row r="5149" spans="1:11" x14ac:dyDescent="0.25">
      <c r="A5149" s="44" t="s">
        <v>94</v>
      </c>
      <c r="B5149">
        <v>1</v>
      </c>
      <c r="C5149" s="3">
        <v>44746</v>
      </c>
      <c r="D5149">
        <v>1603.52</v>
      </c>
      <c r="E5149" s="44" t="s">
        <v>80</v>
      </c>
      <c r="F5149" s="44" t="s">
        <v>88</v>
      </c>
      <c r="G5149">
        <v>1</v>
      </c>
      <c r="H5149">
        <v>0</v>
      </c>
      <c r="I5149">
        <v>0</v>
      </c>
      <c r="J5149">
        <v>0</v>
      </c>
      <c r="K5149" s="44">
        <f>MONTH(tce_4111[[#This Row],[data_lancamento]])</f>
        <v>7</v>
      </c>
    </row>
    <row r="5150" spans="1:11" x14ac:dyDescent="0.25">
      <c r="A5150" s="44" t="s">
        <v>95</v>
      </c>
      <c r="B5150">
        <v>1</v>
      </c>
      <c r="C5150" s="3">
        <v>44746</v>
      </c>
      <c r="D5150">
        <v>1603.52</v>
      </c>
      <c r="E5150" s="44" t="s">
        <v>77</v>
      </c>
      <c r="F5150" s="44" t="s">
        <v>88</v>
      </c>
      <c r="G5150">
        <v>1</v>
      </c>
      <c r="H5150">
        <v>0</v>
      </c>
      <c r="I5150">
        <v>0</v>
      </c>
      <c r="J5150">
        <v>0</v>
      </c>
      <c r="K5150" s="44">
        <f>MONTH(tce_4111[[#This Row],[data_lancamento]])</f>
        <v>7</v>
      </c>
    </row>
    <row r="5151" spans="1:11" x14ac:dyDescent="0.25">
      <c r="A5151" s="44" t="s">
        <v>91</v>
      </c>
      <c r="B5151">
        <v>1</v>
      </c>
      <c r="C5151" s="3">
        <v>44746</v>
      </c>
      <c r="D5151">
        <v>1603.52</v>
      </c>
      <c r="E5151" s="44" t="s">
        <v>80</v>
      </c>
      <c r="F5151" s="44" t="s">
        <v>88</v>
      </c>
      <c r="G5151">
        <v>0</v>
      </c>
      <c r="H5151">
        <v>0</v>
      </c>
      <c r="I5151">
        <v>0</v>
      </c>
      <c r="J5151">
        <v>0</v>
      </c>
      <c r="K5151" s="44">
        <f>MONTH(tce_4111[[#This Row],[data_lancamento]])</f>
        <v>7</v>
      </c>
    </row>
    <row r="5152" spans="1:11" x14ac:dyDescent="0.25">
      <c r="A5152" s="44" t="s">
        <v>99</v>
      </c>
      <c r="B5152">
        <v>1</v>
      </c>
      <c r="C5152" s="3">
        <v>44746</v>
      </c>
      <c r="D5152">
        <v>1603.52</v>
      </c>
      <c r="E5152" s="44" t="s">
        <v>77</v>
      </c>
      <c r="F5152" s="44" t="s">
        <v>88</v>
      </c>
      <c r="G5152">
        <v>0</v>
      </c>
      <c r="H5152">
        <v>0</v>
      </c>
      <c r="I5152">
        <v>0</v>
      </c>
      <c r="J5152">
        <v>0</v>
      </c>
      <c r="K5152" s="44">
        <f>MONTH(tce_4111[[#This Row],[data_lancamento]])</f>
        <v>7</v>
      </c>
    </row>
    <row r="5153" spans="1:11" x14ac:dyDescent="0.25">
      <c r="A5153" s="44" t="s">
        <v>92</v>
      </c>
      <c r="B5153">
        <v>1</v>
      </c>
      <c r="C5153" s="3">
        <v>44746</v>
      </c>
      <c r="D5153">
        <v>1603.52</v>
      </c>
      <c r="E5153" s="44" t="s">
        <v>80</v>
      </c>
      <c r="F5153" s="44" t="s">
        <v>88</v>
      </c>
      <c r="G5153">
        <v>0</v>
      </c>
      <c r="H5153">
        <v>0</v>
      </c>
      <c r="I5153">
        <v>0</v>
      </c>
      <c r="J5153">
        <v>0</v>
      </c>
      <c r="K5153" s="44">
        <f>MONTH(tce_4111[[#This Row],[data_lancamento]])</f>
        <v>7</v>
      </c>
    </row>
    <row r="5154" spans="1:11" x14ac:dyDescent="0.25">
      <c r="A5154" s="44" t="s">
        <v>100</v>
      </c>
      <c r="B5154">
        <v>1</v>
      </c>
      <c r="C5154" s="3">
        <v>44746</v>
      </c>
      <c r="D5154">
        <v>1603.52</v>
      </c>
      <c r="E5154" s="44" t="s">
        <v>77</v>
      </c>
      <c r="F5154" s="44" t="s">
        <v>88</v>
      </c>
      <c r="G5154">
        <v>0</v>
      </c>
      <c r="H5154">
        <v>0</v>
      </c>
      <c r="I5154">
        <v>0</v>
      </c>
      <c r="J5154">
        <v>0</v>
      </c>
      <c r="K5154" s="44">
        <f>MONTH(tce_4111[[#This Row],[data_lancamento]])</f>
        <v>7</v>
      </c>
    </row>
    <row r="5155" spans="1:11" x14ac:dyDescent="0.25">
      <c r="A5155" s="44" t="s">
        <v>112</v>
      </c>
      <c r="B5155">
        <v>1</v>
      </c>
      <c r="C5155" s="3">
        <v>44746</v>
      </c>
      <c r="D5155">
        <v>1603.52</v>
      </c>
      <c r="E5155" s="44" t="s">
        <v>80</v>
      </c>
      <c r="F5155" s="44" t="s">
        <v>88</v>
      </c>
      <c r="G5155">
        <v>0</v>
      </c>
      <c r="H5155">
        <v>0</v>
      </c>
      <c r="I5155">
        <v>0</v>
      </c>
      <c r="J5155">
        <v>0</v>
      </c>
      <c r="K5155" s="44">
        <f>MONTH(tce_4111[[#This Row],[data_lancamento]])</f>
        <v>7</v>
      </c>
    </row>
    <row r="5156" spans="1:11" x14ac:dyDescent="0.25">
      <c r="A5156" s="44" t="s">
        <v>359</v>
      </c>
      <c r="B5156">
        <v>1</v>
      </c>
      <c r="C5156" s="3">
        <v>44746</v>
      </c>
      <c r="D5156">
        <v>1603.52</v>
      </c>
      <c r="E5156" s="44" t="s">
        <v>77</v>
      </c>
      <c r="F5156" s="44" t="s">
        <v>97</v>
      </c>
      <c r="G5156">
        <v>0</v>
      </c>
      <c r="H5156">
        <v>0</v>
      </c>
      <c r="I5156">
        <v>0</v>
      </c>
      <c r="J5156">
        <v>0</v>
      </c>
      <c r="K5156" s="44">
        <f>MONTH(tce_4111[[#This Row],[data_lancamento]])</f>
        <v>7</v>
      </c>
    </row>
    <row r="5157" spans="1:11" x14ac:dyDescent="0.25">
      <c r="A5157" s="44" t="s">
        <v>101</v>
      </c>
      <c r="B5157">
        <v>1</v>
      </c>
      <c r="C5157" s="3">
        <v>44746</v>
      </c>
      <c r="D5157">
        <v>1603.52</v>
      </c>
      <c r="E5157" s="44" t="s">
        <v>77</v>
      </c>
      <c r="F5157" s="44" t="s">
        <v>88</v>
      </c>
      <c r="G5157">
        <v>1</v>
      </c>
      <c r="H5157">
        <v>0</v>
      </c>
      <c r="I5157">
        <v>0</v>
      </c>
      <c r="J5157">
        <v>0</v>
      </c>
      <c r="K5157" s="44">
        <f>MONTH(tce_4111[[#This Row],[data_lancamento]])</f>
        <v>7</v>
      </c>
    </row>
    <row r="5158" spans="1:11" x14ac:dyDescent="0.25">
      <c r="A5158" s="44" t="s">
        <v>95</v>
      </c>
      <c r="B5158">
        <v>1</v>
      </c>
      <c r="C5158" s="3">
        <v>44746</v>
      </c>
      <c r="D5158">
        <v>1603.52</v>
      </c>
      <c r="E5158" s="44" t="s">
        <v>80</v>
      </c>
      <c r="F5158" s="44" t="s">
        <v>88</v>
      </c>
      <c r="G5158">
        <v>1</v>
      </c>
      <c r="H5158">
        <v>0</v>
      </c>
      <c r="I5158">
        <v>0</v>
      </c>
      <c r="J5158">
        <v>0</v>
      </c>
      <c r="K5158" s="44">
        <f>MONTH(tce_4111[[#This Row],[data_lancamento]])</f>
        <v>7</v>
      </c>
    </row>
    <row r="5159" spans="1:11" x14ac:dyDescent="0.25">
      <c r="A5159" s="44" t="s">
        <v>89</v>
      </c>
      <c r="B5159">
        <v>1</v>
      </c>
      <c r="C5159" s="3">
        <v>44746</v>
      </c>
      <c r="D5159">
        <v>1603.52</v>
      </c>
      <c r="E5159" s="44" t="s">
        <v>80</v>
      </c>
      <c r="F5159" s="44" t="s">
        <v>88</v>
      </c>
      <c r="G5159">
        <v>0</v>
      </c>
      <c r="H5159">
        <v>0</v>
      </c>
      <c r="I5159">
        <v>0</v>
      </c>
      <c r="J5159">
        <v>0</v>
      </c>
      <c r="K5159" s="44">
        <f>MONTH(tce_4111[[#This Row],[data_lancamento]])</f>
        <v>7</v>
      </c>
    </row>
    <row r="5160" spans="1:11" x14ac:dyDescent="0.25">
      <c r="A5160" s="44" t="s">
        <v>91</v>
      </c>
      <c r="B5160">
        <v>1</v>
      </c>
      <c r="C5160" s="3">
        <v>44746</v>
      </c>
      <c r="D5160">
        <v>1603.52</v>
      </c>
      <c r="E5160" s="44" t="s">
        <v>77</v>
      </c>
      <c r="F5160" s="44" t="s">
        <v>88</v>
      </c>
      <c r="G5160">
        <v>0</v>
      </c>
      <c r="H5160">
        <v>0</v>
      </c>
      <c r="I5160">
        <v>0</v>
      </c>
      <c r="J5160">
        <v>0</v>
      </c>
      <c r="K5160" s="44">
        <f>MONTH(tce_4111[[#This Row],[data_lancamento]])</f>
        <v>7</v>
      </c>
    </row>
    <row r="5161" spans="1:11" x14ac:dyDescent="0.25">
      <c r="A5161" s="44" t="s">
        <v>92</v>
      </c>
      <c r="B5161">
        <v>1</v>
      </c>
      <c r="C5161" s="3">
        <v>44746</v>
      </c>
      <c r="D5161">
        <v>1603.52</v>
      </c>
      <c r="E5161" s="44" t="s">
        <v>77</v>
      </c>
      <c r="F5161" s="44" t="s">
        <v>88</v>
      </c>
      <c r="G5161">
        <v>0</v>
      </c>
      <c r="H5161">
        <v>0</v>
      </c>
      <c r="I5161">
        <v>0</v>
      </c>
      <c r="J5161">
        <v>0</v>
      </c>
      <c r="K5161" s="44">
        <f>MONTH(tce_4111[[#This Row],[data_lancamento]])</f>
        <v>7</v>
      </c>
    </row>
    <row r="5162" spans="1:11" x14ac:dyDescent="0.25">
      <c r="A5162" s="44" t="s">
        <v>93</v>
      </c>
      <c r="B5162">
        <v>1</v>
      </c>
      <c r="C5162" s="3">
        <v>44746</v>
      </c>
      <c r="D5162">
        <v>1603.52</v>
      </c>
      <c r="E5162" s="44" t="s">
        <v>80</v>
      </c>
      <c r="F5162" s="44" t="s">
        <v>88</v>
      </c>
      <c r="G5162">
        <v>0</v>
      </c>
      <c r="H5162">
        <v>0</v>
      </c>
      <c r="I5162">
        <v>0</v>
      </c>
      <c r="J5162">
        <v>0</v>
      </c>
      <c r="K5162" s="44">
        <f>MONTH(tce_4111[[#This Row],[data_lancamento]])</f>
        <v>7</v>
      </c>
    </row>
    <row r="5163" spans="1:11" x14ac:dyDescent="0.25">
      <c r="A5163" s="44" t="s">
        <v>94</v>
      </c>
      <c r="B5163">
        <v>1</v>
      </c>
      <c r="C5163" s="3">
        <v>44746</v>
      </c>
      <c r="D5163">
        <v>1603.52</v>
      </c>
      <c r="E5163" s="44" t="s">
        <v>80</v>
      </c>
      <c r="F5163" s="44" t="s">
        <v>88</v>
      </c>
      <c r="G5163">
        <v>1</v>
      </c>
      <c r="H5163">
        <v>0</v>
      </c>
      <c r="I5163">
        <v>0</v>
      </c>
      <c r="J5163">
        <v>0</v>
      </c>
      <c r="K5163" s="44">
        <f>MONTH(tce_4111[[#This Row],[data_lancamento]])</f>
        <v>7</v>
      </c>
    </row>
    <row r="5164" spans="1:11" x14ac:dyDescent="0.25">
      <c r="A5164" s="44" t="s">
        <v>95</v>
      </c>
      <c r="B5164">
        <v>1</v>
      </c>
      <c r="C5164" s="3">
        <v>44746</v>
      </c>
      <c r="D5164">
        <v>1603.52</v>
      </c>
      <c r="E5164" s="44" t="s">
        <v>77</v>
      </c>
      <c r="F5164" s="44" t="s">
        <v>88</v>
      </c>
      <c r="G5164">
        <v>1</v>
      </c>
      <c r="H5164">
        <v>0</v>
      </c>
      <c r="I5164">
        <v>0</v>
      </c>
      <c r="J5164">
        <v>0</v>
      </c>
      <c r="K5164" s="44">
        <f>MONTH(tce_4111[[#This Row],[data_lancamento]])</f>
        <v>7</v>
      </c>
    </row>
    <row r="5165" spans="1:11" x14ac:dyDescent="0.25">
      <c r="A5165" s="44" t="s">
        <v>91</v>
      </c>
      <c r="B5165">
        <v>1</v>
      </c>
      <c r="C5165" s="3">
        <v>44746</v>
      </c>
      <c r="D5165">
        <v>1603.52</v>
      </c>
      <c r="E5165" s="44" t="s">
        <v>80</v>
      </c>
      <c r="F5165" s="44" t="s">
        <v>88</v>
      </c>
      <c r="G5165">
        <v>0</v>
      </c>
      <c r="H5165">
        <v>0</v>
      </c>
      <c r="I5165">
        <v>0</v>
      </c>
      <c r="J5165">
        <v>0</v>
      </c>
      <c r="K5165" s="44">
        <f>MONTH(tce_4111[[#This Row],[data_lancamento]])</f>
        <v>7</v>
      </c>
    </row>
    <row r="5166" spans="1:11" x14ac:dyDescent="0.25">
      <c r="A5166" s="44" t="s">
        <v>99</v>
      </c>
      <c r="B5166">
        <v>1</v>
      </c>
      <c r="C5166" s="3">
        <v>44746</v>
      </c>
      <c r="D5166">
        <v>1603.52</v>
      </c>
      <c r="E5166" s="44" t="s">
        <v>77</v>
      </c>
      <c r="F5166" s="44" t="s">
        <v>88</v>
      </c>
      <c r="G5166">
        <v>0</v>
      </c>
      <c r="H5166">
        <v>0</v>
      </c>
      <c r="I5166">
        <v>0</v>
      </c>
      <c r="J5166">
        <v>0</v>
      </c>
      <c r="K5166" s="44">
        <f>MONTH(tce_4111[[#This Row],[data_lancamento]])</f>
        <v>7</v>
      </c>
    </row>
    <row r="5167" spans="1:11" x14ac:dyDescent="0.25">
      <c r="A5167" s="44" t="s">
        <v>92</v>
      </c>
      <c r="B5167">
        <v>1</v>
      </c>
      <c r="C5167" s="3">
        <v>44746</v>
      </c>
      <c r="D5167">
        <v>1603.52</v>
      </c>
      <c r="E5167" s="44" t="s">
        <v>80</v>
      </c>
      <c r="F5167" s="44" t="s">
        <v>88</v>
      </c>
      <c r="G5167">
        <v>0</v>
      </c>
      <c r="H5167">
        <v>0</v>
      </c>
      <c r="I5167">
        <v>0</v>
      </c>
      <c r="J5167">
        <v>0</v>
      </c>
      <c r="K5167" s="44">
        <f>MONTH(tce_4111[[#This Row],[data_lancamento]])</f>
        <v>7</v>
      </c>
    </row>
    <row r="5168" spans="1:11" x14ac:dyDescent="0.25">
      <c r="A5168" s="44" t="s">
        <v>100</v>
      </c>
      <c r="B5168">
        <v>1</v>
      </c>
      <c r="C5168" s="3">
        <v>44746</v>
      </c>
      <c r="D5168">
        <v>1603.52</v>
      </c>
      <c r="E5168" s="44" t="s">
        <v>77</v>
      </c>
      <c r="F5168" s="44" t="s">
        <v>88</v>
      </c>
      <c r="G5168">
        <v>0</v>
      </c>
      <c r="H5168">
        <v>0</v>
      </c>
      <c r="I5168">
        <v>0</v>
      </c>
      <c r="J5168">
        <v>0</v>
      </c>
      <c r="K5168" s="44">
        <f>MONTH(tce_4111[[#This Row],[data_lancamento]])</f>
        <v>7</v>
      </c>
    </row>
    <row r="5169" spans="1:11" x14ac:dyDescent="0.25">
      <c r="A5169" s="44" t="s">
        <v>112</v>
      </c>
      <c r="B5169">
        <v>1</v>
      </c>
      <c r="C5169" s="3">
        <v>44746</v>
      </c>
      <c r="D5169">
        <v>1603.52</v>
      </c>
      <c r="E5169" s="44" t="s">
        <v>80</v>
      </c>
      <c r="F5169" s="44" t="s">
        <v>88</v>
      </c>
      <c r="G5169">
        <v>0</v>
      </c>
      <c r="H5169">
        <v>0</v>
      </c>
      <c r="I5169">
        <v>0</v>
      </c>
      <c r="J5169">
        <v>0</v>
      </c>
      <c r="K5169" s="44">
        <f>MONTH(tce_4111[[#This Row],[data_lancamento]])</f>
        <v>7</v>
      </c>
    </row>
    <row r="5170" spans="1:11" x14ac:dyDescent="0.25">
      <c r="A5170" s="44" t="s">
        <v>359</v>
      </c>
      <c r="B5170">
        <v>1</v>
      </c>
      <c r="C5170" s="3">
        <v>44746</v>
      </c>
      <c r="D5170">
        <v>1603.52</v>
      </c>
      <c r="E5170" s="44" t="s">
        <v>77</v>
      </c>
      <c r="F5170" s="44" t="s">
        <v>97</v>
      </c>
      <c r="G5170">
        <v>0</v>
      </c>
      <c r="H5170">
        <v>0</v>
      </c>
      <c r="I5170">
        <v>0</v>
      </c>
      <c r="J5170">
        <v>0</v>
      </c>
      <c r="K5170" s="44">
        <f>MONTH(tce_4111[[#This Row],[data_lancamento]])</f>
        <v>7</v>
      </c>
    </row>
    <row r="5171" spans="1:11" x14ac:dyDescent="0.25">
      <c r="A5171" s="44" t="s">
        <v>101</v>
      </c>
      <c r="B5171">
        <v>1</v>
      </c>
      <c r="C5171" s="3">
        <v>44746</v>
      </c>
      <c r="D5171">
        <v>1603.52</v>
      </c>
      <c r="E5171" s="44" t="s">
        <v>77</v>
      </c>
      <c r="F5171" s="44" t="s">
        <v>88</v>
      </c>
      <c r="G5171">
        <v>1</v>
      </c>
      <c r="H5171">
        <v>0</v>
      </c>
      <c r="I5171">
        <v>0</v>
      </c>
      <c r="J5171">
        <v>0</v>
      </c>
      <c r="K5171" s="44">
        <f>MONTH(tce_4111[[#This Row],[data_lancamento]])</f>
        <v>7</v>
      </c>
    </row>
    <row r="5172" spans="1:11" x14ac:dyDescent="0.25">
      <c r="A5172" s="44" t="s">
        <v>95</v>
      </c>
      <c r="B5172">
        <v>1</v>
      </c>
      <c r="C5172" s="3">
        <v>44746</v>
      </c>
      <c r="D5172">
        <v>1603.52</v>
      </c>
      <c r="E5172" s="44" t="s">
        <v>80</v>
      </c>
      <c r="F5172" s="44" t="s">
        <v>88</v>
      </c>
      <c r="G5172">
        <v>1</v>
      </c>
      <c r="H5172">
        <v>0</v>
      </c>
      <c r="I5172">
        <v>0</v>
      </c>
      <c r="J5172">
        <v>0</v>
      </c>
      <c r="K5172" s="44">
        <f>MONTH(tce_4111[[#This Row],[data_lancamento]])</f>
        <v>7</v>
      </c>
    </row>
    <row r="5173" spans="1:11" x14ac:dyDescent="0.25">
      <c r="A5173" s="44" t="s">
        <v>89</v>
      </c>
      <c r="B5173">
        <v>1</v>
      </c>
      <c r="C5173" s="3">
        <v>44746</v>
      </c>
      <c r="D5173">
        <v>1603.52</v>
      </c>
      <c r="E5173" s="44" t="s">
        <v>80</v>
      </c>
      <c r="F5173" s="44" t="s">
        <v>88</v>
      </c>
      <c r="G5173">
        <v>0</v>
      </c>
      <c r="H5173">
        <v>0</v>
      </c>
      <c r="I5173">
        <v>0</v>
      </c>
      <c r="J5173">
        <v>0</v>
      </c>
      <c r="K5173" s="44">
        <f>MONTH(tce_4111[[#This Row],[data_lancamento]])</f>
        <v>7</v>
      </c>
    </row>
    <row r="5174" spans="1:11" x14ac:dyDescent="0.25">
      <c r="A5174" s="44" t="s">
        <v>91</v>
      </c>
      <c r="B5174">
        <v>1</v>
      </c>
      <c r="C5174" s="3">
        <v>44746</v>
      </c>
      <c r="D5174">
        <v>1603.52</v>
      </c>
      <c r="E5174" s="44" t="s">
        <v>77</v>
      </c>
      <c r="F5174" s="44" t="s">
        <v>88</v>
      </c>
      <c r="G5174">
        <v>0</v>
      </c>
      <c r="H5174">
        <v>0</v>
      </c>
      <c r="I5174">
        <v>0</v>
      </c>
      <c r="J5174">
        <v>0</v>
      </c>
      <c r="K5174" s="44">
        <f>MONTH(tce_4111[[#This Row],[data_lancamento]])</f>
        <v>7</v>
      </c>
    </row>
    <row r="5175" spans="1:11" x14ac:dyDescent="0.25">
      <c r="A5175" s="44" t="s">
        <v>92</v>
      </c>
      <c r="B5175">
        <v>1</v>
      </c>
      <c r="C5175" s="3">
        <v>44746</v>
      </c>
      <c r="D5175">
        <v>1603.52</v>
      </c>
      <c r="E5175" s="44" t="s">
        <v>77</v>
      </c>
      <c r="F5175" s="44" t="s">
        <v>88</v>
      </c>
      <c r="G5175">
        <v>0</v>
      </c>
      <c r="H5175">
        <v>0</v>
      </c>
      <c r="I5175">
        <v>0</v>
      </c>
      <c r="J5175">
        <v>0</v>
      </c>
      <c r="K5175" s="44">
        <f>MONTH(tce_4111[[#This Row],[data_lancamento]])</f>
        <v>7</v>
      </c>
    </row>
    <row r="5176" spans="1:11" x14ac:dyDescent="0.25">
      <c r="A5176" s="44" t="s">
        <v>93</v>
      </c>
      <c r="B5176">
        <v>1</v>
      </c>
      <c r="C5176" s="3">
        <v>44746</v>
      </c>
      <c r="D5176">
        <v>1603.52</v>
      </c>
      <c r="E5176" s="44" t="s">
        <v>80</v>
      </c>
      <c r="F5176" s="44" t="s">
        <v>88</v>
      </c>
      <c r="G5176">
        <v>0</v>
      </c>
      <c r="H5176">
        <v>0</v>
      </c>
      <c r="I5176">
        <v>0</v>
      </c>
      <c r="J5176">
        <v>0</v>
      </c>
      <c r="K5176" s="44">
        <f>MONTH(tce_4111[[#This Row],[data_lancamento]])</f>
        <v>7</v>
      </c>
    </row>
    <row r="5177" spans="1:11" x14ac:dyDescent="0.25">
      <c r="A5177" s="44" t="s">
        <v>94</v>
      </c>
      <c r="B5177">
        <v>1</v>
      </c>
      <c r="C5177" s="3">
        <v>44746</v>
      </c>
      <c r="D5177">
        <v>1603.52</v>
      </c>
      <c r="E5177" s="44" t="s">
        <v>80</v>
      </c>
      <c r="F5177" s="44" t="s">
        <v>88</v>
      </c>
      <c r="G5177">
        <v>1</v>
      </c>
      <c r="H5177">
        <v>0</v>
      </c>
      <c r="I5177">
        <v>0</v>
      </c>
      <c r="J5177">
        <v>0</v>
      </c>
      <c r="K5177" s="44">
        <f>MONTH(tce_4111[[#This Row],[data_lancamento]])</f>
        <v>7</v>
      </c>
    </row>
    <row r="5178" spans="1:11" x14ac:dyDescent="0.25">
      <c r="A5178" s="44" t="s">
        <v>95</v>
      </c>
      <c r="B5178">
        <v>1</v>
      </c>
      <c r="C5178" s="3">
        <v>44746</v>
      </c>
      <c r="D5178">
        <v>1603.52</v>
      </c>
      <c r="E5178" s="44" t="s">
        <v>77</v>
      </c>
      <c r="F5178" s="44" t="s">
        <v>88</v>
      </c>
      <c r="G5178">
        <v>1</v>
      </c>
      <c r="H5178">
        <v>0</v>
      </c>
      <c r="I5178">
        <v>0</v>
      </c>
      <c r="J5178">
        <v>0</v>
      </c>
      <c r="K5178" s="44">
        <f>MONTH(tce_4111[[#This Row],[data_lancamento]])</f>
        <v>7</v>
      </c>
    </row>
    <row r="5179" spans="1:11" x14ac:dyDescent="0.25">
      <c r="A5179" s="44" t="s">
        <v>91</v>
      </c>
      <c r="B5179">
        <v>1</v>
      </c>
      <c r="C5179" s="3">
        <v>44746</v>
      </c>
      <c r="D5179">
        <v>1603.52</v>
      </c>
      <c r="E5179" s="44" t="s">
        <v>80</v>
      </c>
      <c r="F5179" s="44" t="s">
        <v>88</v>
      </c>
      <c r="G5179">
        <v>0</v>
      </c>
      <c r="H5179">
        <v>0</v>
      </c>
      <c r="I5179">
        <v>0</v>
      </c>
      <c r="J5179">
        <v>0</v>
      </c>
      <c r="K5179" s="44">
        <f>MONTH(tce_4111[[#This Row],[data_lancamento]])</f>
        <v>7</v>
      </c>
    </row>
    <row r="5180" spans="1:11" x14ac:dyDescent="0.25">
      <c r="A5180" s="44" t="s">
        <v>99</v>
      </c>
      <c r="B5180">
        <v>1</v>
      </c>
      <c r="C5180" s="3">
        <v>44746</v>
      </c>
      <c r="D5180">
        <v>1603.52</v>
      </c>
      <c r="E5180" s="44" t="s">
        <v>77</v>
      </c>
      <c r="F5180" s="44" t="s">
        <v>88</v>
      </c>
      <c r="G5180">
        <v>0</v>
      </c>
      <c r="H5180">
        <v>0</v>
      </c>
      <c r="I5180">
        <v>0</v>
      </c>
      <c r="J5180">
        <v>0</v>
      </c>
      <c r="K5180" s="44">
        <f>MONTH(tce_4111[[#This Row],[data_lancamento]])</f>
        <v>7</v>
      </c>
    </row>
    <row r="5181" spans="1:11" x14ac:dyDescent="0.25">
      <c r="A5181" s="44" t="s">
        <v>92</v>
      </c>
      <c r="B5181">
        <v>1</v>
      </c>
      <c r="C5181" s="3">
        <v>44746</v>
      </c>
      <c r="D5181">
        <v>1603.52</v>
      </c>
      <c r="E5181" s="44" t="s">
        <v>80</v>
      </c>
      <c r="F5181" s="44" t="s">
        <v>88</v>
      </c>
      <c r="G5181">
        <v>0</v>
      </c>
      <c r="H5181">
        <v>0</v>
      </c>
      <c r="I5181">
        <v>0</v>
      </c>
      <c r="J5181">
        <v>0</v>
      </c>
      <c r="K5181" s="44">
        <f>MONTH(tce_4111[[#This Row],[data_lancamento]])</f>
        <v>7</v>
      </c>
    </row>
    <row r="5182" spans="1:11" x14ac:dyDescent="0.25">
      <c r="A5182" s="44" t="s">
        <v>100</v>
      </c>
      <c r="B5182">
        <v>1</v>
      </c>
      <c r="C5182" s="3">
        <v>44746</v>
      </c>
      <c r="D5182">
        <v>1603.52</v>
      </c>
      <c r="E5182" s="44" t="s">
        <v>77</v>
      </c>
      <c r="F5182" s="44" t="s">
        <v>88</v>
      </c>
      <c r="G5182">
        <v>0</v>
      </c>
      <c r="H5182">
        <v>0</v>
      </c>
      <c r="I5182">
        <v>0</v>
      </c>
      <c r="J5182">
        <v>0</v>
      </c>
      <c r="K5182" s="44">
        <f>MONTH(tce_4111[[#This Row],[data_lancamento]])</f>
        <v>7</v>
      </c>
    </row>
    <row r="5183" spans="1:11" x14ac:dyDescent="0.25">
      <c r="A5183" s="44" t="s">
        <v>112</v>
      </c>
      <c r="B5183">
        <v>1</v>
      </c>
      <c r="C5183" s="3">
        <v>44746</v>
      </c>
      <c r="D5183">
        <v>1603.52</v>
      </c>
      <c r="E5183" s="44" t="s">
        <v>80</v>
      </c>
      <c r="F5183" s="44" t="s">
        <v>88</v>
      </c>
      <c r="G5183">
        <v>0</v>
      </c>
      <c r="H5183">
        <v>0</v>
      </c>
      <c r="I5183">
        <v>0</v>
      </c>
      <c r="J5183">
        <v>0</v>
      </c>
      <c r="K5183" s="44">
        <f>MONTH(tce_4111[[#This Row],[data_lancamento]])</f>
        <v>7</v>
      </c>
    </row>
    <row r="5184" spans="1:11" x14ac:dyDescent="0.25">
      <c r="A5184" s="44" t="s">
        <v>359</v>
      </c>
      <c r="B5184">
        <v>1</v>
      </c>
      <c r="C5184" s="3">
        <v>44746</v>
      </c>
      <c r="D5184">
        <v>1603.52</v>
      </c>
      <c r="E5184" s="44" t="s">
        <v>77</v>
      </c>
      <c r="F5184" s="44" t="s">
        <v>97</v>
      </c>
      <c r="G5184">
        <v>0</v>
      </c>
      <c r="H5184">
        <v>0</v>
      </c>
      <c r="I5184">
        <v>0</v>
      </c>
      <c r="J5184">
        <v>0</v>
      </c>
      <c r="K5184" s="44">
        <f>MONTH(tce_4111[[#This Row],[data_lancamento]])</f>
        <v>7</v>
      </c>
    </row>
    <row r="5185" spans="1:11" x14ac:dyDescent="0.25">
      <c r="A5185" s="44" t="s">
        <v>101</v>
      </c>
      <c r="B5185">
        <v>1</v>
      </c>
      <c r="C5185" s="3">
        <v>44746</v>
      </c>
      <c r="D5185">
        <v>1603.52</v>
      </c>
      <c r="E5185" s="44" t="s">
        <v>77</v>
      </c>
      <c r="F5185" s="44" t="s">
        <v>88</v>
      </c>
      <c r="G5185">
        <v>1</v>
      </c>
      <c r="H5185">
        <v>0</v>
      </c>
      <c r="I5185">
        <v>0</v>
      </c>
      <c r="J5185">
        <v>0</v>
      </c>
      <c r="K5185" s="44">
        <f>MONTH(tce_4111[[#This Row],[data_lancamento]])</f>
        <v>7</v>
      </c>
    </row>
    <row r="5186" spans="1:11" x14ac:dyDescent="0.25">
      <c r="A5186" s="44" t="s">
        <v>95</v>
      </c>
      <c r="B5186">
        <v>1</v>
      </c>
      <c r="C5186" s="3">
        <v>44746</v>
      </c>
      <c r="D5186">
        <v>1603.52</v>
      </c>
      <c r="E5186" s="44" t="s">
        <v>80</v>
      </c>
      <c r="F5186" s="44" t="s">
        <v>88</v>
      </c>
      <c r="G5186">
        <v>1</v>
      </c>
      <c r="H5186">
        <v>0</v>
      </c>
      <c r="I5186">
        <v>0</v>
      </c>
      <c r="J5186">
        <v>0</v>
      </c>
      <c r="K5186" s="44">
        <f>MONTH(tce_4111[[#This Row],[data_lancamento]])</f>
        <v>7</v>
      </c>
    </row>
    <row r="5187" spans="1:11" x14ac:dyDescent="0.25">
      <c r="A5187" s="44" t="s">
        <v>89</v>
      </c>
      <c r="B5187">
        <v>1</v>
      </c>
      <c r="C5187" s="3">
        <v>44746</v>
      </c>
      <c r="D5187">
        <v>1603.52</v>
      </c>
      <c r="E5187" s="44" t="s">
        <v>80</v>
      </c>
      <c r="F5187" s="44" t="s">
        <v>88</v>
      </c>
      <c r="G5187">
        <v>0</v>
      </c>
      <c r="H5187">
        <v>0</v>
      </c>
      <c r="I5187">
        <v>0</v>
      </c>
      <c r="J5187">
        <v>0</v>
      </c>
      <c r="K5187" s="44">
        <f>MONTH(tce_4111[[#This Row],[data_lancamento]])</f>
        <v>7</v>
      </c>
    </row>
    <row r="5188" spans="1:11" x14ac:dyDescent="0.25">
      <c r="A5188" s="44" t="s">
        <v>91</v>
      </c>
      <c r="B5188">
        <v>1</v>
      </c>
      <c r="C5188" s="3">
        <v>44746</v>
      </c>
      <c r="D5188">
        <v>1603.52</v>
      </c>
      <c r="E5188" s="44" t="s">
        <v>77</v>
      </c>
      <c r="F5188" s="44" t="s">
        <v>88</v>
      </c>
      <c r="G5188">
        <v>0</v>
      </c>
      <c r="H5188">
        <v>0</v>
      </c>
      <c r="I5188">
        <v>0</v>
      </c>
      <c r="J5188">
        <v>0</v>
      </c>
      <c r="K5188" s="44">
        <f>MONTH(tce_4111[[#This Row],[data_lancamento]])</f>
        <v>7</v>
      </c>
    </row>
    <row r="5189" spans="1:11" x14ac:dyDescent="0.25">
      <c r="A5189" s="44" t="s">
        <v>92</v>
      </c>
      <c r="B5189">
        <v>1</v>
      </c>
      <c r="C5189" s="3">
        <v>44746</v>
      </c>
      <c r="D5189">
        <v>1603.52</v>
      </c>
      <c r="E5189" s="44" t="s">
        <v>77</v>
      </c>
      <c r="F5189" s="44" t="s">
        <v>88</v>
      </c>
      <c r="G5189">
        <v>0</v>
      </c>
      <c r="H5189">
        <v>0</v>
      </c>
      <c r="I5189">
        <v>0</v>
      </c>
      <c r="J5189">
        <v>0</v>
      </c>
      <c r="K5189" s="44">
        <f>MONTH(tce_4111[[#This Row],[data_lancamento]])</f>
        <v>7</v>
      </c>
    </row>
    <row r="5190" spans="1:11" x14ac:dyDescent="0.25">
      <c r="A5190" s="44" t="s">
        <v>93</v>
      </c>
      <c r="B5190">
        <v>1</v>
      </c>
      <c r="C5190" s="3">
        <v>44746</v>
      </c>
      <c r="D5190">
        <v>1603.52</v>
      </c>
      <c r="E5190" s="44" t="s">
        <v>80</v>
      </c>
      <c r="F5190" s="44" t="s">
        <v>88</v>
      </c>
      <c r="G5190">
        <v>0</v>
      </c>
      <c r="H5190">
        <v>0</v>
      </c>
      <c r="I5190">
        <v>0</v>
      </c>
      <c r="J5190">
        <v>0</v>
      </c>
      <c r="K5190" s="44">
        <f>MONTH(tce_4111[[#This Row],[data_lancamento]])</f>
        <v>7</v>
      </c>
    </row>
    <row r="5191" spans="1:11" x14ac:dyDescent="0.25">
      <c r="A5191" s="44" t="s">
        <v>94</v>
      </c>
      <c r="B5191">
        <v>1</v>
      </c>
      <c r="C5191" s="3">
        <v>44746</v>
      </c>
      <c r="D5191">
        <v>1603.52</v>
      </c>
      <c r="E5191" s="44" t="s">
        <v>80</v>
      </c>
      <c r="F5191" s="44" t="s">
        <v>88</v>
      </c>
      <c r="G5191">
        <v>1</v>
      </c>
      <c r="H5191">
        <v>0</v>
      </c>
      <c r="I5191">
        <v>0</v>
      </c>
      <c r="J5191">
        <v>0</v>
      </c>
      <c r="K5191" s="44">
        <f>MONTH(tce_4111[[#This Row],[data_lancamento]])</f>
        <v>7</v>
      </c>
    </row>
    <row r="5192" spans="1:11" x14ac:dyDescent="0.25">
      <c r="A5192" s="44" t="s">
        <v>95</v>
      </c>
      <c r="B5192">
        <v>1</v>
      </c>
      <c r="C5192" s="3">
        <v>44746</v>
      </c>
      <c r="D5192">
        <v>1603.52</v>
      </c>
      <c r="E5192" s="44" t="s">
        <v>77</v>
      </c>
      <c r="F5192" s="44" t="s">
        <v>88</v>
      </c>
      <c r="G5192">
        <v>1</v>
      </c>
      <c r="H5192">
        <v>0</v>
      </c>
      <c r="I5192">
        <v>0</v>
      </c>
      <c r="J5192">
        <v>0</v>
      </c>
      <c r="K5192" s="44">
        <f>MONTH(tce_4111[[#This Row],[data_lancamento]])</f>
        <v>7</v>
      </c>
    </row>
    <row r="5193" spans="1:11" x14ac:dyDescent="0.25">
      <c r="A5193" s="44" t="s">
        <v>91</v>
      </c>
      <c r="B5193">
        <v>1</v>
      </c>
      <c r="C5193" s="3">
        <v>44746</v>
      </c>
      <c r="D5193">
        <v>1603.52</v>
      </c>
      <c r="E5193" s="44" t="s">
        <v>80</v>
      </c>
      <c r="F5193" s="44" t="s">
        <v>88</v>
      </c>
      <c r="G5193">
        <v>0</v>
      </c>
      <c r="H5193">
        <v>0</v>
      </c>
      <c r="I5193">
        <v>0</v>
      </c>
      <c r="J5193">
        <v>0</v>
      </c>
      <c r="K5193" s="44">
        <f>MONTH(tce_4111[[#This Row],[data_lancamento]])</f>
        <v>7</v>
      </c>
    </row>
    <row r="5194" spans="1:11" x14ac:dyDescent="0.25">
      <c r="A5194" s="44" t="s">
        <v>99</v>
      </c>
      <c r="B5194">
        <v>1</v>
      </c>
      <c r="C5194" s="3">
        <v>44746</v>
      </c>
      <c r="D5194">
        <v>1603.52</v>
      </c>
      <c r="E5194" s="44" t="s">
        <v>77</v>
      </c>
      <c r="F5194" s="44" t="s">
        <v>88</v>
      </c>
      <c r="G5194">
        <v>0</v>
      </c>
      <c r="H5194">
        <v>0</v>
      </c>
      <c r="I5194">
        <v>0</v>
      </c>
      <c r="J5194">
        <v>0</v>
      </c>
      <c r="K5194" s="44">
        <f>MONTH(tce_4111[[#This Row],[data_lancamento]])</f>
        <v>7</v>
      </c>
    </row>
    <row r="5195" spans="1:11" x14ac:dyDescent="0.25">
      <c r="A5195" s="44" t="s">
        <v>92</v>
      </c>
      <c r="B5195">
        <v>1</v>
      </c>
      <c r="C5195" s="3">
        <v>44746</v>
      </c>
      <c r="D5195">
        <v>1603.52</v>
      </c>
      <c r="E5195" s="44" t="s">
        <v>80</v>
      </c>
      <c r="F5195" s="44" t="s">
        <v>88</v>
      </c>
      <c r="G5195">
        <v>0</v>
      </c>
      <c r="H5195">
        <v>0</v>
      </c>
      <c r="I5195">
        <v>0</v>
      </c>
      <c r="J5195">
        <v>0</v>
      </c>
      <c r="K5195" s="44">
        <f>MONTH(tce_4111[[#This Row],[data_lancamento]])</f>
        <v>7</v>
      </c>
    </row>
    <row r="5196" spans="1:11" x14ac:dyDescent="0.25">
      <c r="A5196" s="44" t="s">
        <v>100</v>
      </c>
      <c r="B5196">
        <v>1</v>
      </c>
      <c r="C5196" s="3">
        <v>44746</v>
      </c>
      <c r="D5196">
        <v>1603.52</v>
      </c>
      <c r="E5196" s="44" t="s">
        <v>77</v>
      </c>
      <c r="F5196" s="44" t="s">
        <v>88</v>
      </c>
      <c r="G5196">
        <v>0</v>
      </c>
      <c r="H5196">
        <v>0</v>
      </c>
      <c r="I5196">
        <v>0</v>
      </c>
      <c r="J5196">
        <v>0</v>
      </c>
      <c r="K5196" s="44">
        <f>MONTH(tce_4111[[#This Row],[data_lancamento]])</f>
        <v>7</v>
      </c>
    </row>
    <row r="5197" spans="1:11" x14ac:dyDescent="0.25">
      <c r="A5197" s="44" t="s">
        <v>112</v>
      </c>
      <c r="B5197">
        <v>1</v>
      </c>
      <c r="C5197" s="3">
        <v>44746</v>
      </c>
      <c r="D5197">
        <v>1603.52</v>
      </c>
      <c r="E5197" s="44" t="s">
        <v>80</v>
      </c>
      <c r="F5197" s="44" t="s">
        <v>88</v>
      </c>
      <c r="G5197">
        <v>0</v>
      </c>
      <c r="H5197">
        <v>0</v>
      </c>
      <c r="I5197">
        <v>0</v>
      </c>
      <c r="J5197">
        <v>0</v>
      </c>
      <c r="K5197" s="44">
        <f>MONTH(tce_4111[[#This Row],[data_lancamento]])</f>
        <v>7</v>
      </c>
    </row>
    <row r="5198" spans="1:11" x14ac:dyDescent="0.25">
      <c r="A5198" s="44" t="s">
        <v>359</v>
      </c>
      <c r="B5198">
        <v>1</v>
      </c>
      <c r="C5198" s="3">
        <v>44746</v>
      </c>
      <c r="D5198">
        <v>1603.52</v>
      </c>
      <c r="E5198" s="44" t="s">
        <v>77</v>
      </c>
      <c r="F5198" s="44" t="s">
        <v>97</v>
      </c>
      <c r="G5198">
        <v>0</v>
      </c>
      <c r="H5198">
        <v>0</v>
      </c>
      <c r="I5198">
        <v>0</v>
      </c>
      <c r="J5198">
        <v>0</v>
      </c>
      <c r="K5198" s="44">
        <f>MONTH(tce_4111[[#This Row],[data_lancamento]])</f>
        <v>7</v>
      </c>
    </row>
    <row r="5199" spans="1:11" x14ac:dyDescent="0.25">
      <c r="A5199" s="44" t="s">
        <v>101</v>
      </c>
      <c r="B5199">
        <v>1</v>
      </c>
      <c r="C5199" s="3">
        <v>44746</v>
      </c>
      <c r="D5199">
        <v>1603.52</v>
      </c>
      <c r="E5199" s="44" t="s">
        <v>77</v>
      </c>
      <c r="F5199" s="44" t="s">
        <v>88</v>
      </c>
      <c r="G5199">
        <v>1</v>
      </c>
      <c r="H5199">
        <v>0</v>
      </c>
      <c r="I5199">
        <v>0</v>
      </c>
      <c r="J5199">
        <v>0</v>
      </c>
      <c r="K5199" s="44">
        <f>MONTH(tce_4111[[#This Row],[data_lancamento]])</f>
        <v>7</v>
      </c>
    </row>
    <row r="5200" spans="1:11" x14ac:dyDescent="0.25">
      <c r="A5200" s="44" t="s">
        <v>95</v>
      </c>
      <c r="B5200">
        <v>1</v>
      </c>
      <c r="C5200" s="3">
        <v>44746</v>
      </c>
      <c r="D5200">
        <v>1603.52</v>
      </c>
      <c r="E5200" s="44" t="s">
        <v>80</v>
      </c>
      <c r="F5200" s="44" t="s">
        <v>88</v>
      </c>
      <c r="G5200">
        <v>1</v>
      </c>
      <c r="H5200">
        <v>0</v>
      </c>
      <c r="I5200">
        <v>0</v>
      </c>
      <c r="J5200">
        <v>0</v>
      </c>
      <c r="K5200" s="44">
        <f>MONTH(tce_4111[[#This Row],[data_lancamento]])</f>
        <v>7</v>
      </c>
    </row>
    <row r="5201" spans="1:11" x14ac:dyDescent="0.25">
      <c r="A5201" s="44" t="s">
        <v>89</v>
      </c>
      <c r="B5201">
        <v>1</v>
      </c>
      <c r="C5201" s="3">
        <v>44746</v>
      </c>
      <c r="D5201">
        <v>1821.86</v>
      </c>
      <c r="E5201" s="44" t="s">
        <v>80</v>
      </c>
      <c r="F5201" s="44" t="s">
        <v>88</v>
      </c>
      <c r="G5201">
        <v>0</v>
      </c>
      <c r="H5201">
        <v>0</v>
      </c>
      <c r="I5201">
        <v>0</v>
      </c>
      <c r="J5201">
        <v>0</v>
      </c>
      <c r="K5201" s="44">
        <f>MONTH(tce_4111[[#This Row],[data_lancamento]])</f>
        <v>7</v>
      </c>
    </row>
    <row r="5202" spans="1:11" x14ac:dyDescent="0.25">
      <c r="A5202" s="44" t="s">
        <v>91</v>
      </c>
      <c r="B5202">
        <v>1</v>
      </c>
      <c r="C5202" s="3">
        <v>44746</v>
      </c>
      <c r="D5202">
        <v>1821.86</v>
      </c>
      <c r="E5202" s="44" t="s">
        <v>77</v>
      </c>
      <c r="F5202" s="44" t="s">
        <v>88</v>
      </c>
      <c r="G5202">
        <v>0</v>
      </c>
      <c r="H5202">
        <v>0</v>
      </c>
      <c r="I5202">
        <v>0</v>
      </c>
      <c r="J5202">
        <v>0</v>
      </c>
      <c r="K5202" s="44">
        <f>MONTH(tce_4111[[#This Row],[data_lancamento]])</f>
        <v>7</v>
      </c>
    </row>
    <row r="5203" spans="1:11" x14ac:dyDescent="0.25">
      <c r="A5203" s="44" t="s">
        <v>92</v>
      </c>
      <c r="B5203">
        <v>1</v>
      </c>
      <c r="C5203" s="3">
        <v>44746</v>
      </c>
      <c r="D5203">
        <v>1821.86</v>
      </c>
      <c r="E5203" s="44" t="s">
        <v>77</v>
      </c>
      <c r="F5203" s="44" t="s">
        <v>88</v>
      </c>
      <c r="G5203">
        <v>0</v>
      </c>
      <c r="H5203">
        <v>0</v>
      </c>
      <c r="I5203">
        <v>0</v>
      </c>
      <c r="J5203">
        <v>0</v>
      </c>
      <c r="K5203" s="44">
        <f>MONTH(tce_4111[[#This Row],[data_lancamento]])</f>
        <v>7</v>
      </c>
    </row>
    <row r="5204" spans="1:11" x14ac:dyDescent="0.25">
      <c r="A5204" s="44" t="s">
        <v>93</v>
      </c>
      <c r="B5204">
        <v>1</v>
      </c>
      <c r="C5204" s="3">
        <v>44746</v>
      </c>
      <c r="D5204">
        <v>1821.86</v>
      </c>
      <c r="E5204" s="44" t="s">
        <v>80</v>
      </c>
      <c r="F5204" s="44" t="s">
        <v>88</v>
      </c>
      <c r="G5204">
        <v>0</v>
      </c>
      <c r="H5204">
        <v>0</v>
      </c>
      <c r="I5204">
        <v>0</v>
      </c>
      <c r="J5204">
        <v>0</v>
      </c>
      <c r="K5204" s="44">
        <f>MONTH(tce_4111[[#This Row],[data_lancamento]])</f>
        <v>7</v>
      </c>
    </row>
    <row r="5205" spans="1:11" x14ac:dyDescent="0.25">
      <c r="A5205" s="44" t="s">
        <v>94</v>
      </c>
      <c r="B5205">
        <v>1</v>
      </c>
      <c r="C5205" s="3">
        <v>44746</v>
      </c>
      <c r="D5205">
        <v>1821.86</v>
      </c>
      <c r="E5205" s="44" t="s">
        <v>80</v>
      </c>
      <c r="F5205" s="44" t="s">
        <v>88</v>
      </c>
      <c r="G5205">
        <v>1</v>
      </c>
      <c r="H5205">
        <v>0</v>
      </c>
      <c r="I5205">
        <v>0</v>
      </c>
      <c r="J5205">
        <v>0</v>
      </c>
      <c r="K5205" s="44">
        <f>MONTH(tce_4111[[#This Row],[data_lancamento]])</f>
        <v>7</v>
      </c>
    </row>
    <row r="5206" spans="1:11" x14ac:dyDescent="0.25">
      <c r="A5206" s="44" t="s">
        <v>95</v>
      </c>
      <c r="B5206">
        <v>1</v>
      </c>
      <c r="C5206" s="3">
        <v>44746</v>
      </c>
      <c r="D5206">
        <v>1821.86</v>
      </c>
      <c r="E5206" s="44" t="s">
        <v>77</v>
      </c>
      <c r="F5206" s="44" t="s">
        <v>88</v>
      </c>
      <c r="G5206">
        <v>1</v>
      </c>
      <c r="H5206">
        <v>0</v>
      </c>
      <c r="I5206">
        <v>0</v>
      </c>
      <c r="J5206">
        <v>0</v>
      </c>
      <c r="K5206" s="44">
        <f>MONTH(tce_4111[[#This Row],[data_lancamento]])</f>
        <v>7</v>
      </c>
    </row>
    <row r="5207" spans="1:11" x14ac:dyDescent="0.25">
      <c r="A5207" s="44" t="s">
        <v>96</v>
      </c>
      <c r="B5207">
        <v>1</v>
      </c>
      <c r="C5207" s="3">
        <v>44746</v>
      </c>
      <c r="D5207">
        <v>1821.86</v>
      </c>
      <c r="E5207" s="44" t="s">
        <v>77</v>
      </c>
      <c r="F5207" s="44" t="s">
        <v>97</v>
      </c>
      <c r="G5207">
        <v>1</v>
      </c>
      <c r="H5207">
        <v>0</v>
      </c>
      <c r="I5207">
        <v>0</v>
      </c>
      <c r="J5207">
        <v>0</v>
      </c>
      <c r="K5207" s="44">
        <f>MONTH(tce_4111[[#This Row],[data_lancamento]])</f>
        <v>7</v>
      </c>
    </row>
    <row r="5208" spans="1:11" x14ac:dyDescent="0.25">
      <c r="A5208" s="44" t="s">
        <v>91</v>
      </c>
      <c r="B5208">
        <v>1</v>
      </c>
      <c r="C5208" s="3">
        <v>44746</v>
      </c>
      <c r="D5208">
        <v>1821.86</v>
      </c>
      <c r="E5208" s="44" t="s">
        <v>80</v>
      </c>
      <c r="F5208" s="44" t="s">
        <v>88</v>
      </c>
      <c r="G5208">
        <v>0</v>
      </c>
      <c r="H5208">
        <v>0</v>
      </c>
      <c r="I5208">
        <v>0</v>
      </c>
      <c r="J5208">
        <v>0</v>
      </c>
      <c r="K5208" s="44">
        <f>MONTH(tce_4111[[#This Row],[data_lancamento]])</f>
        <v>7</v>
      </c>
    </row>
    <row r="5209" spans="1:11" x14ac:dyDescent="0.25">
      <c r="A5209" s="44" t="s">
        <v>99</v>
      </c>
      <c r="B5209">
        <v>1</v>
      </c>
      <c r="C5209" s="3">
        <v>44746</v>
      </c>
      <c r="D5209">
        <v>1821.86</v>
      </c>
      <c r="E5209" s="44" t="s">
        <v>77</v>
      </c>
      <c r="F5209" s="44" t="s">
        <v>88</v>
      </c>
      <c r="G5209">
        <v>0</v>
      </c>
      <c r="H5209">
        <v>0</v>
      </c>
      <c r="I5209">
        <v>0</v>
      </c>
      <c r="J5209">
        <v>0</v>
      </c>
      <c r="K5209" s="44">
        <f>MONTH(tce_4111[[#This Row],[data_lancamento]])</f>
        <v>7</v>
      </c>
    </row>
    <row r="5210" spans="1:11" x14ac:dyDescent="0.25">
      <c r="A5210" s="44" t="s">
        <v>92</v>
      </c>
      <c r="B5210">
        <v>1</v>
      </c>
      <c r="C5210" s="3">
        <v>44746</v>
      </c>
      <c r="D5210">
        <v>1821.86</v>
      </c>
      <c r="E5210" s="44" t="s">
        <v>80</v>
      </c>
      <c r="F5210" s="44" t="s">
        <v>88</v>
      </c>
      <c r="G5210">
        <v>0</v>
      </c>
      <c r="H5210">
        <v>0</v>
      </c>
      <c r="I5210">
        <v>0</v>
      </c>
      <c r="J5210">
        <v>0</v>
      </c>
      <c r="K5210" s="44">
        <f>MONTH(tce_4111[[#This Row],[data_lancamento]])</f>
        <v>7</v>
      </c>
    </row>
    <row r="5211" spans="1:11" x14ac:dyDescent="0.25">
      <c r="A5211" s="44" t="s">
        <v>100</v>
      </c>
      <c r="B5211">
        <v>1</v>
      </c>
      <c r="C5211" s="3">
        <v>44746</v>
      </c>
      <c r="D5211">
        <v>1821.86</v>
      </c>
      <c r="E5211" s="44" t="s">
        <v>77</v>
      </c>
      <c r="F5211" s="44" t="s">
        <v>88</v>
      </c>
      <c r="G5211">
        <v>0</v>
      </c>
      <c r="H5211">
        <v>0</v>
      </c>
      <c r="I5211">
        <v>0</v>
      </c>
      <c r="J5211">
        <v>0</v>
      </c>
      <c r="K5211" s="44">
        <f>MONTH(tce_4111[[#This Row],[data_lancamento]])</f>
        <v>7</v>
      </c>
    </row>
    <row r="5212" spans="1:11" x14ac:dyDescent="0.25">
      <c r="A5212" s="44" t="s">
        <v>118</v>
      </c>
      <c r="B5212">
        <v>1</v>
      </c>
      <c r="C5212" s="3">
        <v>44746</v>
      </c>
      <c r="D5212">
        <v>1821.86</v>
      </c>
      <c r="E5212" s="44" t="s">
        <v>80</v>
      </c>
      <c r="F5212" s="44" t="s">
        <v>88</v>
      </c>
      <c r="G5212">
        <v>0</v>
      </c>
      <c r="H5212">
        <v>0</v>
      </c>
      <c r="I5212">
        <v>0</v>
      </c>
      <c r="J5212">
        <v>0</v>
      </c>
      <c r="K5212" s="44">
        <f>MONTH(tce_4111[[#This Row],[data_lancamento]])</f>
        <v>7</v>
      </c>
    </row>
    <row r="5213" spans="1:11" x14ac:dyDescent="0.25">
      <c r="A5213" s="44" t="s">
        <v>101</v>
      </c>
      <c r="B5213">
        <v>1</v>
      </c>
      <c r="C5213" s="3">
        <v>44746</v>
      </c>
      <c r="D5213">
        <v>1821.86</v>
      </c>
      <c r="E5213" s="44" t="s">
        <v>77</v>
      </c>
      <c r="F5213" s="44" t="s">
        <v>88</v>
      </c>
      <c r="G5213">
        <v>1</v>
      </c>
      <c r="H5213">
        <v>0</v>
      </c>
      <c r="I5213">
        <v>0</v>
      </c>
      <c r="J5213">
        <v>0</v>
      </c>
      <c r="K5213" s="44">
        <f>MONTH(tce_4111[[#This Row],[data_lancamento]])</f>
        <v>7</v>
      </c>
    </row>
    <row r="5214" spans="1:11" x14ac:dyDescent="0.25">
      <c r="A5214" s="44" t="s">
        <v>95</v>
      </c>
      <c r="B5214">
        <v>1</v>
      </c>
      <c r="C5214" s="3">
        <v>44746</v>
      </c>
      <c r="D5214">
        <v>1821.86</v>
      </c>
      <c r="E5214" s="44" t="s">
        <v>80</v>
      </c>
      <c r="F5214" s="44" t="s">
        <v>88</v>
      </c>
      <c r="G5214">
        <v>1</v>
      </c>
      <c r="H5214">
        <v>0</v>
      </c>
      <c r="I5214">
        <v>0</v>
      </c>
      <c r="J5214">
        <v>0</v>
      </c>
      <c r="K5214" s="44">
        <f>MONTH(tce_4111[[#This Row],[data_lancamento]])</f>
        <v>7</v>
      </c>
    </row>
    <row r="5215" spans="1:11" x14ac:dyDescent="0.25">
      <c r="A5215" s="44" t="s">
        <v>89</v>
      </c>
      <c r="B5215">
        <v>1</v>
      </c>
      <c r="C5215" s="3">
        <v>44746</v>
      </c>
      <c r="D5215">
        <v>670</v>
      </c>
      <c r="E5215" s="44" t="s">
        <v>80</v>
      </c>
      <c r="F5215" s="44" t="s">
        <v>88</v>
      </c>
      <c r="G5215">
        <v>0</v>
      </c>
      <c r="H5215">
        <v>0</v>
      </c>
      <c r="I5215">
        <v>0</v>
      </c>
      <c r="J5215">
        <v>0</v>
      </c>
      <c r="K5215" s="44">
        <f>MONTH(tce_4111[[#This Row],[data_lancamento]])</f>
        <v>7</v>
      </c>
    </row>
    <row r="5216" spans="1:11" x14ac:dyDescent="0.25">
      <c r="A5216" s="44" t="s">
        <v>91</v>
      </c>
      <c r="B5216">
        <v>1</v>
      </c>
      <c r="C5216" s="3">
        <v>44746</v>
      </c>
      <c r="D5216">
        <v>670</v>
      </c>
      <c r="E5216" s="44" t="s">
        <v>77</v>
      </c>
      <c r="F5216" s="44" t="s">
        <v>88</v>
      </c>
      <c r="G5216">
        <v>0</v>
      </c>
      <c r="H5216">
        <v>0</v>
      </c>
      <c r="I5216">
        <v>0</v>
      </c>
      <c r="J5216">
        <v>0</v>
      </c>
      <c r="K5216" s="44">
        <f>MONTH(tce_4111[[#This Row],[data_lancamento]])</f>
        <v>7</v>
      </c>
    </row>
    <row r="5217" spans="1:11" x14ac:dyDescent="0.25">
      <c r="A5217" s="44" t="s">
        <v>92</v>
      </c>
      <c r="B5217">
        <v>1</v>
      </c>
      <c r="C5217" s="3">
        <v>44746</v>
      </c>
      <c r="D5217">
        <v>670</v>
      </c>
      <c r="E5217" s="44" t="s">
        <v>77</v>
      </c>
      <c r="F5217" s="44" t="s">
        <v>88</v>
      </c>
      <c r="G5217">
        <v>0</v>
      </c>
      <c r="H5217">
        <v>0</v>
      </c>
      <c r="I5217">
        <v>0</v>
      </c>
      <c r="J5217">
        <v>0</v>
      </c>
      <c r="K5217" s="44">
        <f>MONTH(tce_4111[[#This Row],[data_lancamento]])</f>
        <v>7</v>
      </c>
    </row>
    <row r="5218" spans="1:11" x14ac:dyDescent="0.25">
      <c r="A5218" s="44" t="s">
        <v>93</v>
      </c>
      <c r="B5218">
        <v>1</v>
      </c>
      <c r="C5218" s="3">
        <v>44746</v>
      </c>
      <c r="D5218">
        <v>670</v>
      </c>
      <c r="E5218" s="44" t="s">
        <v>80</v>
      </c>
      <c r="F5218" s="44" t="s">
        <v>88</v>
      </c>
      <c r="G5218">
        <v>0</v>
      </c>
      <c r="H5218">
        <v>0</v>
      </c>
      <c r="I5218">
        <v>0</v>
      </c>
      <c r="J5218">
        <v>0</v>
      </c>
      <c r="K5218" s="44">
        <f>MONTH(tce_4111[[#This Row],[data_lancamento]])</f>
        <v>7</v>
      </c>
    </row>
    <row r="5219" spans="1:11" x14ac:dyDescent="0.25">
      <c r="A5219" s="44" t="s">
        <v>94</v>
      </c>
      <c r="B5219">
        <v>1</v>
      </c>
      <c r="C5219" s="3">
        <v>44746</v>
      </c>
      <c r="D5219">
        <v>670</v>
      </c>
      <c r="E5219" s="44" t="s">
        <v>80</v>
      </c>
      <c r="F5219" s="44" t="s">
        <v>88</v>
      </c>
      <c r="G5219">
        <v>1</v>
      </c>
      <c r="H5219">
        <v>0</v>
      </c>
      <c r="I5219">
        <v>0</v>
      </c>
      <c r="J5219">
        <v>0</v>
      </c>
      <c r="K5219" s="44">
        <f>MONTH(tce_4111[[#This Row],[data_lancamento]])</f>
        <v>7</v>
      </c>
    </row>
    <row r="5220" spans="1:11" x14ac:dyDescent="0.25">
      <c r="A5220" s="44" t="s">
        <v>95</v>
      </c>
      <c r="B5220">
        <v>1</v>
      </c>
      <c r="C5220" s="3">
        <v>44746</v>
      </c>
      <c r="D5220">
        <v>670</v>
      </c>
      <c r="E5220" s="44" t="s">
        <v>77</v>
      </c>
      <c r="F5220" s="44" t="s">
        <v>88</v>
      </c>
      <c r="G5220">
        <v>1</v>
      </c>
      <c r="H5220">
        <v>0</v>
      </c>
      <c r="I5220">
        <v>0</v>
      </c>
      <c r="J5220">
        <v>0</v>
      </c>
      <c r="K5220" s="44">
        <f>MONTH(tce_4111[[#This Row],[data_lancamento]])</f>
        <v>7</v>
      </c>
    </row>
    <row r="5221" spans="1:11" x14ac:dyDescent="0.25">
      <c r="A5221" s="44" t="s">
        <v>89</v>
      </c>
      <c r="B5221">
        <v>1</v>
      </c>
      <c r="C5221" s="3">
        <v>44746</v>
      </c>
      <c r="D5221">
        <v>2010</v>
      </c>
      <c r="E5221" s="44" t="s">
        <v>80</v>
      </c>
      <c r="F5221" s="44" t="s">
        <v>88</v>
      </c>
      <c r="G5221">
        <v>0</v>
      </c>
      <c r="H5221">
        <v>0</v>
      </c>
      <c r="I5221">
        <v>0</v>
      </c>
      <c r="J5221">
        <v>0</v>
      </c>
      <c r="K5221" s="44">
        <f>MONTH(tce_4111[[#This Row],[data_lancamento]])</f>
        <v>7</v>
      </c>
    </row>
    <row r="5222" spans="1:11" x14ac:dyDescent="0.25">
      <c r="A5222" s="44" t="s">
        <v>91</v>
      </c>
      <c r="B5222">
        <v>1</v>
      </c>
      <c r="C5222" s="3">
        <v>44746</v>
      </c>
      <c r="D5222">
        <v>2010</v>
      </c>
      <c r="E5222" s="44" t="s">
        <v>77</v>
      </c>
      <c r="F5222" s="44" t="s">
        <v>88</v>
      </c>
      <c r="G5222">
        <v>0</v>
      </c>
      <c r="H5222">
        <v>0</v>
      </c>
      <c r="I5222">
        <v>0</v>
      </c>
      <c r="J5222">
        <v>0</v>
      </c>
      <c r="K5222" s="44">
        <f>MONTH(tce_4111[[#This Row],[data_lancamento]])</f>
        <v>7</v>
      </c>
    </row>
    <row r="5223" spans="1:11" x14ac:dyDescent="0.25">
      <c r="A5223" s="44" t="s">
        <v>92</v>
      </c>
      <c r="B5223">
        <v>1</v>
      </c>
      <c r="C5223" s="3">
        <v>44746</v>
      </c>
      <c r="D5223">
        <v>2010</v>
      </c>
      <c r="E5223" s="44" t="s">
        <v>77</v>
      </c>
      <c r="F5223" s="44" t="s">
        <v>88</v>
      </c>
      <c r="G5223">
        <v>0</v>
      </c>
      <c r="H5223">
        <v>0</v>
      </c>
      <c r="I5223">
        <v>0</v>
      </c>
      <c r="J5223">
        <v>0</v>
      </c>
      <c r="K5223" s="44">
        <f>MONTH(tce_4111[[#This Row],[data_lancamento]])</f>
        <v>7</v>
      </c>
    </row>
    <row r="5224" spans="1:11" x14ac:dyDescent="0.25">
      <c r="A5224" s="44" t="s">
        <v>93</v>
      </c>
      <c r="B5224">
        <v>1</v>
      </c>
      <c r="C5224" s="3">
        <v>44746</v>
      </c>
      <c r="D5224">
        <v>2010</v>
      </c>
      <c r="E5224" s="44" t="s">
        <v>80</v>
      </c>
      <c r="F5224" s="44" t="s">
        <v>88</v>
      </c>
      <c r="G5224">
        <v>0</v>
      </c>
      <c r="H5224">
        <v>0</v>
      </c>
      <c r="I5224">
        <v>0</v>
      </c>
      <c r="J5224">
        <v>0</v>
      </c>
      <c r="K5224" s="44">
        <f>MONTH(tce_4111[[#This Row],[data_lancamento]])</f>
        <v>7</v>
      </c>
    </row>
    <row r="5225" spans="1:11" x14ac:dyDescent="0.25">
      <c r="A5225" s="44" t="s">
        <v>94</v>
      </c>
      <c r="B5225">
        <v>1</v>
      </c>
      <c r="C5225" s="3">
        <v>44746</v>
      </c>
      <c r="D5225">
        <v>2010</v>
      </c>
      <c r="E5225" s="44" t="s">
        <v>80</v>
      </c>
      <c r="F5225" s="44" t="s">
        <v>88</v>
      </c>
      <c r="G5225">
        <v>1</v>
      </c>
      <c r="H5225">
        <v>0</v>
      </c>
      <c r="I5225">
        <v>0</v>
      </c>
      <c r="J5225">
        <v>0</v>
      </c>
      <c r="K5225" s="44">
        <f>MONTH(tce_4111[[#This Row],[data_lancamento]])</f>
        <v>7</v>
      </c>
    </row>
    <row r="5226" spans="1:11" x14ac:dyDescent="0.25">
      <c r="A5226" s="44" t="s">
        <v>95</v>
      </c>
      <c r="B5226">
        <v>1</v>
      </c>
      <c r="C5226" s="3">
        <v>44746</v>
      </c>
      <c r="D5226">
        <v>2010</v>
      </c>
      <c r="E5226" s="44" t="s">
        <v>77</v>
      </c>
      <c r="F5226" s="44" t="s">
        <v>88</v>
      </c>
      <c r="G5226">
        <v>1</v>
      </c>
      <c r="H5226">
        <v>0</v>
      </c>
      <c r="I5226">
        <v>0</v>
      </c>
      <c r="J5226">
        <v>0</v>
      </c>
      <c r="K5226" s="44">
        <f>MONTH(tce_4111[[#This Row],[data_lancamento]])</f>
        <v>7</v>
      </c>
    </row>
    <row r="5227" spans="1:11" x14ac:dyDescent="0.25">
      <c r="A5227" s="44" t="s">
        <v>96</v>
      </c>
      <c r="B5227">
        <v>1</v>
      </c>
      <c r="C5227" s="3">
        <v>44746</v>
      </c>
      <c r="D5227">
        <v>2700</v>
      </c>
      <c r="E5227" s="44" t="s">
        <v>80</v>
      </c>
      <c r="F5227" s="44" t="s">
        <v>97</v>
      </c>
      <c r="G5227">
        <v>1</v>
      </c>
      <c r="H5227">
        <v>0</v>
      </c>
      <c r="I5227">
        <v>0</v>
      </c>
      <c r="J5227">
        <v>0</v>
      </c>
      <c r="K5227" s="44">
        <f>MONTH(tce_4111[[#This Row],[data_lancamento]])</f>
        <v>7</v>
      </c>
    </row>
    <row r="5228" spans="1:11" x14ac:dyDescent="0.25">
      <c r="A5228" s="44" t="s">
        <v>99</v>
      </c>
      <c r="B5228">
        <v>1</v>
      </c>
      <c r="C5228" s="3">
        <v>44746</v>
      </c>
      <c r="D5228">
        <v>2700</v>
      </c>
      <c r="E5228" s="44" t="s">
        <v>80</v>
      </c>
      <c r="F5228" s="44" t="s">
        <v>88</v>
      </c>
      <c r="G5228">
        <v>0</v>
      </c>
      <c r="H5228">
        <v>0</v>
      </c>
      <c r="I5228">
        <v>0</v>
      </c>
      <c r="J5228">
        <v>0</v>
      </c>
      <c r="K5228" s="44">
        <f>MONTH(tce_4111[[#This Row],[data_lancamento]])</f>
        <v>7</v>
      </c>
    </row>
    <row r="5229" spans="1:11" x14ac:dyDescent="0.25">
      <c r="A5229" s="44" t="s">
        <v>109</v>
      </c>
      <c r="B5229">
        <v>1</v>
      </c>
      <c r="C5229" s="3">
        <v>44746</v>
      </c>
      <c r="D5229">
        <v>2700</v>
      </c>
      <c r="E5229" s="44" t="s">
        <v>77</v>
      </c>
      <c r="F5229" s="44" t="s">
        <v>88</v>
      </c>
      <c r="G5229">
        <v>0</v>
      </c>
      <c r="H5229">
        <v>0</v>
      </c>
      <c r="I5229">
        <v>0</v>
      </c>
      <c r="J5229">
        <v>0</v>
      </c>
      <c r="K5229" s="44">
        <f>MONTH(tce_4111[[#This Row],[data_lancamento]])</f>
        <v>7</v>
      </c>
    </row>
    <row r="5230" spans="1:11" x14ac:dyDescent="0.25">
      <c r="A5230" s="44" t="s">
        <v>106</v>
      </c>
      <c r="B5230">
        <v>1</v>
      </c>
      <c r="C5230" s="3">
        <v>44746</v>
      </c>
      <c r="D5230">
        <v>2700</v>
      </c>
      <c r="E5230" s="44" t="s">
        <v>77</v>
      </c>
      <c r="F5230" s="44" t="s">
        <v>97</v>
      </c>
      <c r="G5230">
        <v>1</v>
      </c>
      <c r="H5230">
        <v>0</v>
      </c>
      <c r="I5230">
        <v>0</v>
      </c>
      <c r="J5230">
        <v>0</v>
      </c>
      <c r="K5230" s="44">
        <f>MONTH(tce_4111[[#This Row],[data_lancamento]])</f>
        <v>7</v>
      </c>
    </row>
    <row r="5231" spans="1:11" x14ac:dyDescent="0.25">
      <c r="A5231" s="44" t="s">
        <v>100</v>
      </c>
      <c r="B5231">
        <v>1</v>
      </c>
      <c r="C5231" s="3">
        <v>44746</v>
      </c>
      <c r="D5231">
        <v>2700</v>
      </c>
      <c r="E5231" s="44" t="s">
        <v>80</v>
      </c>
      <c r="F5231" s="44" t="s">
        <v>88</v>
      </c>
      <c r="G5231">
        <v>0</v>
      </c>
      <c r="H5231">
        <v>0</v>
      </c>
      <c r="I5231">
        <v>0</v>
      </c>
      <c r="J5231">
        <v>0</v>
      </c>
      <c r="K5231" s="44">
        <f>MONTH(tce_4111[[#This Row],[data_lancamento]])</f>
        <v>7</v>
      </c>
    </row>
    <row r="5232" spans="1:11" x14ac:dyDescent="0.25">
      <c r="A5232" s="44" t="s">
        <v>110</v>
      </c>
      <c r="B5232">
        <v>1</v>
      </c>
      <c r="C5232" s="3">
        <v>44746</v>
      </c>
      <c r="D5232">
        <v>2700</v>
      </c>
      <c r="E5232" s="44" t="s">
        <v>77</v>
      </c>
      <c r="F5232" s="44" t="s">
        <v>88</v>
      </c>
      <c r="G5232">
        <v>0</v>
      </c>
      <c r="H5232">
        <v>0</v>
      </c>
      <c r="I5232">
        <v>0</v>
      </c>
      <c r="J5232">
        <v>0</v>
      </c>
      <c r="K5232" s="44">
        <f>MONTH(tce_4111[[#This Row],[data_lancamento]])</f>
        <v>7</v>
      </c>
    </row>
    <row r="5233" spans="1:11" x14ac:dyDescent="0.25">
      <c r="A5233" s="44" t="s">
        <v>101</v>
      </c>
      <c r="B5233">
        <v>1</v>
      </c>
      <c r="C5233" s="3">
        <v>44746</v>
      </c>
      <c r="D5233">
        <v>2700</v>
      </c>
      <c r="E5233" s="44" t="s">
        <v>80</v>
      </c>
      <c r="F5233" s="44" t="s">
        <v>88</v>
      </c>
      <c r="G5233">
        <v>1</v>
      </c>
      <c r="H5233">
        <v>0</v>
      </c>
      <c r="I5233">
        <v>0</v>
      </c>
      <c r="J5233">
        <v>0</v>
      </c>
      <c r="K5233" s="44">
        <f>MONTH(tce_4111[[#This Row],[data_lancamento]])</f>
        <v>7</v>
      </c>
    </row>
    <row r="5234" spans="1:11" x14ac:dyDescent="0.25">
      <c r="A5234" s="44" t="s">
        <v>111</v>
      </c>
      <c r="B5234">
        <v>1</v>
      </c>
      <c r="C5234" s="3">
        <v>44746</v>
      </c>
      <c r="D5234">
        <v>2700</v>
      </c>
      <c r="E5234" s="44" t="s">
        <v>77</v>
      </c>
      <c r="F5234" s="44" t="s">
        <v>88</v>
      </c>
      <c r="G5234">
        <v>1</v>
      </c>
      <c r="H5234">
        <v>0</v>
      </c>
      <c r="I5234">
        <v>0</v>
      </c>
      <c r="J5234">
        <v>0</v>
      </c>
      <c r="K5234" s="44">
        <f>MONTH(tce_4111[[#This Row],[data_lancamento]])</f>
        <v>7</v>
      </c>
    </row>
    <row r="5235" spans="1:11" x14ac:dyDescent="0.25">
      <c r="A5235" s="44" t="s">
        <v>96</v>
      </c>
      <c r="B5235">
        <v>1</v>
      </c>
      <c r="C5235" s="3">
        <v>44746</v>
      </c>
      <c r="D5235">
        <v>613.67999999999995</v>
      </c>
      <c r="E5235" s="44" t="s">
        <v>80</v>
      </c>
      <c r="F5235" s="44" t="s">
        <v>97</v>
      </c>
      <c r="G5235">
        <v>1</v>
      </c>
      <c r="H5235">
        <v>0</v>
      </c>
      <c r="I5235">
        <v>0</v>
      </c>
      <c r="J5235">
        <v>0</v>
      </c>
      <c r="K5235" s="44">
        <f>MONTH(tce_4111[[#This Row],[data_lancamento]])</f>
        <v>7</v>
      </c>
    </row>
    <row r="5236" spans="1:11" x14ac:dyDescent="0.25">
      <c r="A5236" s="44" t="s">
        <v>99</v>
      </c>
      <c r="B5236">
        <v>1</v>
      </c>
      <c r="C5236" s="3">
        <v>44746</v>
      </c>
      <c r="D5236">
        <v>613.67999999999995</v>
      </c>
      <c r="E5236" s="44" t="s">
        <v>80</v>
      </c>
      <c r="F5236" s="44" t="s">
        <v>88</v>
      </c>
      <c r="G5236">
        <v>0</v>
      </c>
      <c r="H5236">
        <v>0</v>
      </c>
      <c r="I5236">
        <v>0</v>
      </c>
      <c r="J5236">
        <v>0</v>
      </c>
      <c r="K5236" s="44">
        <f>MONTH(tce_4111[[#This Row],[data_lancamento]])</f>
        <v>7</v>
      </c>
    </row>
    <row r="5237" spans="1:11" x14ac:dyDescent="0.25">
      <c r="A5237" s="44" t="s">
        <v>109</v>
      </c>
      <c r="B5237">
        <v>1</v>
      </c>
      <c r="C5237" s="3">
        <v>44746</v>
      </c>
      <c r="D5237">
        <v>613.67999999999995</v>
      </c>
      <c r="E5237" s="44" t="s">
        <v>77</v>
      </c>
      <c r="F5237" s="44" t="s">
        <v>88</v>
      </c>
      <c r="G5237">
        <v>0</v>
      </c>
      <c r="H5237">
        <v>0</v>
      </c>
      <c r="I5237">
        <v>0</v>
      </c>
      <c r="J5237">
        <v>0</v>
      </c>
      <c r="K5237" s="44">
        <f>MONTH(tce_4111[[#This Row],[data_lancamento]])</f>
        <v>7</v>
      </c>
    </row>
    <row r="5238" spans="1:11" x14ac:dyDescent="0.25">
      <c r="A5238" s="44" t="s">
        <v>106</v>
      </c>
      <c r="B5238">
        <v>1</v>
      </c>
      <c r="C5238" s="3">
        <v>44746</v>
      </c>
      <c r="D5238">
        <v>584.22</v>
      </c>
      <c r="E5238" s="44" t="s">
        <v>77</v>
      </c>
      <c r="F5238" s="44" t="s">
        <v>97</v>
      </c>
      <c r="G5238">
        <v>1</v>
      </c>
      <c r="H5238">
        <v>0</v>
      </c>
      <c r="I5238">
        <v>0</v>
      </c>
      <c r="J5238">
        <v>0</v>
      </c>
      <c r="K5238" s="44">
        <f>MONTH(tce_4111[[#This Row],[data_lancamento]])</f>
        <v>7</v>
      </c>
    </row>
    <row r="5239" spans="1:11" x14ac:dyDescent="0.25">
      <c r="A5239" s="44" t="s">
        <v>100</v>
      </c>
      <c r="B5239">
        <v>1</v>
      </c>
      <c r="C5239" s="3">
        <v>44746</v>
      </c>
      <c r="D5239">
        <v>613.67999999999995</v>
      </c>
      <c r="E5239" s="44" t="s">
        <v>80</v>
      </c>
      <c r="F5239" s="44" t="s">
        <v>88</v>
      </c>
      <c r="G5239">
        <v>0</v>
      </c>
      <c r="H5239">
        <v>0</v>
      </c>
      <c r="I5239">
        <v>0</v>
      </c>
      <c r="J5239">
        <v>0</v>
      </c>
      <c r="K5239" s="44">
        <f>MONTH(tce_4111[[#This Row],[data_lancamento]])</f>
        <v>7</v>
      </c>
    </row>
    <row r="5240" spans="1:11" x14ac:dyDescent="0.25">
      <c r="A5240" s="44" t="s">
        <v>110</v>
      </c>
      <c r="B5240">
        <v>1</v>
      </c>
      <c r="C5240" s="3">
        <v>44746</v>
      </c>
      <c r="D5240">
        <v>613.67999999999995</v>
      </c>
      <c r="E5240" s="44" t="s">
        <v>77</v>
      </c>
      <c r="F5240" s="44" t="s">
        <v>88</v>
      </c>
      <c r="G5240">
        <v>0</v>
      </c>
      <c r="H5240">
        <v>0</v>
      </c>
      <c r="I5240">
        <v>0</v>
      </c>
      <c r="J5240">
        <v>0</v>
      </c>
      <c r="K5240" s="44">
        <f>MONTH(tce_4111[[#This Row],[data_lancamento]])</f>
        <v>7</v>
      </c>
    </row>
    <row r="5241" spans="1:11" x14ac:dyDescent="0.25">
      <c r="A5241" s="44" t="s">
        <v>148</v>
      </c>
      <c r="B5241">
        <v>1</v>
      </c>
      <c r="C5241" s="3">
        <v>44746</v>
      </c>
      <c r="D5241">
        <v>29.46</v>
      </c>
      <c r="E5241" s="44" t="s">
        <v>77</v>
      </c>
      <c r="F5241" s="44" t="s">
        <v>97</v>
      </c>
      <c r="G5241">
        <v>8001</v>
      </c>
      <c r="H5241">
        <v>0</v>
      </c>
      <c r="I5241">
        <v>0</v>
      </c>
      <c r="J5241">
        <v>0</v>
      </c>
      <c r="K5241" s="44">
        <f>MONTH(tce_4111[[#This Row],[data_lancamento]])</f>
        <v>7</v>
      </c>
    </row>
    <row r="5242" spans="1:11" x14ac:dyDescent="0.25">
      <c r="A5242" s="44" t="s">
        <v>101</v>
      </c>
      <c r="B5242">
        <v>1</v>
      </c>
      <c r="C5242" s="3">
        <v>44746</v>
      </c>
      <c r="D5242">
        <v>29.46</v>
      </c>
      <c r="E5242" s="44" t="s">
        <v>80</v>
      </c>
      <c r="F5242" s="44" t="s">
        <v>88</v>
      </c>
      <c r="G5242">
        <v>1</v>
      </c>
      <c r="H5242">
        <v>0</v>
      </c>
      <c r="I5242">
        <v>0</v>
      </c>
      <c r="J5242">
        <v>0</v>
      </c>
      <c r="K5242" s="44">
        <f>MONTH(tce_4111[[#This Row],[data_lancamento]])</f>
        <v>7</v>
      </c>
    </row>
    <row r="5243" spans="1:11" x14ac:dyDescent="0.25">
      <c r="A5243" s="44" t="s">
        <v>101</v>
      </c>
      <c r="B5243">
        <v>1</v>
      </c>
      <c r="C5243" s="3">
        <v>44746</v>
      </c>
      <c r="D5243">
        <v>584.22</v>
      </c>
      <c r="E5243" s="44" t="s">
        <v>80</v>
      </c>
      <c r="F5243" s="44" t="s">
        <v>88</v>
      </c>
      <c r="G5243">
        <v>1</v>
      </c>
      <c r="H5243">
        <v>0</v>
      </c>
      <c r="I5243">
        <v>0</v>
      </c>
      <c r="J5243">
        <v>0</v>
      </c>
      <c r="K5243" s="44">
        <f>MONTH(tce_4111[[#This Row],[data_lancamento]])</f>
        <v>7</v>
      </c>
    </row>
    <row r="5244" spans="1:11" x14ac:dyDescent="0.25">
      <c r="A5244" s="44" t="s">
        <v>111</v>
      </c>
      <c r="B5244">
        <v>1</v>
      </c>
      <c r="C5244" s="3">
        <v>44746</v>
      </c>
      <c r="D5244">
        <v>29.46</v>
      </c>
      <c r="E5244" s="44" t="s">
        <v>77</v>
      </c>
      <c r="F5244" s="44" t="s">
        <v>88</v>
      </c>
      <c r="G5244">
        <v>1</v>
      </c>
      <c r="H5244">
        <v>0</v>
      </c>
      <c r="I5244">
        <v>0</v>
      </c>
      <c r="J5244">
        <v>0</v>
      </c>
      <c r="K5244" s="44">
        <f>MONTH(tce_4111[[#This Row],[data_lancamento]])</f>
        <v>7</v>
      </c>
    </row>
    <row r="5245" spans="1:11" x14ac:dyDescent="0.25">
      <c r="A5245" s="44" t="s">
        <v>111</v>
      </c>
      <c r="B5245">
        <v>1</v>
      </c>
      <c r="C5245" s="3">
        <v>44746</v>
      </c>
      <c r="D5245">
        <v>584.22</v>
      </c>
      <c r="E5245" s="44" t="s">
        <v>77</v>
      </c>
      <c r="F5245" s="44" t="s">
        <v>88</v>
      </c>
      <c r="G5245">
        <v>1</v>
      </c>
      <c r="H5245">
        <v>0</v>
      </c>
      <c r="I5245">
        <v>0</v>
      </c>
      <c r="J5245">
        <v>0</v>
      </c>
      <c r="K5245" s="44">
        <f>MONTH(tce_4111[[#This Row],[data_lancamento]])</f>
        <v>7</v>
      </c>
    </row>
    <row r="5246" spans="1:11" x14ac:dyDescent="0.25">
      <c r="A5246" s="44" t="s">
        <v>152</v>
      </c>
      <c r="B5246">
        <v>1</v>
      </c>
      <c r="C5246" s="3">
        <v>44746</v>
      </c>
      <c r="D5246">
        <v>29.46</v>
      </c>
      <c r="E5246" s="44" t="s">
        <v>80</v>
      </c>
      <c r="F5246" s="44" t="s">
        <v>88</v>
      </c>
      <c r="G5246">
        <v>8001</v>
      </c>
      <c r="H5246">
        <v>0</v>
      </c>
      <c r="I5246">
        <v>0</v>
      </c>
      <c r="J5246">
        <v>0</v>
      </c>
      <c r="K5246" s="44">
        <f>MONTH(tce_4111[[#This Row],[data_lancamento]])</f>
        <v>7</v>
      </c>
    </row>
    <row r="5247" spans="1:11" x14ac:dyDescent="0.25">
      <c r="A5247" s="44" t="s">
        <v>150</v>
      </c>
      <c r="B5247">
        <v>1</v>
      </c>
      <c r="C5247" s="3">
        <v>44746</v>
      </c>
      <c r="D5247">
        <v>29.46</v>
      </c>
      <c r="E5247" s="44" t="s">
        <v>77</v>
      </c>
      <c r="F5247" s="44" t="s">
        <v>88</v>
      </c>
      <c r="G5247">
        <v>8001</v>
      </c>
      <c r="H5247">
        <v>0</v>
      </c>
      <c r="I5247">
        <v>0</v>
      </c>
      <c r="J5247">
        <v>0</v>
      </c>
      <c r="K5247" s="44">
        <f>MONTH(tce_4111[[#This Row],[data_lancamento]])</f>
        <v>7</v>
      </c>
    </row>
    <row r="5248" spans="1:11" x14ac:dyDescent="0.25">
      <c r="A5248" s="44" t="s">
        <v>96</v>
      </c>
      <c r="B5248">
        <v>1</v>
      </c>
      <c r="C5248" s="3">
        <v>44746</v>
      </c>
      <c r="D5248">
        <v>2010</v>
      </c>
      <c r="E5248" s="44" t="s">
        <v>77</v>
      </c>
      <c r="F5248" s="44" t="s">
        <v>97</v>
      </c>
      <c r="G5248">
        <v>1</v>
      </c>
      <c r="H5248">
        <v>0</v>
      </c>
      <c r="I5248">
        <v>0</v>
      </c>
      <c r="J5248">
        <v>0</v>
      </c>
      <c r="K5248" s="44">
        <f>MONTH(tce_4111[[#This Row],[data_lancamento]])</f>
        <v>7</v>
      </c>
    </row>
    <row r="5249" spans="1:11" x14ac:dyDescent="0.25">
      <c r="A5249" s="44" t="s">
        <v>91</v>
      </c>
      <c r="B5249">
        <v>1</v>
      </c>
      <c r="C5249" s="3">
        <v>44746</v>
      </c>
      <c r="D5249">
        <v>2010</v>
      </c>
      <c r="E5249" s="44" t="s">
        <v>80</v>
      </c>
      <c r="F5249" s="44" t="s">
        <v>88</v>
      </c>
      <c r="G5249">
        <v>0</v>
      </c>
      <c r="H5249">
        <v>0</v>
      </c>
      <c r="I5249">
        <v>0</v>
      </c>
      <c r="J5249">
        <v>0</v>
      </c>
      <c r="K5249" s="44">
        <f>MONTH(tce_4111[[#This Row],[data_lancamento]])</f>
        <v>7</v>
      </c>
    </row>
    <row r="5250" spans="1:11" x14ac:dyDescent="0.25">
      <c r="A5250" s="44" t="s">
        <v>99</v>
      </c>
      <c r="B5250">
        <v>1</v>
      </c>
      <c r="C5250" s="3">
        <v>44746</v>
      </c>
      <c r="D5250">
        <v>2010</v>
      </c>
      <c r="E5250" s="44" t="s">
        <v>77</v>
      </c>
      <c r="F5250" s="44" t="s">
        <v>88</v>
      </c>
      <c r="G5250">
        <v>0</v>
      </c>
      <c r="H5250">
        <v>0</v>
      </c>
      <c r="I5250">
        <v>0</v>
      </c>
      <c r="J5250">
        <v>0</v>
      </c>
      <c r="K5250" s="44">
        <f>MONTH(tce_4111[[#This Row],[data_lancamento]])</f>
        <v>7</v>
      </c>
    </row>
    <row r="5251" spans="1:11" x14ac:dyDescent="0.25">
      <c r="A5251" s="44" t="s">
        <v>115</v>
      </c>
      <c r="B5251">
        <v>1</v>
      </c>
      <c r="C5251" s="3">
        <v>44746</v>
      </c>
      <c r="D5251">
        <v>2010</v>
      </c>
      <c r="E5251" s="44" t="s">
        <v>80</v>
      </c>
      <c r="F5251" s="44" t="s">
        <v>88</v>
      </c>
      <c r="G5251">
        <v>0</v>
      </c>
      <c r="H5251">
        <v>0</v>
      </c>
      <c r="I5251">
        <v>0</v>
      </c>
      <c r="J5251">
        <v>0</v>
      </c>
      <c r="K5251" s="44">
        <f>MONTH(tce_4111[[#This Row],[data_lancamento]])</f>
        <v>7</v>
      </c>
    </row>
    <row r="5252" spans="1:11" x14ac:dyDescent="0.25">
      <c r="A5252" s="44" t="s">
        <v>92</v>
      </c>
      <c r="B5252">
        <v>1</v>
      </c>
      <c r="C5252" s="3">
        <v>44746</v>
      </c>
      <c r="D5252">
        <v>2010</v>
      </c>
      <c r="E5252" s="44" t="s">
        <v>80</v>
      </c>
      <c r="F5252" s="44" t="s">
        <v>88</v>
      </c>
      <c r="G5252">
        <v>0</v>
      </c>
      <c r="H5252">
        <v>0</v>
      </c>
      <c r="I5252">
        <v>0</v>
      </c>
      <c r="J5252">
        <v>0</v>
      </c>
      <c r="K5252" s="44">
        <f>MONTH(tce_4111[[#This Row],[data_lancamento]])</f>
        <v>7</v>
      </c>
    </row>
    <row r="5253" spans="1:11" x14ac:dyDescent="0.25">
      <c r="A5253" s="44" t="s">
        <v>100</v>
      </c>
      <c r="B5253">
        <v>1</v>
      </c>
      <c r="C5253" s="3">
        <v>44746</v>
      </c>
      <c r="D5253">
        <v>2010</v>
      </c>
      <c r="E5253" s="44" t="s">
        <v>77</v>
      </c>
      <c r="F5253" s="44" t="s">
        <v>88</v>
      </c>
      <c r="G5253">
        <v>0</v>
      </c>
      <c r="H5253">
        <v>0</v>
      </c>
      <c r="I5253">
        <v>0</v>
      </c>
      <c r="J5253">
        <v>0</v>
      </c>
      <c r="K5253" s="44">
        <f>MONTH(tce_4111[[#This Row],[data_lancamento]])</f>
        <v>7</v>
      </c>
    </row>
    <row r="5254" spans="1:11" x14ac:dyDescent="0.25">
      <c r="A5254" s="44" t="s">
        <v>101</v>
      </c>
      <c r="B5254">
        <v>1</v>
      </c>
      <c r="C5254" s="3">
        <v>44746</v>
      </c>
      <c r="D5254">
        <v>2010</v>
      </c>
      <c r="E5254" s="44" t="s">
        <v>77</v>
      </c>
      <c r="F5254" s="44" t="s">
        <v>88</v>
      </c>
      <c r="G5254">
        <v>1</v>
      </c>
      <c r="H5254">
        <v>0</v>
      </c>
      <c r="I5254">
        <v>0</v>
      </c>
      <c r="J5254">
        <v>0</v>
      </c>
      <c r="K5254" s="44">
        <f>MONTH(tce_4111[[#This Row],[data_lancamento]])</f>
        <v>7</v>
      </c>
    </row>
    <row r="5255" spans="1:11" x14ac:dyDescent="0.25">
      <c r="A5255" s="44" t="s">
        <v>95</v>
      </c>
      <c r="B5255">
        <v>1</v>
      </c>
      <c r="C5255" s="3">
        <v>44746</v>
      </c>
      <c r="D5255">
        <v>2010</v>
      </c>
      <c r="E5255" s="44" t="s">
        <v>80</v>
      </c>
      <c r="F5255" s="44" t="s">
        <v>88</v>
      </c>
      <c r="G5255">
        <v>1</v>
      </c>
      <c r="H5255">
        <v>0</v>
      </c>
      <c r="I5255">
        <v>0</v>
      </c>
      <c r="J5255">
        <v>0</v>
      </c>
      <c r="K5255" s="44">
        <f>MONTH(tce_4111[[#This Row],[data_lancamento]])</f>
        <v>7</v>
      </c>
    </row>
    <row r="5256" spans="1:11" x14ac:dyDescent="0.25">
      <c r="A5256" s="44" t="s">
        <v>96</v>
      </c>
      <c r="B5256">
        <v>1</v>
      </c>
      <c r="C5256" s="3">
        <v>44746</v>
      </c>
      <c r="D5256">
        <v>670</v>
      </c>
      <c r="E5256" s="44" t="s">
        <v>77</v>
      </c>
      <c r="F5256" s="44" t="s">
        <v>97</v>
      </c>
      <c r="G5256">
        <v>1</v>
      </c>
      <c r="H5256">
        <v>0</v>
      </c>
      <c r="I5256">
        <v>0</v>
      </c>
      <c r="J5256">
        <v>0</v>
      </c>
      <c r="K5256" s="44">
        <f>MONTH(tce_4111[[#This Row],[data_lancamento]])</f>
        <v>7</v>
      </c>
    </row>
    <row r="5257" spans="1:11" x14ac:dyDescent="0.25">
      <c r="A5257" s="44" t="s">
        <v>91</v>
      </c>
      <c r="B5257">
        <v>1</v>
      </c>
      <c r="C5257" s="3">
        <v>44746</v>
      </c>
      <c r="D5257">
        <v>670</v>
      </c>
      <c r="E5257" s="44" t="s">
        <v>80</v>
      </c>
      <c r="F5257" s="44" t="s">
        <v>88</v>
      </c>
      <c r="G5257">
        <v>0</v>
      </c>
      <c r="H5257">
        <v>0</v>
      </c>
      <c r="I5257">
        <v>0</v>
      </c>
      <c r="J5257">
        <v>0</v>
      </c>
      <c r="K5257" s="44">
        <f>MONTH(tce_4111[[#This Row],[data_lancamento]])</f>
        <v>7</v>
      </c>
    </row>
    <row r="5258" spans="1:11" x14ac:dyDescent="0.25">
      <c r="A5258" s="44" t="s">
        <v>99</v>
      </c>
      <c r="B5258">
        <v>1</v>
      </c>
      <c r="C5258" s="3">
        <v>44746</v>
      </c>
      <c r="D5258">
        <v>670</v>
      </c>
      <c r="E5258" s="44" t="s">
        <v>77</v>
      </c>
      <c r="F5258" s="44" t="s">
        <v>88</v>
      </c>
      <c r="G5258">
        <v>0</v>
      </c>
      <c r="H5258">
        <v>0</v>
      </c>
      <c r="I5258">
        <v>0</v>
      </c>
      <c r="J5258">
        <v>0</v>
      </c>
      <c r="K5258" s="44">
        <f>MONTH(tce_4111[[#This Row],[data_lancamento]])</f>
        <v>7</v>
      </c>
    </row>
    <row r="5259" spans="1:11" x14ac:dyDescent="0.25">
      <c r="A5259" s="44" t="s">
        <v>115</v>
      </c>
      <c r="B5259">
        <v>1</v>
      </c>
      <c r="C5259" s="3">
        <v>44746</v>
      </c>
      <c r="D5259">
        <v>670</v>
      </c>
      <c r="E5259" s="44" t="s">
        <v>80</v>
      </c>
      <c r="F5259" s="44" t="s">
        <v>88</v>
      </c>
      <c r="G5259">
        <v>0</v>
      </c>
      <c r="H5259">
        <v>0</v>
      </c>
      <c r="I5259">
        <v>0</v>
      </c>
      <c r="J5259">
        <v>0</v>
      </c>
      <c r="K5259" s="44">
        <f>MONTH(tce_4111[[#This Row],[data_lancamento]])</f>
        <v>7</v>
      </c>
    </row>
    <row r="5260" spans="1:11" x14ac:dyDescent="0.25">
      <c r="A5260" s="44" t="s">
        <v>92</v>
      </c>
      <c r="B5260">
        <v>1</v>
      </c>
      <c r="C5260" s="3">
        <v>44746</v>
      </c>
      <c r="D5260">
        <v>670</v>
      </c>
      <c r="E5260" s="44" t="s">
        <v>80</v>
      </c>
      <c r="F5260" s="44" t="s">
        <v>88</v>
      </c>
      <c r="G5260">
        <v>0</v>
      </c>
      <c r="H5260">
        <v>0</v>
      </c>
      <c r="I5260">
        <v>0</v>
      </c>
      <c r="J5260">
        <v>0</v>
      </c>
      <c r="K5260" s="44">
        <f>MONTH(tce_4111[[#This Row],[data_lancamento]])</f>
        <v>7</v>
      </c>
    </row>
    <row r="5261" spans="1:11" x14ac:dyDescent="0.25">
      <c r="A5261" s="44" t="s">
        <v>100</v>
      </c>
      <c r="B5261">
        <v>1</v>
      </c>
      <c r="C5261" s="3">
        <v>44746</v>
      </c>
      <c r="D5261">
        <v>670</v>
      </c>
      <c r="E5261" s="44" t="s">
        <v>77</v>
      </c>
      <c r="F5261" s="44" t="s">
        <v>88</v>
      </c>
      <c r="G5261">
        <v>0</v>
      </c>
      <c r="H5261">
        <v>0</v>
      </c>
      <c r="I5261">
        <v>0</v>
      </c>
      <c r="J5261">
        <v>0</v>
      </c>
      <c r="K5261" s="44">
        <f>MONTH(tce_4111[[#This Row],[data_lancamento]])</f>
        <v>7</v>
      </c>
    </row>
    <row r="5262" spans="1:11" x14ac:dyDescent="0.25">
      <c r="A5262" s="44" t="s">
        <v>101</v>
      </c>
      <c r="B5262">
        <v>1</v>
      </c>
      <c r="C5262" s="3">
        <v>44746</v>
      </c>
      <c r="D5262">
        <v>670</v>
      </c>
      <c r="E5262" s="44" t="s">
        <v>77</v>
      </c>
      <c r="F5262" s="44" t="s">
        <v>88</v>
      </c>
      <c r="G5262">
        <v>1</v>
      </c>
      <c r="H5262">
        <v>0</v>
      </c>
      <c r="I5262">
        <v>0</v>
      </c>
      <c r="J5262">
        <v>0</v>
      </c>
      <c r="K5262" s="44">
        <f>MONTH(tce_4111[[#This Row],[data_lancamento]])</f>
        <v>7</v>
      </c>
    </row>
    <row r="5263" spans="1:11" x14ac:dyDescent="0.25">
      <c r="A5263" s="44" t="s">
        <v>95</v>
      </c>
      <c r="B5263">
        <v>1</v>
      </c>
      <c r="C5263" s="3">
        <v>44746</v>
      </c>
      <c r="D5263">
        <v>670</v>
      </c>
      <c r="E5263" s="44" t="s">
        <v>80</v>
      </c>
      <c r="F5263" s="44" t="s">
        <v>88</v>
      </c>
      <c r="G5263">
        <v>1</v>
      </c>
      <c r="H5263">
        <v>0</v>
      </c>
      <c r="I5263">
        <v>0</v>
      </c>
      <c r="J5263">
        <v>0</v>
      </c>
      <c r="K5263" s="44">
        <f>MONTH(tce_4111[[#This Row],[data_lancamento]])</f>
        <v>7</v>
      </c>
    </row>
    <row r="5264" spans="1:11" x14ac:dyDescent="0.25">
      <c r="A5264" s="44" t="s">
        <v>107</v>
      </c>
      <c r="B5264">
        <v>1</v>
      </c>
      <c r="C5264" s="3">
        <v>44747</v>
      </c>
      <c r="D5264">
        <v>11603.16</v>
      </c>
      <c r="E5264" s="44" t="s">
        <v>77</v>
      </c>
      <c r="F5264" s="44" t="s">
        <v>97</v>
      </c>
      <c r="G5264">
        <v>1</v>
      </c>
      <c r="H5264">
        <v>0</v>
      </c>
      <c r="I5264">
        <v>0</v>
      </c>
      <c r="J5264">
        <v>0</v>
      </c>
      <c r="K5264" s="44">
        <f>MONTH(tce_4111[[#This Row],[data_lancamento]])</f>
        <v>7</v>
      </c>
    </row>
    <row r="5265" spans="1:11" x14ac:dyDescent="0.25">
      <c r="A5265" s="44" t="s">
        <v>106</v>
      </c>
      <c r="B5265">
        <v>1</v>
      </c>
      <c r="C5265" s="3">
        <v>44747</v>
      </c>
      <c r="D5265">
        <v>11603.16</v>
      </c>
      <c r="E5265" s="44" t="s">
        <v>80</v>
      </c>
      <c r="F5265" s="44" t="s">
        <v>97</v>
      </c>
      <c r="G5265">
        <v>1</v>
      </c>
      <c r="H5265">
        <v>0</v>
      </c>
      <c r="I5265">
        <v>0</v>
      </c>
      <c r="J5265">
        <v>0</v>
      </c>
      <c r="K5265" s="44">
        <f>MONTH(tce_4111[[#This Row],[data_lancamento]])</f>
        <v>7</v>
      </c>
    </row>
    <row r="5266" spans="1:11" x14ac:dyDescent="0.25">
      <c r="A5266" s="44" t="s">
        <v>99</v>
      </c>
      <c r="B5266">
        <v>1</v>
      </c>
      <c r="C5266" s="3">
        <v>44747</v>
      </c>
      <c r="D5266">
        <v>687.22</v>
      </c>
      <c r="E5266" s="44" t="s">
        <v>80</v>
      </c>
      <c r="F5266" s="44" t="s">
        <v>88</v>
      </c>
      <c r="G5266">
        <v>0</v>
      </c>
      <c r="H5266">
        <v>0</v>
      </c>
      <c r="I5266">
        <v>0</v>
      </c>
      <c r="J5266">
        <v>0</v>
      </c>
      <c r="K5266" s="44">
        <f>MONTH(tce_4111[[#This Row],[data_lancamento]])</f>
        <v>7</v>
      </c>
    </row>
    <row r="5267" spans="1:11" x14ac:dyDescent="0.25">
      <c r="A5267" s="44" t="s">
        <v>109</v>
      </c>
      <c r="B5267">
        <v>1</v>
      </c>
      <c r="C5267" s="3">
        <v>44747</v>
      </c>
      <c r="D5267">
        <v>687.22</v>
      </c>
      <c r="E5267" s="44" t="s">
        <v>77</v>
      </c>
      <c r="F5267" s="44" t="s">
        <v>88</v>
      </c>
      <c r="G5267">
        <v>0</v>
      </c>
      <c r="H5267">
        <v>0</v>
      </c>
      <c r="I5267">
        <v>0</v>
      </c>
      <c r="J5267">
        <v>0</v>
      </c>
      <c r="K5267" s="44">
        <f>MONTH(tce_4111[[#This Row],[data_lancamento]])</f>
        <v>7</v>
      </c>
    </row>
    <row r="5268" spans="1:11" x14ac:dyDescent="0.25">
      <c r="A5268" s="44" t="s">
        <v>106</v>
      </c>
      <c r="B5268">
        <v>1</v>
      </c>
      <c r="C5268" s="3">
        <v>44747</v>
      </c>
      <c r="D5268">
        <v>687.22</v>
      </c>
      <c r="E5268" s="44" t="s">
        <v>77</v>
      </c>
      <c r="F5268" s="44" t="s">
        <v>97</v>
      </c>
      <c r="G5268">
        <v>1</v>
      </c>
      <c r="H5268">
        <v>0</v>
      </c>
      <c r="I5268">
        <v>0</v>
      </c>
      <c r="J5268">
        <v>0</v>
      </c>
      <c r="K5268" s="44">
        <f>MONTH(tce_4111[[#This Row],[data_lancamento]])</f>
        <v>7</v>
      </c>
    </row>
    <row r="5269" spans="1:11" x14ac:dyDescent="0.25">
      <c r="A5269" s="44" t="s">
        <v>100</v>
      </c>
      <c r="B5269">
        <v>1</v>
      </c>
      <c r="C5269" s="3">
        <v>44747</v>
      </c>
      <c r="D5269">
        <v>687.22</v>
      </c>
      <c r="E5269" s="44" t="s">
        <v>80</v>
      </c>
      <c r="F5269" s="44" t="s">
        <v>88</v>
      </c>
      <c r="G5269">
        <v>0</v>
      </c>
      <c r="H5269">
        <v>0</v>
      </c>
      <c r="I5269">
        <v>0</v>
      </c>
      <c r="J5269">
        <v>0</v>
      </c>
      <c r="K5269" s="44">
        <f>MONTH(tce_4111[[#This Row],[data_lancamento]])</f>
        <v>7</v>
      </c>
    </row>
    <row r="5270" spans="1:11" x14ac:dyDescent="0.25">
      <c r="A5270" s="44" t="s">
        <v>110</v>
      </c>
      <c r="B5270">
        <v>1</v>
      </c>
      <c r="C5270" s="3">
        <v>44747</v>
      </c>
      <c r="D5270">
        <v>687.22</v>
      </c>
      <c r="E5270" s="44" t="s">
        <v>77</v>
      </c>
      <c r="F5270" s="44" t="s">
        <v>88</v>
      </c>
      <c r="G5270">
        <v>0</v>
      </c>
      <c r="H5270">
        <v>0</v>
      </c>
      <c r="I5270">
        <v>0</v>
      </c>
      <c r="J5270">
        <v>0</v>
      </c>
      <c r="K5270" s="44">
        <f>MONTH(tce_4111[[#This Row],[data_lancamento]])</f>
        <v>7</v>
      </c>
    </row>
    <row r="5271" spans="1:11" x14ac:dyDescent="0.25">
      <c r="A5271" s="44" t="s">
        <v>359</v>
      </c>
      <c r="B5271">
        <v>1</v>
      </c>
      <c r="C5271" s="3">
        <v>44747</v>
      </c>
      <c r="D5271">
        <v>687.22</v>
      </c>
      <c r="E5271" s="44" t="s">
        <v>80</v>
      </c>
      <c r="F5271" s="44" t="s">
        <v>97</v>
      </c>
      <c r="G5271">
        <v>0</v>
      </c>
      <c r="H5271">
        <v>0</v>
      </c>
      <c r="I5271">
        <v>0</v>
      </c>
      <c r="J5271">
        <v>0</v>
      </c>
      <c r="K5271" s="44">
        <f>MONTH(tce_4111[[#This Row],[data_lancamento]])</f>
        <v>7</v>
      </c>
    </row>
    <row r="5272" spans="1:11" x14ac:dyDescent="0.25">
      <c r="A5272" s="44" t="s">
        <v>101</v>
      </c>
      <c r="B5272">
        <v>1</v>
      </c>
      <c r="C5272" s="3">
        <v>44747</v>
      </c>
      <c r="D5272">
        <v>687.22</v>
      </c>
      <c r="E5272" s="44" t="s">
        <v>80</v>
      </c>
      <c r="F5272" s="44" t="s">
        <v>88</v>
      </c>
      <c r="G5272">
        <v>1</v>
      </c>
      <c r="H5272">
        <v>0</v>
      </c>
      <c r="I5272">
        <v>0</v>
      </c>
      <c r="J5272">
        <v>0</v>
      </c>
      <c r="K5272" s="44">
        <f>MONTH(tce_4111[[#This Row],[data_lancamento]])</f>
        <v>7</v>
      </c>
    </row>
    <row r="5273" spans="1:11" x14ac:dyDescent="0.25">
      <c r="A5273" s="44" t="s">
        <v>111</v>
      </c>
      <c r="B5273">
        <v>1</v>
      </c>
      <c r="C5273" s="3">
        <v>44747</v>
      </c>
      <c r="D5273">
        <v>687.22</v>
      </c>
      <c r="E5273" s="44" t="s">
        <v>77</v>
      </c>
      <c r="F5273" s="44" t="s">
        <v>88</v>
      </c>
      <c r="G5273">
        <v>1</v>
      </c>
      <c r="H5273">
        <v>0</v>
      </c>
      <c r="I5273">
        <v>0</v>
      </c>
      <c r="J5273">
        <v>0</v>
      </c>
      <c r="K5273" s="44">
        <f>MONTH(tce_4111[[#This Row],[data_lancamento]])</f>
        <v>7</v>
      </c>
    </row>
    <row r="5274" spans="1:11" x14ac:dyDescent="0.25">
      <c r="A5274" s="44" t="s">
        <v>96</v>
      </c>
      <c r="B5274">
        <v>1</v>
      </c>
      <c r="C5274" s="3">
        <v>44747</v>
      </c>
      <c r="D5274">
        <v>670</v>
      </c>
      <c r="E5274" s="44" t="s">
        <v>80</v>
      </c>
      <c r="F5274" s="44" t="s">
        <v>97</v>
      </c>
      <c r="G5274">
        <v>1</v>
      </c>
      <c r="H5274">
        <v>0</v>
      </c>
      <c r="I5274">
        <v>0</v>
      </c>
      <c r="J5274">
        <v>0</v>
      </c>
      <c r="K5274" s="44">
        <f>MONTH(tce_4111[[#This Row],[data_lancamento]])</f>
        <v>7</v>
      </c>
    </row>
    <row r="5275" spans="1:11" x14ac:dyDescent="0.25">
      <c r="A5275" s="44" t="s">
        <v>99</v>
      </c>
      <c r="B5275">
        <v>1</v>
      </c>
      <c r="C5275" s="3">
        <v>44747</v>
      </c>
      <c r="D5275">
        <v>670</v>
      </c>
      <c r="E5275" s="44" t="s">
        <v>80</v>
      </c>
      <c r="F5275" s="44" t="s">
        <v>88</v>
      </c>
      <c r="G5275">
        <v>0</v>
      </c>
      <c r="H5275">
        <v>0</v>
      </c>
      <c r="I5275">
        <v>0</v>
      </c>
      <c r="J5275">
        <v>0</v>
      </c>
      <c r="K5275" s="44">
        <f>MONTH(tce_4111[[#This Row],[data_lancamento]])</f>
        <v>7</v>
      </c>
    </row>
    <row r="5276" spans="1:11" x14ac:dyDescent="0.25">
      <c r="A5276" s="44" t="s">
        <v>109</v>
      </c>
      <c r="B5276">
        <v>1</v>
      </c>
      <c r="C5276" s="3">
        <v>44747</v>
      </c>
      <c r="D5276">
        <v>670</v>
      </c>
      <c r="E5276" s="44" t="s">
        <v>77</v>
      </c>
      <c r="F5276" s="44" t="s">
        <v>88</v>
      </c>
      <c r="G5276">
        <v>0</v>
      </c>
      <c r="H5276">
        <v>0</v>
      </c>
      <c r="I5276">
        <v>0</v>
      </c>
      <c r="J5276">
        <v>0</v>
      </c>
      <c r="K5276" s="44">
        <f>MONTH(tce_4111[[#This Row],[data_lancamento]])</f>
        <v>7</v>
      </c>
    </row>
    <row r="5277" spans="1:11" x14ac:dyDescent="0.25">
      <c r="A5277" s="44" t="s">
        <v>106</v>
      </c>
      <c r="B5277">
        <v>1</v>
      </c>
      <c r="C5277" s="3">
        <v>44747</v>
      </c>
      <c r="D5277">
        <v>670</v>
      </c>
      <c r="E5277" s="44" t="s">
        <v>77</v>
      </c>
      <c r="F5277" s="44" t="s">
        <v>97</v>
      </c>
      <c r="G5277">
        <v>1</v>
      </c>
      <c r="H5277">
        <v>0</v>
      </c>
      <c r="I5277">
        <v>0</v>
      </c>
      <c r="J5277">
        <v>0</v>
      </c>
      <c r="K5277" s="44">
        <f>MONTH(tce_4111[[#This Row],[data_lancamento]])</f>
        <v>7</v>
      </c>
    </row>
    <row r="5278" spans="1:11" x14ac:dyDescent="0.25">
      <c r="A5278" s="44" t="s">
        <v>100</v>
      </c>
      <c r="B5278">
        <v>1</v>
      </c>
      <c r="C5278" s="3">
        <v>44747</v>
      </c>
      <c r="D5278">
        <v>670</v>
      </c>
      <c r="E5278" s="44" t="s">
        <v>80</v>
      </c>
      <c r="F5278" s="44" t="s">
        <v>88</v>
      </c>
      <c r="G5278">
        <v>0</v>
      </c>
      <c r="H5278">
        <v>0</v>
      </c>
      <c r="I5278">
        <v>0</v>
      </c>
      <c r="J5278">
        <v>0</v>
      </c>
      <c r="K5278" s="44">
        <f>MONTH(tce_4111[[#This Row],[data_lancamento]])</f>
        <v>7</v>
      </c>
    </row>
    <row r="5279" spans="1:11" x14ac:dyDescent="0.25">
      <c r="A5279" s="44" t="s">
        <v>110</v>
      </c>
      <c r="B5279">
        <v>1</v>
      </c>
      <c r="C5279" s="3">
        <v>44747</v>
      </c>
      <c r="D5279">
        <v>670</v>
      </c>
      <c r="E5279" s="44" t="s">
        <v>77</v>
      </c>
      <c r="F5279" s="44" t="s">
        <v>88</v>
      </c>
      <c r="G5279">
        <v>0</v>
      </c>
      <c r="H5279">
        <v>0</v>
      </c>
      <c r="I5279">
        <v>0</v>
      </c>
      <c r="J5279">
        <v>0</v>
      </c>
      <c r="K5279" s="44">
        <f>MONTH(tce_4111[[#This Row],[data_lancamento]])</f>
        <v>7</v>
      </c>
    </row>
    <row r="5280" spans="1:11" x14ac:dyDescent="0.25">
      <c r="A5280" s="44" t="s">
        <v>101</v>
      </c>
      <c r="B5280">
        <v>1</v>
      </c>
      <c r="C5280" s="3">
        <v>44747</v>
      </c>
      <c r="D5280">
        <v>670</v>
      </c>
      <c r="E5280" s="44" t="s">
        <v>80</v>
      </c>
      <c r="F5280" s="44" t="s">
        <v>88</v>
      </c>
      <c r="G5280">
        <v>1</v>
      </c>
      <c r="H5280">
        <v>0</v>
      </c>
      <c r="I5280">
        <v>0</v>
      </c>
      <c r="J5280">
        <v>0</v>
      </c>
      <c r="K5280" s="44">
        <f>MONTH(tce_4111[[#This Row],[data_lancamento]])</f>
        <v>7</v>
      </c>
    </row>
    <row r="5281" spans="1:11" x14ac:dyDescent="0.25">
      <c r="A5281" s="44" t="s">
        <v>111</v>
      </c>
      <c r="B5281">
        <v>1</v>
      </c>
      <c r="C5281" s="3">
        <v>44747</v>
      </c>
      <c r="D5281">
        <v>670</v>
      </c>
      <c r="E5281" s="44" t="s">
        <v>77</v>
      </c>
      <c r="F5281" s="44" t="s">
        <v>88</v>
      </c>
      <c r="G5281">
        <v>1</v>
      </c>
      <c r="H5281">
        <v>0</v>
      </c>
      <c r="I5281">
        <v>0</v>
      </c>
      <c r="J5281">
        <v>0</v>
      </c>
      <c r="K5281" s="44">
        <f>MONTH(tce_4111[[#This Row],[data_lancamento]])</f>
        <v>7</v>
      </c>
    </row>
    <row r="5282" spans="1:11" x14ac:dyDescent="0.25">
      <c r="A5282" s="44" t="s">
        <v>96</v>
      </c>
      <c r="B5282">
        <v>1</v>
      </c>
      <c r="C5282" s="3">
        <v>44747</v>
      </c>
      <c r="D5282">
        <v>2010</v>
      </c>
      <c r="E5282" s="44" t="s">
        <v>80</v>
      </c>
      <c r="F5282" s="44" t="s">
        <v>97</v>
      </c>
      <c r="G5282">
        <v>1</v>
      </c>
      <c r="H5282">
        <v>0</v>
      </c>
      <c r="I5282">
        <v>0</v>
      </c>
      <c r="J5282">
        <v>0</v>
      </c>
      <c r="K5282" s="44">
        <f>MONTH(tce_4111[[#This Row],[data_lancamento]])</f>
        <v>7</v>
      </c>
    </row>
    <row r="5283" spans="1:11" x14ac:dyDescent="0.25">
      <c r="A5283" s="44" t="s">
        <v>99</v>
      </c>
      <c r="B5283">
        <v>1</v>
      </c>
      <c r="C5283" s="3">
        <v>44747</v>
      </c>
      <c r="D5283">
        <v>2010</v>
      </c>
      <c r="E5283" s="44" t="s">
        <v>80</v>
      </c>
      <c r="F5283" s="44" t="s">
        <v>88</v>
      </c>
      <c r="G5283">
        <v>0</v>
      </c>
      <c r="H5283">
        <v>0</v>
      </c>
      <c r="I5283">
        <v>0</v>
      </c>
      <c r="J5283">
        <v>0</v>
      </c>
      <c r="K5283" s="44">
        <f>MONTH(tce_4111[[#This Row],[data_lancamento]])</f>
        <v>7</v>
      </c>
    </row>
    <row r="5284" spans="1:11" x14ac:dyDescent="0.25">
      <c r="A5284" s="44" t="s">
        <v>109</v>
      </c>
      <c r="B5284">
        <v>1</v>
      </c>
      <c r="C5284" s="3">
        <v>44747</v>
      </c>
      <c r="D5284">
        <v>2010</v>
      </c>
      <c r="E5284" s="44" t="s">
        <v>77</v>
      </c>
      <c r="F5284" s="44" t="s">
        <v>88</v>
      </c>
      <c r="G5284">
        <v>0</v>
      </c>
      <c r="H5284">
        <v>0</v>
      </c>
      <c r="I5284">
        <v>0</v>
      </c>
      <c r="J5284">
        <v>0</v>
      </c>
      <c r="K5284" s="44">
        <f>MONTH(tce_4111[[#This Row],[data_lancamento]])</f>
        <v>7</v>
      </c>
    </row>
    <row r="5285" spans="1:11" x14ac:dyDescent="0.25">
      <c r="A5285" s="44" t="s">
        <v>106</v>
      </c>
      <c r="B5285">
        <v>1</v>
      </c>
      <c r="C5285" s="3">
        <v>44747</v>
      </c>
      <c r="D5285">
        <v>2010</v>
      </c>
      <c r="E5285" s="44" t="s">
        <v>77</v>
      </c>
      <c r="F5285" s="44" t="s">
        <v>97</v>
      </c>
      <c r="G5285">
        <v>1</v>
      </c>
      <c r="H5285">
        <v>0</v>
      </c>
      <c r="I5285">
        <v>0</v>
      </c>
      <c r="J5285">
        <v>0</v>
      </c>
      <c r="K5285" s="44">
        <f>MONTH(tce_4111[[#This Row],[data_lancamento]])</f>
        <v>7</v>
      </c>
    </row>
    <row r="5286" spans="1:11" x14ac:dyDescent="0.25">
      <c r="A5286" s="44" t="s">
        <v>100</v>
      </c>
      <c r="B5286">
        <v>1</v>
      </c>
      <c r="C5286" s="3">
        <v>44747</v>
      </c>
      <c r="D5286">
        <v>2010</v>
      </c>
      <c r="E5286" s="44" t="s">
        <v>80</v>
      </c>
      <c r="F5286" s="44" t="s">
        <v>88</v>
      </c>
      <c r="G5286">
        <v>0</v>
      </c>
      <c r="H5286">
        <v>0</v>
      </c>
      <c r="I5286">
        <v>0</v>
      </c>
      <c r="J5286">
        <v>0</v>
      </c>
      <c r="K5286" s="44">
        <f>MONTH(tce_4111[[#This Row],[data_lancamento]])</f>
        <v>7</v>
      </c>
    </row>
    <row r="5287" spans="1:11" x14ac:dyDescent="0.25">
      <c r="A5287" s="44" t="s">
        <v>110</v>
      </c>
      <c r="B5287">
        <v>1</v>
      </c>
      <c r="C5287" s="3">
        <v>44747</v>
      </c>
      <c r="D5287">
        <v>2010</v>
      </c>
      <c r="E5287" s="44" t="s">
        <v>77</v>
      </c>
      <c r="F5287" s="44" t="s">
        <v>88</v>
      </c>
      <c r="G5287">
        <v>0</v>
      </c>
      <c r="H5287">
        <v>0</v>
      </c>
      <c r="I5287">
        <v>0</v>
      </c>
      <c r="J5287">
        <v>0</v>
      </c>
      <c r="K5287" s="44">
        <f>MONTH(tce_4111[[#This Row],[data_lancamento]])</f>
        <v>7</v>
      </c>
    </row>
    <row r="5288" spans="1:11" x14ac:dyDescent="0.25">
      <c r="A5288" s="44" t="s">
        <v>101</v>
      </c>
      <c r="B5288">
        <v>1</v>
      </c>
      <c r="C5288" s="3">
        <v>44747</v>
      </c>
      <c r="D5288">
        <v>2010</v>
      </c>
      <c r="E5288" s="44" t="s">
        <v>80</v>
      </c>
      <c r="F5288" s="44" t="s">
        <v>88</v>
      </c>
      <c r="G5288">
        <v>1</v>
      </c>
      <c r="H5288">
        <v>0</v>
      </c>
      <c r="I5288">
        <v>0</v>
      </c>
      <c r="J5288">
        <v>0</v>
      </c>
      <c r="K5288" s="44">
        <f>MONTH(tce_4111[[#This Row],[data_lancamento]])</f>
        <v>7</v>
      </c>
    </row>
    <row r="5289" spans="1:11" x14ac:dyDescent="0.25">
      <c r="A5289" s="44" t="s">
        <v>111</v>
      </c>
      <c r="B5289">
        <v>1</v>
      </c>
      <c r="C5289" s="3">
        <v>44747</v>
      </c>
      <c r="D5289">
        <v>2010</v>
      </c>
      <c r="E5289" s="44" t="s">
        <v>77</v>
      </c>
      <c r="F5289" s="44" t="s">
        <v>88</v>
      </c>
      <c r="G5289">
        <v>1</v>
      </c>
      <c r="H5289">
        <v>0</v>
      </c>
      <c r="I5289">
        <v>0</v>
      </c>
      <c r="J5289">
        <v>0</v>
      </c>
      <c r="K5289" s="44">
        <f>MONTH(tce_4111[[#This Row],[data_lancamento]])</f>
        <v>7</v>
      </c>
    </row>
    <row r="5290" spans="1:11" x14ac:dyDescent="0.25">
      <c r="A5290" s="44" t="s">
        <v>96</v>
      </c>
      <c r="B5290">
        <v>1</v>
      </c>
      <c r="C5290" s="3">
        <v>44747</v>
      </c>
      <c r="D5290">
        <v>1821.86</v>
      </c>
      <c r="E5290" s="44" t="s">
        <v>80</v>
      </c>
      <c r="F5290" s="44" t="s">
        <v>97</v>
      </c>
      <c r="G5290">
        <v>1</v>
      </c>
      <c r="H5290">
        <v>0</v>
      </c>
      <c r="I5290">
        <v>0</v>
      </c>
      <c r="J5290">
        <v>0</v>
      </c>
      <c r="K5290" s="44">
        <f>MONTH(tce_4111[[#This Row],[data_lancamento]])</f>
        <v>7</v>
      </c>
    </row>
    <row r="5291" spans="1:11" x14ac:dyDescent="0.25">
      <c r="A5291" s="44" t="s">
        <v>99</v>
      </c>
      <c r="B5291">
        <v>1</v>
      </c>
      <c r="C5291" s="3">
        <v>44747</v>
      </c>
      <c r="D5291">
        <v>1821.86</v>
      </c>
      <c r="E5291" s="44" t="s">
        <v>80</v>
      </c>
      <c r="F5291" s="44" t="s">
        <v>88</v>
      </c>
      <c r="G5291">
        <v>0</v>
      </c>
      <c r="H5291">
        <v>0</v>
      </c>
      <c r="I5291">
        <v>0</v>
      </c>
      <c r="J5291">
        <v>0</v>
      </c>
      <c r="K5291" s="44">
        <f>MONTH(tce_4111[[#This Row],[data_lancamento]])</f>
        <v>7</v>
      </c>
    </row>
    <row r="5292" spans="1:11" x14ac:dyDescent="0.25">
      <c r="A5292" s="44" t="s">
        <v>109</v>
      </c>
      <c r="B5292">
        <v>1</v>
      </c>
      <c r="C5292" s="3">
        <v>44747</v>
      </c>
      <c r="D5292">
        <v>1821.86</v>
      </c>
      <c r="E5292" s="44" t="s">
        <v>77</v>
      </c>
      <c r="F5292" s="44" t="s">
        <v>88</v>
      </c>
      <c r="G5292">
        <v>0</v>
      </c>
      <c r="H5292">
        <v>0</v>
      </c>
      <c r="I5292">
        <v>0</v>
      </c>
      <c r="J5292">
        <v>0</v>
      </c>
      <c r="K5292" s="44">
        <f>MONTH(tce_4111[[#This Row],[data_lancamento]])</f>
        <v>7</v>
      </c>
    </row>
    <row r="5293" spans="1:11" x14ac:dyDescent="0.25">
      <c r="A5293" s="44" t="s">
        <v>106</v>
      </c>
      <c r="B5293">
        <v>1</v>
      </c>
      <c r="C5293" s="3">
        <v>44747</v>
      </c>
      <c r="D5293">
        <v>1821.86</v>
      </c>
      <c r="E5293" s="44" t="s">
        <v>77</v>
      </c>
      <c r="F5293" s="44" t="s">
        <v>97</v>
      </c>
      <c r="G5293">
        <v>1</v>
      </c>
      <c r="H5293">
        <v>0</v>
      </c>
      <c r="I5293">
        <v>0</v>
      </c>
      <c r="J5293">
        <v>0</v>
      </c>
      <c r="K5293" s="44">
        <f>MONTH(tce_4111[[#This Row],[data_lancamento]])</f>
        <v>7</v>
      </c>
    </row>
    <row r="5294" spans="1:11" x14ac:dyDescent="0.25">
      <c r="A5294" s="44" t="s">
        <v>100</v>
      </c>
      <c r="B5294">
        <v>1</v>
      </c>
      <c r="C5294" s="3">
        <v>44747</v>
      </c>
      <c r="D5294">
        <v>1821.86</v>
      </c>
      <c r="E5294" s="44" t="s">
        <v>80</v>
      </c>
      <c r="F5294" s="44" t="s">
        <v>88</v>
      </c>
      <c r="G5294">
        <v>0</v>
      </c>
      <c r="H5294">
        <v>0</v>
      </c>
      <c r="I5294">
        <v>0</v>
      </c>
      <c r="J5294">
        <v>0</v>
      </c>
      <c r="K5294" s="44">
        <f>MONTH(tce_4111[[#This Row],[data_lancamento]])</f>
        <v>7</v>
      </c>
    </row>
    <row r="5295" spans="1:11" x14ac:dyDescent="0.25">
      <c r="A5295" s="44" t="s">
        <v>110</v>
      </c>
      <c r="B5295">
        <v>1</v>
      </c>
      <c r="C5295" s="3">
        <v>44747</v>
      </c>
      <c r="D5295">
        <v>1821.86</v>
      </c>
      <c r="E5295" s="44" t="s">
        <v>77</v>
      </c>
      <c r="F5295" s="44" t="s">
        <v>88</v>
      </c>
      <c r="G5295">
        <v>0</v>
      </c>
      <c r="H5295">
        <v>0</v>
      </c>
      <c r="I5295">
        <v>0</v>
      </c>
      <c r="J5295">
        <v>0</v>
      </c>
      <c r="K5295" s="44">
        <f>MONTH(tce_4111[[#This Row],[data_lancamento]])</f>
        <v>7</v>
      </c>
    </row>
    <row r="5296" spans="1:11" x14ac:dyDescent="0.25">
      <c r="A5296" s="44" t="s">
        <v>101</v>
      </c>
      <c r="B5296">
        <v>1</v>
      </c>
      <c r="C5296" s="3">
        <v>44747</v>
      </c>
      <c r="D5296">
        <v>1821.86</v>
      </c>
      <c r="E5296" s="44" t="s">
        <v>80</v>
      </c>
      <c r="F5296" s="44" t="s">
        <v>88</v>
      </c>
      <c r="G5296">
        <v>1</v>
      </c>
      <c r="H5296">
        <v>0</v>
      </c>
      <c r="I5296">
        <v>0</v>
      </c>
      <c r="J5296">
        <v>0</v>
      </c>
      <c r="K5296" s="44">
        <f>MONTH(tce_4111[[#This Row],[data_lancamento]])</f>
        <v>7</v>
      </c>
    </row>
    <row r="5297" spans="1:11" x14ac:dyDescent="0.25">
      <c r="A5297" s="44" t="s">
        <v>111</v>
      </c>
      <c r="B5297">
        <v>1</v>
      </c>
      <c r="C5297" s="3">
        <v>44747</v>
      </c>
      <c r="D5297">
        <v>1821.86</v>
      </c>
      <c r="E5297" s="44" t="s">
        <v>77</v>
      </c>
      <c r="F5297" s="44" t="s">
        <v>88</v>
      </c>
      <c r="G5297">
        <v>1</v>
      </c>
      <c r="H5297">
        <v>0</v>
      </c>
      <c r="I5297">
        <v>0</v>
      </c>
      <c r="J5297">
        <v>0</v>
      </c>
      <c r="K5297" s="44">
        <f>MONTH(tce_4111[[#This Row],[data_lancamento]])</f>
        <v>7</v>
      </c>
    </row>
    <row r="5298" spans="1:11" x14ac:dyDescent="0.25">
      <c r="A5298" s="44" t="s">
        <v>99</v>
      </c>
      <c r="B5298">
        <v>1</v>
      </c>
      <c r="C5298" s="3">
        <v>44747</v>
      </c>
      <c r="D5298">
        <v>1603.52</v>
      </c>
      <c r="E5298" s="44" t="s">
        <v>80</v>
      </c>
      <c r="F5298" s="44" t="s">
        <v>88</v>
      </c>
      <c r="G5298">
        <v>0</v>
      </c>
      <c r="H5298">
        <v>0</v>
      </c>
      <c r="I5298">
        <v>0</v>
      </c>
      <c r="J5298">
        <v>0</v>
      </c>
      <c r="K5298" s="44">
        <f>MONTH(tce_4111[[#This Row],[data_lancamento]])</f>
        <v>7</v>
      </c>
    </row>
    <row r="5299" spans="1:11" x14ac:dyDescent="0.25">
      <c r="A5299" s="44" t="s">
        <v>109</v>
      </c>
      <c r="B5299">
        <v>1</v>
      </c>
      <c r="C5299" s="3">
        <v>44747</v>
      </c>
      <c r="D5299">
        <v>1603.52</v>
      </c>
      <c r="E5299" s="44" t="s">
        <v>77</v>
      </c>
      <c r="F5299" s="44" t="s">
        <v>88</v>
      </c>
      <c r="G5299">
        <v>0</v>
      </c>
      <c r="H5299">
        <v>0</v>
      </c>
      <c r="I5299">
        <v>0</v>
      </c>
      <c r="J5299">
        <v>0</v>
      </c>
      <c r="K5299" s="44">
        <f>MONTH(tce_4111[[#This Row],[data_lancamento]])</f>
        <v>7</v>
      </c>
    </row>
    <row r="5300" spans="1:11" x14ac:dyDescent="0.25">
      <c r="A5300" s="44" t="s">
        <v>106</v>
      </c>
      <c r="B5300">
        <v>1</v>
      </c>
      <c r="C5300" s="3">
        <v>44747</v>
      </c>
      <c r="D5300">
        <v>1603.52</v>
      </c>
      <c r="E5300" s="44" t="s">
        <v>77</v>
      </c>
      <c r="F5300" s="44" t="s">
        <v>97</v>
      </c>
      <c r="G5300">
        <v>1</v>
      </c>
      <c r="H5300">
        <v>0</v>
      </c>
      <c r="I5300">
        <v>0</v>
      </c>
      <c r="J5300">
        <v>0</v>
      </c>
      <c r="K5300" s="44">
        <f>MONTH(tce_4111[[#This Row],[data_lancamento]])</f>
        <v>7</v>
      </c>
    </row>
    <row r="5301" spans="1:11" x14ac:dyDescent="0.25">
      <c r="A5301" s="44" t="s">
        <v>100</v>
      </c>
      <c r="B5301">
        <v>1</v>
      </c>
      <c r="C5301" s="3">
        <v>44747</v>
      </c>
      <c r="D5301">
        <v>1603.52</v>
      </c>
      <c r="E5301" s="44" t="s">
        <v>80</v>
      </c>
      <c r="F5301" s="44" t="s">
        <v>88</v>
      </c>
      <c r="G5301">
        <v>0</v>
      </c>
      <c r="H5301">
        <v>0</v>
      </c>
      <c r="I5301">
        <v>0</v>
      </c>
      <c r="J5301">
        <v>0</v>
      </c>
      <c r="K5301" s="44">
        <f>MONTH(tce_4111[[#This Row],[data_lancamento]])</f>
        <v>7</v>
      </c>
    </row>
    <row r="5302" spans="1:11" x14ac:dyDescent="0.25">
      <c r="A5302" s="44" t="s">
        <v>110</v>
      </c>
      <c r="B5302">
        <v>1</v>
      </c>
      <c r="C5302" s="3">
        <v>44747</v>
      </c>
      <c r="D5302">
        <v>1603.52</v>
      </c>
      <c r="E5302" s="44" t="s">
        <v>77</v>
      </c>
      <c r="F5302" s="44" t="s">
        <v>88</v>
      </c>
      <c r="G5302">
        <v>0</v>
      </c>
      <c r="H5302">
        <v>0</v>
      </c>
      <c r="I5302">
        <v>0</v>
      </c>
      <c r="J5302">
        <v>0</v>
      </c>
      <c r="K5302" s="44">
        <f>MONTH(tce_4111[[#This Row],[data_lancamento]])</f>
        <v>7</v>
      </c>
    </row>
    <row r="5303" spans="1:11" x14ac:dyDescent="0.25">
      <c r="A5303" s="44" t="s">
        <v>359</v>
      </c>
      <c r="B5303">
        <v>1</v>
      </c>
      <c r="C5303" s="3">
        <v>44747</v>
      </c>
      <c r="D5303">
        <v>1603.52</v>
      </c>
      <c r="E5303" s="44" t="s">
        <v>80</v>
      </c>
      <c r="F5303" s="44" t="s">
        <v>97</v>
      </c>
      <c r="G5303">
        <v>0</v>
      </c>
      <c r="H5303">
        <v>0</v>
      </c>
      <c r="I5303">
        <v>0</v>
      </c>
      <c r="J5303">
        <v>0</v>
      </c>
      <c r="K5303" s="44">
        <f>MONTH(tce_4111[[#This Row],[data_lancamento]])</f>
        <v>7</v>
      </c>
    </row>
    <row r="5304" spans="1:11" x14ac:dyDescent="0.25">
      <c r="A5304" s="44" t="s">
        <v>101</v>
      </c>
      <c r="B5304">
        <v>1</v>
      </c>
      <c r="C5304" s="3">
        <v>44747</v>
      </c>
      <c r="D5304">
        <v>1603.52</v>
      </c>
      <c r="E5304" s="44" t="s">
        <v>80</v>
      </c>
      <c r="F5304" s="44" t="s">
        <v>88</v>
      </c>
      <c r="G5304">
        <v>1</v>
      </c>
      <c r="H5304">
        <v>0</v>
      </c>
      <c r="I5304">
        <v>0</v>
      </c>
      <c r="J5304">
        <v>0</v>
      </c>
      <c r="K5304" s="44">
        <f>MONTH(tce_4111[[#This Row],[data_lancamento]])</f>
        <v>7</v>
      </c>
    </row>
    <row r="5305" spans="1:11" x14ac:dyDescent="0.25">
      <c r="A5305" s="44" t="s">
        <v>111</v>
      </c>
      <c r="B5305">
        <v>1</v>
      </c>
      <c r="C5305" s="3">
        <v>44747</v>
      </c>
      <c r="D5305">
        <v>1603.52</v>
      </c>
      <c r="E5305" s="44" t="s">
        <v>77</v>
      </c>
      <c r="F5305" s="44" t="s">
        <v>88</v>
      </c>
      <c r="G5305">
        <v>1</v>
      </c>
      <c r="H5305">
        <v>0</v>
      </c>
      <c r="I5305">
        <v>0</v>
      </c>
      <c r="J5305">
        <v>0</v>
      </c>
      <c r="K5305" s="44">
        <f>MONTH(tce_4111[[#This Row],[data_lancamento]])</f>
        <v>7</v>
      </c>
    </row>
    <row r="5306" spans="1:11" x14ac:dyDescent="0.25">
      <c r="A5306" s="44" t="s">
        <v>99</v>
      </c>
      <c r="B5306">
        <v>1</v>
      </c>
      <c r="C5306" s="3">
        <v>44747</v>
      </c>
      <c r="D5306">
        <v>1603.52</v>
      </c>
      <c r="E5306" s="44" t="s">
        <v>80</v>
      </c>
      <c r="F5306" s="44" t="s">
        <v>88</v>
      </c>
      <c r="G5306">
        <v>0</v>
      </c>
      <c r="H5306">
        <v>0</v>
      </c>
      <c r="I5306">
        <v>0</v>
      </c>
      <c r="J5306">
        <v>0</v>
      </c>
      <c r="K5306" s="44">
        <f>MONTH(tce_4111[[#This Row],[data_lancamento]])</f>
        <v>7</v>
      </c>
    </row>
    <row r="5307" spans="1:11" x14ac:dyDescent="0.25">
      <c r="A5307" s="44" t="s">
        <v>109</v>
      </c>
      <c r="B5307">
        <v>1</v>
      </c>
      <c r="C5307" s="3">
        <v>44747</v>
      </c>
      <c r="D5307">
        <v>1603.52</v>
      </c>
      <c r="E5307" s="44" t="s">
        <v>77</v>
      </c>
      <c r="F5307" s="44" t="s">
        <v>88</v>
      </c>
      <c r="G5307">
        <v>0</v>
      </c>
      <c r="H5307">
        <v>0</v>
      </c>
      <c r="I5307">
        <v>0</v>
      </c>
      <c r="J5307">
        <v>0</v>
      </c>
      <c r="K5307" s="44">
        <f>MONTH(tce_4111[[#This Row],[data_lancamento]])</f>
        <v>7</v>
      </c>
    </row>
    <row r="5308" spans="1:11" x14ac:dyDescent="0.25">
      <c r="A5308" s="44" t="s">
        <v>106</v>
      </c>
      <c r="B5308">
        <v>1</v>
      </c>
      <c r="C5308" s="3">
        <v>44747</v>
      </c>
      <c r="D5308">
        <v>1603.52</v>
      </c>
      <c r="E5308" s="44" t="s">
        <v>77</v>
      </c>
      <c r="F5308" s="44" t="s">
        <v>97</v>
      </c>
      <c r="G5308">
        <v>1</v>
      </c>
      <c r="H5308">
        <v>0</v>
      </c>
      <c r="I5308">
        <v>0</v>
      </c>
      <c r="J5308">
        <v>0</v>
      </c>
      <c r="K5308" s="44">
        <f>MONTH(tce_4111[[#This Row],[data_lancamento]])</f>
        <v>7</v>
      </c>
    </row>
    <row r="5309" spans="1:11" x14ac:dyDescent="0.25">
      <c r="A5309" s="44" t="s">
        <v>100</v>
      </c>
      <c r="B5309">
        <v>1</v>
      </c>
      <c r="C5309" s="3">
        <v>44747</v>
      </c>
      <c r="D5309">
        <v>1603.52</v>
      </c>
      <c r="E5309" s="44" t="s">
        <v>80</v>
      </c>
      <c r="F5309" s="44" t="s">
        <v>88</v>
      </c>
      <c r="G5309">
        <v>0</v>
      </c>
      <c r="H5309">
        <v>0</v>
      </c>
      <c r="I5309">
        <v>0</v>
      </c>
      <c r="J5309">
        <v>0</v>
      </c>
      <c r="K5309" s="44">
        <f>MONTH(tce_4111[[#This Row],[data_lancamento]])</f>
        <v>7</v>
      </c>
    </row>
    <row r="5310" spans="1:11" x14ac:dyDescent="0.25">
      <c r="A5310" s="44" t="s">
        <v>110</v>
      </c>
      <c r="B5310">
        <v>1</v>
      </c>
      <c r="C5310" s="3">
        <v>44747</v>
      </c>
      <c r="D5310">
        <v>1603.52</v>
      </c>
      <c r="E5310" s="44" t="s">
        <v>77</v>
      </c>
      <c r="F5310" s="44" t="s">
        <v>88</v>
      </c>
      <c r="G5310">
        <v>0</v>
      </c>
      <c r="H5310">
        <v>0</v>
      </c>
      <c r="I5310">
        <v>0</v>
      </c>
      <c r="J5310">
        <v>0</v>
      </c>
      <c r="K5310" s="44">
        <f>MONTH(tce_4111[[#This Row],[data_lancamento]])</f>
        <v>7</v>
      </c>
    </row>
    <row r="5311" spans="1:11" x14ac:dyDescent="0.25">
      <c r="A5311" s="44" t="s">
        <v>359</v>
      </c>
      <c r="B5311">
        <v>1</v>
      </c>
      <c r="C5311" s="3">
        <v>44747</v>
      </c>
      <c r="D5311">
        <v>1603.52</v>
      </c>
      <c r="E5311" s="44" t="s">
        <v>80</v>
      </c>
      <c r="F5311" s="44" t="s">
        <v>97</v>
      </c>
      <c r="G5311">
        <v>0</v>
      </c>
      <c r="H5311">
        <v>0</v>
      </c>
      <c r="I5311">
        <v>0</v>
      </c>
      <c r="J5311">
        <v>0</v>
      </c>
      <c r="K5311" s="44">
        <f>MONTH(tce_4111[[#This Row],[data_lancamento]])</f>
        <v>7</v>
      </c>
    </row>
    <row r="5312" spans="1:11" x14ac:dyDescent="0.25">
      <c r="A5312" s="44" t="s">
        <v>101</v>
      </c>
      <c r="B5312">
        <v>1</v>
      </c>
      <c r="C5312" s="3">
        <v>44747</v>
      </c>
      <c r="D5312">
        <v>1603.52</v>
      </c>
      <c r="E5312" s="44" t="s">
        <v>80</v>
      </c>
      <c r="F5312" s="44" t="s">
        <v>88</v>
      </c>
      <c r="G5312">
        <v>1</v>
      </c>
      <c r="H5312">
        <v>0</v>
      </c>
      <c r="I5312">
        <v>0</v>
      </c>
      <c r="J5312">
        <v>0</v>
      </c>
      <c r="K5312" s="44">
        <f>MONTH(tce_4111[[#This Row],[data_lancamento]])</f>
        <v>7</v>
      </c>
    </row>
    <row r="5313" spans="1:11" x14ac:dyDescent="0.25">
      <c r="A5313" s="44" t="s">
        <v>111</v>
      </c>
      <c r="B5313">
        <v>1</v>
      </c>
      <c r="C5313" s="3">
        <v>44747</v>
      </c>
      <c r="D5313">
        <v>1603.52</v>
      </c>
      <c r="E5313" s="44" t="s">
        <v>77</v>
      </c>
      <c r="F5313" s="44" t="s">
        <v>88</v>
      </c>
      <c r="G5313">
        <v>1</v>
      </c>
      <c r="H5313">
        <v>0</v>
      </c>
      <c r="I5313">
        <v>0</v>
      </c>
      <c r="J5313">
        <v>0</v>
      </c>
      <c r="K5313" s="44">
        <f>MONTH(tce_4111[[#This Row],[data_lancamento]])</f>
        <v>7</v>
      </c>
    </row>
    <row r="5314" spans="1:11" x14ac:dyDescent="0.25">
      <c r="A5314" s="44" t="s">
        <v>99</v>
      </c>
      <c r="B5314">
        <v>1</v>
      </c>
      <c r="C5314" s="3">
        <v>44747</v>
      </c>
      <c r="D5314">
        <v>1603.52</v>
      </c>
      <c r="E5314" s="44" t="s">
        <v>80</v>
      </c>
      <c r="F5314" s="44" t="s">
        <v>88</v>
      </c>
      <c r="G5314">
        <v>0</v>
      </c>
      <c r="H5314">
        <v>0</v>
      </c>
      <c r="I5314">
        <v>0</v>
      </c>
      <c r="J5314">
        <v>0</v>
      </c>
      <c r="K5314" s="44">
        <f>MONTH(tce_4111[[#This Row],[data_lancamento]])</f>
        <v>7</v>
      </c>
    </row>
    <row r="5315" spans="1:11" x14ac:dyDescent="0.25">
      <c r="A5315" s="44" t="s">
        <v>109</v>
      </c>
      <c r="B5315">
        <v>1</v>
      </c>
      <c r="C5315" s="3">
        <v>44747</v>
      </c>
      <c r="D5315">
        <v>1603.52</v>
      </c>
      <c r="E5315" s="44" t="s">
        <v>77</v>
      </c>
      <c r="F5315" s="44" t="s">
        <v>88</v>
      </c>
      <c r="G5315">
        <v>0</v>
      </c>
      <c r="H5315">
        <v>0</v>
      </c>
      <c r="I5315">
        <v>0</v>
      </c>
      <c r="J5315">
        <v>0</v>
      </c>
      <c r="K5315" s="44">
        <f>MONTH(tce_4111[[#This Row],[data_lancamento]])</f>
        <v>7</v>
      </c>
    </row>
    <row r="5316" spans="1:11" x14ac:dyDescent="0.25">
      <c r="A5316" s="44" t="s">
        <v>106</v>
      </c>
      <c r="B5316">
        <v>1</v>
      </c>
      <c r="C5316" s="3">
        <v>44747</v>
      </c>
      <c r="D5316">
        <v>1603.52</v>
      </c>
      <c r="E5316" s="44" t="s">
        <v>77</v>
      </c>
      <c r="F5316" s="44" t="s">
        <v>97</v>
      </c>
      <c r="G5316">
        <v>1</v>
      </c>
      <c r="H5316">
        <v>0</v>
      </c>
      <c r="I5316">
        <v>0</v>
      </c>
      <c r="J5316">
        <v>0</v>
      </c>
      <c r="K5316" s="44">
        <f>MONTH(tce_4111[[#This Row],[data_lancamento]])</f>
        <v>7</v>
      </c>
    </row>
    <row r="5317" spans="1:11" x14ac:dyDescent="0.25">
      <c r="A5317" s="44" t="s">
        <v>100</v>
      </c>
      <c r="B5317">
        <v>1</v>
      </c>
      <c r="C5317" s="3">
        <v>44747</v>
      </c>
      <c r="D5317">
        <v>1603.52</v>
      </c>
      <c r="E5317" s="44" t="s">
        <v>80</v>
      </c>
      <c r="F5317" s="44" t="s">
        <v>88</v>
      </c>
      <c r="G5317">
        <v>0</v>
      </c>
      <c r="H5317">
        <v>0</v>
      </c>
      <c r="I5317">
        <v>0</v>
      </c>
      <c r="J5317">
        <v>0</v>
      </c>
      <c r="K5317" s="44">
        <f>MONTH(tce_4111[[#This Row],[data_lancamento]])</f>
        <v>7</v>
      </c>
    </row>
    <row r="5318" spans="1:11" x14ac:dyDescent="0.25">
      <c r="A5318" s="44" t="s">
        <v>110</v>
      </c>
      <c r="B5318">
        <v>1</v>
      </c>
      <c r="C5318" s="3">
        <v>44747</v>
      </c>
      <c r="D5318">
        <v>1603.52</v>
      </c>
      <c r="E5318" s="44" t="s">
        <v>77</v>
      </c>
      <c r="F5318" s="44" t="s">
        <v>88</v>
      </c>
      <c r="G5318">
        <v>0</v>
      </c>
      <c r="H5318">
        <v>0</v>
      </c>
      <c r="I5318">
        <v>0</v>
      </c>
      <c r="J5318">
        <v>0</v>
      </c>
      <c r="K5318" s="44">
        <f>MONTH(tce_4111[[#This Row],[data_lancamento]])</f>
        <v>7</v>
      </c>
    </row>
    <row r="5319" spans="1:11" x14ac:dyDescent="0.25">
      <c r="A5319" s="44" t="s">
        <v>359</v>
      </c>
      <c r="B5319">
        <v>1</v>
      </c>
      <c r="C5319" s="3">
        <v>44747</v>
      </c>
      <c r="D5319">
        <v>1603.52</v>
      </c>
      <c r="E5319" s="44" t="s">
        <v>80</v>
      </c>
      <c r="F5319" s="44" t="s">
        <v>97</v>
      </c>
      <c r="G5319">
        <v>0</v>
      </c>
      <c r="H5319">
        <v>0</v>
      </c>
      <c r="I5319">
        <v>0</v>
      </c>
      <c r="J5319">
        <v>0</v>
      </c>
      <c r="K5319" s="44">
        <f>MONTH(tce_4111[[#This Row],[data_lancamento]])</f>
        <v>7</v>
      </c>
    </row>
    <row r="5320" spans="1:11" x14ac:dyDescent="0.25">
      <c r="A5320" s="44" t="s">
        <v>101</v>
      </c>
      <c r="B5320">
        <v>1</v>
      </c>
      <c r="C5320" s="3">
        <v>44747</v>
      </c>
      <c r="D5320">
        <v>1603.52</v>
      </c>
      <c r="E5320" s="44" t="s">
        <v>80</v>
      </c>
      <c r="F5320" s="44" t="s">
        <v>88</v>
      </c>
      <c r="G5320">
        <v>1</v>
      </c>
      <c r="H5320">
        <v>0</v>
      </c>
      <c r="I5320">
        <v>0</v>
      </c>
      <c r="J5320">
        <v>0</v>
      </c>
      <c r="K5320" s="44">
        <f>MONTH(tce_4111[[#This Row],[data_lancamento]])</f>
        <v>7</v>
      </c>
    </row>
    <row r="5321" spans="1:11" x14ac:dyDescent="0.25">
      <c r="A5321" s="44" t="s">
        <v>111</v>
      </c>
      <c r="B5321">
        <v>1</v>
      </c>
      <c r="C5321" s="3">
        <v>44747</v>
      </c>
      <c r="D5321">
        <v>1603.52</v>
      </c>
      <c r="E5321" s="44" t="s">
        <v>77</v>
      </c>
      <c r="F5321" s="44" t="s">
        <v>88</v>
      </c>
      <c r="G5321">
        <v>1</v>
      </c>
      <c r="H5321">
        <v>0</v>
      </c>
      <c r="I5321">
        <v>0</v>
      </c>
      <c r="J5321">
        <v>0</v>
      </c>
      <c r="K5321" s="44">
        <f>MONTH(tce_4111[[#This Row],[data_lancamento]])</f>
        <v>7</v>
      </c>
    </row>
    <row r="5322" spans="1:11" x14ac:dyDescent="0.25">
      <c r="A5322" s="44" t="s">
        <v>99</v>
      </c>
      <c r="B5322">
        <v>1</v>
      </c>
      <c r="C5322" s="3">
        <v>44747</v>
      </c>
      <c r="D5322">
        <v>1603.52</v>
      </c>
      <c r="E5322" s="44" t="s">
        <v>80</v>
      </c>
      <c r="F5322" s="44" t="s">
        <v>88</v>
      </c>
      <c r="G5322">
        <v>0</v>
      </c>
      <c r="H5322">
        <v>0</v>
      </c>
      <c r="I5322">
        <v>0</v>
      </c>
      <c r="J5322">
        <v>0</v>
      </c>
      <c r="K5322" s="44">
        <f>MONTH(tce_4111[[#This Row],[data_lancamento]])</f>
        <v>7</v>
      </c>
    </row>
    <row r="5323" spans="1:11" x14ac:dyDescent="0.25">
      <c r="A5323" s="44" t="s">
        <v>109</v>
      </c>
      <c r="B5323">
        <v>1</v>
      </c>
      <c r="C5323" s="3">
        <v>44747</v>
      </c>
      <c r="D5323">
        <v>1603.52</v>
      </c>
      <c r="E5323" s="44" t="s">
        <v>77</v>
      </c>
      <c r="F5323" s="44" t="s">
        <v>88</v>
      </c>
      <c r="G5323">
        <v>0</v>
      </c>
      <c r="H5323">
        <v>0</v>
      </c>
      <c r="I5323">
        <v>0</v>
      </c>
      <c r="J5323">
        <v>0</v>
      </c>
      <c r="K5323" s="44">
        <f>MONTH(tce_4111[[#This Row],[data_lancamento]])</f>
        <v>7</v>
      </c>
    </row>
    <row r="5324" spans="1:11" x14ac:dyDescent="0.25">
      <c r="A5324" s="44" t="s">
        <v>106</v>
      </c>
      <c r="B5324">
        <v>1</v>
      </c>
      <c r="C5324" s="3">
        <v>44747</v>
      </c>
      <c r="D5324">
        <v>1603.52</v>
      </c>
      <c r="E5324" s="44" t="s">
        <v>77</v>
      </c>
      <c r="F5324" s="44" t="s">
        <v>97</v>
      </c>
      <c r="G5324">
        <v>1</v>
      </c>
      <c r="H5324">
        <v>0</v>
      </c>
      <c r="I5324">
        <v>0</v>
      </c>
      <c r="J5324">
        <v>0</v>
      </c>
      <c r="K5324" s="44">
        <f>MONTH(tce_4111[[#This Row],[data_lancamento]])</f>
        <v>7</v>
      </c>
    </row>
    <row r="5325" spans="1:11" x14ac:dyDescent="0.25">
      <c r="A5325" s="44" t="s">
        <v>100</v>
      </c>
      <c r="B5325">
        <v>1</v>
      </c>
      <c r="C5325" s="3">
        <v>44747</v>
      </c>
      <c r="D5325">
        <v>1603.52</v>
      </c>
      <c r="E5325" s="44" t="s">
        <v>80</v>
      </c>
      <c r="F5325" s="44" t="s">
        <v>88</v>
      </c>
      <c r="G5325">
        <v>0</v>
      </c>
      <c r="H5325">
        <v>0</v>
      </c>
      <c r="I5325">
        <v>0</v>
      </c>
      <c r="J5325">
        <v>0</v>
      </c>
      <c r="K5325" s="44">
        <f>MONTH(tce_4111[[#This Row],[data_lancamento]])</f>
        <v>7</v>
      </c>
    </row>
    <row r="5326" spans="1:11" x14ac:dyDescent="0.25">
      <c r="A5326" s="44" t="s">
        <v>110</v>
      </c>
      <c r="B5326">
        <v>1</v>
      </c>
      <c r="C5326" s="3">
        <v>44747</v>
      </c>
      <c r="D5326">
        <v>1603.52</v>
      </c>
      <c r="E5326" s="44" t="s">
        <v>77</v>
      </c>
      <c r="F5326" s="44" t="s">
        <v>88</v>
      </c>
      <c r="G5326">
        <v>0</v>
      </c>
      <c r="H5326">
        <v>0</v>
      </c>
      <c r="I5326">
        <v>0</v>
      </c>
      <c r="J5326">
        <v>0</v>
      </c>
      <c r="K5326" s="44">
        <f>MONTH(tce_4111[[#This Row],[data_lancamento]])</f>
        <v>7</v>
      </c>
    </row>
    <row r="5327" spans="1:11" x14ac:dyDescent="0.25">
      <c r="A5327" s="44" t="s">
        <v>359</v>
      </c>
      <c r="B5327">
        <v>1</v>
      </c>
      <c r="C5327" s="3">
        <v>44747</v>
      </c>
      <c r="D5327">
        <v>1603.52</v>
      </c>
      <c r="E5327" s="44" t="s">
        <v>80</v>
      </c>
      <c r="F5327" s="44" t="s">
        <v>97</v>
      </c>
      <c r="G5327">
        <v>0</v>
      </c>
      <c r="H5327">
        <v>0</v>
      </c>
      <c r="I5327">
        <v>0</v>
      </c>
      <c r="J5327">
        <v>0</v>
      </c>
      <c r="K5327" s="44">
        <f>MONTH(tce_4111[[#This Row],[data_lancamento]])</f>
        <v>7</v>
      </c>
    </row>
    <row r="5328" spans="1:11" x14ac:dyDescent="0.25">
      <c r="A5328" s="44" t="s">
        <v>101</v>
      </c>
      <c r="B5328">
        <v>1</v>
      </c>
      <c r="C5328" s="3">
        <v>44747</v>
      </c>
      <c r="D5328">
        <v>1603.52</v>
      </c>
      <c r="E5328" s="44" t="s">
        <v>80</v>
      </c>
      <c r="F5328" s="44" t="s">
        <v>88</v>
      </c>
      <c r="G5328">
        <v>1</v>
      </c>
      <c r="H5328">
        <v>0</v>
      </c>
      <c r="I5328">
        <v>0</v>
      </c>
      <c r="J5328">
        <v>0</v>
      </c>
      <c r="K5328" s="44">
        <f>MONTH(tce_4111[[#This Row],[data_lancamento]])</f>
        <v>7</v>
      </c>
    </row>
    <row r="5329" spans="1:11" x14ac:dyDescent="0.25">
      <c r="A5329" s="44" t="s">
        <v>111</v>
      </c>
      <c r="B5329">
        <v>1</v>
      </c>
      <c r="C5329" s="3">
        <v>44747</v>
      </c>
      <c r="D5329">
        <v>1603.52</v>
      </c>
      <c r="E5329" s="44" t="s">
        <v>77</v>
      </c>
      <c r="F5329" s="44" t="s">
        <v>88</v>
      </c>
      <c r="G5329">
        <v>1</v>
      </c>
      <c r="H5329">
        <v>0</v>
      </c>
      <c r="I5329">
        <v>0</v>
      </c>
      <c r="J5329">
        <v>0</v>
      </c>
      <c r="K5329" s="44">
        <f>MONTH(tce_4111[[#This Row],[data_lancamento]])</f>
        <v>7</v>
      </c>
    </row>
    <row r="5330" spans="1:11" x14ac:dyDescent="0.25">
      <c r="A5330" s="44" t="s">
        <v>107</v>
      </c>
      <c r="B5330">
        <v>1</v>
      </c>
      <c r="C5330" s="3">
        <v>44748</v>
      </c>
      <c r="D5330">
        <v>2912.63</v>
      </c>
      <c r="E5330" s="44" t="s">
        <v>77</v>
      </c>
      <c r="F5330" s="44" t="s">
        <v>97</v>
      </c>
      <c r="G5330">
        <v>1</v>
      </c>
      <c r="H5330">
        <v>0</v>
      </c>
      <c r="I5330">
        <v>0</v>
      </c>
      <c r="J5330">
        <v>0</v>
      </c>
      <c r="K5330" s="44">
        <f>MONTH(tce_4111[[#This Row],[data_lancamento]])</f>
        <v>7</v>
      </c>
    </row>
    <row r="5331" spans="1:11" x14ac:dyDescent="0.25">
      <c r="A5331" s="44" t="s">
        <v>106</v>
      </c>
      <c r="B5331">
        <v>1</v>
      </c>
      <c r="C5331" s="3">
        <v>44748</v>
      </c>
      <c r="D5331">
        <v>2912.63</v>
      </c>
      <c r="E5331" s="44" t="s">
        <v>80</v>
      </c>
      <c r="F5331" s="44" t="s">
        <v>97</v>
      </c>
      <c r="G5331">
        <v>1</v>
      </c>
      <c r="H5331">
        <v>0</v>
      </c>
      <c r="I5331">
        <v>0</v>
      </c>
      <c r="J5331">
        <v>0</v>
      </c>
      <c r="K5331" s="44">
        <f>MONTH(tce_4111[[#This Row],[data_lancamento]])</f>
        <v>7</v>
      </c>
    </row>
    <row r="5332" spans="1:11" x14ac:dyDescent="0.25">
      <c r="A5332" s="44" t="s">
        <v>96</v>
      </c>
      <c r="B5332">
        <v>1</v>
      </c>
      <c r="C5332" s="3">
        <v>44748</v>
      </c>
      <c r="D5332">
        <v>1863.96</v>
      </c>
      <c r="E5332" s="44" t="s">
        <v>80</v>
      </c>
      <c r="F5332" s="44" t="s">
        <v>97</v>
      </c>
      <c r="G5332">
        <v>1</v>
      </c>
      <c r="H5332">
        <v>0</v>
      </c>
      <c r="I5332">
        <v>0</v>
      </c>
      <c r="J5332">
        <v>0</v>
      </c>
      <c r="K5332" s="44">
        <f>MONTH(tce_4111[[#This Row],[data_lancamento]])</f>
        <v>7</v>
      </c>
    </row>
    <row r="5333" spans="1:11" x14ac:dyDescent="0.25">
      <c r="A5333" s="44" t="s">
        <v>99</v>
      </c>
      <c r="B5333">
        <v>1</v>
      </c>
      <c r="C5333" s="3">
        <v>44748</v>
      </c>
      <c r="D5333">
        <v>1863.96</v>
      </c>
      <c r="E5333" s="44" t="s">
        <v>80</v>
      </c>
      <c r="F5333" s="44" t="s">
        <v>88</v>
      </c>
      <c r="G5333">
        <v>0</v>
      </c>
      <c r="H5333">
        <v>0</v>
      </c>
      <c r="I5333">
        <v>0</v>
      </c>
      <c r="J5333">
        <v>0</v>
      </c>
      <c r="K5333" s="44">
        <f>MONTH(tce_4111[[#This Row],[data_lancamento]])</f>
        <v>7</v>
      </c>
    </row>
    <row r="5334" spans="1:11" x14ac:dyDescent="0.25">
      <c r="A5334" s="44" t="s">
        <v>109</v>
      </c>
      <c r="B5334">
        <v>1</v>
      </c>
      <c r="C5334" s="3">
        <v>44748</v>
      </c>
      <c r="D5334">
        <v>1863.96</v>
      </c>
      <c r="E5334" s="44" t="s">
        <v>77</v>
      </c>
      <c r="F5334" s="44" t="s">
        <v>88</v>
      </c>
      <c r="G5334">
        <v>0</v>
      </c>
      <c r="H5334">
        <v>0</v>
      </c>
      <c r="I5334">
        <v>0</v>
      </c>
      <c r="J5334">
        <v>0</v>
      </c>
      <c r="K5334" s="44">
        <f>MONTH(tce_4111[[#This Row],[data_lancamento]])</f>
        <v>7</v>
      </c>
    </row>
    <row r="5335" spans="1:11" x14ac:dyDescent="0.25">
      <c r="A5335" s="44" t="s">
        <v>106</v>
      </c>
      <c r="B5335">
        <v>1</v>
      </c>
      <c r="C5335" s="3">
        <v>44748</v>
      </c>
      <c r="D5335">
        <v>1863.96</v>
      </c>
      <c r="E5335" s="44" t="s">
        <v>77</v>
      </c>
      <c r="F5335" s="44" t="s">
        <v>97</v>
      </c>
      <c r="G5335">
        <v>1</v>
      </c>
      <c r="H5335">
        <v>0</v>
      </c>
      <c r="I5335">
        <v>0</v>
      </c>
      <c r="J5335">
        <v>0</v>
      </c>
      <c r="K5335" s="44">
        <f>MONTH(tce_4111[[#This Row],[data_lancamento]])</f>
        <v>7</v>
      </c>
    </row>
    <row r="5336" spans="1:11" x14ac:dyDescent="0.25">
      <c r="A5336" s="44" t="s">
        <v>100</v>
      </c>
      <c r="B5336">
        <v>1</v>
      </c>
      <c r="C5336" s="3">
        <v>44748</v>
      </c>
      <c r="D5336">
        <v>1863.96</v>
      </c>
      <c r="E5336" s="44" t="s">
        <v>80</v>
      </c>
      <c r="F5336" s="44" t="s">
        <v>88</v>
      </c>
      <c r="G5336">
        <v>0</v>
      </c>
      <c r="H5336">
        <v>0</v>
      </c>
      <c r="I5336">
        <v>0</v>
      </c>
      <c r="J5336">
        <v>0</v>
      </c>
      <c r="K5336" s="44">
        <f>MONTH(tce_4111[[#This Row],[data_lancamento]])</f>
        <v>7</v>
      </c>
    </row>
    <row r="5337" spans="1:11" x14ac:dyDescent="0.25">
      <c r="A5337" s="44" t="s">
        <v>110</v>
      </c>
      <c r="B5337">
        <v>1</v>
      </c>
      <c r="C5337" s="3">
        <v>44748</v>
      </c>
      <c r="D5337">
        <v>1863.96</v>
      </c>
      <c r="E5337" s="44" t="s">
        <v>77</v>
      </c>
      <c r="F5337" s="44" t="s">
        <v>88</v>
      </c>
      <c r="G5337">
        <v>0</v>
      </c>
      <c r="H5337">
        <v>0</v>
      </c>
      <c r="I5337">
        <v>0</v>
      </c>
      <c r="J5337">
        <v>0</v>
      </c>
      <c r="K5337" s="44">
        <f>MONTH(tce_4111[[#This Row],[data_lancamento]])</f>
        <v>7</v>
      </c>
    </row>
    <row r="5338" spans="1:11" x14ac:dyDescent="0.25">
      <c r="A5338" s="44" t="s">
        <v>101</v>
      </c>
      <c r="B5338">
        <v>1</v>
      </c>
      <c r="C5338" s="3">
        <v>44748</v>
      </c>
      <c r="D5338">
        <v>1863.96</v>
      </c>
      <c r="E5338" s="44" t="s">
        <v>80</v>
      </c>
      <c r="F5338" s="44" t="s">
        <v>88</v>
      </c>
      <c r="G5338">
        <v>1</v>
      </c>
      <c r="H5338">
        <v>0</v>
      </c>
      <c r="I5338">
        <v>0</v>
      </c>
      <c r="J5338">
        <v>0</v>
      </c>
      <c r="K5338" s="44">
        <f>MONTH(tce_4111[[#This Row],[data_lancamento]])</f>
        <v>7</v>
      </c>
    </row>
    <row r="5339" spans="1:11" x14ac:dyDescent="0.25">
      <c r="A5339" s="44" t="s">
        <v>111</v>
      </c>
      <c r="B5339">
        <v>1</v>
      </c>
      <c r="C5339" s="3">
        <v>44748</v>
      </c>
      <c r="D5339">
        <v>1863.96</v>
      </c>
      <c r="E5339" s="44" t="s">
        <v>77</v>
      </c>
      <c r="F5339" s="44" t="s">
        <v>88</v>
      </c>
      <c r="G5339">
        <v>1</v>
      </c>
      <c r="H5339">
        <v>0</v>
      </c>
      <c r="I5339">
        <v>0</v>
      </c>
      <c r="J5339">
        <v>0</v>
      </c>
      <c r="K5339" s="44">
        <f>MONTH(tce_4111[[#This Row],[data_lancamento]])</f>
        <v>7</v>
      </c>
    </row>
    <row r="5340" spans="1:11" x14ac:dyDescent="0.25">
      <c r="A5340" s="44" t="s">
        <v>154</v>
      </c>
      <c r="B5340">
        <v>1</v>
      </c>
      <c r="C5340" s="3">
        <v>44748</v>
      </c>
      <c r="D5340">
        <v>1048.67</v>
      </c>
      <c r="E5340" s="44" t="s">
        <v>80</v>
      </c>
      <c r="F5340" s="44" t="s">
        <v>97</v>
      </c>
      <c r="G5340">
        <v>0</v>
      </c>
      <c r="H5340">
        <v>0</v>
      </c>
      <c r="I5340">
        <v>0</v>
      </c>
      <c r="J5340">
        <v>0</v>
      </c>
      <c r="K5340" s="44">
        <f>MONTH(tce_4111[[#This Row],[data_lancamento]])</f>
        <v>7</v>
      </c>
    </row>
    <row r="5341" spans="1:11" x14ac:dyDescent="0.25">
      <c r="A5341" s="44" t="s">
        <v>99</v>
      </c>
      <c r="B5341">
        <v>1</v>
      </c>
      <c r="C5341" s="3">
        <v>44748</v>
      </c>
      <c r="D5341">
        <v>1048.67</v>
      </c>
      <c r="E5341" s="44" t="s">
        <v>80</v>
      </c>
      <c r="F5341" s="44" t="s">
        <v>88</v>
      </c>
      <c r="G5341">
        <v>0</v>
      </c>
      <c r="H5341">
        <v>0</v>
      </c>
      <c r="I5341">
        <v>0</v>
      </c>
      <c r="J5341">
        <v>0</v>
      </c>
      <c r="K5341" s="44">
        <f>MONTH(tce_4111[[#This Row],[data_lancamento]])</f>
        <v>7</v>
      </c>
    </row>
    <row r="5342" spans="1:11" x14ac:dyDescent="0.25">
      <c r="A5342" s="44" t="s">
        <v>109</v>
      </c>
      <c r="B5342">
        <v>1</v>
      </c>
      <c r="C5342" s="3">
        <v>44748</v>
      </c>
      <c r="D5342">
        <v>1048.67</v>
      </c>
      <c r="E5342" s="44" t="s">
        <v>77</v>
      </c>
      <c r="F5342" s="44" t="s">
        <v>88</v>
      </c>
      <c r="G5342">
        <v>0</v>
      </c>
      <c r="H5342">
        <v>0</v>
      </c>
      <c r="I5342">
        <v>0</v>
      </c>
      <c r="J5342">
        <v>0</v>
      </c>
      <c r="K5342" s="44">
        <f>MONTH(tce_4111[[#This Row],[data_lancamento]])</f>
        <v>7</v>
      </c>
    </row>
    <row r="5343" spans="1:11" x14ac:dyDescent="0.25">
      <c r="A5343" s="44" t="s">
        <v>106</v>
      </c>
      <c r="B5343">
        <v>1</v>
      </c>
      <c r="C5343" s="3">
        <v>44748</v>
      </c>
      <c r="D5343">
        <v>1048.67</v>
      </c>
      <c r="E5343" s="44" t="s">
        <v>77</v>
      </c>
      <c r="F5343" s="44" t="s">
        <v>97</v>
      </c>
      <c r="G5343">
        <v>1</v>
      </c>
      <c r="H5343">
        <v>0</v>
      </c>
      <c r="I5343">
        <v>0</v>
      </c>
      <c r="J5343">
        <v>0</v>
      </c>
      <c r="K5343" s="44">
        <f>MONTH(tce_4111[[#This Row],[data_lancamento]])</f>
        <v>7</v>
      </c>
    </row>
    <row r="5344" spans="1:11" x14ac:dyDescent="0.25">
      <c r="A5344" s="44" t="s">
        <v>100</v>
      </c>
      <c r="B5344">
        <v>1</v>
      </c>
      <c r="C5344" s="3">
        <v>44748</v>
      </c>
      <c r="D5344">
        <v>1048.67</v>
      </c>
      <c r="E5344" s="44" t="s">
        <v>80</v>
      </c>
      <c r="F5344" s="44" t="s">
        <v>88</v>
      </c>
      <c r="G5344">
        <v>0</v>
      </c>
      <c r="H5344">
        <v>0</v>
      </c>
      <c r="I5344">
        <v>0</v>
      </c>
      <c r="J5344">
        <v>0</v>
      </c>
      <c r="K5344" s="44">
        <f>MONTH(tce_4111[[#This Row],[data_lancamento]])</f>
        <v>7</v>
      </c>
    </row>
    <row r="5345" spans="1:11" x14ac:dyDescent="0.25">
      <c r="A5345" s="44" t="s">
        <v>110</v>
      </c>
      <c r="B5345">
        <v>1</v>
      </c>
      <c r="C5345" s="3">
        <v>44748</v>
      </c>
      <c r="D5345">
        <v>1048.67</v>
      </c>
      <c r="E5345" s="44" t="s">
        <v>77</v>
      </c>
      <c r="F5345" s="44" t="s">
        <v>88</v>
      </c>
      <c r="G5345">
        <v>0</v>
      </c>
      <c r="H5345">
        <v>0</v>
      </c>
      <c r="I5345">
        <v>0</v>
      </c>
      <c r="J5345">
        <v>0</v>
      </c>
      <c r="K5345" s="44">
        <f>MONTH(tce_4111[[#This Row],[data_lancamento]])</f>
        <v>7</v>
      </c>
    </row>
    <row r="5346" spans="1:11" x14ac:dyDescent="0.25">
      <c r="A5346" s="44" t="s">
        <v>101</v>
      </c>
      <c r="B5346">
        <v>1</v>
      </c>
      <c r="C5346" s="3">
        <v>44748</v>
      </c>
      <c r="D5346">
        <v>1048.67</v>
      </c>
      <c r="E5346" s="44" t="s">
        <v>80</v>
      </c>
      <c r="F5346" s="44" t="s">
        <v>88</v>
      </c>
      <c r="G5346">
        <v>1</v>
      </c>
      <c r="H5346">
        <v>0</v>
      </c>
      <c r="I5346">
        <v>0</v>
      </c>
      <c r="J5346">
        <v>0</v>
      </c>
      <c r="K5346" s="44">
        <f>MONTH(tce_4111[[#This Row],[data_lancamento]])</f>
        <v>7</v>
      </c>
    </row>
    <row r="5347" spans="1:11" x14ac:dyDescent="0.25">
      <c r="A5347" s="44" t="s">
        <v>111</v>
      </c>
      <c r="B5347">
        <v>1</v>
      </c>
      <c r="C5347" s="3">
        <v>44748</v>
      </c>
      <c r="D5347">
        <v>1048.67</v>
      </c>
      <c r="E5347" s="44" t="s">
        <v>77</v>
      </c>
      <c r="F5347" s="44" t="s">
        <v>88</v>
      </c>
      <c r="G5347">
        <v>1</v>
      </c>
      <c r="H5347">
        <v>0</v>
      </c>
      <c r="I5347">
        <v>0</v>
      </c>
      <c r="J5347">
        <v>0</v>
      </c>
      <c r="K5347" s="44">
        <f>MONTH(tce_4111[[#This Row],[data_lancamento]])</f>
        <v>7</v>
      </c>
    </row>
    <row r="5348" spans="1:11" x14ac:dyDescent="0.25">
      <c r="A5348" s="44" t="s">
        <v>89</v>
      </c>
      <c r="B5348">
        <v>1</v>
      </c>
      <c r="C5348" s="3">
        <v>44749</v>
      </c>
      <c r="D5348">
        <v>95</v>
      </c>
      <c r="E5348" s="44" t="s">
        <v>80</v>
      </c>
      <c r="F5348" s="44" t="s">
        <v>88</v>
      </c>
      <c r="G5348">
        <v>0</v>
      </c>
      <c r="H5348">
        <v>0</v>
      </c>
      <c r="I5348">
        <v>0</v>
      </c>
      <c r="J5348">
        <v>0</v>
      </c>
      <c r="K5348" s="44">
        <f>MONTH(tce_4111[[#This Row],[data_lancamento]])</f>
        <v>7</v>
      </c>
    </row>
    <row r="5349" spans="1:11" x14ac:dyDescent="0.25">
      <c r="A5349" s="44" t="s">
        <v>91</v>
      </c>
      <c r="B5349">
        <v>1</v>
      </c>
      <c r="C5349" s="3">
        <v>44749</v>
      </c>
      <c r="D5349">
        <v>95</v>
      </c>
      <c r="E5349" s="44" t="s">
        <v>77</v>
      </c>
      <c r="F5349" s="44" t="s">
        <v>88</v>
      </c>
      <c r="G5349">
        <v>0</v>
      </c>
      <c r="H5349">
        <v>0</v>
      </c>
      <c r="I5349">
        <v>0</v>
      </c>
      <c r="J5349">
        <v>0</v>
      </c>
      <c r="K5349" s="44">
        <f>MONTH(tce_4111[[#This Row],[data_lancamento]])</f>
        <v>7</v>
      </c>
    </row>
    <row r="5350" spans="1:11" x14ac:dyDescent="0.25">
      <c r="A5350" s="44" t="s">
        <v>92</v>
      </c>
      <c r="B5350">
        <v>1</v>
      </c>
      <c r="C5350" s="3">
        <v>44749</v>
      </c>
      <c r="D5350">
        <v>95</v>
      </c>
      <c r="E5350" s="44" t="s">
        <v>77</v>
      </c>
      <c r="F5350" s="44" t="s">
        <v>88</v>
      </c>
      <c r="G5350">
        <v>0</v>
      </c>
      <c r="H5350">
        <v>0</v>
      </c>
      <c r="I5350">
        <v>0</v>
      </c>
      <c r="J5350">
        <v>0</v>
      </c>
      <c r="K5350" s="44">
        <f>MONTH(tce_4111[[#This Row],[data_lancamento]])</f>
        <v>7</v>
      </c>
    </row>
    <row r="5351" spans="1:11" x14ac:dyDescent="0.25">
      <c r="A5351" s="44" t="s">
        <v>93</v>
      </c>
      <c r="B5351">
        <v>1</v>
      </c>
      <c r="C5351" s="3">
        <v>44749</v>
      </c>
      <c r="D5351">
        <v>95</v>
      </c>
      <c r="E5351" s="44" t="s">
        <v>80</v>
      </c>
      <c r="F5351" s="44" t="s">
        <v>88</v>
      </c>
      <c r="G5351">
        <v>0</v>
      </c>
      <c r="H5351">
        <v>0</v>
      </c>
      <c r="I5351">
        <v>0</v>
      </c>
      <c r="J5351">
        <v>0</v>
      </c>
      <c r="K5351" s="44">
        <f>MONTH(tce_4111[[#This Row],[data_lancamento]])</f>
        <v>7</v>
      </c>
    </row>
    <row r="5352" spans="1:11" x14ac:dyDescent="0.25">
      <c r="A5352" s="44" t="s">
        <v>94</v>
      </c>
      <c r="B5352">
        <v>1</v>
      </c>
      <c r="C5352" s="3">
        <v>44749</v>
      </c>
      <c r="D5352">
        <v>95</v>
      </c>
      <c r="E5352" s="44" t="s">
        <v>80</v>
      </c>
      <c r="F5352" s="44" t="s">
        <v>88</v>
      </c>
      <c r="G5352">
        <v>1</v>
      </c>
      <c r="H5352">
        <v>0</v>
      </c>
      <c r="I5352">
        <v>0</v>
      </c>
      <c r="J5352">
        <v>0</v>
      </c>
      <c r="K5352" s="44">
        <f>MONTH(tce_4111[[#This Row],[data_lancamento]])</f>
        <v>7</v>
      </c>
    </row>
    <row r="5353" spans="1:11" x14ac:dyDescent="0.25">
      <c r="A5353" s="44" t="s">
        <v>95</v>
      </c>
      <c r="B5353">
        <v>1</v>
      </c>
      <c r="C5353" s="3">
        <v>44749</v>
      </c>
      <c r="D5353">
        <v>95</v>
      </c>
      <c r="E5353" s="44" t="s">
        <v>77</v>
      </c>
      <c r="F5353" s="44" t="s">
        <v>88</v>
      </c>
      <c r="G5353">
        <v>1</v>
      </c>
      <c r="H5353">
        <v>0</v>
      </c>
      <c r="I5353">
        <v>0</v>
      </c>
      <c r="J5353">
        <v>0</v>
      </c>
      <c r="K5353" s="44">
        <f>MONTH(tce_4111[[#This Row],[data_lancamento]])</f>
        <v>7</v>
      </c>
    </row>
    <row r="5354" spans="1:11" x14ac:dyDescent="0.25">
      <c r="A5354" s="44" t="s">
        <v>96</v>
      </c>
      <c r="B5354">
        <v>1</v>
      </c>
      <c r="C5354" s="3">
        <v>44750</v>
      </c>
      <c r="D5354">
        <v>150</v>
      </c>
      <c r="E5354" s="44" t="s">
        <v>77</v>
      </c>
      <c r="F5354" s="44" t="s">
        <v>97</v>
      </c>
      <c r="G5354">
        <v>1</v>
      </c>
      <c r="H5354">
        <v>0</v>
      </c>
      <c r="I5354">
        <v>0</v>
      </c>
      <c r="J5354">
        <v>0</v>
      </c>
      <c r="K5354" s="44">
        <f>MONTH(tce_4111[[#This Row],[data_lancamento]])</f>
        <v>7</v>
      </c>
    </row>
    <row r="5355" spans="1:11" x14ac:dyDescent="0.25">
      <c r="A5355" s="44" t="s">
        <v>413</v>
      </c>
      <c r="B5355">
        <v>1</v>
      </c>
      <c r="C5355" s="3">
        <v>44750</v>
      </c>
      <c r="D5355">
        <v>150</v>
      </c>
      <c r="E5355" s="44" t="s">
        <v>80</v>
      </c>
      <c r="F5355" s="44" t="s">
        <v>88</v>
      </c>
      <c r="G5355">
        <v>0</v>
      </c>
      <c r="H5355">
        <v>0</v>
      </c>
      <c r="I5355">
        <v>0</v>
      </c>
      <c r="J5355">
        <v>0</v>
      </c>
      <c r="K5355" s="44">
        <f>MONTH(tce_4111[[#This Row],[data_lancamento]])</f>
        <v>7</v>
      </c>
    </row>
    <row r="5356" spans="1:11" x14ac:dyDescent="0.25">
      <c r="A5356" s="44" t="s">
        <v>91</v>
      </c>
      <c r="B5356">
        <v>1</v>
      </c>
      <c r="C5356" s="3">
        <v>44750</v>
      </c>
      <c r="D5356">
        <v>150</v>
      </c>
      <c r="E5356" s="44" t="s">
        <v>80</v>
      </c>
      <c r="F5356" s="44" t="s">
        <v>88</v>
      </c>
      <c r="G5356">
        <v>0</v>
      </c>
      <c r="H5356">
        <v>0</v>
      </c>
      <c r="I5356">
        <v>0</v>
      </c>
      <c r="J5356">
        <v>0</v>
      </c>
      <c r="K5356" s="44">
        <f>MONTH(tce_4111[[#This Row],[data_lancamento]])</f>
        <v>7</v>
      </c>
    </row>
    <row r="5357" spans="1:11" x14ac:dyDescent="0.25">
      <c r="A5357" s="44" t="s">
        <v>99</v>
      </c>
      <c r="B5357">
        <v>1</v>
      </c>
      <c r="C5357" s="3">
        <v>44750</v>
      </c>
      <c r="D5357">
        <v>150</v>
      </c>
      <c r="E5357" s="44" t="s">
        <v>77</v>
      </c>
      <c r="F5357" s="44" t="s">
        <v>88</v>
      </c>
      <c r="G5357">
        <v>0</v>
      </c>
      <c r="H5357">
        <v>0</v>
      </c>
      <c r="I5357">
        <v>0</v>
      </c>
      <c r="J5357">
        <v>0</v>
      </c>
      <c r="K5357" s="44">
        <f>MONTH(tce_4111[[#This Row],[data_lancamento]])</f>
        <v>7</v>
      </c>
    </row>
    <row r="5358" spans="1:11" x14ac:dyDescent="0.25">
      <c r="A5358" s="44" t="s">
        <v>92</v>
      </c>
      <c r="B5358">
        <v>1</v>
      </c>
      <c r="C5358" s="3">
        <v>44750</v>
      </c>
      <c r="D5358">
        <v>150</v>
      </c>
      <c r="E5358" s="44" t="s">
        <v>80</v>
      </c>
      <c r="F5358" s="44" t="s">
        <v>88</v>
      </c>
      <c r="G5358">
        <v>0</v>
      </c>
      <c r="H5358">
        <v>0</v>
      </c>
      <c r="I5358">
        <v>0</v>
      </c>
      <c r="J5358">
        <v>0</v>
      </c>
      <c r="K5358" s="44">
        <f>MONTH(tce_4111[[#This Row],[data_lancamento]])</f>
        <v>7</v>
      </c>
    </row>
    <row r="5359" spans="1:11" x14ac:dyDescent="0.25">
      <c r="A5359" s="44" t="s">
        <v>100</v>
      </c>
      <c r="B5359">
        <v>1</v>
      </c>
      <c r="C5359" s="3">
        <v>44750</v>
      </c>
      <c r="D5359">
        <v>150</v>
      </c>
      <c r="E5359" s="44" t="s">
        <v>77</v>
      </c>
      <c r="F5359" s="44" t="s">
        <v>88</v>
      </c>
      <c r="G5359">
        <v>0</v>
      </c>
      <c r="H5359">
        <v>0</v>
      </c>
      <c r="I5359">
        <v>0</v>
      </c>
      <c r="J5359">
        <v>0</v>
      </c>
      <c r="K5359" s="44">
        <f>MONTH(tce_4111[[#This Row],[data_lancamento]])</f>
        <v>7</v>
      </c>
    </row>
    <row r="5360" spans="1:11" x14ac:dyDescent="0.25">
      <c r="A5360" s="44" t="s">
        <v>101</v>
      </c>
      <c r="B5360">
        <v>1</v>
      </c>
      <c r="C5360" s="3">
        <v>44750</v>
      </c>
      <c r="D5360">
        <v>150</v>
      </c>
      <c r="E5360" s="44" t="s">
        <v>77</v>
      </c>
      <c r="F5360" s="44" t="s">
        <v>88</v>
      </c>
      <c r="G5360">
        <v>1</v>
      </c>
      <c r="H5360">
        <v>0</v>
      </c>
      <c r="I5360">
        <v>0</v>
      </c>
      <c r="J5360">
        <v>0</v>
      </c>
      <c r="K5360" s="44">
        <f>MONTH(tce_4111[[#This Row],[data_lancamento]])</f>
        <v>7</v>
      </c>
    </row>
    <row r="5361" spans="1:11" x14ac:dyDescent="0.25">
      <c r="A5361" s="44" t="s">
        <v>95</v>
      </c>
      <c r="B5361">
        <v>1</v>
      </c>
      <c r="C5361" s="3">
        <v>44750</v>
      </c>
      <c r="D5361">
        <v>150</v>
      </c>
      <c r="E5361" s="44" t="s">
        <v>80</v>
      </c>
      <c r="F5361" s="44" t="s">
        <v>88</v>
      </c>
      <c r="G5361">
        <v>1</v>
      </c>
      <c r="H5361">
        <v>0</v>
      </c>
      <c r="I5361">
        <v>0</v>
      </c>
      <c r="J5361">
        <v>0</v>
      </c>
      <c r="K5361" s="44">
        <f>MONTH(tce_4111[[#This Row],[data_lancamento]])</f>
        <v>7</v>
      </c>
    </row>
    <row r="5362" spans="1:11" x14ac:dyDescent="0.25">
      <c r="A5362" s="44" t="s">
        <v>96</v>
      </c>
      <c r="B5362">
        <v>1</v>
      </c>
      <c r="C5362" s="3">
        <v>44750</v>
      </c>
      <c r="D5362">
        <v>800</v>
      </c>
      <c r="E5362" s="44" t="s">
        <v>77</v>
      </c>
      <c r="F5362" s="44" t="s">
        <v>97</v>
      </c>
      <c r="G5362">
        <v>1</v>
      </c>
      <c r="H5362">
        <v>0</v>
      </c>
      <c r="I5362">
        <v>0</v>
      </c>
      <c r="J5362">
        <v>0</v>
      </c>
      <c r="K5362" s="44">
        <f>MONTH(tce_4111[[#This Row],[data_lancamento]])</f>
        <v>7</v>
      </c>
    </row>
    <row r="5363" spans="1:11" x14ac:dyDescent="0.25">
      <c r="A5363" s="44" t="s">
        <v>91</v>
      </c>
      <c r="B5363">
        <v>1</v>
      </c>
      <c r="C5363" s="3">
        <v>44750</v>
      </c>
      <c r="D5363">
        <v>800</v>
      </c>
      <c r="E5363" s="44" t="s">
        <v>80</v>
      </c>
      <c r="F5363" s="44" t="s">
        <v>88</v>
      </c>
      <c r="G5363">
        <v>0</v>
      </c>
      <c r="H5363">
        <v>0</v>
      </c>
      <c r="I5363">
        <v>0</v>
      </c>
      <c r="J5363">
        <v>0</v>
      </c>
      <c r="K5363" s="44">
        <f>MONTH(tce_4111[[#This Row],[data_lancamento]])</f>
        <v>7</v>
      </c>
    </row>
    <row r="5364" spans="1:11" x14ac:dyDescent="0.25">
      <c r="A5364" s="44" t="s">
        <v>99</v>
      </c>
      <c r="B5364">
        <v>1</v>
      </c>
      <c r="C5364" s="3">
        <v>44750</v>
      </c>
      <c r="D5364">
        <v>800</v>
      </c>
      <c r="E5364" s="44" t="s">
        <v>77</v>
      </c>
      <c r="F5364" s="44" t="s">
        <v>88</v>
      </c>
      <c r="G5364">
        <v>0</v>
      </c>
      <c r="H5364">
        <v>0</v>
      </c>
      <c r="I5364">
        <v>0</v>
      </c>
      <c r="J5364">
        <v>0</v>
      </c>
      <c r="K5364" s="44">
        <f>MONTH(tce_4111[[#This Row],[data_lancamento]])</f>
        <v>7</v>
      </c>
    </row>
    <row r="5365" spans="1:11" x14ac:dyDescent="0.25">
      <c r="A5365" s="44" t="s">
        <v>92</v>
      </c>
      <c r="B5365">
        <v>1</v>
      </c>
      <c r="C5365" s="3">
        <v>44750</v>
      </c>
      <c r="D5365">
        <v>800</v>
      </c>
      <c r="E5365" s="44" t="s">
        <v>80</v>
      </c>
      <c r="F5365" s="44" t="s">
        <v>88</v>
      </c>
      <c r="G5365">
        <v>0</v>
      </c>
      <c r="H5365">
        <v>0</v>
      </c>
      <c r="I5365">
        <v>0</v>
      </c>
      <c r="J5365">
        <v>0</v>
      </c>
      <c r="K5365" s="44">
        <f>MONTH(tce_4111[[#This Row],[data_lancamento]])</f>
        <v>7</v>
      </c>
    </row>
    <row r="5366" spans="1:11" x14ac:dyDescent="0.25">
      <c r="A5366" s="44" t="s">
        <v>100</v>
      </c>
      <c r="B5366">
        <v>1</v>
      </c>
      <c r="C5366" s="3">
        <v>44750</v>
      </c>
      <c r="D5366">
        <v>800</v>
      </c>
      <c r="E5366" s="44" t="s">
        <v>77</v>
      </c>
      <c r="F5366" s="44" t="s">
        <v>88</v>
      </c>
      <c r="G5366">
        <v>0</v>
      </c>
      <c r="H5366">
        <v>0</v>
      </c>
      <c r="I5366">
        <v>0</v>
      </c>
      <c r="J5366">
        <v>0</v>
      </c>
      <c r="K5366" s="44">
        <f>MONTH(tce_4111[[#This Row],[data_lancamento]])</f>
        <v>7</v>
      </c>
    </row>
    <row r="5367" spans="1:11" x14ac:dyDescent="0.25">
      <c r="A5367" s="44" t="s">
        <v>395</v>
      </c>
      <c r="B5367">
        <v>1</v>
      </c>
      <c r="C5367" s="3">
        <v>44750</v>
      </c>
      <c r="D5367">
        <v>800</v>
      </c>
      <c r="E5367" s="44" t="s">
        <v>80</v>
      </c>
      <c r="F5367" s="44" t="s">
        <v>88</v>
      </c>
      <c r="G5367">
        <v>0</v>
      </c>
      <c r="H5367">
        <v>0</v>
      </c>
      <c r="I5367">
        <v>0</v>
      </c>
      <c r="J5367">
        <v>0</v>
      </c>
      <c r="K5367" s="44">
        <f>MONTH(tce_4111[[#This Row],[data_lancamento]])</f>
        <v>7</v>
      </c>
    </row>
    <row r="5368" spans="1:11" x14ac:dyDescent="0.25">
      <c r="A5368" s="44" t="s">
        <v>101</v>
      </c>
      <c r="B5368">
        <v>1</v>
      </c>
      <c r="C5368" s="3">
        <v>44750</v>
      </c>
      <c r="D5368">
        <v>800</v>
      </c>
      <c r="E5368" s="44" t="s">
        <v>77</v>
      </c>
      <c r="F5368" s="44" t="s">
        <v>88</v>
      </c>
      <c r="G5368">
        <v>1</v>
      </c>
      <c r="H5368">
        <v>0</v>
      </c>
      <c r="I5368">
        <v>0</v>
      </c>
      <c r="J5368">
        <v>0</v>
      </c>
      <c r="K5368" s="44">
        <f>MONTH(tce_4111[[#This Row],[data_lancamento]])</f>
        <v>7</v>
      </c>
    </row>
    <row r="5369" spans="1:11" x14ac:dyDescent="0.25">
      <c r="A5369" s="44" t="s">
        <v>95</v>
      </c>
      <c r="B5369">
        <v>1</v>
      </c>
      <c r="C5369" s="3">
        <v>44750</v>
      </c>
      <c r="D5369">
        <v>800</v>
      </c>
      <c r="E5369" s="44" t="s">
        <v>80</v>
      </c>
      <c r="F5369" s="44" t="s">
        <v>88</v>
      </c>
      <c r="G5369">
        <v>1</v>
      </c>
      <c r="H5369">
        <v>0</v>
      </c>
      <c r="I5369">
        <v>0</v>
      </c>
      <c r="J5369">
        <v>0</v>
      </c>
      <c r="K5369" s="44">
        <f>MONTH(tce_4111[[#This Row],[data_lancamento]])</f>
        <v>7</v>
      </c>
    </row>
    <row r="5370" spans="1:11" x14ac:dyDescent="0.25">
      <c r="A5370" s="44" t="s">
        <v>89</v>
      </c>
      <c r="B5370">
        <v>1</v>
      </c>
      <c r="C5370" s="3">
        <v>44750</v>
      </c>
      <c r="D5370">
        <v>579.5</v>
      </c>
      <c r="E5370" s="44" t="s">
        <v>80</v>
      </c>
      <c r="F5370" s="44" t="s">
        <v>88</v>
      </c>
      <c r="G5370">
        <v>0</v>
      </c>
      <c r="H5370">
        <v>0</v>
      </c>
      <c r="I5370">
        <v>0</v>
      </c>
      <c r="J5370">
        <v>0</v>
      </c>
      <c r="K5370" s="44">
        <f>MONTH(tce_4111[[#This Row],[data_lancamento]])</f>
        <v>7</v>
      </c>
    </row>
    <row r="5371" spans="1:11" x14ac:dyDescent="0.25">
      <c r="A5371" s="44" t="s">
        <v>91</v>
      </c>
      <c r="B5371">
        <v>1</v>
      </c>
      <c r="C5371" s="3">
        <v>44750</v>
      </c>
      <c r="D5371">
        <v>579.5</v>
      </c>
      <c r="E5371" s="44" t="s">
        <v>77</v>
      </c>
      <c r="F5371" s="44" t="s">
        <v>88</v>
      </c>
      <c r="G5371">
        <v>0</v>
      </c>
      <c r="H5371">
        <v>0</v>
      </c>
      <c r="I5371">
        <v>0</v>
      </c>
      <c r="J5371">
        <v>0</v>
      </c>
      <c r="K5371" s="44">
        <f>MONTH(tce_4111[[#This Row],[data_lancamento]])</f>
        <v>7</v>
      </c>
    </row>
    <row r="5372" spans="1:11" x14ac:dyDescent="0.25">
      <c r="A5372" s="44" t="s">
        <v>92</v>
      </c>
      <c r="B5372">
        <v>1</v>
      </c>
      <c r="C5372" s="3">
        <v>44750</v>
      </c>
      <c r="D5372">
        <v>579.5</v>
      </c>
      <c r="E5372" s="44" t="s">
        <v>77</v>
      </c>
      <c r="F5372" s="44" t="s">
        <v>88</v>
      </c>
      <c r="G5372">
        <v>0</v>
      </c>
      <c r="H5372">
        <v>0</v>
      </c>
      <c r="I5372">
        <v>0</v>
      </c>
      <c r="J5372">
        <v>0</v>
      </c>
      <c r="K5372" s="44">
        <f>MONTH(tce_4111[[#This Row],[data_lancamento]])</f>
        <v>7</v>
      </c>
    </row>
    <row r="5373" spans="1:11" x14ac:dyDescent="0.25">
      <c r="A5373" s="44" t="s">
        <v>93</v>
      </c>
      <c r="B5373">
        <v>1</v>
      </c>
      <c r="C5373" s="3">
        <v>44750</v>
      </c>
      <c r="D5373">
        <v>579.5</v>
      </c>
      <c r="E5373" s="44" t="s">
        <v>80</v>
      </c>
      <c r="F5373" s="44" t="s">
        <v>88</v>
      </c>
      <c r="G5373">
        <v>0</v>
      </c>
      <c r="H5373">
        <v>0</v>
      </c>
      <c r="I5373">
        <v>0</v>
      </c>
      <c r="J5373">
        <v>0</v>
      </c>
      <c r="K5373" s="44">
        <f>MONTH(tce_4111[[#This Row],[data_lancamento]])</f>
        <v>7</v>
      </c>
    </row>
    <row r="5374" spans="1:11" x14ac:dyDescent="0.25">
      <c r="A5374" s="44" t="s">
        <v>94</v>
      </c>
      <c r="B5374">
        <v>1</v>
      </c>
      <c r="C5374" s="3">
        <v>44750</v>
      </c>
      <c r="D5374">
        <v>579.5</v>
      </c>
      <c r="E5374" s="44" t="s">
        <v>80</v>
      </c>
      <c r="F5374" s="44" t="s">
        <v>88</v>
      </c>
      <c r="G5374">
        <v>1</v>
      </c>
      <c r="H5374">
        <v>0</v>
      </c>
      <c r="I5374">
        <v>0</v>
      </c>
      <c r="J5374">
        <v>0</v>
      </c>
      <c r="K5374" s="44">
        <f>MONTH(tce_4111[[#This Row],[data_lancamento]])</f>
        <v>7</v>
      </c>
    </row>
    <row r="5375" spans="1:11" x14ac:dyDescent="0.25">
      <c r="A5375" s="44" t="s">
        <v>95</v>
      </c>
      <c r="B5375">
        <v>1</v>
      </c>
      <c r="C5375" s="3">
        <v>44750</v>
      </c>
      <c r="D5375">
        <v>579.5</v>
      </c>
      <c r="E5375" s="44" t="s">
        <v>77</v>
      </c>
      <c r="F5375" s="44" t="s">
        <v>88</v>
      </c>
      <c r="G5375">
        <v>1</v>
      </c>
      <c r="H5375">
        <v>0</v>
      </c>
      <c r="I5375">
        <v>0</v>
      </c>
      <c r="J5375">
        <v>0</v>
      </c>
      <c r="K5375" s="44">
        <f>MONTH(tce_4111[[#This Row],[data_lancamento]])</f>
        <v>7</v>
      </c>
    </row>
    <row r="5376" spans="1:11" x14ac:dyDescent="0.25">
      <c r="A5376" s="44" t="s">
        <v>96</v>
      </c>
      <c r="B5376">
        <v>1</v>
      </c>
      <c r="C5376" s="3">
        <v>44750</v>
      </c>
      <c r="D5376">
        <v>579.5</v>
      </c>
      <c r="E5376" s="44" t="s">
        <v>77</v>
      </c>
      <c r="F5376" s="44" t="s">
        <v>97</v>
      </c>
      <c r="G5376">
        <v>1</v>
      </c>
      <c r="H5376">
        <v>0</v>
      </c>
      <c r="I5376">
        <v>0</v>
      </c>
      <c r="J5376">
        <v>0</v>
      </c>
      <c r="K5376" s="44">
        <f>MONTH(tce_4111[[#This Row],[data_lancamento]])</f>
        <v>7</v>
      </c>
    </row>
    <row r="5377" spans="1:11" x14ac:dyDescent="0.25">
      <c r="A5377" s="44" t="s">
        <v>91</v>
      </c>
      <c r="B5377">
        <v>1</v>
      </c>
      <c r="C5377" s="3">
        <v>44750</v>
      </c>
      <c r="D5377">
        <v>579.5</v>
      </c>
      <c r="E5377" s="44" t="s">
        <v>80</v>
      </c>
      <c r="F5377" s="44" t="s">
        <v>88</v>
      </c>
      <c r="G5377">
        <v>0</v>
      </c>
      <c r="H5377">
        <v>0</v>
      </c>
      <c r="I5377">
        <v>0</v>
      </c>
      <c r="J5377">
        <v>0</v>
      </c>
      <c r="K5377" s="44">
        <f>MONTH(tce_4111[[#This Row],[data_lancamento]])</f>
        <v>7</v>
      </c>
    </row>
    <row r="5378" spans="1:11" x14ac:dyDescent="0.25">
      <c r="A5378" s="44" t="s">
        <v>99</v>
      </c>
      <c r="B5378">
        <v>1</v>
      </c>
      <c r="C5378" s="3">
        <v>44750</v>
      </c>
      <c r="D5378">
        <v>579.5</v>
      </c>
      <c r="E5378" s="44" t="s">
        <v>77</v>
      </c>
      <c r="F5378" s="44" t="s">
        <v>88</v>
      </c>
      <c r="G5378">
        <v>0</v>
      </c>
      <c r="H5378">
        <v>0</v>
      </c>
      <c r="I5378">
        <v>0</v>
      </c>
      <c r="J5378">
        <v>0</v>
      </c>
      <c r="K5378" s="44">
        <f>MONTH(tce_4111[[#This Row],[data_lancamento]])</f>
        <v>7</v>
      </c>
    </row>
    <row r="5379" spans="1:11" x14ac:dyDescent="0.25">
      <c r="A5379" s="44" t="s">
        <v>92</v>
      </c>
      <c r="B5379">
        <v>1</v>
      </c>
      <c r="C5379" s="3">
        <v>44750</v>
      </c>
      <c r="D5379">
        <v>579.5</v>
      </c>
      <c r="E5379" s="44" t="s">
        <v>80</v>
      </c>
      <c r="F5379" s="44" t="s">
        <v>88</v>
      </c>
      <c r="G5379">
        <v>0</v>
      </c>
      <c r="H5379">
        <v>0</v>
      </c>
      <c r="I5379">
        <v>0</v>
      </c>
      <c r="J5379">
        <v>0</v>
      </c>
      <c r="K5379" s="44">
        <f>MONTH(tce_4111[[#This Row],[data_lancamento]])</f>
        <v>7</v>
      </c>
    </row>
    <row r="5380" spans="1:11" x14ac:dyDescent="0.25">
      <c r="A5380" s="44" t="s">
        <v>100</v>
      </c>
      <c r="B5380">
        <v>1</v>
      </c>
      <c r="C5380" s="3">
        <v>44750</v>
      </c>
      <c r="D5380">
        <v>579.5</v>
      </c>
      <c r="E5380" s="44" t="s">
        <v>77</v>
      </c>
      <c r="F5380" s="44" t="s">
        <v>88</v>
      </c>
      <c r="G5380">
        <v>0</v>
      </c>
      <c r="H5380">
        <v>0</v>
      </c>
      <c r="I5380">
        <v>0</v>
      </c>
      <c r="J5380">
        <v>0</v>
      </c>
      <c r="K5380" s="44">
        <f>MONTH(tce_4111[[#This Row],[data_lancamento]])</f>
        <v>7</v>
      </c>
    </row>
    <row r="5381" spans="1:11" x14ac:dyDescent="0.25">
      <c r="A5381" s="44" t="s">
        <v>118</v>
      </c>
      <c r="B5381">
        <v>1</v>
      </c>
      <c r="C5381" s="3">
        <v>44750</v>
      </c>
      <c r="D5381">
        <v>579.5</v>
      </c>
      <c r="E5381" s="44" t="s">
        <v>80</v>
      </c>
      <c r="F5381" s="44" t="s">
        <v>88</v>
      </c>
      <c r="G5381">
        <v>0</v>
      </c>
      <c r="H5381">
        <v>0</v>
      </c>
      <c r="I5381">
        <v>0</v>
      </c>
      <c r="J5381">
        <v>0</v>
      </c>
      <c r="K5381" s="44">
        <f>MONTH(tce_4111[[#This Row],[data_lancamento]])</f>
        <v>7</v>
      </c>
    </row>
    <row r="5382" spans="1:11" x14ac:dyDescent="0.25">
      <c r="A5382" s="44" t="s">
        <v>101</v>
      </c>
      <c r="B5382">
        <v>1</v>
      </c>
      <c r="C5382" s="3">
        <v>44750</v>
      </c>
      <c r="D5382">
        <v>579.5</v>
      </c>
      <c r="E5382" s="44" t="s">
        <v>77</v>
      </c>
      <c r="F5382" s="44" t="s">
        <v>88</v>
      </c>
      <c r="G5382">
        <v>1</v>
      </c>
      <c r="H5382">
        <v>0</v>
      </c>
      <c r="I5382">
        <v>0</v>
      </c>
      <c r="J5382">
        <v>0</v>
      </c>
      <c r="K5382" s="44">
        <f>MONTH(tce_4111[[#This Row],[data_lancamento]])</f>
        <v>7</v>
      </c>
    </row>
    <row r="5383" spans="1:11" x14ac:dyDescent="0.25">
      <c r="A5383" s="44" t="s">
        <v>95</v>
      </c>
      <c r="B5383">
        <v>1</v>
      </c>
      <c r="C5383" s="3">
        <v>44750</v>
      </c>
      <c r="D5383">
        <v>579.5</v>
      </c>
      <c r="E5383" s="44" t="s">
        <v>80</v>
      </c>
      <c r="F5383" s="44" t="s">
        <v>88</v>
      </c>
      <c r="G5383">
        <v>1</v>
      </c>
      <c r="H5383">
        <v>0</v>
      </c>
      <c r="I5383">
        <v>0</v>
      </c>
      <c r="J5383">
        <v>0</v>
      </c>
      <c r="K5383" s="44">
        <f>MONTH(tce_4111[[#This Row],[data_lancamento]])</f>
        <v>7</v>
      </c>
    </row>
    <row r="5384" spans="1:11" x14ac:dyDescent="0.25">
      <c r="A5384" s="44" t="s">
        <v>89</v>
      </c>
      <c r="B5384">
        <v>1</v>
      </c>
      <c r="C5384" s="3">
        <v>44750</v>
      </c>
      <c r="D5384">
        <v>1159</v>
      </c>
      <c r="E5384" s="44" t="s">
        <v>80</v>
      </c>
      <c r="F5384" s="44" t="s">
        <v>88</v>
      </c>
      <c r="G5384">
        <v>0</v>
      </c>
      <c r="H5384">
        <v>0</v>
      </c>
      <c r="I5384">
        <v>0</v>
      </c>
      <c r="J5384">
        <v>0</v>
      </c>
      <c r="K5384" s="44">
        <f>MONTH(tce_4111[[#This Row],[data_lancamento]])</f>
        <v>7</v>
      </c>
    </row>
    <row r="5385" spans="1:11" x14ac:dyDescent="0.25">
      <c r="A5385" s="44" t="s">
        <v>91</v>
      </c>
      <c r="B5385">
        <v>1</v>
      </c>
      <c r="C5385" s="3">
        <v>44750</v>
      </c>
      <c r="D5385">
        <v>1159</v>
      </c>
      <c r="E5385" s="44" t="s">
        <v>77</v>
      </c>
      <c r="F5385" s="44" t="s">
        <v>88</v>
      </c>
      <c r="G5385">
        <v>0</v>
      </c>
      <c r="H5385">
        <v>0</v>
      </c>
      <c r="I5385">
        <v>0</v>
      </c>
      <c r="J5385">
        <v>0</v>
      </c>
      <c r="K5385" s="44">
        <f>MONTH(tce_4111[[#This Row],[data_lancamento]])</f>
        <v>7</v>
      </c>
    </row>
    <row r="5386" spans="1:11" x14ac:dyDescent="0.25">
      <c r="A5386" s="44" t="s">
        <v>92</v>
      </c>
      <c r="B5386">
        <v>1</v>
      </c>
      <c r="C5386" s="3">
        <v>44750</v>
      </c>
      <c r="D5386">
        <v>1159</v>
      </c>
      <c r="E5386" s="44" t="s">
        <v>77</v>
      </c>
      <c r="F5386" s="44" t="s">
        <v>88</v>
      </c>
      <c r="G5386">
        <v>0</v>
      </c>
      <c r="H5386">
        <v>0</v>
      </c>
      <c r="I5386">
        <v>0</v>
      </c>
      <c r="J5386">
        <v>0</v>
      </c>
      <c r="K5386" s="44">
        <f>MONTH(tce_4111[[#This Row],[data_lancamento]])</f>
        <v>7</v>
      </c>
    </row>
    <row r="5387" spans="1:11" x14ac:dyDescent="0.25">
      <c r="A5387" s="44" t="s">
        <v>93</v>
      </c>
      <c r="B5387">
        <v>1</v>
      </c>
      <c r="C5387" s="3">
        <v>44750</v>
      </c>
      <c r="D5387">
        <v>1159</v>
      </c>
      <c r="E5387" s="44" t="s">
        <v>80</v>
      </c>
      <c r="F5387" s="44" t="s">
        <v>88</v>
      </c>
      <c r="G5387">
        <v>0</v>
      </c>
      <c r="H5387">
        <v>0</v>
      </c>
      <c r="I5387">
        <v>0</v>
      </c>
      <c r="J5387">
        <v>0</v>
      </c>
      <c r="K5387" s="44">
        <f>MONTH(tce_4111[[#This Row],[data_lancamento]])</f>
        <v>7</v>
      </c>
    </row>
    <row r="5388" spans="1:11" x14ac:dyDescent="0.25">
      <c r="A5388" s="44" t="s">
        <v>94</v>
      </c>
      <c r="B5388">
        <v>1</v>
      </c>
      <c r="C5388" s="3">
        <v>44750</v>
      </c>
      <c r="D5388">
        <v>1159</v>
      </c>
      <c r="E5388" s="44" t="s">
        <v>80</v>
      </c>
      <c r="F5388" s="44" t="s">
        <v>88</v>
      </c>
      <c r="G5388">
        <v>1</v>
      </c>
      <c r="H5388">
        <v>0</v>
      </c>
      <c r="I5388">
        <v>0</v>
      </c>
      <c r="J5388">
        <v>0</v>
      </c>
      <c r="K5388" s="44">
        <f>MONTH(tce_4111[[#This Row],[data_lancamento]])</f>
        <v>7</v>
      </c>
    </row>
    <row r="5389" spans="1:11" x14ac:dyDescent="0.25">
      <c r="A5389" s="44" t="s">
        <v>95</v>
      </c>
      <c r="B5389">
        <v>1</v>
      </c>
      <c r="C5389" s="3">
        <v>44750</v>
      </c>
      <c r="D5389">
        <v>1159</v>
      </c>
      <c r="E5389" s="44" t="s">
        <v>77</v>
      </c>
      <c r="F5389" s="44" t="s">
        <v>88</v>
      </c>
      <c r="G5389">
        <v>1</v>
      </c>
      <c r="H5389">
        <v>0</v>
      </c>
      <c r="I5389">
        <v>0</v>
      </c>
      <c r="J5389">
        <v>0</v>
      </c>
      <c r="K5389" s="44">
        <f>MONTH(tce_4111[[#This Row],[data_lancamento]])</f>
        <v>7</v>
      </c>
    </row>
    <row r="5390" spans="1:11" x14ac:dyDescent="0.25">
      <c r="A5390" s="44" t="s">
        <v>96</v>
      </c>
      <c r="B5390">
        <v>1</v>
      </c>
      <c r="C5390" s="3">
        <v>44750</v>
      </c>
      <c r="D5390">
        <v>1159</v>
      </c>
      <c r="E5390" s="44" t="s">
        <v>77</v>
      </c>
      <c r="F5390" s="44" t="s">
        <v>97</v>
      </c>
      <c r="G5390">
        <v>1</v>
      </c>
      <c r="H5390">
        <v>0</v>
      </c>
      <c r="I5390">
        <v>0</v>
      </c>
      <c r="J5390">
        <v>0</v>
      </c>
      <c r="K5390" s="44">
        <f>MONTH(tce_4111[[#This Row],[data_lancamento]])</f>
        <v>7</v>
      </c>
    </row>
    <row r="5391" spans="1:11" x14ac:dyDescent="0.25">
      <c r="A5391" s="44" t="s">
        <v>91</v>
      </c>
      <c r="B5391">
        <v>1</v>
      </c>
      <c r="C5391" s="3">
        <v>44750</v>
      </c>
      <c r="D5391">
        <v>1159</v>
      </c>
      <c r="E5391" s="44" t="s">
        <v>80</v>
      </c>
      <c r="F5391" s="44" t="s">
        <v>88</v>
      </c>
      <c r="G5391">
        <v>0</v>
      </c>
      <c r="H5391">
        <v>0</v>
      </c>
      <c r="I5391">
        <v>0</v>
      </c>
      <c r="J5391">
        <v>0</v>
      </c>
      <c r="K5391" s="44">
        <f>MONTH(tce_4111[[#This Row],[data_lancamento]])</f>
        <v>7</v>
      </c>
    </row>
    <row r="5392" spans="1:11" x14ac:dyDescent="0.25">
      <c r="A5392" s="44" t="s">
        <v>99</v>
      </c>
      <c r="B5392">
        <v>1</v>
      </c>
      <c r="C5392" s="3">
        <v>44750</v>
      </c>
      <c r="D5392">
        <v>1159</v>
      </c>
      <c r="E5392" s="44" t="s">
        <v>77</v>
      </c>
      <c r="F5392" s="44" t="s">
        <v>88</v>
      </c>
      <c r="G5392">
        <v>0</v>
      </c>
      <c r="H5392">
        <v>0</v>
      </c>
      <c r="I5392">
        <v>0</v>
      </c>
      <c r="J5392">
        <v>0</v>
      </c>
      <c r="K5392" s="44">
        <f>MONTH(tce_4111[[#This Row],[data_lancamento]])</f>
        <v>7</v>
      </c>
    </row>
    <row r="5393" spans="1:11" x14ac:dyDescent="0.25">
      <c r="A5393" s="44" t="s">
        <v>92</v>
      </c>
      <c r="B5393">
        <v>1</v>
      </c>
      <c r="C5393" s="3">
        <v>44750</v>
      </c>
      <c r="D5393">
        <v>1159</v>
      </c>
      <c r="E5393" s="44" t="s">
        <v>80</v>
      </c>
      <c r="F5393" s="44" t="s">
        <v>88</v>
      </c>
      <c r="G5393">
        <v>0</v>
      </c>
      <c r="H5393">
        <v>0</v>
      </c>
      <c r="I5393">
        <v>0</v>
      </c>
      <c r="J5393">
        <v>0</v>
      </c>
      <c r="K5393" s="44">
        <f>MONTH(tce_4111[[#This Row],[data_lancamento]])</f>
        <v>7</v>
      </c>
    </row>
    <row r="5394" spans="1:11" x14ac:dyDescent="0.25">
      <c r="A5394" s="44" t="s">
        <v>100</v>
      </c>
      <c r="B5394">
        <v>1</v>
      </c>
      <c r="C5394" s="3">
        <v>44750</v>
      </c>
      <c r="D5394">
        <v>1159</v>
      </c>
      <c r="E5394" s="44" t="s">
        <v>77</v>
      </c>
      <c r="F5394" s="44" t="s">
        <v>88</v>
      </c>
      <c r="G5394">
        <v>0</v>
      </c>
      <c r="H5394">
        <v>0</v>
      </c>
      <c r="I5394">
        <v>0</v>
      </c>
      <c r="J5394">
        <v>0</v>
      </c>
      <c r="K5394" s="44">
        <f>MONTH(tce_4111[[#This Row],[data_lancamento]])</f>
        <v>7</v>
      </c>
    </row>
    <row r="5395" spans="1:11" x14ac:dyDescent="0.25">
      <c r="A5395" s="44" t="s">
        <v>118</v>
      </c>
      <c r="B5395">
        <v>1</v>
      </c>
      <c r="C5395" s="3">
        <v>44750</v>
      </c>
      <c r="D5395">
        <v>1159</v>
      </c>
      <c r="E5395" s="44" t="s">
        <v>80</v>
      </c>
      <c r="F5395" s="44" t="s">
        <v>88</v>
      </c>
      <c r="G5395">
        <v>0</v>
      </c>
      <c r="H5395">
        <v>0</v>
      </c>
      <c r="I5395">
        <v>0</v>
      </c>
      <c r="J5395">
        <v>0</v>
      </c>
      <c r="K5395" s="44">
        <f>MONTH(tce_4111[[#This Row],[data_lancamento]])</f>
        <v>7</v>
      </c>
    </row>
    <row r="5396" spans="1:11" x14ac:dyDescent="0.25">
      <c r="A5396" s="44" t="s">
        <v>101</v>
      </c>
      <c r="B5396">
        <v>1</v>
      </c>
      <c r="C5396" s="3">
        <v>44750</v>
      </c>
      <c r="D5396">
        <v>1159</v>
      </c>
      <c r="E5396" s="44" t="s">
        <v>77</v>
      </c>
      <c r="F5396" s="44" t="s">
        <v>88</v>
      </c>
      <c r="G5396">
        <v>1</v>
      </c>
      <c r="H5396">
        <v>0</v>
      </c>
      <c r="I5396">
        <v>0</v>
      </c>
      <c r="J5396">
        <v>0</v>
      </c>
      <c r="K5396" s="44">
        <f>MONTH(tce_4111[[#This Row],[data_lancamento]])</f>
        <v>7</v>
      </c>
    </row>
    <row r="5397" spans="1:11" x14ac:dyDescent="0.25">
      <c r="A5397" s="44" t="s">
        <v>95</v>
      </c>
      <c r="B5397">
        <v>1</v>
      </c>
      <c r="C5397" s="3">
        <v>44750</v>
      </c>
      <c r="D5397">
        <v>1159</v>
      </c>
      <c r="E5397" s="44" t="s">
        <v>80</v>
      </c>
      <c r="F5397" s="44" t="s">
        <v>88</v>
      </c>
      <c r="G5397">
        <v>1</v>
      </c>
      <c r="H5397">
        <v>0</v>
      </c>
      <c r="I5397">
        <v>0</v>
      </c>
      <c r="J5397">
        <v>0</v>
      </c>
      <c r="K5397" s="44">
        <f>MONTH(tce_4111[[#This Row],[data_lancamento]])</f>
        <v>7</v>
      </c>
    </row>
    <row r="5398" spans="1:11" x14ac:dyDescent="0.25">
      <c r="A5398" s="44" t="s">
        <v>106</v>
      </c>
      <c r="B5398">
        <v>1</v>
      </c>
      <c r="C5398" s="3">
        <v>44753</v>
      </c>
      <c r="D5398">
        <v>3425.38</v>
      </c>
      <c r="E5398" s="44" t="s">
        <v>77</v>
      </c>
      <c r="F5398" s="44" t="s">
        <v>97</v>
      </c>
      <c r="G5398">
        <v>1</v>
      </c>
      <c r="H5398">
        <v>0</v>
      </c>
      <c r="I5398">
        <v>0</v>
      </c>
      <c r="J5398">
        <v>0</v>
      </c>
      <c r="K5398" s="44">
        <f>MONTH(tce_4111[[#This Row],[data_lancamento]])</f>
        <v>7</v>
      </c>
    </row>
    <row r="5399" spans="1:11" x14ac:dyDescent="0.25">
      <c r="A5399" s="44" t="s">
        <v>107</v>
      </c>
      <c r="B5399">
        <v>1</v>
      </c>
      <c r="C5399" s="3">
        <v>44753</v>
      </c>
      <c r="D5399">
        <v>3425.38</v>
      </c>
      <c r="E5399" s="44" t="s">
        <v>80</v>
      </c>
      <c r="F5399" s="44" t="s">
        <v>97</v>
      </c>
      <c r="G5399">
        <v>1</v>
      </c>
      <c r="H5399">
        <v>0</v>
      </c>
      <c r="I5399">
        <v>0</v>
      </c>
      <c r="J5399">
        <v>0</v>
      </c>
      <c r="K5399" s="44">
        <f>MONTH(tce_4111[[#This Row],[data_lancamento]])</f>
        <v>7</v>
      </c>
    </row>
    <row r="5400" spans="1:11" x14ac:dyDescent="0.25">
      <c r="A5400" s="44" t="s">
        <v>107</v>
      </c>
      <c r="B5400">
        <v>1</v>
      </c>
      <c r="C5400" s="3">
        <v>44753</v>
      </c>
      <c r="D5400">
        <v>2883.4</v>
      </c>
      <c r="E5400" s="44" t="s">
        <v>77</v>
      </c>
      <c r="F5400" s="44" t="s">
        <v>97</v>
      </c>
      <c r="G5400">
        <v>1</v>
      </c>
      <c r="H5400">
        <v>0</v>
      </c>
      <c r="I5400">
        <v>0</v>
      </c>
      <c r="J5400">
        <v>0</v>
      </c>
      <c r="K5400" s="44">
        <f>MONTH(tce_4111[[#This Row],[data_lancamento]])</f>
        <v>7</v>
      </c>
    </row>
    <row r="5401" spans="1:11" x14ac:dyDescent="0.25">
      <c r="A5401" s="44" t="s">
        <v>106</v>
      </c>
      <c r="B5401">
        <v>1</v>
      </c>
      <c r="C5401" s="3">
        <v>44753</v>
      </c>
      <c r="D5401">
        <v>2883.4</v>
      </c>
      <c r="E5401" s="44" t="s">
        <v>80</v>
      </c>
      <c r="F5401" s="44" t="s">
        <v>97</v>
      </c>
      <c r="G5401">
        <v>1</v>
      </c>
      <c r="H5401">
        <v>0</v>
      </c>
      <c r="I5401">
        <v>0</v>
      </c>
      <c r="J5401">
        <v>0</v>
      </c>
      <c r="K5401" s="44">
        <f>MONTH(tce_4111[[#This Row],[data_lancamento]])</f>
        <v>7</v>
      </c>
    </row>
    <row r="5402" spans="1:11" x14ac:dyDescent="0.25">
      <c r="A5402" s="44" t="s">
        <v>96</v>
      </c>
      <c r="B5402">
        <v>1</v>
      </c>
      <c r="C5402" s="3">
        <v>44753</v>
      </c>
      <c r="D5402">
        <v>95</v>
      </c>
      <c r="E5402" s="44" t="s">
        <v>77</v>
      </c>
      <c r="F5402" s="44" t="s">
        <v>97</v>
      </c>
      <c r="G5402">
        <v>1</v>
      </c>
      <c r="H5402">
        <v>0</v>
      </c>
      <c r="I5402">
        <v>0</v>
      </c>
      <c r="J5402">
        <v>0</v>
      </c>
      <c r="K5402" s="44">
        <f>MONTH(tce_4111[[#This Row],[data_lancamento]])</f>
        <v>7</v>
      </c>
    </row>
    <row r="5403" spans="1:11" x14ac:dyDescent="0.25">
      <c r="A5403" s="44" t="s">
        <v>91</v>
      </c>
      <c r="B5403">
        <v>1</v>
      </c>
      <c r="C5403" s="3">
        <v>44753</v>
      </c>
      <c r="D5403">
        <v>95</v>
      </c>
      <c r="E5403" s="44" t="s">
        <v>80</v>
      </c>
      <c r="F5403" s="44" t="s">
        <v>88</v>
      </c>
      <c r="G5403">
        <v>0</v>
      </c>
      <c r="H5403">
        <v>0</v>
      </c>
      <c r="I5403">
        <v>0</v>
      </c>
      <c r="J5403">
        <v>0</v>
      </c>
      <c r="K5403" s="44">
        <f>MONTH(tce_4111[[#This Row],[data_lancamento]])</f>
        <v>7</v>
      </c>
    </row>
    <row r="5404" spans="1:11" x14ac:dyDescent="0.25">
      <c r="A5404" s="44" t="s">
        <v>414</v>
      </c>
      <c r="B5404">
        <v>1</v>
      </c>
      <c r="C5404" s="3">
        <v>44753</v>
      </c>
      <c r="D5404">
        <v>95</v>
      </c>
      <c r="E5404" s="44" t="s">
        <v>80</v>
      </c>
      <c r="F5404" s="44" t="s">
        <v>88</v>
      </c>
      <c r="G5404">
        <v>0</v>
      </c>
      <c r="H5404">
        <v>0</v>
      </c>
      <c r="I5404">
        <v>0</v>
      </c>
      <c r="J5404">
        <v>0</v>
      </c>
      <c r="K5404" s="44">
        <f>MONTH(tce_4111[[#This Row],[data_lancamento]])</f>
        <v>7</v>
      </c>
    </row>
    <row r="5405" spans="1:11" x14ac:dyDescent="0.25">
      <c r="A5405" s="44" t="s">
        <v>99</v>
      </c>
      <c r="B5405">
        <v>1</v>
      </c>
      <c r="C5405" s="3">
        <v>44753</v>
      </c>
      <c r="D5405">
        <v>95</v>
      </c>
      <c r="E5405" s="44" t="s">
        <v>77</v>
      </c>
      <c r="F5405" s="44" t="s">
        <v>88</v>
      </c>
      <c r="G5405">
        <v>0</v>
      </c>
      <c r="H5405">
        <v>0</v>
      </c>
      <c r="I5405">
        <v>0</v>
      </c>
      <c r="J5405">
        <v>0</v>
      </c>
      <c r="K5405" s="44">
        <f>MONTH(tce_4111[[#This Row],[data_lancamento]])</f>
        <v>7</v>
      </c>
    </row>
    <row r="5406" spans="1:11" x14ac:dyDescent="0.25">
      <c r="A5406" s="44" t="s">
        <v>92</v>
      </c>
      <c r="B5406">
        <v>1</v>
      </c>
      <c r="C5406" s="3">
        <v>44753</v>
      </c>
      <c r="D5406">
        <v>95</v>
      </c>
      <c r="E5406" s="44" t="s">
        <v>80</v>
      </c>
      <c r="F5406" s="44" t="s">
        <v>88</v>
      </c>
      <c r="G5406">
        <v>0</v>
      </c>
      <c r="H5406">
        <v>0</v>
      </c>
      <c r="I5406">
        <v>0</v>
      </c>
      <c r="J5406">
        <v>0</v>
      </c>
      <c r="K5406" s="44">
        <f>MONTH(tce_4111[[#This Row],[data_lancamento]])</f>
        <v>7</v>
      </c>
    </row>
    <row r="5407" spans="1:11" x14ac:dyDescent="0.25">
      <c r="A5407" s="44" t="s">
        <v>100</v>
      </c>
      <c r="B5407">
        <v>1</v>
      </c>
      <c r="C5407" s="3">
        <v>44753</v>
      </c>
      <c r="D5407">
        <v>95</v>
      </c>
      <c r="E5407" s="44" t="s">
        <v>77</v>
      </c>
      <c r="F5407" s="44" t="s">
        <v>88</v>
      </c>
      <c r="G5407">
        <v>0</v>
      </c>
      <c r="H5407">
        <v>0</v>
      </c>
      <c r="I5407">
        <v>0</v>
      </c>
      <c r="J5407">
        <v>0</v>
      </c>
      <c r="K5407" s="44">
        <f>MONTH(tce_4111[[#This Row],[data_lancamento]])</f>
        <v>7</v>
      </c>
    </row>
    <row r="5408" spans="1:11" x14ac:dyDescent="0.25">
      <c r="A5408" s="44" t="s">
        <v>101</v>
      </c>
      <c r="B5408">
        <v>1</v>
      </c>
      <c r="C5408" s="3">
        <v>44753</v>
      </c>
      <c r="D5408">
        <v>95</v>
      </c>
      <c r="E5408" s="44" t="s">
        <v>77</v>
      </c>
      <c r="F5408" s="44" t="s">
        <v>88</v>
      </c>
      <c r="G5408">
        <v>1</v>
      </c>
      <c r="H5408">
        <v>0</v>
      </c>
      <c r="I5408">
        <v>0</v>
      </c>
      <c r="J5408">
        <v>0</v>
      </c>
      <c r="K5408" s="44">
        <f>MONTH(tce_4111[[#This Row],[data_lancamento]])</f>
        <v>7</v>
      </c>
    </row>
    <row r="5409" spans="1:11" x14ac:dyDescent="0.25">
      <c r="A5409" s="44" t="s">
        <v>95</v>
      </c>
      <c r="B5409">
        <v>1</v>
      </c>
      <c r="C5409" s="3">
        <v>44753</v>
      </c>
      <c r="D5409">
        <v>95</v>
      </c>
      <c r="E5409" s="44" t="s">
        <v>80</v>
      </c>
      <c r="F5409" s="44" t="s">
        <v>88</v>
      </c>
      <c r="G5409">
        <v>1</v>
      </c>
      <c r="H5409">
        <v>0</v>
      </c>
      <c r="I5409">
        <v>0</v>
      </c>
      <c r="J5409">
        <v>0</v>
      </c>
      <c r="K5409" s="44">
        <f>MONTH(tce_4111[[#This Row],[data_lancamento]])</f>
        <v>7</v>
      </c>
    </row>
    <row r="5410" spans="1:11" x14ac:dyDescent="0.25">
      <c r="A5410" s="44" t="s">
        <v>89</v>
      </c>
      <c r="B5410">
        <v>1</v>
      </c>
      <c r="C5410" s="3">
        <v>44753</v>
      </c>
      <c r="D5410">
        <v>1603.52</v>
      </c>
      <c r="E5410" s="44" t="s">
        <v>77</v>
      </c>
      <c r="F5410" s="44" t="s">
        <v>88</v>
      </c>
      <c r="G5410">
        <v>0</v>
      </c>
      <c r="H5410">
        <v>0</v>
      </c>
      <c r="I5410">
        <v>0</v>
      </c>
      <c r="J5410">
        <v>0</v>
      </c>
      <c r="K5410" s="44">
        <f>MONTH(tce_4111[[#This Row],[data_lancamento]])</f>
        <v>7</v>
      </c>
    </row>
    <row r="5411" spans="1:11" x14ac:dyDescent="0.25">
      <c r="A5411" s="44" t="s">
        <v>91</v>
      </c>
      <c r="B5411">
        <v>1</v>
      </c>
      <c r="C5411" s="3">
        <v>44753</v>
      </c>
      <c r="D5411">
        <v>1603.52</v>
      </c>
      <c r="E5411" s="44" t="s">
        <v>80</v>
      </c>
      <c r="F5411" s="44" t="s">
        <v>88</v>
      </c>
      <c r="G5411">
        <v>0</v>
      </c>
      <c r="H5411">
        <v>0</v>
      </c>
      <c r="I5411">
        <v>0</v>
      </c>
      <c r="J5411">
        <v>0</v>
      </c>
      <c r="K5411" s="44">
        <f>MONTH(tce_4111[[#This Row],[data_lancamento]])</f>
        <v>7</v>
      </c>
    </row>
    <row r="5412" spans="1:11" x14ac:dyDescent="0.25">
      <c r="A5412" s="44" t="s">
        <v>91</v>
      </c>
      <c r="B5412">
        <v>1</v>
      </c>
      <c r="C5412" s="3">
        <v>44753</v>
      </c>
      <c r="D5412">
        <v>1603.52</v>
      </c>
      <c r="E5412" s="44" t="s">
        <v>77</v>
      </c>
      <c r="F5412" s="44" t="s">
        <v>88</v>
      </c>
      <c r="G5412">
        <v>0</v>
      </c>
      <c r="H5412">
        <v>0</v>
      </c>
      <c r="I5412">
        <v>0</v>
      </c>
      <c r="J5412">
        <v>0</v>
      </c>
      <c r="K5412" s="44">
        <f>MONTH(tce_4111[[#This Row],[data_lancamento]])</f>
        <v>7</v>
      </c>
    </row>
    <row r="5413" spans="1:11" x14ac:dyDescent="0.25">
      <c r="A5413" s="44" t="s">
        <v>99</v>
      </c>
      <c r="B5413">
        <v>1</v>
      </c>
      <c r="C5413" s="3">
        <v>44753</v>
      </c>
      <c r="D5413">
        <v>1603.52</v>
      </c>
      <c r="E5413" s="44" t="s">
        <v>80</v>
      </c>
      <c r="F5413" s="44" t="s">
        <v>88</v>
      </c>
      <c r="G5413">
        <v>0</v>
      </c>
      <c r="H5413">
        <v>0</v>
      </c>
      <c r="I5413">
        <v>0</v>
      </c>
      <c r="J5413">
        <v>0</v>
      </c>
      <c r="K5413" s="44">
        <f>MONTH(tce_4111[[#This Row],[data_lancamento]])</f>
        <v>7</v>
      </c>
    </row>
    <row r="5414" spans="1:11" x14ac:dyDescent="0.25">
      <c r="A5414" s="44" t="s">
        <v>99</v>
      </c>
      <c r="B5414">
        <v>1</v>
      </c>
      <c r="C5414" s="3">
        <v>44753</v>
      </c>
      <c r="D5414">
        <v>1603.52</v>
      </c>
      <c r="E5414" s="44" t="s">
        <v>77</v>
      </c>
      <c r="F5414" s="44" t="s">
        <v>88</v>
      </c>
      <c r="G5414">
        <v>0</v>
      </c>
      <c r="H5414">
        <v>0</v>
      </c>
      <c r="I5414">
        <v>0</v>
      </c>
      <c r="J5414">
        <v>0</v>
      </c>
      <c r="K5414" s="44">
        <f>MONTH(tce_4111[[#This Row],[data_lancamento]])</f>
        <v>7</v>
      </c>
    </row>
    <row r="5415" spans="1:11" x14ac:dyDescent="0.25">
      <c r="A5415" s="44" t="s">
        <v>109</v>
      </c>
      <c r="B5415">
        <v>1</v>
      </c>
      <c r="C5415" s="3">
        <v>44753</v>
      </c>
      <c r="D5415">
        <v>1603.52</v>
      </c>
      <c r="E5415" s="44" t="s">
        <v>80</v>
      </c>
      <c r="F5415" s="44" t="s">
        <v>88</v>
      </c>
      <c r="G5415">
        <v>0</v>
      </c>
      <c r="H5415">
        <v>0</v>
      </c>
      <c r="I5415">
        <v>0</v>
      </c>
      <c r="J5415">
        <v>0</v>
      </c>
      <c r="K5415" s="44">
        <f>MONTH(tce_4111[[#This Row],[data_lancamento]])</f>
        <v>7</v>
      </c>
    </row>
    <row r="5416" spans="1:11" x14ac:dyDescent="0.25">
      <c r="A5416" s="44" t="s">
        <v>106</v>
      </c>
      <c r="B5416">
        <v>1</v>
      </c>
      <c r="C5416" s="3">
        <v>44753</v>
      </c>
      <c r="D5416">
        <v>1603.52</v>
      </c>
      <c r="E5416" s="44" t="s">
        <v>80</v>
      </c>
      <c r="F5416" s="44" t="s">
        <v>97</v>
      </c>
      <c r="G5416">
        <v>1</v>
      </c>
      <c r="H5416">
        <v>0</v>
      </c>
      <c r="I5416">
        <v>0</v>
      </c>
      <c r="J5416">
        <v>0</v>
      </c>
      <c r="K5416" s="44">
        <f>MONTH(tce_4111[[#This Row],[data_lancamento]])</f>
        <v>7</v>
      </c>
    </row>
    <row r="5417" spans="1:11" x14ac:dyDescent="0.25">
      <c r="A5417" s="44" t="s">
        <v>92</v>
      </c>
      <c r="B5417">
        <v>1</v>
      </c>
      <c r="C5417" s="3">
        <v>44753</v>
      </c>
      <c r="D5417">
        <v>1603.52</v>
      </c>
      <c r="E5417" s="44" t="s">
        <v>80</v>
      </c>
      <c r="F5417" s="44" t="s">
        <v>88</v>
      </c>
      <c r="G5417">
        <v>0</v>
      </c>
      <c r="H5417">
        <v>0</v>
      </c>
      <c r="I5417">
        <v>0</v>
      </c>
      <c r="J5417">
        <v>0</v>
      </c>
      <c r="K5417" s="44">
        <f>MONTH(tce_4111[[#This Row],[data_lancamento]])</f>
        <v>7</v>
      </c>
    </row>
    <row r="5418" spans="1:11" x14ac:dyDescent="0.25">
      <c r="A5418" s="44" t="s">
        <v>92</v>
      </c>
      <c r="B5418">
        <v>1</v>
      </c>
      <c r="C5418" s="3">
        <v>44753</v>
      </c>
      <c r="D5418">
        <v>1603.52</v>
      </c>
      <c r="E5418" s="44" t="s">
        <v>77</v>
      </c>
      <c r="F5418" s="44" t="s">
        <v>88</v>
      </c>
      <c r="G5418">
        <v>0</v>
      </c>
      <c r="H5418">
        <v>0</v>
      </c>
      <c r="I5418">
        <v>0</v>
      </c>
      <c r="J5418">
        <v>0</v>
      </c>
      <c r="K5418" s="44">
        <f>MONTH(tce_4111[[#This Row],[data_lancamento]])</f>
        <v>7</v>
      </c>
    </row>
    <row r="5419" spans="1:11" x14ac:dyDescent="0.25">
      <c r="A5419" s="44" t="s">
        <v>100</v>
      </c>
      <c r="B5419">
        <v>1</v>
      </c>
      <c r="C5419" s="3">
        <v>44753</v>
      </c>
      <c r="D5419">
        <v>1603.52</v>
      </c>
      <c r="E5419" s="44" t="s">
        <v>80</v>
      </c>
      <c r="F5419" s="44" t="s">
        <v>88</v>
      </c>
      <c r="G5419">
        <v>0</v>
      </c>
      <c r="H5419">
        <v>0</v>
      </c>
      <c r="I5419">
        <v>0</v>
      </c>
      <c r="J5419">
        <v>0</v>
      </c>
      <c r="K5419" s="44">
        <f>MONTH(tce_4111[[#This Row],[data_lancamento]])</f>
        <v>7</v>
      </c>
    </row>
    <row r="5420" spans="1:11" x14ac:dyDescent="0.25">
      <c r="A5420" s="44" t="s">
        <v>100</v>
      </c>
      <c r="B5420">
        <v>1</v>
      </c>
      <c r="C5420" s="3">
        <v>44753</v>
      </c>
      <c r="D5420">
        <v>1603.52</v>
      </c>
      <c r="E5420" s="44" t="s">
        <v>77</v>
      </c>
      <c r="F5420" s="44" t="s">
        <v>88</v>
      </c>
      <c r="G5420">
        <v>0</v>
      </c>
      <c r="H5420">
        <v>0</v>
      </c>
      <c r="I5420">
        <v>0</v>
      </c>
      <c r="J5420">
        <v>0</v>
      </c>
      <c r="K5420" s="44">
        <f>MONTH(tce_4111[[#This Row],[data_lancamento]])</f>
        <v>7</v>
      </c>
    </row>
    <row r="5421" spans="1:11" x14ac:dyDescent="0.25">
      <c r="A5421" s="44" t="s">
        <v>110</v>
      </c>
      <c r="B5421">
        <v>1</v>
      </c>
      <c r="C5421" s="3">
        <v>44753</v>
      </c>
      <c r="D5421">
        <v>1603.52</v>
      </c>
      <c r="E5421" s="44" t="s">
        <v>80</v>
      </c>
      <c r="F5421" s="44" t="s">
        <v>88</v>
      </c>
      <c r="G5421">
        <v>0</v>
      </c>
      <c r="H5421">
        <v>0</v>
      </c>
      <c r="I5421">
        <v>0</v>
      </c>
      <c r="J5421">
        <v>0</v>
      </c>
      <c r="K5421" s="44">
        <f>MONTH(tce_4111[[#This Row],[data_lancamento]])</f>
        <v>7</v>
      </c>
    </row>
    <row r="5422" spans="1:11" x14ac:dyDescent="0.25">
      <c r="A5422" s="44" t="s">
        <v>112</v>
      </c>
      <c r="B5422">
        <v>1</v>
      </c>
      <c r="C5422" s="3">
        <v>44753</v>
      </c>
      <c r="D5422">
        <v>1603.52</v>
      </c>
      <c r="E5422" s="44" t="s">
        <v>77</v>
      </c>
      <c r="F5422" s="44" t="s">
        <v>88</v>
      </c>
      <c r="G5422">
        <v>0</v>
      </c>
      <c r="H5422">
        <v>0</v>
      </c>
      <c r="I5422">
        <v>0</v>
      </c>
      <c r="J5422">
        <v>0</v>
      </c>
      <c r="K5422" s="44">
        <f>MONTH(tce_4111[[#This Row],[data_lancamento]])</f>
        <v>7</v>
      </c>
    </row>
    <row r="5423" spans="1:11" x14ac:dyDescent="0.25">
      <c r="A5423" s="44" t="s">
        <v>114</v>
      </c>
      <c r="B5423">
        <v>1</v>
      </c>
      <c r="C5423" s="3">
        <v>44753</v>
      </c>
      <c r="D5423">
        <v>1603.52</v>
      </c>
      <c r="E5423" s="44" t="s">
        <v>77</v>
      </c>
      <c r="F5423" s="44" t="s">
        <v>88</v>
      </c>
      <c r="G5423">
        <v>0</v>
      </c>
      <c r="H5423">
        <v>0</v>
      </c>
      <c r="I5423">
        <v>0</v>
      </c>
      <c r="J5423">
        <v>0</v>
      </c>
      <c r="K5423" s="44">
        <f>MONTH(tce_4111[[#This Row],[data_lancamento]])</f>
        <v>7</v>
      </c>
    </row>
    <row r="5424" spans="1:11" x14ac:dyDescent="0.25">
      <c r="A5424" s="44" t="s">
        <v>359</v>
      </c>
      <c r="B5424">
        <v>1</v>
      </c>
      <c r="C5424" s="3">
        <v>44753</v>
      </c>
      <c r="D5424">
        <v>1603.52</v>
      </c>
      <c r="E5424" s="44" t="s">
        <v>80</v>
      </c>
      <c r="F5424" s="44" t="s">
        <v>97</v>
      </c>
      <c r="G5424">
        <v>0</v>
      </c>
      <c r="H5424">
        <v>0</v>
      </c>
      <c r="I5424">
        <v>0</v>
      </c>
      <c r="J5424">
        <v>0</v>
      </c>
      <c r="K5424" s="44">
        <f>MONTH(tce_4111[[#This Row],[data_lancamento]])</f>
        <v>7</v>
      </c>
    </row>
    <row r="5425" spans="1:11" x14ac:dyDescent="0.25">
      <c r="A5425" s="44" t="s">
        <v>359</v>
      </c>
      <c r="B5425">
        <v>1</v>
      </c>
      <c r="C5425" s="3">
        <v>44753</v>
      </c>
      <c r="D5425">
        <v>1603.52</v>
      </c>
      <c r="E5425" s="44" t="s">
        <v>77</v>
      </c>
      <c r="F5425" s="44" t="s">
        <v>97</v>
      </c>
      <c r="G5425">
        <v>0</v>
      </c>
      <c r="H5425">
        <v>0</v>
      </c>
      <c r="I5425">
        <v>0</v>
      </c>
      <c r="J5425">
        <v>0</v>
      </c>
      <c r="K5425" s="44">
        <f>MONTH(tce_4111[[#This Row],[data_lancamento]])</f>
        <v>7</v>
      </c>
    </row>
    <row r="5426" spans="1:11" x14ac:dyDescent="0.25">
      <c r="A5426" s="44" t="s">
        <v>94</v>
      </c>
      <c r="B5426">
        <v>1</v>
      </c>
      <c r="C5426" s="3">
        <v>44753</v>
      </c>
      <c r="D5426">
        <v>1603.52</v>
      </c>
      <c r="E5426" s="44" t="s">
        <v>77</v>
      </c>
      <c r="F5426" s="44" t="s">
        <v>88</v>
      </c>
      <c r="G5426">
        <v>1</v>
      </c>
      <c r="H5426">
        <v>0</v>
      </c>
      <c r="I5426">
        <v>0</v>
      </c>
      <c r="J5426">
        <v>0</v>
      </c>
      <c r="K5426" s="44">
        <f>MONTH(tce_4111[[#This Row],[data_lancamento]])</f>
        <v>7</v>
      </c>
    </row>
    <row r="5427" spans="1:11" x14ac:dyDescent="0.25">
      <c r="A5427" s="44" t="s">
        <v>101</v>
      </c>
      <c r="B5427">
        <v>1</v>
      </c>
      <c r="C5427" s="3">
        <v>44753</v>
      </c>
      <c r="D5427">
        <v>1603.52</v>
      </c>
      <c r="E5427" s="44" t="s">
        <v>80</v>
      </c>
      <c r="F5427" s="44" t="s">
        <v>88</v>
      </c>
      <c r="G5427">
        <v>1</v>
      </c>
      <c r="H5427">
        <v>0</v>
      </c>
      <c r="I5427">
        <v>0</v>
      </c>
      <c r="J5427">
        <v>0</v>
      </c>
      <c r="K5427" s="44">
        <f>MONTH(tce_4111[[#This Row],[data_lancamento]])</f>
        <v>7</v>
      </c>
    </row>
    <row r="5428" spans="1:11" x14ac:dyDescent="0.25">
      <c r="A5428" s="44" t="s">
        <v>101</v>
      </c>
      <c r="B5428">
        <v>1</v>
      </c>
      <c r="C5428" s="3">
        <v>44753</v>
      </c>
      <c r="D5428">
        <v>1603.52</v>
      </c>
      <c r="E5428" s="44" t="s">
        <v>77</v>
      </c>
      <c r="F5428" s="44" t="s">
        <v>88</v>
      </c>
      <c r="G5428">
        <v>1</v>
      </c>
      <c r="H5428">
        <v>0</v>
      </c>
      <c r="I5428">
        <v>0</v>
      </c>
      <c r="J5428">
        <v>0</v>
      </c>
      <c r="K5428" s="44">
        <f>MONTH(tce_4111[[#This Row],[data_lancamento]])</f>
        <v>7</v>
      </c>
    </row>
    <row r="5429" spans="1:11" x14ac:dyDescent="0.25">
      <c r="A5429" s="44" t="s">
        <v>111</v>
      </c>
      <c r="B5429">
        <v>1</v>
      </c>
      <c r="C5429" s="3">
        <v>44753</v>
      </c>
      <c r="D5429">
        <v>1603.52</v>
      </c>
      <c r="E5429" s="44" t="s">
        <v>80</v>
      </c>
      <c r="F5429" s="44" t="s">
        <v>88</v>
      </c>
      <c r="G5429">
        <v>1</v>
      </c>
      <c r="H5429">
        <v>0</v>
      </c>
      <c r="I5429">
        <v>0</v>
      </c>
      <c r="J5429">
        <v>0</v>
      </c>
      <c r="K5429" s="44">
        <f>MONTH(tce_4111[[#This Row],[data_lancamento]])</f>
        <v>7</v>
      </c>
    </row>
    <row r="5430" spans="1:11" x14ac:dyDescent="0.25">
      <c r="A5430" s="44" t="s">
        <v>95</v>
      </c>
      <c r="B5430">
        <v>1</v>
      </c>
      <c r="C5430" s="3">
        <v>44753</v>
      </c>
      <c r="D5430">
        <v>1603.52</v>
      </c>
      <c r="E5430" s="44" t="s">
        <v>80</v>
      </c>
      <c r="F5430" s="44" t="s">
        <v>88</v>
      </c>
      <c r="G5430">
        <v>1</v>
      </c>
      <c r="H5430">
        <v>0</v>
      </c>
      <c r="I5430">
        <v>0</v>
      </c>
      <c r="J5430">
        <v>0</v>
      </c>
      <c r="K5430" s="44">
        <f>MONTH(tce_4111[[#This Row],[data_lancamento]])</f>
        <v>7</v>
      </c>
    </row>
    <row r="5431" spans="1:11" x14ac:dyDescent="0.25">
      <c r="A5431" s="44" t="s">
        <v>95</v>
      </c>
      <c r="B5431">
        <v>1</v>
      </c>
      <c r="C5431" s="3">
        <v>44753</v>
      </c>
      <c r="D5431">
        <v>1603.52</v>
      </c>
      <c r="E5431" s="44" t="s">
        <v>77</v>
      </c>
      <c r="F5431" s="44" t="s">
        <v>88</v>
      </c>
      <c r="G5431">
        <v>1</v>
      </c>
      <c r="H5431">
        <v>0</v>
      </c>
      <c r="I5431">
        <v>0</v>
      </c>
      <c r="J5431">
        <v>0</v>
      </c>
      <c r="K5431" s="44">
        <f>MONTH(tce_4111[[#This Row],[data_lancamento]])</f>
        <v>7</v>
      </c>
    </row>
    <row r="5432" spans="1:11" x14ac:dyDescent="0.25">
      <c r="A5432" s="44" t="s">
        <v>96</v>
      </c>
      <c r="B5432">
        <v>1</v>
      </c>
      <c r="C5432" s="3">
        <v>44753</v>
      </c>
      <c r="D5432">
        <v>99.9</v>
      </c>
      <c r="E5432" s="44" t="s">
        <v>77</v>
      </c>
      <c r="F5432" s="44" t="s">
        <v>97</v>
      </c>
      <c r="G5432">
        <v>1</v>
      </c>
      <c r="H5432">
        <v>0</v>
      </c>
      <c r="I5432">
        <v>0</v>
      </c>
      <c r="J5432">
        <v>0</v>
      </c>
      <c r="K5432" s="44">
        <f>MONTH(tce_4111[[#This Row],[data_lancamento]])</f>
        <v>7</v>
      </c>
    </row>
    <row r="5433" spans="1:11" x14ac:dyDescent="0.25">
      <c r="A5433" s="44" t="s">
        <v>98</v>
      </c>
      <c r="B5433">
        <v>1</v>
      </c>
      <c r="C5433" s="3">
        <v>44753</v>
      </c>
      <c r="D5433">
        <v>99.9</v>
      </c>
      <c r="E5433" s="44" t="s">
        <v>80</v>
      </c>
      <c r="F5433" s="44" t="s">
        <v>88</v>
      </c>
      <c r="G5433">
        <v>0</v>
      </c>
      <c r="H5433">
        <v>0</v>
      </c>
      <c r="I5433">
        <v>0</v>
      </c>
      <c r="J5433">
        <v>0</v>
      </c>
      <c r="K5433" s="44">
        <f>MONTH(tce_4111[[#This Row],[data_lancamento]])</f>
        <v>7</v>
      </c>
    </row>
    <row r="5434" spans="1:11" x14ac:dyDescent="0.25">
      <c r="A5434" s="44" t="s">
        <v>91</v>
      </c>
      <c r="B5434">
        <v>1</v>
      </c>
      <c r="C5434" s="3">
        <v>44753</v>
      </c>
      <c r="D5434">
        <v>99.9</v>
      </c>
      <c r="E5434" s="44" t="s">
        <v>80</v>
      </c>
      <c r="F5434" s="44" t="s">
        <v>88</v>
      </c>
      <c r="G5434">
        <v>0</v>
      </c>
      <c r="H5434">
        <v>0</v>
      </c>
      <c r="I5434">
        <v>0</v>
      </c>
      <c r="J5434">
        <v>0</v>
      </c>
      <c r="K5434" s="44">
        <f>MONTH(tce_4111[[#This Row],[data_lancamento]])</f>
        <v>7</v>
      </c>
    </row>
    <row r="5435" spans="1:11" x14ac:dyDescent="0.25">
      <c r="A5435" s="44" t="s">
        <v>99</v>
      </c>
      <c r="B5435">
        <v>1</v>
      </c>
      <c r="C5435" s="3">
        <v>44753</v>
      </c>
      <c r="D5435">
        <v>99.9</v>
      </c>
      <c r="E5435" s="44" t="s">
        <v>77</v>
      </c>
      <c r="F5435" s="44" t="s">
        <v>88</v>
      </c>
      <c r="G5435">
        <v>0</v>
      </c>
      <c r="H5435">
        <v>0</v>
      </c>
      <c r="I5435">
        <v>0</v>
      </c>
      <c r="J5435">
        <v>0</v>
      </c>
      <c r="K5435" s="44">
        <f>MONTH(tce_4111[[#This Row],[data_lancamento]])</f>
        <v>7</v>
      </c>
    </row>
    <row r="5436" spans="1:11" x14ac:dyDescent="0.25">
      <c r="A5436" s="44" t="s">
        <v>92</v>
      </c>
      <c r="B5436">
        <v>1</v>
      </c>
      <c r="C5436" s="3">
        <v>44753</v>
      </c>
      <c r="D5436">
        <v>99.9</v>
      </c>
      <c r="E5436" s="44" t="s">
        <v>80</v>
      </c>
      <c r="F5436" s="44" t="s">
        <v>88</v>
      </c>
      <c r="G5436">
        <v>0</v>
      </c>
      <c r="H5436">
        <v>0</v>
      </c>
      <c r="I5436">
        <v>0</v>
      </c>
      <c r="J5436">
        <v>0</v>
      </c>
      <c r="K5436" s="44">
        <f>MONTH(tce_4111[[#This Row],[data_lancamento]])</f>
        <v>7</v>
      </c>
    </row>
    <row r="5437" spans="1:11" x14ac:dyDescent="0.25">
      <c r="A5437" s="44" t="s">
        <v>100</v>
      </c>
      <c r="B5437">
        <v>1</v>
      </c>
      <c r="C5437" s="3">
        <v>44753</v>
      </c>
      <c r="D5437">
        <v>99.9</v>
      </c>
      <c r="E5437" s="44" t="s">
        <v>77</v>
      </c>
      <c r="F5437" s="44" t="s">
        <v>88</v>
      </c>
      <c r="G5437">
        <v>0</v>
      </c>
      <c r="H5437">
        <v>0</v>
      </c>
      <c r="I5437">
        <v>0</v>
      </c>
      <c r="J5437">
        <v>0</v>
      </c>
      <c r="K5437" s="44">
        <f>MONTH(tce_4111[[#This Row],[data_lancamento]])</f>
        <v>7</v>
      </c>
    </row>
    <row r="5438" spans="1:11" x14ac:dyDescent="0.25">
      <c r="A5438" s="44" t="s">
        <v>101</v>
      </c>
      <c r="B5438">
        <v>1</v>
      </c>
      <c r="C5438" s="3">
        <v>44753</v>
      </c>
      <c r="D5438">
        <v>99.9</v>
      </c>
      <c r="E5438" s="44" t="s">
        <v>77</v>
      </c>
      <c r="F5438" s="44" t="s">
        <v>88</v>
      </c>
      <c r="G5438">
        <v>1</v>
      </c>
      <c r="H5438">
        <v>0</v>
      </c>
      <c r="I5438">
        <v>0</v>
      </c>
      <c r="J5438">
        <v>0</v>
      </c>
      <c r="K5438" s="44">
        <f>MONTH(tce_4111[[#This Row],[data_lancamento]])</f>
        <v>7</v>
      </c>
    </row>
    <row r="5439" spans="1:11" x14ac:dyDescent="0.25">
      <c r="A5439" s="44" t="s">
        <v>95</v>
      </c>
      <c r="B5439">
        <v>1</v>
      </c>
      <c r="C5439" s="3">
        <v>44753</v>
      </c>
      <c r="D5439">
        <v>99.9</v>
      </c>
      <c r="E5439" s="44" t="s">
        <v>80</v>
      </c>
      <c r="F5439" s="44" t="s">
        <v>88</v>
      </c>
      <c r="G5439">
        <v>1</v>
      </c>
      <c r="H5439">
        <v>0</v>
      </c>
      <c r="I5439">
        <v>0</v>
      </c>
      <c r="J5439">
        <v>0</v>
      </c>
      <c r="K5439" s="44">
        <f>MONTH(tce_4111[[#This Row],[data_lancamento]])</f>
        <v>7</v>
      </c>
    </row>
    <row r="5440" spans="1:11" x14ac:dyDescent="0.25">
      <c r="A5440" s="44" t="s">
        <v>96</v>
      </c>
      <c r="B5440">
        <v>1</v>
      </c>
      <c r="C5440" s="3">
        <v>44753</v>
      </c>
      <c r="D5440">
        <v>1821.86</v>
      </c>
      <c r="E5440" s="44" t="s">
        <v>80</v>
      </c>
      <c r="F5440" s="44" t="s">
        <v>97</v>
      </c>
      <c r="G5440">
        <v>1</v>
      </c>
      <c r="H5440">
        <v>0</v>
      </c>
      <c r="I5440">
        <v>0</v>
      </c>
      <c r="J5440">
        <v>0</v>
      </c>
      <c r="K5440" s="44">
        <f>MONTH(tce_4111[[#This Row],[data_lancamento]])</f>
        <v>7</v>
      </c>
    </row>
    <row r="5441" spans="1:11" x14ac:dyDescent="0.25">
      <c r="A5441" s="44" t="s">
        <v>96</v>
      </c>
      <c r="B5441">
        <v>1</v>
      </c>
      <c r="C5441" s="3">
        <v>44753</v>
      </c>
      <c r="D5441">
        <v>1821.86</v>
      </c>
      <c r="E5441" s="44" t="s">
        <v>77</v>
      </c>
      <c r="F5441" s="44" t="s">
        <v>97</v>
      </c>
      <c r="G5441">
        <v>1</v>
      </c>
      <c r="H5441">
        <v>0</v>
      </c>
      <c r="I5441">
        <v>0</v>
      </c>
      <c r="J5441">
        <v>0</v>
      </c>
      <c r="K5441" s="44">
        <f>MONTH(tce_4111[[#This Row],[data_lancamento]])</f>
        <v>7</v>
      </c>
    </row>
    <row r="5442" spans="1:11" x14ac:dyDescent="0.25">
      <c r="A5442" s="44" t="s">
        <v>89</v>
      </c>
      <c r="B5442">
        <v>1</v>
      </c>
      <c r="C5442" s="3">
        <v>44753</v>
      </c>
      <c r="D5442">
        <v>1821.86</v>
      </c>
      <c r="E5442" s="44" t="s">
        <v>77</v>
      </c>
      <c r="F5442" s="44" t="s">
        <v>88</v>
      </c>
      <c r="G5442">
        <v>0</v>
      </c>
      <c r="H5442">
        <v>0</v>
      </c>
      <c r="I5442">
        <v>0</v>
      </c>
      <c r="J5442">
        <v>0</v>
      </c>
      <c r="K5442" s="44">
        <f>MONTH(tce_4111[[#This Row],[data_lancamento]])</f>
        <v>7</v>
      </c>
    </row>
    <row r="5443" spans="1:11" x14ac:dyDescent="0.25">
      <c r="A5443" s="44" t="s">
        <v>91</v>
      </c>
      <c r="B5443">
        <v>1</v>
      </c>
      <c r="C5443" s="3">
        <v>44753</v>
      </c>
      <c r="D5443">
        <v>1821.86</v>
      </c>
      <c r="E5443" s="44" t="s">
        <v>80</v>
      </c>
      <c r="F5443" s="44" t="s">
        <v>88</v>
      </c>
      <c r="G5443">
        <v>0</v>
      </c>
      <c r="H5443">
        <v>0</v>
      </c>
      <c r="I5443">
        <v>0</v>
      </c>
      <c r="J5443">
        <v>0</v>
      </c>
      <c r="K5443" s="44">
        <f>MONTH(tce_4111[[#This Row],[data_lancamento]])</f>
        <v>7</v>
      </c>
    </row>
    <row r="5444" spans="1:11" x14ac:dyDescent="0.25">
      <c r="A5444" s="44" t="s">
        <v>91</v>
      </c>
      <c r="B5444">
        <v>1</v>
      </c>
      <c r="C5444" s="3">
        <v>44753</v>
      </c>
      <c r="D5444">
        <v>1821.86</v>
      </c>
      <c r="E5444" s="44" t="s">
        <v>77</v>
      </c>
      <c r="F5444" s="44" t="s">
        <v>88</v>
      </c>
      <c r="G5444">
        <v>0</v>
      </c>
      <c r="H5444">
        <v>0</v>
      </c>
      <c r="I5444">
        <v>0</v>
      </c>
      <c r="J5444">
        <v>0</v>
      </c>
      <c r="K5444" s="44">
        <f>MONTH(tce_4111[[#This Row],[data_lancamento]])</f>
        <v>7</v>
      </c>
    </row>
    <row r="5445" spans="1:11" x14ac:dyDescent="0.25">
      <c r="A5445" s="44" t="s">
        <v>99</v>
      </c>
      <c r="B5445">
        <v>1</v>
      </c>
      <c r="C5445" s="3">
        <v>44753</v>
      </c>
      <c r="D5445">
        <v>1821.86</v>
      </c>
      <c r="E5445" s="44" t="s">
        <v>80</v>
      </c>
      <c r="F5445" s="44" t="s">
        <v>88</v>
      </c>
      <c r="G5445">
        <v>0</v>
      </c>
      <c r="H5445">
        <v>0</v>
      </c>
      <c r="I5445">
        <v>0</v>
      </c>
      <c r="J5445">
        <v>0</v>
      </c>
      <c r="K5445" s="44">
        <f>MONTH(tce_4111[[#This Row],[data_lancamento]])</f>
        <v>7</v>
      </c>
    </row>
    <row r="5446" spans="1:11" x14ac:dyDescent="0.25">
      <c r="A5446" s="44" t="s">
        <v>99</v>
      </c>
      <c r="B5446">
        <v>1</v>
      </c>
      <c r="C5446" s="3">
        <v>44753</v>
      </c>
      <c r="D5446">
        <v>1821.86</v>
      </c>
      <c r="E5446" s="44" t="s">
        <v>77</v>
      </c>
      <c r="F5446" s="44" t="s">
        <v>88</v>
      </c>
      <c r="G5446">
        <v>0</v>
      </c>
      <c r="H5446">
        <v>0</v>
      </c>
      <c r="I5446">
        <v>0</v>
      </c>
      <c r="J5446">
        <v>0</v>
      </c>
      <c r="K5446" s="44">
        <f>MONTH(tce_4111[[#This Row],[data_lancamento]])</f>
        <v>7</v>
      </c>
    </row>
    <row r="5447" spans="1:11" x14ac:dyDescent="0.25">
      <c r="A5447" s="44" t="s">
        <v>109</v>
      </c>
      <c r="B5447">
        <v>1</v>
      </c>
      <c r="C5447" s="3">
        <v>44753</v>
      </c>
      <c r="D5447">
        <v>1821.86</v>
      </c>
      <c r="E5447" s="44" t="s">
        <v>80</v>
      </c>
      <c r="F5447" s="44" t="s">
        <v>88</v>
      </c>
      <c r="G5447">
        <v>0</v>
      </c>
      <c r="H5447">
        <v>0</v>
      </c>
      <c r="I5447">
        <v>0</v>
      </c>
      <c r="J5447">
        <v>0</v>
      </c>
      <c r="K5447" s="44">
        <f>MONTH(tce_4111[[#This Row],[data_lancamento]])</f>
        <v>7</v>
      </c>
    </row>
    <row r="5448" spans="1:11" x14ac:dyDescent="0.25">
      <c r="A5448" s="44" t="s">
        <v>106</v>
      </c>
      <c r="B5448">
        <v>1</v>
      </c>
      <c r="C5448" s="3">
        <v>44753</v>
      </c>
      <c r="D5448">
        <v>1821.86</v>
      </c>
      <c r="E5448" s="44" t="s">
        <v>80</v>
      </c>
      <c r="F5448" s="44" t="s">
        <v>97</v>
      </c>
      <c r="G5448">
        <v>1</v>
      </c>
      <c r="H5448">
        <v>0</v>
      </c>
      <c r="I5448">
        <v>0</v>
      </c>
      <c r="J5448">
        <v>0</v>
      </c>
      <c r="K5448" s="44">
        <f>MONTH(tce_4111[[#This Row],[data_lancamento]])</f>
        <v>7</v>
      </c>
    </row>
    <row r="5449" spans="1:11" x14ac:dyDescent="0.25">
      <c r="A5449" s="44" t="s">
        <v>92</v>
      </c>
      <c r="B5449">
        <v>1</v>
      </c>
      <c r="C5449" s="3">
        <v>44753</v>
      </c>
      <c r="D5449">
        <v>1821.86</v>
      </c>
      <c r="E5449" s="44" t="s">
        <v>80</v>
      </c>
      <c r="F5449" s="44" t="s">
        <v>88</v>
      </c>
      <c r="G5449">
        <v>0</v>
      </c>
      <c r="H5449">
        <v>0</v>
      </c>
      <c r="I5449">
        <v>0</v>
      </c>
      <c r="J5449">
        <v>0</v>
      </c>
      <c r="K5449" s="44">
        <f>MONTH(tce_4111[[#This Row],[data_lancamento]])</f>
        <v>7</v>
      </c>
    </row>
    <row r="5450" spans="1:11" x14ac:dyDescent="0.25">
      <c r="A5450" s="44" t="s">
        <v>92</v>
      </c>
      <c r="B5450">
        <v>1</v>
      </c>
      <c r="C5450" s="3">
        <v>44753</v>
      </c>
      <c r="D5450">
        <v>1821.86</v>
      </c>
      <c r="E5450" s="44" t="s">
        <v>77</v>
      </c>
      <c r="F5450" s="44" t="s">
        <v>88</v>
      </c>
      <c r="G5450">
        <v>0</v>
      </c>
      <c r="H5450">
        <v>0</v>
      </c>
      <c r="I5450">
        <v>0</v>
      </c>
      <c r="J5450">
        <v>0</v>
      </c>
      <c r="K5450" s="44">
        <f>MONTH(tce_4111[[#This Row],[data_lancamento]])</f>
        <v>7</v>
      </c>
    </row>
    <row r="5451" spans="1:11" x14ac:dyDescent="0.25">
      <c r="A5451" s="44" t="s">
        <v>100</v>
      </c>
      <c r="B5451">
        <v>1</v>
      </c>
      <c r="C5451" s="3">
        <v>44753</v>
      </c>
      <c r="D5451">
        <v>1821.86</v>
      </c>
      <c r="E5451" s="44" t="s">
        <v>80</v>
      </c>
      <c r="F5451" s="44" t="s">
        <v>88</v>
      </c>
      <c r="G5451">
        <v>0</v>
      </c>
      <c r="H5451">
        <v>0</v>
      </c>
      <c r="I5451">
        <v>0</v>
      </c>
      <c r="J5451">
        <v>0</v>
      </c>
      <c r="K5451" s="44">
        <f>MONTH(tce_4111[[#This Row],[data_lancamento]])</f>
        <v>7</v>
      </c>
    </row>
    <row r="5452" spans="1:11" x14ac:dyDescent="0.25">
      <c r="A5452" s="44" t="s">
        <v>100</v>
      </c>
      <c r="B5452">
        <v>1</v>
      </c>
      <c r="C5452" s="3">
        <v>44753</v>
      </c>
      <c r="D5452">
        <v>1821.86</v>
      </c>
      <c r="E5452" s="44" t="s">
        <v>77</v>
      </c>
      <c r="F5452" s="44" t="s">
        <v>88</v>
      </c>
      <c r="G5452">
        <v>0</v>
      </c>
      <c r="H5452">
        <v>0</v>
      </c>
      <c r="I5452">
        <v>0</v>
      </c>
      <c r="J5452">
        <v>0</v>
      </c>
      <c r="K5452" s="44">
        <f>MONTH(tce_4111[[#This Row],[data_lancamento]])</f>
        <v>7</v>
      </c>
    </row>
    <row r="5453" spans="1:11" x14ac:dyDescent="0.25">
      <c r="A5453" s="44" t="s">
        <v>110</v>
      </c>
      <c r="B5453">
        <v>1</v>
      </c>
      <c r="C5453" s="3">
        <v>44753</v>
      </c>
      <c r="D5453">
        <v>1821.86</v>
      </c>
      <c r="E5453" s="44" t="s">
        <v>80</v>
      </c>
      <c r="F5453" s="44" t="s">
        <v>88</v>
      </c>
      <c r="G5453">
        <v>0</v>
      </c>
      <c r="H5453">
        <v>0</v>
      </c>
      <c r="I5453">
        <v>0</v>
      </c>
      <c r="J5453">
        <v>0</v>
      </c>
      <c r="K5453" s="44">
        <f>MONTH(tce_4111[[#This Row],[data_lancamento]])</f>
        <v>7</v>
      </c>
    </row>
    <row r="5454" spans="1:11" x14ac:dyDescent="0.25">
      <c r="A5454" s="44" t="s">
        <v>118</v>
      </c>
      <c r="B5454">
        <v>1</v>
      </c>
      <c r="C5454" s="3">
        <v>44753</v>
      </c>
      <c r="D5454">
        <v>1821.86</v>
      </c>
      <c r="E5454" s="44" t="s">
        <v>77</v>
      </c>
      <c r="F5454" s="44" t="s">
        <v>88</v>
      </c>
      <c r="G5454">
        <v>0</v>
      </c>
      <c r="H5454">
        <v>0</v>
      </c>
      <c r="I5454">
        <v>0</v>
      </c>
      <c r="J5454">
        <v>0</v>
      </c>
      <c r="K5454" s="44">
        <f>MONTH(tce_4111[[#This Row],[data_lancamento]])</f>
        <v>7</v>
      </c>
    </row>
    <row r="5455" spans="1:11" x14ac:dyDescent="0.25">
      <c r="A5455" s="44" t="s">
        <v>114</v>
      </c>
      <c r="B5455">
        <v>1</v>
      </c>
      <c r="C5455" s="3">
        <v>44753</v>
      </c>
      <c r="D5455">
        <v>1821.86</v>
      </c>
      <c r="E5455" s="44" t="s">
        <v>77</v>
      </c>
      <c r="F5455" s="44" t="s">
        <v>88</v>
      </c>
      <c r="G5455">
        <v>0</v>
      </c>
      <c r="H5455">
        <v>0</v>
      </c>
      <c r="I5455">
        <v>0</v>
      </c>
      <c r="J5455">
        <v>0</v>
      </c>
      <c r="K5455" s="44">
        <f>MONTH(tce_4111[[#This Row],[data_lancamento]])</f>
        <v>7</v>
      </c>
    </row>
    <row r="5456" spans="1:11" x14ac:dyDescent="0.25">
      <c r="A5456" s="44" t="s">
        <v>94</v>
      </c>
      <c r="B5456">
        <v>1</v>
      </c>
      <c r="C5456" s="3">
        <v>44753</v>
      </c>
      <c r="D5456">
        <v>1821.86</v>
      </c>
      <c r="E5456" s="44" t="s">
        <v>77</v>
      </c>
      <c r="F5456" s="44" t="s">
        <v>88</v>
      </c>
      <c r="G5456">
        <v>1</v>
      </c>
      <c r="H5456">
        <v>0</v>
      </c>
      <c r="I5456">
        <v>0</v>
      </c>
      <c r="J5456">
        <v>0</v>
      </c>
      <c r="K5456" s="44">
        <f>MONTH(tce_4111[[#This Row],[data_lancamento]])</f>
        <v>7</v>
      </c>
    </row>
    <row r="5457" spans="1:11" x14ac:dyDescent="0.25">
      <c r="A5457" s="44" t="s">
        <v>101</v>
      </c>
      <c r="B5457">
        <v>1</v>
      </c>
      <c r="C5457" s="3">
        <v>44753</v>
      </c>
      <c r="D5457">
        <v>1821.86</v>
      </c>
      <c r="E5457" s="44" t="s">
        <v>80</v>
      </c>
      <c r="F5457" s="44" t="s">
        <v>88</v>
      </c>
      <c r="G5457">
        <v>1</v>
      </c>
      <c r="H5457">
        <v>0</v>
      </c>
      <c r="I5457">
        <v>0</v>
      </c>
      <c r="J5457">
        <v>0</v>
      </c>
      <c r="K5457" s="44">
        <f>MONTH(tce_4111[[#This Row],[data_lancamento]])</f>
        <v>7</v>
      </c>
    </row>
    <row r="5458" spans="1:11" x14ac:dyDescent="0.25">
      <c r="A5458" s="44" t="s">
        <v>101</v>
      </c>
      <c r="B5458">
        <v>1</v>
      </c>
      <c r="C5458" s="3">
        <v>44753</v>
      </c>
      <c r="D5458">
        <v>1821.86</v>
      </c>
      <c r="E5458" s="44" t="s">
        <v>77</v>
      </c>
      <c r="F5458" s="44" t="s">
        <v>88</v>
      </c>
      <c r="G5458">
        <v>1</v>
      </c>
      <c r="H5458">
        <v>0</v>
      </c>
      <c r="I5458">
        <v>0</v>
      </c>
      <c r="J5458">
        <v>0</v>
      </c>
      <c r="K5458" s="44">
        <f>MONTH(tce_4111[[#This Row],[data_lancamento]])</f>
        <v>7</v>
      </c>
    </row>
    <row r="5459" spans="1:11" x14ac:dyDescent="0.25">
      <c r="A5459" s="44" t="s">
        <v>111</v>
      </c>
      <c r="B5459">
        <v>1</v>
      </c>
      <c r="C5459" s="3">
        <v>44753</v>
      </c>
      <c r="D5459">
        <v>1821.86</v>
      </c>
      <c r="E5459" s="44" t="s">
        <v>80</v>
      </c>
      <c r="F5459" s="44" t="s">
        <v>88</v>
      </c>
      <c r="G5459">
        <v>1</v>
      </c>
      <c r="H5459">
        <v>0</v>
      </c>
      <c r="I5459">
        <v>0</v>
      </c>
      <c r="J5459">
        <v>0</v>
      </c>
      <c r="K5459" s="44">
        <f>MONTH(tce_4111[[#This Row],[data_lancamento]])</f>
        <v>7</v>
      </c>
    </row>
    <row r="5460" spans="1:11" x14ac:dyDescent="0.25">
      <c r="A5460" s="44" t="s">
        <v>95</v>
      </c>
      <c r="B5460">
        <v>1</v>
      </c>
      <c r="C5460" s="3">
        <v>44753</v>
      </c>
      <c r="D5460">
        <v>1821.86</v>
      </c>
      <c r="E5460" s="44" t="s">
        <v>80</v>
      </c>
      <c r="F5460" s="44" t="s">
        <v>88</v>
      </c>
      <c r="G5460">
        <v>1</v>
      </c>
      <c r="H5460">
        <v>0</v>
      </c>
      <c r="I5460">
        <v>0</v>
      </c>
      <c r="J5460">
        <v>0</v>
      </c>
      <c r="K5460" s="44">
        <f>MONTH(tce_4111[[#This Row],[data_lancamento]])</f>
        <v>7</v>
      </c>
    </row>
    <row r="5461" spans="1:11" x14ac:dyDescent="0.25">
      <c r="A5461" s="44" t="s">
        <v>95</v>
      </c>
      <c r="B5461">
        <v>1</v>
      </c>
      <c r="C5461" s="3">
        <v>44753</v>
      </c>
      <c r="D5461">
        <v>1821.86</v>
      </c>
      <c r="E5461" s="44" t="s">
        <v>77</v>
      </c>
      <c r="F5461" s="44" t="s">
        <v>88</v>
      </c>
      <c r="G5461">
        <v>1</v>
      </c>
      <c r="H5461">
        <v>0</v>
      </c>
      <c r="I5461">
        <v>0</v>
      </c>
      <c r="J5461">
        <v>0</v>
      </c>
      <c r="K5461" s="44">
        <f>MONTH(tce_4111[[#This Row],[data_lancamento]])</f>
        <v>7</v>
      </c>
    </row>
    <row r="5462" spans="1:11" x14ac:dyDescent="0.25">
      <c r="A5462" s="44" t="s">
        <v>96</v>
      </c>
      <c r="B5462">
        <v>1</v>
      </c>
      <c r="C5462" s="3">
        <v>44753</v>
      </c>
      <c r="D5462">
        <v>579.5</v>
      </c>
      <c r="E5462" s="44" t="s">
        <v>80</v>
      </c>
      <c r="F5462" s="44" t="s">
        <v>97</v>
      </c>
      <c r="G5462">
        <v>1</v>
      </c>
      <c r="H5462">
        <v>0</v>
      </c>
      <c r="I5462">
        <v>0</v>
      </c>
      <c r="J5462">
        <v>0</v>
      </c>
      <c r="K5462" s="44">
        <f>MONTH(tce_4111[[#This Row],[data_lancamento]])</f>
        <v>7</v>
      </c>
    </row>
    <row r="5463" spans="1:11" x14ac:dyDescent="0.25">
      <c r="A5463" s="44" t="s">
        <v>99</v>
      </c>
      <c r="B5463">
        <v>1</v>
      </c>
      <c r="C5463" s="3">
        <v>44753</v>
      </c>
      <c r="D5463">
        <v>579.5</v>
      </c>
      <c r="E5463" s="44" t="s">
        <v>80</v>
      </c>
      <c r="F5463" s="44" t="s">
        <v>88</v>
      </c>
      <c r="G5463">
        <v>0</v>
      </c>
      <c r="H5463">
        <v>0</v>
      </c>
      <c r="I5463">
        <v>0</v>
      </c>
      <c r="J5463">
        <v>0</v>
      </c>
      <c r="K5463" s="44">
        <f>MONTH(tce_4111[[#This Row],[data_lancamento]])</f>
        <v>7</v>
      </c>
    </row>
    <row r="5464" spans="1:11" x14ac:dyDescent="0.25">
      <c r="A5464" s="44" t="s">
        <v>109</v>
      </c>
      <c r="B5464">
        <v>1</v>
      </c>
      <c r="C5464" s="3">
        <v>44753</v>
      </c>
      <c r="D5464">
        <v>579.5</v>
      </c>
      <c r="E5464" s="44" t="s">
        <v>77</v>
      </c>
      <c r="F5464" s="44" t="s">
        <v>88</v>
      </c>
      <c r="G5464">
        <v>0</v>
      </c>
      <c r="H5464">
        <v>0</v>
      </c>
      <c r="I5464">
        <v>0</v>
      </c>
      <c r="J5464">
        <v>0</v>
      </c>
      <c r="K5464" s="44">
        <f>MONTH(tce_4111[[#This Row],[data_lancamento]])</f>
        <v>7</v>
      </c>
    </row>
    <row r="5465" spans="1:11" x14ac:dyDescent="0.25">
      <c r="A5465" s="44" t="s">
        <v>106</v>
      </c>
      <c r="B5465">
        <v>1</v>
      </c>
      <c r="C5465" s="3">
        <v>44753</v>
      </c>
      <c r="D5465">
        <v>579.5</v>
      </c>
      <c r="E5465" s="44" t="s">
        <v>77</v>
      </c>
      <c r="F5465" s="44" t="s">
        <v>97</v>
      </c>
      <c r="G5465">
        <v>1</v>
      </c>
      <c r="H5465">
        <v>0</v>
      </c>
      <c r="I5465">
        <v>0</v>
      </c>
      <c r="J5465">
        <v>0</v>
      </c>
      <c r="K5465" s="44">
        <f>MONTH(tce_4111[[#This Row],[data_lancamento]])</f>
        <v>7</v>
      </c>
    </row>
    <row r="5466" spans="1:11" x14ac:dyDescent="0.25">
      <c r="A5466" s="44" t="s">
        <v>100</v>
      </c>
      <c r="B5466">
        <v>1</v>
      </c>
      <c r="C5466" s="3">
        <v>44753</v>
      </c>
      <c r="D5466">
        <v>579.5</v>
      </c>
      <c r="E5466" s="44" t="s">
        <v>80</v>
      </c>
      <c r="F5466" s="44" t="s">
        <v>88</v>
      </c>
      <c r="G5466">
        <v>0</v>
      </c>
      <c r="H5466">
        <v>0</v>
      </c>
      <c r="I5466">
        <v>0</v>
      </c>
      <c r="J5466">
        <v>0</v>
      </c>
      <c r="K5466" s="44">
        <f>MONTH(tce_4111[[#This Row],[data_lancamento]])</f>
        <v>7</v>
      </c>
    </row>
    <row r="5467" spans="1:11" x14ac:dyDescent="0.25">
      <c r="A5467" s="44" t="s">
        <v>110</v>
      </c>
      <c r="B5467">
        <v>1</v>
      </c>
      <c r="C5467" s="3">
        <v>44753</v>
      </c>
      <c r="D5467">
        <v>579.5</v>
      </c>
      <c r="E5467" s="44" t="s">
        <v>77</v>
      </c>
      <c r="F5467" s="44" t="s">
        <v>88</v>
      </c>
      <c r="G5467">
        <v>0</v>
      </c>
      <c r="H5467">
        <v>0</v>
      </c>
      <c r="I5467">
        <v>0</v>
      </c>
      <c r="J5467">
        <v>0</v>
      </c>
      <c r="K5467" s="44">
        <f>MONTH(tce_4111[[#This Row],[data_lancamento]])</f>
        <v>7</v>
      </c>
    </row>
    <row r="5468" spans="1:11" x14ac:dyDescent="0.25">
      <c r="A5468" s="44" t="s">
        <v>101</v>
      </c>
      <c r="B5468">
        <v>1</v>
      </c>
      <c r="C5468" s="3">
        <v>44753</v>
      </c>
      <c r="D5468">
        <v>579.5</v>
      </c>
      <c r="E5468" s="44" t="s">
        <v>80</v>
      </c>
      <c r="F5468" s="44" t="s">
        <v>88</v>
      </c>
      <c r="G5468">
        <v>1</v>
      </c>
      <c r="H5468">
        <v>0</v>
      </c>
      <c r="I5468">
        <v>0</v>
      </c>
      <c r="J5468">
        <v>0</v>
      </c>
      <c r="K5468" s="44">
        <f>MONTH(tce_4111[[#This Row],[data_lancamento]])</f>
        <v>7</v>
      </c>
    </row>
    <row r="5469" spans="1:11" x14ac:dyDescent="0.25">
      <c r="A5469" s="44" t="s">
        <v>111</v>
      </c>
      <c r="B5469">
        <v>1</v>
      </c>
      <c r="C5469" s="3">
        <v>44753</v>
      </c>
      <c r="D5469">
        <v>579.5</v>
      </c>
      <c r="E5469" s="44" t="s">
        <v>77</v>
      </c>
      <c r="F5469" s="44" t="s">
        <v>88</v>
      </c>
      <c r="G5469">
        <v>1</v>
      </c>
      <c r="H5469">
        <v>0</v>
      </c>
      <c r="I5469">
        <v>0</v>
      </c>
      <c r="J5469">
        <v>0</v>
      </c>
      <c r="K5469" s="44">
        <f>MONTH(tce_4111[[#This Row],[data_lancamento]])</f>
        <v>7</v>
      </c>
    </row>
    <row r="5470" spans="1:11" x14ac:dyDescent="0.25">
      <c r="A5470" s="44" t="s">
        <v>96</v>
      </c>
      <c r="B5470">
        <v>1</v>
      </c>
      <c r="C5470" s="3">
        <v>44753</v>
      </c>
      <c r="D5470">
        <v>1159</v>
      </c>
      <c r="E5470" s="44" t="s">
        <v>80</v>
      </c>
      <c r="F5470" s="44" t="s">
        <v>97</v>
      </c>
      <c r="G5470">
        <v>1</v>
      </c>
      <c r="H5470">
        <v>0</v>
      </c>
      <c r="I5470">
        <v>0</v>
      </c>
      <c r="J5470">
        <v>0</v>
      </c>
      <c r="K5470" s="44">
        <f>MONTH(tce_4111[[#This Row],[data_lancamento]])</f>
        <v>7</v>
      </c>
    </row>
    <row r="5471" spans="1:11" x14ac:dyDescent="0.25">
      <c r="A5471" s="44" t="s">
        <v>99</v>
      </c>
      <c r="B5471">
        <v>1</v>
      </c>
      <c r="C5471" s="3">
        <v>44753</v>
      </c>
      <c r="D5471">
        <v>1159</v>
      </c>
      <c r="E5471" s="44" t="s">
        <v>80</v>
      </c>
      <c r="F5471" s="44" t="s">
        <v>88</v>
      </c>
      <c r="G5471">
        <v>0</v>
      </c>
      <c r="H5471">
        <v>0</v>
      </c>
      <c r="I5471">
        <v>0</v>
      </c>
      <c r="J5471">
        <v>0</v>
      </c>
      <c r="K5471" s="44">
        <f>MONTH(tce_4111[[#This Row],[data_lancamento]])</f>
        <v>7</v>
      </c>
    </row>
    <row r="5472" spans="1:11" x14ac:dyDescent="0.25">
      <c r="A5472" s="44" t="s">
        <v>109</v>
      </c>
      <c r="B5472">
        <v>1</v>
      </c>
      <c r="C5472" s="3">
        <v>44753</v>
      </c>
      <c r="D5472">
        <v>1159</v>
      </c>
      <c r="E5472" s="44" t="s">
        <v>77</v>
      </c>
      <c r="F5472" s="44" t="s">
        <v>88</v>
      </c>
      <c r="G5472">
        <v>0</v>
      </c>
      <c r="H5472">
        <v>0</v>
      </c>
      <c r="I5472">
        <v>0</v>
      </c>
      <c r="J5472">
        <v>0</v>
      </c>
      <c r="K5472" s="44">
        <f>MONTH(tce_4111[[#This Row],[data_lancamento]])</f>
        <v>7</v>
      </c>
    </row>
    <row r="5473" spans="1:11" x14ac:dyDescent="0.25">
      <c r="A5473" s="44" t="s">
        <v>106</v>
      </c>
      <c r="B5473">
        <v>1</v>
      </c>
      <c r="C5473" s="3">
        <v>44753</v>
      </c>
      <c r="D5473">
        <v>1159</v>
      </c>
      <c r="E5473" s="44" t="s">
        <v>77</v>
      </c>
      <c r="F5473" s="44" t="s">
        <v>97</v>
      </c>
      <c r="G5473">
        <v>1</v>
      </c>
      <c r="H5473">
        <v>0</v>
      </c>
      <c r="I5473">
        <v>0</v>
      </c>
      <c r="J5473">
        <v>0</v>
      </c>
      <c r="K5473" s="44">
        <f>MONTH(tce_4111[[#This Row],[data_lancamento]])</f>
        <v>7</v>
      </c>
    </row>
    <row r="5474" spans="1:11" x14ac:dyDescent="0.25">
      <c r="A5474" s="44" t="s">
        <v>100</v>
      </c>
      <c r="B5474">
        <v>1</v>
      </c>
      <c r="C5474" s="3">
        <v>44753</v>
      </c>
      <c r="D5474">
        <v>1159</v>
      </c>
      <c r="E5474" s="44" t="s">
        <v>80</v>
      </c>
      <c r="F5474" s="44" t="s">
        <v>88</v>
      </c>
      <c r="G5474">
        <v>0</v>
      </c>
      <c r="H5474">
        <v>0</v>
      </c>
      <c r="I5474">
        <v>0</v>
      </c>
      <c r="J5474">
        <v>0</v>
      </c>
      <c r="K5474" s="44">
        <f>MONTH(tce_4111[[#This Row],[data_lancamento]])</f>
        <v>7</v>
      </c>
    </row>
    <row r="5475" spans="1:11" x14ac:dyDescent="0.25">
      <c r="A5475" s="44" t="s">
        <v>110</v>
      </c>
      <c r="B5475">
        <v>1</v>
      </c>
      <c r="C5475" s="3">
        <v>44753</v>
      </c>
      <c r="D5475">
        <v>1159</v>
      </c>
      <c r="E5475" s="44" t="s">
        <v>77</v>
      </c>
      <c r="F5475" s="44" t="s">
        <v>88</v>
      </c>
      <c r="G5475">
        <v>0</v>
      </c>
      <c r="H5475">
        <v>0</v>
      </c>
      <c r="I5475">
        <v>0</v>
      </c>
      <c r="J5475">
        <v>0</v>
      </c>
      <c r="K5475" s="44">
        <f>MONTH(tce_4111[[#This Row],[data_lancamento]])</f>
        <v>7</v>
      </c>
    </row>
    <row r="5476" spans="1:11" x14ac:dyDescent="0.25">
      <c r="A5476" s="44" t="s">
        <v>101</v>
      </c>
      <c r="B5476">
        <v>1</v>
      </c>
      <c r="C5476" s="3">
        <v>44753</v>
      </c>
      <c r="D5476">
        <v>1159</v>
      </c>
      <c r="E5476" s="44" t="s">
        <v>80</v>
      </c>
      <c r="F5476" s="44" t="s">
        <v>88</v>
      </c>
      <c r="G5476">
        <v>1</v>
      </c>
      <c r="H5476">
        <v>0</v>
      </c>
      <c r="I5476">
        <v>0</v>
      </c>
      <c r="J5476">
        <v>0</v>
      </c>
      <c r="K5476" s="44">
        <f>MONTH(tce_4111[[#This Row],[data_lancamento]])</f>
        <v>7</v>
      </c>
    </row>
    <row r="5477" spans="1:11" x14ac:dyDescent="0.25">
      <c r="A5477" s="44" t="s">
        <v>111</v>
      </c>
      <c r="B5477">
        <v>1</v>
      </c>
      <c r="C5477" s="3">
        <v>44753</v>
      </c>
      <c r="D5477">
        <v>1159</v>
      </c>
      <c r="E5477" s="44" t="s">
        <v>77</v>
      </c>
      <c r="F5477" s="44" t="s">
        <v>88</v>
      </c>
      <c r="G5477">
        <v>1</v>
      </c>
      <c r="H5477">
        <v>0</v>
      </c>
      <c r="I5477">
        <v>0</v>
      </c>
      <c r="J5477">
        <v>0</v>
      </c>
      <c r="K5477" s="44">
        <f>MONTH(tce_4111[[#This Row],[data_lancamento]])</f>
        <v>7</v>
      </c>
    </row>
    <row r="5478" spans="1:11" x14ac:dyDescent="0.25">
      <c r="A5478" s="44" t="s">
        <v>96</v>
      </c>
      <c r="B5478">
        <v>1</v>
      </c>
      <c r="C5478" s="3">
        <v>44753</v>
      </c>
      <c r="D5478">
        <v>800</v>
      </c>
      <c r="E5478" s="44" t="s">
        <v>80</v>
      </c>
      <c r="F5478" s="44" t="s">
        <v>97</v>
      </c>
      <c r="G5478">
        <v>1</v>
      </c>
      <c r="H5478">
        <v>0</v>
      </c>
      <c r="I5478">
        <v>0</v>
      </c>
      <c r="J5478">
        <v>0</v>
      </c>
      <c r="K5478" s="44">
        <f>MONTH(tce_4111[[#This Row],[data_lancamento]])</f>
        <v>7</v>
      </c>
    </row>
    <row r="5479" spans="1:11" x14ac:dyDescent="0.25">
      <c r="A5479" s="44" t="s">
        <v>99</v>
      </c>
      <c r="B5479">
        <v>1</v>
      </c>
      <c r="C5479" s="3">
        <v>44753</v>
      </c>
      <c r="D5479">
        <v>800</v>
      </c>
      <c r="E5479" s="44" t="s">
        <v>80</v>
      </c>
      <c r="F5479" s="44" t="s">
        <v>88</v>
      </c>
      <c r="G5479">
        <v>0</v>
      </c>
      <c r="H5479">
        <v>0</v>
      </c>
      <c r="I5479">
        <v>0</v>
      </c>
      <c r="J5479">
        <v>0</v>
      </c>
      <c r="K5479" s="44">
        <f>MONTH(tce_4111[[#This Row],[data_lancamento]])</f>
        <v>7</v>
      </c>
    </row>
    <row r="5480" spans="1:11" x14ac:dyDescent="0.25">
      <c r="A5480" s="44" t="s">
        <v>109</v>
      </c>
      <c r="B5480">
        <v>1</v>
      </c>
      <c r="C5480" s="3">
        <v>44753</v>
      </c>
      <c r="D5480">
        <v>800</v>
      </c>
      <c r="E5480" s="44" t="s">
        <v>77</v>
      </c>
      <c r="F5480" s="44" t="s">
        <v>88</v>
      </c>
      <c r="G5480">
        <v>0</v>
      </c>
      <c r="H5480">
        <v>0</v>
      </c>
      <c r="I5480">
        <v>0</v>
      </c>
      <c r="J5480">
        <v>0</v>
      </c>
      <c r="K5480" s="44">
        <f>MONTH(tce_4111[[#This Row],[data_lancamento]])</f>
        <v>7</v>
      </c>
    </row>
    <row r="5481" spans="1:11" x14ac:dyDescent="0.25">
      <c r="A5481" s="44" t="s">
        <v>106</v>
      </c>
      <c r="B5481">
        <v>1</v>
      </c>
      <c r="C5481" s="3">
        <v>44753</v>
      </c>
      <c r="D5481">
        <v>800</v>
      </c>
      <c r="E5481" s="44" t="s">
        <v>77</v>
      </c>
      <c r="F5481" s="44" t="s">
        <v>97</v>
      </c>
      <c r="G5481">
        <v>1</v>
      </c>
      <c r="H5481">
        <v>0</v>
      </c>
      <c r="I5481">
        <v>0</v>
      </c>
      <c r="J5481">
        <v>0</v>
      </c>
      <c r="K5481" s="44">
        <f>MONTH(tce_4111[[#This Row],[data_lancamento]])</f>
        <v>7</v>
      </c>
    </row>
    <row r="5482" spans="1:11" x14ac:dyDescent="0.25">
      <c r="A5482" s="44" t="s">
        <v>100</v>
      </c>
      <c r="B5482">
        <v>1</v>
      </c>
      <c r="C5482" s="3">
        <v>44753</v>
      </c>
      <c r="D5482">
        <v>800</v>
      </c>
      <c r="E5482" s="44" t="s">
        <v>80</v>
      </c>
      <c r="F5482" s="44" t="s">
        <v>88</v>
      </c>
      <c r="G5482">
        <v>0</v>
      </c>
      <c r="H5482">
        <v>0</v>
      </c>
      <c r="I5482">
        <v>0</v>
      </c>
      <c r="J5482">
        <v>0</v>
      </c>
      <c r="K5482" s="44">
        <f>MONTH(tce_4111[[#This Row],[data_lancamento]])</f>
        <v>7</v>
      </c>
    </row>
    <row r="5483" spans="1:11" x14ac:dyDescent="0.25">
      <c r="A5483" s="44" t="s">
        <v>110</v>
      </c>
      <c r="B5483">
        <v>1</v>
      </c>
      <c r="C5483" s="3">
        <v>44753</v>
      </c>
      <c r="D5483">
        <v>800</v>
      </c>
      <c r="E5483" s="44" t="s">
        <v>77</v>
      </c>
      <c r="F5483" s="44" t="s">
        <v>88</v>
      </c>
      <c r="G5483">
        <v>0</v>
      </c>
      <c r="H5483">
        <v>0</v>
      </c>
      <c r="I5483">
        <v>0</v>
      </c>
      <c r="J5483">
        <v>0</v>
      </c>
      <c r="K5483" s="44">
        <f>MONTH(tce_4111[[#This Row],[data_lancamento]])</f>
        <v>7</v>
      </c>
    </row>
    <row r="5484" spans="1:11" x14ac:dyDescent="0.25">
      <c r="A5484" s="44" t="s">
        <v>101</v>
      </c>
      <c r="B5484">
        <v>1</v>
      </c>
      <c r="C5484" s="3">
        <v>44753</v>
      </c>
      <c r="D5484">
        <v>800</v>
      </c>
      <c r="E5484" s="44" t="s">
        <v>80</v>
      </c>
      <c r="F5484" s="44" t="s">
        <v>88</v>
      </c>
      <c r="G5484">
        <v>1</v>
      </c>
      <c r="H5484">
        <v>0</v>
      </c>
      <c r="I5484">
        <v>0</v>
      </c>
      <c r="J5484">
        <v>0</v>
      </c>
      <c r="K5484" s="44">
        <f>MONTH(tce_4111[[#This Row],[data_lancamento]])</f>
        <v>7</v>
      </c>
    </row>
    <row r="5485" spans="1:11" x14ac:dyDescent="0.25">
      <c r="A5485" s="44" t="s">
        <v>111</v>
      </c>
      <c r="B5485">
        <v>1</v>
      </c>
      <c r="C5485" s="3">
        <v>44753</v>
      </c>
      <c r="D5485">
        <v>800</v>
      </c>
      <c r="E5485" s="44" t="s">
        <v>77</v>
      </c>
      <c r="F5485" s="44" t="s">
        <v>88</v>
      </c>
      <c r="G5485">
        <v>1</v>
      </c>
      <c r="H5485">
        <v>0</v>
      </c>
      <c r="I5485">
        <v>0</v>
      </c>
      <c r="J5485">
        <v>0</v>
      </c>
      <c r="K5485" s="44">
        <f>MONTH(tce_4111[[#This Row],[data_lancamento]])</f>
        <v>7</v>
      </c>
    </row>
    <row r="5486" spans="1:11" x14ac:dyDescent="0.25">
      <c r="A5486" s="44" t="s">
        <v>96</v>
      </c>
      <c r="B5486">
        <v>1</v>
      </c>
      <c r="C5486" s="3">
        <v>44753</v>
      </c>
      <c r="D5486">
        <v>150</v>
      </c>
      <c r="E5486" s="44" t="s">
        <v>80</v>
      </c>
      <c r="F5486" s="44" t="s">
        <v>97</v>
      </c>
      <c r="G5486">
        <v>1</v>
      </c>
      <c r="H5486">
        <v>0</v>
      </c>
      <c r="I5486">
        <v>0</v>
      </c>
      <c r="J5486">
        <v>0</v>
      </c>
      <c r="K5486" s="44">
        <f>MONTH(tce_4111[[#This Row],[data_lancamento]])</f>
        <v>7</v>
      </c>
    </row>
    <row r="5487" spans="1:11" x14ac:dyDescent="0.25">
      <c r="A5487" s="44" t="s">
        <v>99</v>
      </c>
      <c r="B5487">
        <v>1</v>
      </c>
      <c r="C5487" s="3">
        <v>44753</v>
      </c>
      <c r="D5487">
        <v>150</v>
      </c>
      <c r="E5487" s="44" t="s">
        <v>80</v>
      </c>
      <c r="F5487" s="44" t="s">
        <v>88</v>
      </c>
      <c r="G5487">
        <v>0</v>
      </c>
      <c r="H5487">
        <v>0</v>
      </c>
      <c r="I5487">
        <v>0</v>
      </c>
      <c r="J5487">
        <v>0</v>
      </c>
      <c r="K5487" s="44">
        <f>MONTH(tce_4111[[#This Row],[data_lancamento]])</f>
        <v>7</v>
      </c>
    </row>
    <row r="5488" spans="1:11" x14ac:dyDescent="0.25">
      <c r="A5488" s="44" t="s">
        <v>109</v>
      </c>
      <c r="B5488">
        <v>1</v>
      </c>
      <c r="C5488" s="3">
        <v>44753</v>
      </c>
      <c r="D5488">
        <v>150</v>
      </c>
      <c r="E5488" s="44" t="s">
        <v>77</v>
      </c>
      <c r="F5488" s="44" t="s">
        <v>88</v>
      </c>
      <c r="G5488">
        <v>0</v>
      </c>
      <c r="H5488">
        <v>0</v>
      </c>
      <c r="I5488">
        <v>0</v>
      </c>
      <c r="J5488">
        <v>0</v>
      </c>
      <c r="K5488" s="44">
        <f>MONTH(tce_4111[[#This Row],[data_lancamento]])</f>
        <v>7</v>
      </c>
    </row>
    <row r="5489" spans="1:11" x14ac:dyDescent="0.25">
      <c r="A5489" s="44" t="s">
        <v>106</v>
      </c>
      <c r="B5489">
        <v>1</v>
      </c>
      <c r="C5489" s="3">
        <v>44753</v>
      </c>
      <c r="D5489">
        <v>150</v>
      </c>
      <c r="E5489" s="44" t="s">
        <v>77</v>
      </c>
      <c r="F5489" s="44" t="s">
        <v>97</v>
      </c>
      <c r="G5489">
        <v>1</v>
      </c>
      <c r="H5489">
        <v>0</v>
      </c>
      <c r="I5489">
        <v>0</v>
      </c>
      <c r="J5489">
        <v>0</v>
      </c>
      <c r="K5489" s="44">
        <f>MONTH(tce_4111[[#This Row],[data_lancamento]])</f>
        <v>7</v>
      </c>
    </row>
    <row r="5490" spans="1:11" x14ac:dyDescent="0.25">
      <c r="A5490" s="44" t="s">
        <v>100</v>
      </c>
      <c r="B5490">
        <v>1</v>
      </c>
      <c r="C5490" s="3">
        <v>44753</v>
      </c>
      <c r="D5490">
        <v>150</v>
      </c>
      <c r="E5490" s="44" t="s">
        <v>80</v>
      </c>
      <c r="F5490" s="44" t="s">
        <v>88</v>
      </c>
      <c r="G5490">
        <v>0</v>
      </c>
      <c r="H5490">
        <v>0</v>
      </c>
      <c r="I5490">
        <v>0</v>
      </c>
      <c r="J5490">
        <v>0</v>
      </c>
      <c r="K5490" s="44">
        <f>MONTH(tce_4111[[#This Row],[data_lancamento]])</f>
        <v>7</v>
      </c>
    </row>
    <row r="5491" spans="1:11" x14ac:dyDescent="0.25">
      <c r="A5491" s="44" t="s">
        <v>110</v>
      </c>
      <c r="B5491">
        <v>1</v>
      </c>
      <c r="C5491" s="3">
        <v>44753</v>
      </c>
      <c r="D5491">
        <v>150</v>
      </c>
      <c r="E5491" s="44" t="s">
        <v>77</v>
      </c>
      <c r="F5491" s="44" t="s">
        <v>88</v>
      </c>
      <c r="G5491">
        <v>0</v>
      </c>
      <c r="H5491">
        <v>0</v>
      </c>
      <c r="I5491">
        <v>0</v>
      </c>
      <c r="J5491">
        <v>0</v>
      </c>
      <c r="K5491" s="44">
        <f>MONTH(tce_4111[[#This Row],[data_lancamento]])</f>
        <v>7</v>
      </c>
    </row>
    <row r="5492" spans="1:11" x14ac:dyDescent="0.25">
      <c r="A5492" s="44" t="s">
        <v>101</v>
      </c>
      <c r="B5492">
        <v>1</v>
      </c>
      <c r="C5492" s="3">
        <v>44753</v>
      </c>
      <c r="D5492">
        <v>150</v>
      </c>
      <c r="E5492" s="44" t="s">
        <v>80</v>
      </c>
      <c r="F5492" s="44" t="s">
        <v>88</v>
      </c>
      <c r="G5492">
        <v>1</v>
      </c>
      <c r="H5492">
        <v>0</v>
      </c>
      <c r="I5492">
        <v>0</v>
      </c>
      <c r="J5492">
        <v>0</v>
      </c>
      <c r="K5492" s="44">
        <f>MONTH(tce_4111[[#This Row],[data_lancamento]])</f>
        <v>7</v>
      </c>
    </row>
    <row r="5493" spans="1:11" x14ac:dyDescent="0.25">
      <c r="A5493" s="44" t="s">
        <v>111</v>
      </c>
      <c r="B5493">
        <v>1</v>
      </c>
      <c r="C5493" s="3">
        <v>44753</v>
      </c>
      <c r="D5493">
        <v>150</v>
      </c>
      <c r="E5493" s="44" t="s">
        <v>77</v>
      </c>
      <c r="F5493" s="44" t="s">
        <v>88</v>
      </c>
      <c r="G5493">
        <v>1</v>
      </c>
      <c r="H5493">
        <v>0</v>
      </c>
      <c r="I5493">
        <v>0</v>
      </c>
      <c r="J5493">
        <v>0</v>
      </c>
      <c r="K5493" s="44">
        <f>MONTH(tce_4111[[#This Row],[data_lancamento]])</f>
        <v>7</v>
      </c>
    </row>
    <row r="5494" spans="1:11" x14ac:dyDescent="0.25">
      <c r="A5494" s="44" t="s">
        <v>96</v>
      </c>
      <c r="B5494">
        <v>1</v>
      </c>
      <c r="C5494" s="3">
        <v>44753</v>
      </c>
      <c r="D5494">
        <v>95</v>
      </c>
      <c r="E5494" s="44" t="s">
        <v>80</v>
      </c>
      <c r="F5494" s="44" t="s">
        <v>97</v>
      </c>
      <c r="G5494">
        <v>1</v>
      </c>
      <c r="H5494">
        <v>0</v>
      </c>
      <c r="I5494">
        <v>0</v>
      </c>
      <c r="J5494">
        <v>0</v>
      </c>
      <c r="K5494" s="44">
        <f>MONTH(tce_4111[[#This Row],[data_lancamento]])</f>
        <v>7</v>
      </c>
    </row>
    <row r="5495" spans="1:11" x14ac:dyDescent="0.25">
      <c r="A5495" s="44" t="s">
        <v>99</v>
      </c>
      <c r="B5495">
        <v>1</v>
      </c>
      <c r="C5495" s="3">
        <v>44753</v>
      </c>
      <c r="D5495">
        <v>95</v>
      </c>
      <c r="E5495" s="44" t="s">
        <v>80</v>
      </c>
      <c r="F5495" s="44" t="s">
        <v>88</v>
      </c>
      <c r="G5495">
        <v>0</v>
      </c>
      <c r="H5495">
        <v>0</v>
      </c>
      <c r="I5495">
        <v>0</v>
      </c>
      <c r="J5495">
        <v>0</v>
      </c>
      <c r="K5495" s="44">
        <f>MONTH(tce_4111[[#This Row],[data_lancamento]])</f>
        <v>7</v>
      </c>
    </row>
    <row r="5496" spans="1:11" x14ac:dyDescent="0.25">
      <c r="A5496" s="44" t="s">
        <v>109</v>
      </c>
      <c r="B5496">
        <v>1</v>
      </c>
      <c r="C5496" s="3">
        <v>44753</v>
      </c>
      <c r="D5496">
        <v>95</v>
      </c>
      <c r="E5496" s="44" t="s">
        <v>77</v>
      </c>
      <c r="F5496" s="44" t="s">
        <v>88</v>
      </c>
      <c r="G5496">
        <v>0</v>
      </c>
      <c r="H5496">
        <v>0</v>
      </c>
      <c r="I5496">
        <v>0</v>
      </c>
      <c r="J5496">
        <v>0</v>
      </c>
      <c r="K5496" s="44">
        <f>MONTH(tce_4111[[#This Row],[data_lancamento]])</f>
        <v>7</v>
      </c>
    </row>
    <row r="5497" spans="1:11" x14ac:dyDescent="0.25">
      <c r="A5497" s="44" t="s">
        <v>106</v>
      </c>
      <c r="B5497">
        <v>1</v>
      </c>
      <c r="C5497" s="3">
        <v>44753</v>
      </c>
      <c r="D5497">
        <v>95</v>
      </c>
      <c r="E5497" s="44" t="s">
        <v>77</v>
      </c>
      <c r="F5497" s="44" t="s">
        <v>97</v>
      </c>
      <c r="G5497">
        <v>1</v>
      </c>
      <c r="H5497">
        <v>0</v>
      </c>
      <c r="I5497">
        <v>0</v>
      </c>
      <c r="J5497">
        <v>0</v>
      </c>
      <c r="K5497" s="44">
        <f>MONTH(tce_4111[[#This Row],[data_lancamento]])</f>
        <v>7</v>
      </c>
    </row>
    <row r="5498" spans="1:11" x14ac:dyDescent="0.25">
      <c r="A5498" s="44" t="s">
        <v>100</v>
      </c>
      <c r="B5498">
        <v>1</v>
      </c>
      <c r="C5498" s="3">
        <v>44753</v>
      </c>
      <c r="D5498">
        <v>95</v>
      </c>
      <c r="E5498" s="44" t="s">
        <v>80</v>
      </c>
      <c r="F5498" s="44" t="s">
        <v>88</v>
      </c>
      <c r="G5498">
        <v>0</v>
      </c>
      <c r="H5498">
        <v>0</v>
      </c>
      <c r="I5498">
        <v>0</v>
      </c>
      <c r="J5498">
        <v>0</v>
      </c>
      <c r="K5498" s="44">
        <f>MONTH(tce_4111[[#This Row],[data_lancamento]])</f>
        <v>7</v>
      </c>
    </row>
    <row r="5499" spans="1:11" x14ac:dyDescent="0.25">
      <c r="A5499" s="44" t="s">
        <v>110</v>
      </c>
      <c r="B5499">
        <v>1</v>
      </c>
      <c r="C5499" s="3">
        <v>44753</v>
      </c>
      <c r="D5499">
        <v>95</v>
      </c>
      <c r="E5499" s="44" t="s">
        <v>77</v>
      </c>
      <c r="F5499" s="44" t="s">
        <v>88</v>
      </c>
      <c r="G5499">
        <v>0</v>
      </c>
      <c r="H5499">
        <v>0</v>
      </c>
      <c r="I5499">
        <v>0</v>
      </c>
      <c r="J5499">
        <v>0</v>
      </c>
      <c r="K5499" s="44">
        <f>MONTH(tce_4111[[#This Row],[data_lancamento]])</f>
        <v>7</v>
      </c>
    </row>
    <row r="5500" spans="1:11" x14ac:dyDescent="0.25">
      <c r="A5500" s="44" t="s">
        <v>101</v>
      </c>
      <c r="B5500">
        <v>1</v>
      </c>
      <c r="C5500" s="3">
        <v>44753</v>
      </c>
      <c r="D5500">
        <v>95</v>
      </c>
      <c r="E5500" s="44" t="s">
        <v>80</v>
      </c>
      <c r="F5500" s="44" t="s">
        <v>88</v>
      </c>
      <c r="G5500">
        <v>1</v>
      </c>
      <c r="H5500">
        <v>0</v>
      </c>
      <c r="I5500">
        <v>0</v>
      </c>
      <c r="J5500">
        <v>0</v>
      </c>
      <c r="K5500" s="44">
        <f>MONTH(tce_4111[[#This Row],[data_lancamento]])</f>
        <v>7</v>
      </c>
    </row>
    <row r="5501" spans="1:11" x14ac:dyDescent="0.25">
      <c r="A5501" s="44" t="s">
        <v>111</v>
      </c>
      <c r="B5501">
        <v>1</v>
      </c>
      <c r="C5501" s="3">
        <v>44753</v>
      </c>
      <c r="D5501">
        <v>95</v>
      </c>
      <c r="E5501" s="44" t="s">
        <v>77</v>
      </c>
      <c r="F5501" s="44" t="s">
        <v>88</v>
      </c>
      <c r="G5501">
        <v>1</v>
      </c>
      <c r="H5501">
        <v>0</v>
      </c>
      <c r="I5501">
        <v>0</v>
      </c>
      <c r="J5501">
        <v>0</v>
      </c>
      <c r="K5501" s="44">
        <f>MONTH(tce_4111[[#This Row],[data_lancamento]])</f>
        <v>7</v>
      </c>
    </row>
    <row r="5502" spans="1:11" x14ac:dyDescent="0.25">
      <c r="A5502" s="44" t="s">
        <v>96</v>
      </c>
      <c r="B5502">
        <v>1</v>
      </c>
      <c r="C5502" s="3">
        <v>44753</v>
      </c>
      <c r="D5502">
        <v>99.9</v>
      </c>
      <c r="E5502" s="44" t="s">
        <v>80</v>
      </c>
      <c r="F5502" s="44" t="s">
        <v>97</v>
      </c>
      <c r="G5502">
        <v>1</v>
      </c>
      <c r="H5502">
        <v>0</v>
      </c>
      <c r="I5502">
        <v>0</v>
      </c>
      <c r="J5502">
        <v>0</v>
      </c>
      <c r="K5502" s="44">
        <f>MONTH(tce_4111[[#This Row],[data_lancamento]])</f>
        <v>7</v>
      </c>
    </row>
    <row r="5503" spans="1:11" x14ac:dyDescent="0.25">
      <c r="A5503" s="44" t="s">
        <v>99</v>
      </c>
      <c r="B5503">
        <v>1</v>
      </c>
      <c r="C5503" s="3">
        <v>44753</v>
      </c>
      <c r="D5503">
        <v>99.9</v>
      </c>
      <c r="E5503" s="44" t="s">
        <v>80</v>
      </c>
      <c r="F5503" s="44" t="s">
        <v>88</v>
      </c>
      <c r="G5503">
        <v>0</v>
      </c>
      <c r="H5503">
        <v>0</v>
      </c>
      <c r="I5503">
        <v>0</v>
      </c>
      <c r="J5503">
        <v>0</v>
      </c>
      <c r="K5503" s="44">
        <f>MONTH(tce_4111[[#This Row],[data_lancamento]])</f>
        <v>7</v>
      </c>
    </row>
    <row r="5504" spans="1:11" x14ac:dyDescent="0.25">
      <c r="A5504" s="44" t="s">
        <v>109</v>
      </c>
      <c r="B5504">
        <v>1</v>
      </c>
      <c r="C5504" s="3">
        <v>44753</v>
      </c>
      <c r="D5504">
        <v>99.9</v>
      </c>
      <c r="E5504" s="44" t="s">
        <v>77</v>
      </c>
      <c r="F5504" s="44" t="s">
        <v>88</v>
      </c>
      <c r="G5504">
        <v>0</v>
      </c>
      <c r="H5504">
        <v>0</v>
      </c>
      <c r="I5504">
        <v>0</v>
      </c>
      <c r="J5504">
        <v>0</v>
      </c>
      <c r="K5504" s="44">
        <f>MONTH(tce_4111[[#This Row],[data_lancamento]])</f>
        <v>7</v>
      </c>
    </row>
    <row r="5505" spans="1:11" x14ac:dyDescent="0.25">
      <c r="A5505" s="44" t="s">
        <v>106</v>
      </c>
      <c r="B5505">
        <v>1</v>
      </c>
      <c r="C5505" s="3">
        <v>44753</v>
      </c>
      <c r="D5505">
        <v>99.9</v>
      </c>
      <c r="E5505" s="44" t="s">
        <v>77</v>
      </c>
      <c r="F5505" s="44" t="s">
        <v>97</v>
      </c>
      <c r="G5505">
        <v>1</v>
      </c>
      <c r="H5505">
        <v>0</v>
      </c>
      <c r="I5505">
        <v>0</v>
      </c>
      <c r="J5505">
        <v>0</v>
      </c>
      <c r="K5505" s="44">
        <f>MONTH(tce_4111[[#This Row],[data_lancamento]])</f>
        <v>7</v>
      </c>
    </row>
    <row r="5506" spans="1:11" x14ac:dyDescent="0.25">
      <c r="A5506" s="44" t="s">
        <v>100</v>
      </c>
      <c r="B5506">
        <v>1</v>
      </c>
      <c r="C5506" s="3">
        <v>44753</v>
      </c>
      <c r="D5506">
        <v>99.9</v>
      </c>
      <c r="E5506" s="44" t="s">
        <v>80</v>
      </c>
      <c r="F5506" s="44" t="s">
        <v>88</v>
      </c>
      <c r="G5506">
        <v>0</v>
      </c>
      <c r="H5506">
        <v>0</v>
      </c>
      <c r="I5506">
        <v>0</v>
      </c>
      <c r="J5506">
        <v>0</v>
      </c>
      <c r="K5506" s="44">
        <f>MONTH(tce_4111[[#This Row],[data_lancamento]])</f>
        <v>7</v>
      </c>
    </row>
    <row r="5507" spans="1:11" x14ac:dyDescent="0.25">
      <c r="A5507" s="44" t="s">
        <v>110</v>
      </c>
      <c r="B5507">
        <v>1</v>
      </c>
      <c r="C5507" s="3">
        <v>44753</v>
      </c>
      <c r="D5507">
        <v>99.9</v>
      </c>
      <c r="E5507" s="44" t="s">
        <v>77</v>
      </c>
      <c r="F5507" s="44" t="s">
        <v>88</v>
      </c>
      <c r="G5507">
        <v>0</v>
      </c>
      <c r="H5507">
        <v>0</v>
      </c>
      <c r="I5507">
        <v>0</v>
      </c>
      <c r="J5507">
        <v>0</v>
      </c>
      <c r="K5507" s="44">
        <f>MONTH(tce_4111[[#This Row],[data_lancamento]])</f>
        <v>7</v>
      </c>
    </row>
    <row r="5508" spans="1:11" x14ac:dyDescent="0.25">
      <c r="A5508" s="44" t="s">
        <v>101</v>
      </c>
      <c r="B5508">
        <v>1</v>
      </c>
      <c r="C5508" s="3">
        <v>44753</v>
      </c>
      <c r="D5508">
        <v>99.9</v>
      </c>
      <c r="E5508" s="44" t="s">
        <v>80</v>
      </c>
      <c r="F5508" s="44" t="s">
        <v>88</v>
      </c>
      <c r="G5508">
        <v>1</v>
      </c>
      <c r="H5508">
        <v>0</v>
      </c>
      <c r="I5508">
        <v>0</v>
      </c>
      <c r="J5508">
        <v>0</v>
      </c>
      <c r="K5508" s="44">
        <f>MONTH(tce_4111[[#This Row],[data_lancamento]])</f>
        <v>7</v>
      </c>
    </row>
    <row r="5509" spans="1:11" x14ac:dyDescent="0.25">
      <c r="A5509" s="44" t="s">
        <v>111</v>
      </c>
      <c r="B5509">
        <v>1</v>
      </c>
      <c r="C5509" s="3">
        <v>44753</v>
      </c>
      <c r="D5509">
        <v>99.9</v>
      </c>
      <c r="E5509" s="44" t="s">
        <v>77</v>
      </c>
      <c r="F5509" s="44" t="s">
        <v>88</v>
      </c>
      <c r="G5509">
        <v>1</v>
      </c>
      <c r="H5509">
        <v>0</v>
      </c>
      <c r="I5509">
        <v>0</v>
      </c>
      <c r="J5509">
        <v>0</v>
      </c>
      <c r="K5509" s="44">
        <f>MONTH(tce_4111[[#This Row],[data_lancamento]])</f>
        <v>7</v>
      </c>
    </row>
    <row r="5510" spans="1:11" x14ac:dyDescent="0.25">
      <c r="A5510" s="44" t="s">
        <v>89</v>
      </c>
      <c r="B5510">
        <v>1</v>
      </c>
      <c r="C5510" s="3">
        <v>44754</v>
      </c>
      <c r="D5510">
        <v>125</v>
      </c>
      <c r="E5510" s="44" t="s">
        <v>80</v>
      </c>
      <c r="F5510" s="44" t="s">
        <v>88</v>
      </c>
      <c r="G5510">
        <v>0</v>
      </c>
      <c r="H5510">
        <v>0</v>
      </c>
      <c r="I5510">
        <v>0</v>
      </c>
      <c r="J5510">
        <v>0</v>
      </c>
      <c r="K5510" s="44">
        <f>MONTH(tce_4111[[#This Row],[data_lancamento]])</f>
        <v>7</v>
      </c>
    </row>
    <row r="5511" spans="1:11" x14ac:dyDescent="0.25">
      <c r="A5511" s="44" t="s">
        <v>91</v>
      </c>
      <c r="B5511">
        <v>1</v>
      </c>
      <c r="C5511" s="3">
        <v>44754</v>
      </c>
      <c r="D5511">
        <v>125</v>
      </c>
      <c r="E5511" s="44" t="s">
        <v>77</v>
      </c>
      <c r="F5511" s="44" t="s">
        <v>88</v>
      </c>
      <c r="G5511">
        <v>0</v>
      </c>
      <c r="H5511">
        <v>0</v>
      </c>
      <c r="I5511">
        <v>0</v>
      </c>
      <c r="J5511">
        <v>0</v>
      </c>
      <c r="K5511" s="44">
        <f>MONTH(tce_4111[[#This Row],[data_lancamento]])</f>
        <v>7</v>
      </c>
    </row>
    <row r="5512" spans="1:11" x14ac:dyDescent="0.25">
      <c r="A5512" s="44" t="s">
        <v>92</v>
      </c>
      <c r="B5512">
        <v>1</v>
      </c>
      <c r="C5512" s="3">
        <v>44754</v>
      </c>
      <c r="D5512">
        <v>125</v>
      </c>
      <c r="E5512" s="44" t="s">
        <v>77</v>
      </c>
      <c r="F5512" s="44" t="s">
        <v>88</v>
      </c>
      <c r="G5512">
        <v>0</v>
      </c>
      <c r="H5512">
        <v>0</v>
      </c>
      <c r="I5512">
        <v>0</v>
      </c>
      <c r="J5512">
        <v>0</v>
      </c>
      <c r="K5512" s="44">
        <f>MONTH(tce_4111[[#This Row],[data_lancamento]])</f>
        <v>7</v>
      </c>
    </row>
    <row r="5513" spans="1:11" x14ac:dyDescent="0.25">
      <c r="A5513" s="44" t="s">
        <v>93</v>
      </c>
      <c r="B5513">
        <v>1</v>
      </c>
      <c r="C5513" s="3">
        <v>44754</v>
      </c>
      <c r="D5513">
        <v>125</v>
      </c>
      <c r="E5513" s="44" t="s">
        <v>80</v>
      </c>
      <c r="F5513" s="44" t="s">
        <v>88</v>
      </c>
      <c r="G5513">
        <v>0</v>
      </c>
      <c r="H5513">
        <v>0</v>
      </c>
      <c r="I5513">
        <v>0</v>
      </c>
      <c r="J5513">
        <v>0</v>
      </c>
      <c r="K5513" s="44">
        <f>MONTH(tce_4111[[#This Row],[data_lancamento]])</f>
        <v>7</v>
      </c>
    </row>
    <row r="5514" spans="1:11" x14ac:dyDescent="0.25">
      <c r="A5514" s="44" t="s">
        <v>94</v>
      </c>
      <c r="B5514">
        <v>1</v>
      </c>
      <c r="C5514" s="3">
        <v>44754</v>
      </c>
      <c r="D5514">
        <v>125</v>
      </c>
      <c r="E5514" s="44" t="s">
        <v>80</v>
      </c>
      <c r="F5514" s="44" t="s">
        <v>88</v>
      </c>
      <c r="G5514">
        <v>1</v>
      </c>
      <c r="H5514">
        <v>0</v>
      </c>
      <c r="I5514">
        <v>0</v>
      </c>
      <c r="J5514">
        <v>0</v>
      </c>
      <c r="K5514" s="44">
        <f>MONTH(tce_4111[[#This Row],[data_lancamento]])</f>
        <v>7</v>
      </c>
    </row>
    <row r="5515" spans="1:11" x14ac:dyDescent="0.25">
      <c r="A5515" s="44" t="s">
        <v>95</v>
      </c>
      <c r="B5515">
        <v>1</v>
      </c>
      <c r="C5515" s="3">
        <v>44754</v>
      </c>
      <c r="D5515">
        <v>125</v>
      </c>
      <c r="E5515" s="44" t="s">
        <v>77</v>
      </c>
      <c r="F5515" s="44" t="s">
        <v>88</v>
      </c>
      <c r="G5515">
        <v>1</v>
      </c>
      <c r="H5515">
        <v>0</v>
      </c>
      <c r="I5515">
        <v>0</v>
      </c>
      <c r="J5515">
        <v>0</v>
      </c>
      <c r="K5515" s="44">
        <f>MONTH(tce_4111[[#This Row],[data_lancamento]])</f>
        <v>7</v>
      </c>
    </row>
    <row r="5516" spans="1:11" x14ac:dyDescent="0.25">
      <c r="A5516" s="44" t="s">
        <v>106</v>
      </c>
      <c r="B5516">
        <v>1</v>
      </c>
      <c r="C5516" s="3">
        <v>44755</v>
      </c>
      <c r="D5516">
        <v>670</v>
      </c>
      <c r="E5516" s="44" t="s">
        <v>77</v>
      </c>
      <c r="F5516" s="44" t="s">
        <v>97</v>
      </c>
      <c r="G5516">
        <v>1</v>
      </c>
      <c r="H5516">
        <v>0</v>
      </c>
      <c r="I5516">
        <v>0</v>
      </c>
      <c r="J5516">
        <v>0</v>
      </c>
      <c r="K5516" s="44">
        <f>MONTH(tce_4111[[#This Row],[data_lancamento]])</f>
        <v>7</v>
      </c>
    </row>
    <row r="5517" spans="1:11" x14ac:dyDescent="0.25">
      <c r="A5517" s="44" t="s">
        <v>107</v>
      </c>
      <c r="B5517">
        <v>1</v>
      </c>
      <c r="C5517" s="3">
        <v>44755</v>
      </c>
      <c r="D5517">
        <v>670</v>
      </c>
      <c r="E5517" s="44" t="s">
        <v>80</v>
      </c>
      <c r="F5517" s="44" t="s">
        <v>97</v>
      </c>
      <c r="G5517">
        <v>1</v>
      </c>
      <c r="H5517">
        <v>0</v>
      </c>
      <c r="I5517">
        <v>0</v>
      </c>
      <c r="J5517">
        <v>0</v>
      </c>
      <c r="K5517" s="44">
        <f>MONTH(tce_4111[[#This Row],[data_lancamento]])</f>
        <v>7</v>
      </c>
    </row>
    <row r="5518" spans="1:11" x14ac:dyDescent="0.25">
      <c r="A5518" s="44" t="s">
        <v>96</v>
      </c>
      <c r="B5518">
        <v>1</v>
      </c>
      <c r="C5518" s="3">
        <v>44755</v>
      </c>
      <c r="D5518">
        <v>670</v>
      </c>
      <c r="E5518" s="44" t="s">
        <v>80</v>
      </c>
      <c r="F5518" s="44" t="s">
        <v>97</v>
      </c>
      <c r="G5518">
        <v>1</v>
      </c>
      <c r="H5518">
        <v>0</v>
      </c>
      <c r="I5518">
        <v>0</v>
      </c>
      <c r="J5518">
        <v>0</v>
      </c>
      <c r="K5518" s="44">
        <f>MONTH(tce_4111[[#This Row],[data_lancamento]])</f>
        <v>7</v>
      </c>
    </row>
    <row r="5519" spans="1:11" x14ac:dyDescent="0.25">
      <c r="A5519" s="44" t="s">
        <v>96</v>
      </c>
      <c r="B5519">
        <v>1</v>
      </c>
      <c r="C5519" s="3">
        <v>44755</v>
      </c>
      <c r="D5519">
        <v>670</v>
      </c>
      <c r="E5519" s="44" t="s">
        <v>77</v>
      </c>
      <c r="F5519" s="44" t="s">
        <v>97</v>
      </c>
      <c r="G5519">
        <v>1</v>
      </c>
      <c r="H5519">
        <v>0</v>
      </c>
      <c r="I5519">
        <v>0</v>
      </c>
      <c r="J5519">
        <v>0</v>
      </c>
      <c r="K5519" s="44">
        <f>MONTH(tce_4111[[#This Row],[data_lancamento]])</f>
        <v>7</v>
      </c>
    </row>
    <row r="5520" spans="1:11" x14ac:dyDescent="0.25">
      <c r="A5520" s="44" t="s">
        <v>89</v>
      </c>
      <c r="B5520">
        <v>1</v>
      </c>
      <c r="C5520" s="3">
        <v>44755</v>
      </c>
      <c r="D5520">
        <v>670</v>
      </c>
      <c r="E5520" s="44" t="s">
        <v>77</v>
      </c>
      <c r="F5520" s="44" t="s">
        <v>88</v>
      </c>
      <c r="G5520">
        <v>0</v>
      </c>
      <c r="H5520">
        <v>0</v>
      </c>
      <c r="I5520">
        <v>0</v>
      </c>
      <c r="J5520">
        <v>0</v>
      </c>
      <c r="K5520" s="44">
        <f>MONTH(tce_4111[[#This Row],[data_lancamento]])</f>
        <v>7</v>
      </c>
    </row>
    <row r="5521" spans="1:11" x14ac:dyDescent="0.25">
      <c r="A5521" s="44" t="s">
        <v>91</v>
      </c>
      <c r="B5521">
        <v>1</v>
      </c>
      <c r="C5521" s="3">
        <v>44755</v>
      </c>
      <c r="D5521">
        <v>670</v>
      </c>
      <c r="E5521" s="44" t="s">
        <v>80</v>
      </c>
      <c r="F5521" s="44" t="s">
        <v>88</v>
      </c>
      <c r="G5521">
        <v>0</v>
      </c>
      <c r="H5521">
        <v>0</v>
      </c>
      <c r="I5521">
        <v>0</v>
      </c>
      <c r="J5521">
        <v>0</v>
      </c>
      <c r="K5521" s="44">
        <f>MONTH(tce_4111[[#This Row],[data_lancamento]])</f>
        <v>7</v>
      </c>
    </row>
    <row r="5522" spans="1:11" x14ac:dyDescent="0.25">
      <c r="A5522" s="44" t="s">
        <v>91</v>
      </c>
      <c r="B5522">
        <v>1</v>
      </c>
      <c r="C5522" s="3">
        <v>44755</v>
      </c>
      <c r="D5522">
        <v>670</v>
      </c>
      <c r="E5522" s="44" t="s">
        <v>77</v>
      </c>
      <c r="F5522" s="44" t="s">
        <v>88</v>
      </c>
      <c r="G5522">
        <v>0</v>
      </c>
      <c r="H5522">
        <v>0</v>
      </c>
      <c r="I5522">
        <v>0</v>
      </c>
      <c r="J5522">
        <v>0</v>
      </c>
      <c r="K5522" s="44">
        <f>MONTH(tce_4111[[#This Row],[data_lancamento]])</f>
        <v>7</v>
      </c>
    </row>
    <row r="5523" spans="1:11" x14ac:dyDescent="0.25">
      <c r="A5523" s="44" t="s">
        <v>99</v>
      </c>
      <c r="B5523">
        <v>1</v>
      </c>
      <c r="C5523" s="3">
        <v>44755</v>
      </c>
      <c r="D5523">
        <v>670</v>
      </c>
      <c r="E5523" s="44" t="s">
        <v>80</v>
      </c>
      <c r="F5523" s="44" t="s">
        <v>88</v>
      </c>
      <c r="G5523">
        <v>0</v>
      </c>
      <c r="H5523">
        <v>0</v>
      </c>
      <c r="I5523">
        <v>0</v>
      </c>
      <c r="J5523">
        <v>0</v>
      </c>
      <c r="K5523" s="44">
        <f>MONTH(tce_4111[[#This Row],[data_lancamento]])</f>
        <v>7</v>
      </c>
    </row>
    <row r="5524" spans="1:11" x14ac:dyDescent="0.25">
      <c r="A5524" s="44" t="s">
        <v>99</v>
      </c>
      <c r="B5524">
        <v>1</v>
      </c>
      <c r="C5524" s="3">
        <v>44755</v>
      </c>
      <c r="D5524">
        <v>670</v>
      </c>
      <c r="E5524" s="44" t="s">
        <v>77</v>
      </c>
      <c r="F5524" s="44" t="s">
        <v>88</v>
      </c>
      <c r="G5524">
        <v>0</v>
      </c>
      <c r="H5524">
        <v>0</v>
      </c>
      <c r="I5524">
        <v>0</v>
      </c>
      <c r="J5524">
        <v>0</v>
      </c>
      <c r="K5524" s="44">
        <f>MONTH(tce_4111[[#This Row],[data_lancamento]])</f>
        <v>7</v>
      </c>
    </row>
    <row r="5525" spans="1:11" x14ac:dyDescent="0.25">
      <c r="A5525" s="44" t="s">
        <v>109</v>
      </c>
      <c r="B5525">
        <v>1</v>
      </c>
      <c r="C5525" s="3">
        <v>44755</v>
      </c>
      <c r="D5525">
        <v>670</v>
      </c>
      <c r="E5525" s="44" t="s">
        <v>80</v>
      </c>
      <c r="F5525" s="44" t="s">
        <v>88</v>
      </c>
      <c r="G5525">
        <v>0</v>
      </c>
      <c r="H5525">
        <v>0</v>
      </c>
      <c r="I5525">
        <v>0</v>
      </c>
      <c r="J5525">
        <v>0</v>
      </c>
      <c r="K5525" s="44">
        <f>MONTH(tce_4111[[#This Row],[data_lancamento]])</f>
        <v>7</v>
      </c>
    </row>
    <row r="5526" spans="1:11" x14ac:dyDescent="0.25">
      <c r="A5526" s="44" t="s">
        <v>106</v>
      </c>
      <c r="B5526">
        <v>1</v>
      </c>
      <c r="C5526" s="3">
        <v>44755</v>
      </c>
      <c r="D5526">
        <v>670</v>
      </c>
      <c r="E5526" s="44" t="s">
        <v>80</v>
      </c>
      <c r="F5526" s="44" t="s">
        <v>97</v>
      </c>
      <c r="G5526">
        <v>1</v>
      </c>
      <c r="H5526">
        <v>0</v>
      </c>
      <c r="I5526">
        <v>0</v>
      </c>
      <c r="J5526">
        <v>0</v>
      </c>
      <c r="K5526" s="44">
        <f>MONTH(tce_4111[[#This Row],[data_lancamento]])</f>
        <v>7</v>
      </c>
    </row>
    <row r="5527" spans="1:11" x14ac:dyDescent="0.25">
      <c r="A5527" s="44" t="s">
        <v>115</v>
      </c>
      <c r="B5527">
        <v>1</v>
      </c>
      <c r="C5527" s="3">
        <v>44755</v>
      </c>
      <c r="D5527">
        <v>670</v>
      </c>
      <c r="E5527" s="44" t="s">
        <v>77</v>
      </c>
      <c r="F5527" s="44" t="s">
        <v>88</v>
      </c>
      <c r="G5527">
        <v>0</v>
      </c>
      <c r="H5527">
        <v>0</v>
      </c>
      <c r="I5527">
        <v>0</v>
      </c>
      <c r="J5527">
        <v>0</v>
      </c>
      <c r="K5527" s="44">
        <f>MONTH(tce_4111[[#This Row],[data_lancamento]])</f>
        <v>7</v>
      </c>
    </row>
    <row r="5528" spans="1:11" x14ac:dyDescent="0.25">
      <c r="A5528" s="44" t="s">
        <v>92</v>
      </c>
      <c r="B5528">
        <v>1</v>
      </c>
      <c r="C5528" s="3">
        <v>44755</v>
      </c>
      <c r="D5528">
        <v>670</v>
      </c>
      <c r="E5528" s="44" t="s">
        <v>80</v>
      </c>
      <c r="F5528" s="44" t="s">
        <v>88</v>
      </c>
      <c r="G5528">
        <v>0</v>
      </c>
      <c r="H5528">
        <v>0</v>
      </c>
      <c r="I5528">
        <v>0</v>
      </c>
      <c r="J5528">
        <v>0</v>
      </c>
      <c r="K5528" s="44">
        <f>MONTH(tce_4111[[#This Row],[data_lancamento]])</f>
        <v>7</v>
      </c>
    </row>
    <row r="5529" spans="1:11" x14ac:dyDescent="0.25">
      <c r="A5529" s="44" t="s">
        <v>92</v>
      </c>
      <c r="B5529">
        <v>1</v>
      </c>
      <c r="C5529" s="3">
        <v>44755</v>
      </c>
      <c r="D5529">
        <v>670</v>
      </c>
      <c r="E5529" s="44" t="s">
        <v>77</v>
      </c>
      <c r="F5529" s="44" t="s">
        <v>88</v>
      </c>
      <c r="G5529">
        <v>0</v>
      </c>
      <c r="H5529">
        <v>0</v>
      </c>
      <c r="I5529">
        <v>0</v>
      </c>
      <c r="J5529">
        <v>0</v>
      </c>
      <c r="K5529" s="44">
        <f>MONTH(tce_4111[[#This Row],[data_lancamento]])</f>
        <v>7</v>
      </c>
    </row>
    <row r="5530" spans="1:11" x14ac:dyDescent="0.25">
      <c r="A5530" s="44" t="s">
        <v>100</v>
      </c>
      <c r="B5530">
        <v>1</v>
      </c>
      <c r="C5530" s="3">
        <v>44755</v>
      </c>
      <c r="D5530">
        <v>670</v>
      </c>
      <c r="E5530" s="44" t="s">
        <v>80</v>
      </c>
      <c r="F5530" s="44" t="s">
        <v>88</v>
      </c>
      <c r="G5530">
        <v>0</v>
      </c>
      <c r="H5530">
        <v>0</v>
      </c>
      <c r="I5530">
        <v>0</v>
      </c>
      <c r="J5530">
        <v>0</v>
      </c>
      <c r="K5530" s="44">
        <f>MONTH(tce_4111[[#This Row],[data_lancamento]])</f>
        <v>7</v>
      </c>
    </row>
    <row r="5531" spans="1:11" x14ac:dyDescent="0.25">
      <c r="A5531" s="44" t="s">
        <v>100</v>
      </c>
      <c r="B5531">
        <v>1</v>
      </c>
      <c r="C5531" s="3">
        <v>44755</v>
      </c>
      <c r="D5531">
        <v>670</v>
      </c>
      <c r="E5531" s="44" t="s">
        <v>77</v>
      </c>
      <c r="F5531" s="44" t="s">
        <v>88</v>
      </c>
      <c r="G5531">
        <v>0</v>
      </c>
      <c r="H5531">
        <v>0</v>
      </c>
      <c r="I5531">
        <v>0</v>
      </c>
      <c r="J5531">
        <v>0</v>
      </c>
      <c r="K5531" s="44">
        <f>MONTH(tce_4111[[#This Row],[data_lancamento]])</f>
        <v>7</v>
      </c>
    </row>
    <row r="5532" spans="1:11" x14ac:dyDescent="0.25">
      <c r="A5532" s="44" t="s">
        <v>110</v>
      </c>
      <c r="B5532">
        <v>1</v>
      </c>
      <c r="C5532" s="3">
        <v>44755</v>
      </c>
      <c r="D5532">
        <v>670</v>
      </c>
      <c r="E5532" s="44" t="s">
        <v>80</v>
      </c>
      <c r="F5532" s="44" t="s">
        <v>88</v>
      </c>
      <c r="G5532">
        <v>0</v>
      </c>
      <c r="H5532">
        <v>0</v>
      </c>
      <c r="I5532">
        <v>0</v>
      </c>
      <c r="J5532">
        <v>0</v>
      </c>
      <c r="K5532" s="44">
        <f>MONTH(tce_4111[[#This Row],[data_lancamento]])</f>
        <v>7</v>
      </c>
    </row>
    <row r="5533" spans="1:11" x14ac:dyDescent="0.25">
      <c r="A5533" s="44" t="s">
        <v>114</v>
      </c>
      <c r="B5533">
        <v>1</v>
      </c>
      <c r="C5533" s="3">
        <v>44755</v>
      </c>
      <c r="D5533">
        <v>670</v>
      </c>
      <c r="E5533" s="44" t="s">
        <v>77</v>
      </c>
      <c r="F5533" s="44" t="s">
        <v>88</v>
      </c>
      <c r="G5533">
        <v>0</v>
      </c>
      <c r="H5533">
        <v>0</v>
      </c>
      <c r="I5533">
        <v>0</v>
      </c>
      <c r="J5533">
        <v>0</v>
      </c>
      <c r="K5533" s="44">
        <f>MONTH(tce_4111[[#This Row],[data_lancamento]])</f>
        <v>7</v>
      </c>
    </row>
    <row r="5534" spans="1:11" x14ac:dyDescent="0.25">
      <c r="A5534" s="44" t="s">
        <v>94</v>
      </c>
      <c r="B5534">
        <v>1</v>
      </c>
      <c r="C5534" s="3">
        <v>44755</v>
      </c>
      <c r="D5534">
        <v>670</v>
      </c>
      <c r="E5534" s="44" t="s">
        <v>77</v>
      </c>
      <c r="F5534" s="44" t="s">
        <v>88</v>
      </c>
      <c r="G5534">
        <v>1</v>
      </c>
      <c r="H5534">
        <v>0</v>
      </c>
      <c r="I5534">
        <v>0</v>
      </c>
      <c r="J5534">
        <v>0</v>
      </c>
      <c r="K5534" s="44">
        <f>MONTH(tce_4111[[#This Row],[data_lancamento]])</f>
        <v>7</v>
      </c>
    </row>
    <row r="5535" spans="1:11" x14ac:dyDescent="0.25">
      <c r="A5535" s="44" t="s">
        <v>101</v>
      </c>
      <c r="B5535">
        <v>1</v>
      </c>
      <c r="C5535" s="3">
        <v>44755</v>
      </c>
      <c r="D5535">
        <v>670</v>
      </c>
      <c r="E5535" s="44" t="s">
        <v>80</v>
      </c>
      <c r="F5535" s="44" t="s">
        <v>88</v>
      </c>
      <c r="G5535">
        <v>1</v>
      </c>
      <c r="H5535">
        <v>0</v>
      </c>
      <c r="I5535">
        <v>0</v>
      </c>
      <c r="J5535">
        <v>0</v>
      </c>
      <c r="K5535" s="44">
        <f>MONTH(tce_4111[[#This Row],[data_lancamento]])</f>
        <v>7</v>
      </c>
    </row>
    <row r="5536" spans="1:11" x14ac:dyDescent="0.25">
      <c r="A5536" s="44" t="s">
        <v>101</v>
      </c>
      <c r="B5536">
        <v>1</v>
      </c>
      <c r="C5536" s="3">
        <v>44755</v>
      </c>
      <c r="D5536">
        <v>670</v>
      </c>
      <c r="E5536" s="44" t="s">
        <v>77</v>
      </c>
      <c r="F5536" s="44" t="s">
        <v>88</v>
      </c>
      <c r="G5536">
        <v>1</v>
      </c>
      <c r="H5536">
        <v>0</v>
      </c>
      <c r="I5536">
        <v>0</v>
      </c>
      <c r="J5536">
        <v>0</v>
      </c>
      <c r="K5536" s="44">
        <f>MONTH(tce_4111[[#This Row],[data_lancamento]])</f>
        <v>7</v>
      </c>
    </row>
    <row r="5537" spans="1:11" x14ac:dyDescent="0.25">
      <c r="A5537" s="44" t="s">
        <v>111</v>
      </c>
      <c r="B5537">
        <v>1</v>
      </c>
      <c r="C5537" s="3">
        <v>44755</v>
      </c>
      <c r="D5537">
        <v>670</v>
      </c>
      <c r="E5537" s="44" t="s">
        <v>80</v>
      </c>
      <c r="F5537" s="44" t="s">
        <v>88</v>
      </c>
      <c r="G5537">
        <v>1</v>
      </c>
      <c r="H5537">
        <v>0</v>
      </c>
      <c r="I5537">
        <v>0</v>
      </c>
      <c r="J5537">
        <v>0</v>
      </c>
      <c r="K5537" s="44">
        <f>MONTH(tce_4111[[#This Row],[data_lancamento]])</f>
        <v>7</v>
      </c>
    </row>
    <row r="5538" spans="1:11" x14ac:dyDescent="0.25">
      <c r="A5538" s="44" t="s">
        <v>95</v>
      </c>
      <c r="B5538">
        <v>1</v>
      </c>
      <c r="C5538" s="3">
        <v>44755</v>
      </c>
      <c r="D5538">
        <v>670</v>
      </c>
      <c r="E5538" s="44" t="s">
        <v>80</v>
      </c>
      <c r="F5538" s="44" t="s">
        <v>88</v>
      </c>
      <c r="G5538">
        <v>1</v>
      </c>
      <c r="H5538">
        <v>0</v>
      </c>
      <c r="I5538">
        <v>0</v>
      </c>
      <c r="J5538">
        <v>0</v>
      </c>
      <c r="K5538" s="44">
        <f>MONTH(tce_4111[[#This Row],[data_lancamento]])</f>
        <v>7</v>
      </c>
    </row>
    <row r="5539" spans="1:11" x14ac:dyDescent="0.25">
      <c r="A5539" s="44" t="s">
        <v>95</v>
      </c>
      <c r="B5539">
        <v>1</v>
      </c>
      <c r="C5539" s="3">
        <v>44755</v>
      </c>
      <c r="D5539">
        <v>670</v>
      </c>
      <c r="E5539" s="44" t="s">
        <v>77</v>
      </c>
      <c r="F5539" s="44" t="s">
        <v>88</v>
      </c>
      <c r="G5539">
        <v>1</v>
      </c>
      <c r="H5539">
        <v>0</v>
      </c>
      <c r="I5539">
        <v>0</v>
      </c>
      <c r="J5539">
        <v>0</v>
      </c>
      <c r="K5539" s="44">
        <f>MONTH(tce_4111[[#This Row],[data_lancamento]])</f>
        <v>7</v>
      </c>
    </row>
    <row r="5540" spans="1:11" x14ac:dyDescent="0.25">
      <c r="A5540" s="44" t="s">
        <v>415</v>
      </c>
      <c r="B5540">
        <v>1</v>
      </c>
      <c r="C5540" s="3">
        <v>44757</v>
      </c>
      <c r="D5540">
        <v>125</v>
      </c>
      <c r="E5540" s="44" t="s">
        <v>80</v>
      </c>
      <c r="F5540" s="44" t="s">
        <v>88</v>
      </c>
      <c r="G5540">
        <v>0</v>
      </c>
      <c r="H5540">
        <v>0</v>
      </c>
      <c r="I5540">
        <v>0</v>
      </c>
      <c r="J5540">
        <v>0</v>
      </c>
      <c r="K5540" s="44">
        <f>MONTH(tce_4111[[#This Row],[data_lancamento]])</f>
        <v>7</v>
      </c>
    </row>
    <row r="5541" spans="1:11" x14ac:dyDescent="0.25">
      <c r="A5541" s="44" t="s">
        <v>96</v>
      </c>
      <c r="B5541">
        <v>1</v>
      </c>
      <c r="C5541" s="3">
        <v>44757</v>
      </c>
      <c r="D5541">
        <v>125</v>
      </c>
      <c r="E5541" s="44" t="s">
        <v>77</v>
      </c>
      <c r="F5541" s="44" t="s">
        <v>97</v>
      </c>
      <c r="G5541">
        <v>1</v>
      </c>
      <c r="H5541">
        <v>0</v>
      </c>
      <c r="I5541">
        <v>0</v>
      </c>
      <c r="J5541">
        <v>0</v>
      </c>
      <c r="K5541" s="44">
        <f>MONTH(tce_4111[[#This Row],[data_lancamento]])</f>
        <v>7</v>
      </c>
    </row>
    <row r="5542" spans="1:11" x14ac:dyDescent="0.25">
      <c r="A5542" s="44" t="s">
        <v>91</v>
      </c>
      <c r="B5542">
        <v>1</v>
      </c>
      <c r="C5542" s="3">
        <v>44757</v>
      </c>
      <c r="D5542">
        <v>125</v>
      </c>
      <c r="E5542" s="44" t="s">
        <v>80</v>
      </c>
      <c r="F5542" s="44" t="s">
        <v>88</v>
      </c>
      <c r="G5542">
        <v>0</v>
      </c>
      <c r="H5542">
        <v>0</v>
      </c>
      <c r="I5542">
        <v>0</v>
      </c>
      <c r="J5542">
        <v>0</v>
      </c>
      <c r="K5542" s="44">
        <f>MONTH(tce_4111[[#This Row],[data_lancamento]])</f>
        <v>7</v>
      </c>
    </row>
    <row r="5543" spans="1:11" x14ac:dyDescent="0.25">
      <c r="A5543" s="44" t="s">
        <v>99</v>
      </c>
      <c r="B5543">
        <v>1</v>
      </c>
      <c r="C5543" s="3">
        <v>44757</v>
      </c>
      <c r="D5543">
        <v>125</v>
      </c>
      <c r="E5543" s="44" t="s">
        <v>77</v>
      </c>
      <c r="F5543" s="44" t="s">
        <v>88</v>
      </c>
      <c r="G5543">
        <v>0</v>
      </c>
      <c r="H5543">
        <v>0</v>
      </c>
      <c r="I5543">
        <v>0</v>
      </c>
      <c r="J5543">
        <v>0</v>
      </c>
      <c r="K5543" s="44">
        <f>MONTH(tce_4111[[#This Row],[data_lancamento]])</f>
        <v>7</v>
      </c>
    </row>
    <row r="5544" spans="1:11" x14ac:dyDescent="0.25">
      <c r="A5544" s="44" t="s">
        <v>92</v>
      </c>
      <c r="B5544">
        <v>1</v>
      </c>
      <c r="C5544" s="3">
        <v>44757</v>
      </c>
      <c r="D5544">
        <v>125</v>
      </c>
      <c r="E5544" s="44" t="s">
        <v>80</v>
      </c>
      <c r="F5544" s="44" t="s">
        <v>88</v>
      </c>
      <c r="G5544">
        <v>0</v>
      </c>
      <c r="H5544">
        <v>0</v>
      </c>
      <c r="I5544">
        <v>0</v>
      </c>
      <c r="J5544">
        <v>0</v>
      </c>
      <c r="K5544" s="44">
        <f>MONTH(tce_4111[[#This Row],[data_lancamento]])</f>
        <v>7</v>
      </c>
    </row>
    <row r="5545" spans="1:11" x14ac:dyDescent="0.25">
      <c r="A5545" s="44" t="s">
        <v>100</v>
      </c>
      <c r="B5545">
        <v>1</v>
      </c>
      <c r="C5545" s="3">
        <v>44757</v>
      </c>
      <c r="D5545">
        <v>125</v>
      </c>
      <c r="E5545" s="44" t="s">
        <v>77</v>
      </c>
      <c r="F5545" s="44" t="s">
        <v>88</v>
      </c>
      <c r="G5545">
        <v>0</v>
      </c>
      <c r="H5545">
        <v>0</v>
      </c>
      <c r="I5545">
        <v>0</v>
      </c>
      <c r="J5545">
        <v>0</v>
      </c>
      <c r="K5545" s="44">
        <f>MONTH(tce_4111[[#This Row],[data_lancamento]])</f>
        <v>7</v>
      </c>
    </row>
    <row r="5546" spans="1:11" x14ac:dyDescent="0.25">
      <c r="A5546" s="44" t="s">
        <v>101</v>
      </c>
      <c r="B5546">
        <v>1</v>
      </c>
      <c r="C5546" s="3">
        <v>44757</v>
      </c>
      <c r="D5546">
        <v>125</v>
      </c>
      <c r="E5546" s="44" t="s">
        <v>77</v>
      </c>
      <c r="F5546" s="44" t="s">
        <v>88</v>
      </c>
      <c r="G5546">
        <v>1</v>
      </c>
      <c r="H5546">
        <v>0</v>
      </c>
      <c r="I5546">
        <v>0</v>
      </c>
      <c r="J5546">
        <v>0</v>
      </c>
      <c r="K5546" s="44">
        <f>MONTH(tce_4111[[#This Row],[data_lancamento]])</f>
        <v>7</v>
      </c>
    </row>
    <row r="5547" spans="1:11" x14ac:dyDescent="0.25">
      <c r="A5547" s="44" t="s">
        <v>95</v>
      </c>
      <c r="B5547">
        <v>1</v>
      </c>
      <c r="C5547" s="3">
        <v>44757</v>
      </c>
      <c r="D5547">
        <v>125</v>
      </c>
      <c r="E5547" s="44" t="s">
        <v>80</v>
      </c>
      <c r="F5547" s="44" t="s">
        <v>88</v>
      </c>
      <c r="G5547">
        <v>1</v>
      </c>
      <c r="H5547">
        <v>0</v>
      </c>
      <c r="I5547">
        <v>0</v>
      </c>
      <c r="J5547">
        <v>0</v>
      </c>
      <c r="K5547" s="44">
        <f>MONTH(tce_4111[[#This Row],[data_lancamento]])</f>
        <v>7</v>
      </c>
    </row>
    <row r="5548" spans="1:11" x14ac:dyDescent="0.25">
      <c r="A5548" s="44" t="s">
        <v>148</v>
      </c>
      <c r="B5548">
        <v>1</v>
      </c>
      <c r="C5548" s="3">
        <v>44761</v>
      </c>
      <c r="D5548">
        <v>1.5</v>
      </c>
      <c r="E5548" s="44" t="s">
        <v>80</v>
      </c>
      <c r="F5548" s="44" t="s">
        <v>97</v>
      </c>
      <c r="G5548">
        <v>8001</v>
      </c>
      <c r="H5548">
        <v>0</v>
      </c>
      <c r="I5548">
        <v>0</v>
      </c>
      <c r="J5548">
        <v>0</v>
      </c>
      <c r="K5548" s="44">
        <f>MONTH(tce_4111[[#This Row],[data_lancamento]])</f>
        <v>7</v>
      </c>
    </row>
    <row r="5549" spans="1:11" x14ac:dyDescent="0.25">
      <c r="A5549" s="44" t="s">
        <v>149</v>
      </c>
      <c r="B5549">
        <v>1</v>
      </c>
      <c r="C5549" s="3">
        <v>44761</v>
      </c>
      <c r="D5549">
        <v>1.5</v>
      </c>
      <c r="E5549" s="44" t="s">
        <v>77</v>
      </c>
      <c r="F5549" s="44" t="s">
        <v>97</v>
      </c>
      <c r="G5549">
        <v>8001</v>
      </c>
      <c r="H5549">
        <v>0</v>
      </c>
      <c r="I5549">
        <v>0</v>
      </c>
      <c r="J5549">
        <v>0</v>
      </c>
      <c r="K5549" s="44">
        <f>MONTH(tce_4111[[#This Row],[data_lancamento]])</f>
        <v>7</v>
      </c>
    </row>
    <row r="5550" spans="1:11" x14ac:dyDescent="0.25">
      <c r="A5550" s="44" t="s">
        <v>150</v>
      </c>
      <c r="B5550">
        <v>1</v>
      </c>
      <c r="C5550" s="3">
        <v>44761</v>
      </c>
      <c r="D5550">
        <v>1.5</v>
      </c>
      <c r="E5550" s="44" t="s">
        <v>80</v>
      </c>
      <c r="F5550" s="44" t="s">
        <v>88</v>
      </c>
      <c r="G5550">
        <v>8001</v>
      </c>
      <c r="H5550">
        <v>0</v>
      </c>
      <c r="I5550">
        <v>0</v>
      </c>
      <c r="J5550">
        <v>0</v>
      </c>
      <c r="K5550" s="44">
        <f>MONTH(tce_4111[[#This Row],[data_lancamento]])</f>
        <v>7</v>
      </c>
    </row>
    <row r="5551" spans="1:11" x14ac:dyDescent="0.25">
      <c r="A5551" s="44" t="s">
        <v>151</v>
      </c>
      <c r="B5551">
        <v>1</v>
      </c>
      <c r="C5551" s="3">
        <v>44761</v>
      </c>
      <c r="D5551">
        <v>1.5</v>
      </c>
      <c r="E5551" s="44" t="s">
        <v>77</v>
      </c>
      <c r="F5551" s="44" t="s">
        <v>88</v>
      </c>
      <c r="G5551">
        <v>8001</v>
      </c>
      <c r="H5551">
        <v>0</v>
      </c>
      <c r="I5551">
        <v>0</v>
      </c>
      <c r="J5551">
        <v>0</v>
      </c>
      <c r="K5551" s="44">
        <f>MONTH(tce_4111[[#This Row],[data_lancamento]])</f>
        <v>7</v>
      </c>
    </row>
    <row r="5552" spans="1:11" x14ac:dyDescent="0.25">
      <c r="A5552" s="44" t="s">
        <v>105</v>
      </c>
      <c r="B5552">
        <v>1</v>
      </c>
      <c r="C5552" s="3">
        <v>44761</v>
      </c>
      <c r="D5552">
        <v>125000</v>
      </c>
      <c r="E5552" s="44" t="s">
        <v>77</v>
      </c>
      <c r="F5552" s="44" t="s">
        <v>88</v>
      </c>
      <c r="G5552">
        <v>0</v>
      </c>
      <c r="H5552">
        <v>0</v>
      </c>
      <c r="I5552">
        <v>0</v>
      </c>
      <c r="J5552">
        <v>0</v>
      </c>
      <c r="K5552" s="44">
        <f>MONTH(tce_4111[[#This Row],[data_lancamento]])</f>
        <v>7</v>
      </c>
    </row>
    <row r="5553" spans="1:11" x14ac:dyDescent="0.25">
      <c r="A5553" s="44" t="s">
        <v>106</v>
      </c>
      <c r="B5553">
        <v>1</v>
      </c>
      <c r="C5553" s="3">
        <v>44761</v>
      </c>
      <c r="D5553">
        <v>125000</v>
      </c>
      <c r="E5553" s="44" t="s">
        <v>80</v>
      </c>
      <c r="F5553" s="44" t="s">
        <v>97</v>
      </c>
      <c r="G5553">
        <v>1</v>
      </c>
      <c r="H5553">
        <v>0</v>
      </c>
      <c r="I5553">
        <v>0</v>
      </c>
      <c r="J5553">
        <v>0</v>
      </c>
      <c r="K5553" s="44">
        <f>MONTH(tce_4111[[#This Row],[data_lancamento]])</f>
        <v>7</v>
      </c>
    </row>
    <row r="5554" spans="1:11" x14ac:dyDescent="0.25">
      <c r="A5554" s="44" t="s">
        <v>106</v>
      </c>
      <c r="B5554">
        <v>1</v>
      </c>
      <c r="C5554" s="3">
        <v>44761</v>
      </c>
      <c r="D5554">
        <v>124875</v>
      </c>
      <c r="E5554" s="44" t="s">
        <v>77</v>
      </c>
      <c r="F5554" s="44" t="s">
        <v>97</v>
      </c>
      <c r="G5554">
        <v>1</v>
      </c>
      <c r="H5554">
        <v>0</v>
      </c>
      <c r="I5554">
        <v>0</v>
      </c>
      <c r="J5554">
        <v>0</v>
      </c>
      <c r="K5554" s="44">
        <f>MONTH(tce_4111[[#This Row],[data_lancamento]])</f>
        <v>7</v>
      </c>
    </row>
    <row r="5555" spans="1:11" x14ac:dyDescent="0.25">
      <c r="A5555" s="44" t="s">
        <v>107</v>
      </c>
      <c r="B5555">
        <v>1</v>
      </c>
      <c r="C5555" s="3">
        <v>44761</v>
      </c>
      <c r="D5555">
        <v>124875</v>
      </c>
      <c r="E5555" s="44" t="s">
        <v>80</v>
      </c>
      <c r="F5555" s="44" t="s">
        <v>97</v>
      </c>
      <c r="G5555">
        <v>1</v>
      </c>
      <c r="H5555">
        <v>0</v>
      </c>
      <c r="I5555">
        <v>0</v>
      </c>
      <c r="J5555">
        <v>0</v>
      </c>
      <c r="K5555" s="44">
        <f>MONTH(tce_4111[[#This Row],[data_lancamento]])</f>
        <v>7</v>
      </c>
    </row>
    <row r="5556" spans="1:11" x14ac:dyDescent="0.25">
      <c r="A5556" s="44" t="s">
        <v>106</v>
      </c>
      <c r="B5556">
        <v>1</v>
      </c>
      <c r="C5556" s="3">
        <v>44761</v>
      </c>
      <c r="D5556">
        <v>1.5</v>
      </c>
      <c r="E5556" s="44" t="s">
        <v>77</v>
      </c>
      <c r="F5556" s="44" t="s">
        <v>97</v>
      </c>
      <c r="G5556">
        <v>1</v>
      </c>
      <c r="H5556">
        <v>0</v>
      </c>
      <c r="I5556">
        <v>0</v>
      </c>
      <c r="J5556">
        <v>0</v>
      </c>
      <c r="K5556" s="44">
        <f>MONTH(tce_4111[[#This Row],[data_lancamento]])</f>
        <v>7</v>
      </c>
    </row>
    <row r="5557" spans="1:11" x14ac:dyDescent="0.25">
      <c r="A5557" s="44" t="s">
        <v>149</v>
      </c>
      <c r="B5557">
        <v>1</v>
      </c>
      <c r="C5557" s="3">
        <v>44761</v>
      </c>
      <c r="D5557">
        <v>1.5</v>
      </c>
      <c r="E5557" s="44" t="s">
        <v>80</v>
      </c>
      <c r="F5557" s="44" t="s">
        <v>97</v>
      </c>
      <c r="G5557">
        <v>8001</v>
      </c>
      <c r="H5557">
        <v>0</v>
      </c>
      <c r="I5557">
        <v>0</v>
      </c>
      <c r="J5557">
        <v>0</v>
      </c>
      <c r="K5557" s="44">
        <f>MONTH(tce_4111[[#This Row],[data_lancamento]])</f>
        <v>7</v>
      </c>
    </row>
    <row r="5558" spans="1:11" x14ac:dyDescent="0.25">
      <c r="A5558" s="44" t="s">
        <v>108</v>
      </c>
      <c r="B5558">
        <v>1</v>
      </c>
      <c r="C5558" s="3">
        <v>44761</v>
      </c>
      <c r="D5558">
        <v>125000</v>
      </c>
      <c r="E5558" s="44" t="s">
        <v>80</v>
      </c>
      <c r="F5558" s="44" t="s">
        <v>88</v>
      </c>
      <c r="G5558">
        <v>1</v>
      </c>
      <c r="H5558">
        <v>0</v>
      </c>
      <c r="I5558">
        <v>0</v>
      </c>
      <c r="J5558">
        <v>0</v>
      </c>
      <c r="K5558" s="44">
        <f>MONTH(tce_4111[[#This Row],[data_lancamento]])</f>
        <v>7</v>
      </c>
    </row>
    <row r="5559" spans="1:11" x14ac:dyDescent="0.25">
      <c r="A5559" s="44" t="s">
        <v>94</v>
      </c>
      <c r="B5559">
        <v>1</v>
      </c>
      <c r="C5559" s="3">
        <v>44761</v>
      </c>
      <c r="D5559">
        <v>125000</v>
      </c>
      <c r="E5559" s="44" t="s">
        <v>77</v>
      </c>
      <c r="F5559" s="44" t="s">
        <v>88</v>
      </c>
      <c r="G5559">
        <v>1</v>
      </c>
      <c r="H5559">
        <v>0</v>
      </c>
      <c r="I5559">
        <v>0</v>
      </c>
      <c r="J5559">
        <v>0</v>
      </c>
      <c r="K5559" s="44">
        <f>MONTH(tce_4111[[#This Row],[data_lancamento]])</f>
        <v>7</v>
      </c>
    </row>
    <row r="5560" spans="1:11" x14ac:dyDescent="0.25">
      <c r="A5560" s="44" t="s">
        <v>96</v>
      </c>
      <c r="B5560">
        <v>1</v>
      </c>
      <c r="C5560" s="3">
        <v>44761</v>
      </c>
      <c r="D5560">
        <v>125</v>
      </c>
      <c r="E5560" s="44" t="s">
        <v>80</v>
      </c>
      <c r="F5560" s="44" t="s">
        <v>97</v>
      </c>
      <c r="G5560">
        <v>1</v>
      </c>
      <c r="H5560">
        <v>0</v>
      </c>
      <c r="I5560">
        <v>0</v>
      </c>
      <c r="J5560">
        <v>0</v>
      </c>
      <c r="K5560" s="44">
        <f>MONTH(tce_4111[[#This Row],[data_lancamento]])</f>
        <v>7</v>
      </c>
    </row>
    <row r="5561" spans="1:11" x14ac:dyDescent="0.25">
      <c r="A5561" s="44" t="s">
        <v>99</v>
      </c>
      <c r="B5561">
        <v>1</v>
      </c>
      <c r="C5561" s="3">
        <v>44761</v>
      </c>
      <c r="D5561">
        <v>125</v>
      </c>
      <c r="E5561" s="44" t="s">
        <v>80</v>
      </c>
      <c r="F5561" s="44" t="s">
        <v>88</v>
      </c>
      <c r="G5561">
        <v>0</v>
      </c>
      <c r="H5561">
        <v>0</v>
      </c>
      <c r="I5561">
        <v>0</v>
      </c>
      <c r="J5561">
        <v>0</v>
      </c>
      <c r="K5561" s="44">
        <f>MONTH(tce_4111[[#This Row],[data_lancamento]])</f>
        <v>7</v>
      </c>
    </row>
    <row r="5562" spans="1:11" x14ac:dyDescent="0.25">
      <c r="A5562" s="44" t="s">
        <v>109</v>
      </c>
      <c r="B5562">
        <v>1</v>
      </c>
      <c r="C5562" s="3">
        <v>44761</v>
      </c>
      <c r="D5562">
        <v>125</v>
      </c>
      <c r="E5562" s="44" t="s">
        <v>77</v>
      </c>
      <c r="F5562" s="44" t="s">
        <v>88</v>
      </c>
      <c r="G5562">
        <v>0</v>
      </c>
      <c r="H5562">
        <v>0</v>
      </c>
      <c r="I5562">
        <v>0</v>
      </c>
      <c r="J5562">
        <v>0</v>
      </c>
      <c r="K5562" s="44">
        <f>MONTH(tce_4111[[#This Row],[data_lancamento]])</f>
        <v>7</v>
      </c>
    </row>
    <row r="5563" spans="1:11" x14ac:dyDescent="0.25">
      <c r="A5563" s="44" t="s">
        <v>106</v>
      </c>
      <c r="B5563">
        <v>1</v>
      </c>
      <c r="C5563" s="3">
        <v>44761</v>
      </c>
      <c r="D5563">
        <v>123.5</v>
      </c>
      <c r="E5563" s="44" t="s">
        <v>77</v>
      </c>
      <c r="F5563" s="44" t="s">
        <v>97</v>
      </c>
      <c r="G5563">
        <v>1</v>
      </c>
      <c r="H5563">
        <v>0</v>
      </c>
      <c r="I5563">
        <v>0</v>
      </c>
      <c r="J5563">
        <v>0</v>
      </c>
      <c r="K5563" s="44">
        <f>MONTH(tce_4111[[#This Row],[data_lancamento]])</f>
        <v>7</v>
      </c>
    </row>
    <row r="5564" spans="1:11" x14ac:dyDescent="0.25">
      <c r="A5564" s="44" t="s">
        <v>100</v>
      </c>
      <c r="B5564">
        <v>1</v>
      </c>
      <c r="C5564" s="3">
        <v>44761</v>
      </c>
      <c r="D5564">
        <v>125</v>
      </c>
      <c r="E5564" s="44" t="s">
        <v>80</v>
      </c>
      <c r="F5564" s="44" t="s">
        <v>88</v>
      </c>
      <c r="G5564">
        <v>0</v>
      </c>
      <c r="H5564">
        <v>0</v>
      </c>
      <c r="I5564">
        <v>0</v>
      </c>
      <c r="J5564">
        <v>0</v>
      </c>
      <c r="K5564" s="44">
        <f>MONTH(tce_4111[[#This Row],[data_lancamento]])</f>
        <v>7</v>
      </c>
    </row>
    <row r="5565" spans="1:11" x14ac:dyDescent="0.25">
      <c r="A5565" s="44" t="s">
        <v>110</v>
      </c>
      <c r="B5565">
        <v>1</v>
      </c>
      <c r="C5565" s="3">
        <v>44761</v>
      </c>
      <c r="D5565">
        <v>125</v>
      </c>
      <c r="E5565" s="44" t="s">
        <v>77</v>
      </c>
      <c r="F5565" s="44" t="s">
        <v>88</v>
      </c>
      <c r="G5565">
        <v>0</v>
      </c>
      <c r="H5565">
        <v>0</v>
      </c>
      <c r="I5565">
        <v>0</v>
      </c>
      <c r="J5565">
        <v>0</v>
      </c>
      <c r="K5565" s="44">
        <f>MONTH(tce_4111[[#This Row],[data_lancamento]])</f>
        <v>7</v>
      </c>
    </row>
    <row r="5566" spans="1:11" x14ac:dyDescent="0.25">
      <c r="A5566" s="44" t="s">
        <v>148</v>
      </c>
      <c r="B5566">
        <v>1</v>
      </c>
      <c r="C5566" s="3">
        <v>44761</v>
      </c>
      <c r="D5566">
        <v>1.5</v>
      </c>
      <c r="E5566" s="44" t="s">
        <v>77</v>
      </c>
      <c r="F5566" s="44" t="s">
        <v>97</v>
      </c>
      <c r="G5566">
        <v>8001</v>
      </c>
      <c r="H5566">
        <v>0</v>
      </c>
      <c r="I5566">
        <v>0</v>
      </c>
      <c r="J5566">
        <v>0</v>
      </c>
      <c r="K5566" s="44">
        <f>MONTH(tce_4111[[#This Row],[data_lancamento]])</f>
        <v>7</v>
      </c>
    </row>
    <row r="5567" spans="1:11" x14ac:dyDescent="0.25">
      <c r="A5567" s="44" t="s">
        <v>101</v>
      </c>
      <c r="B5567">
        <v>1</v>
      </c>
      <c r="C5567" s="3">
        <v>44761</v>
      </c>
      <c r="D5567">
        <v>1.5</v>
      </c>
      <c r="E5567" s="44" t="s">
        <v>80</v>
      </c>
      <c r="F5567" s="44" t="s">
        <v>88</v>
      </c>
      <c r="G5567">
        <v>1</v>
      </c>
      <c r="H5567">
        <v>0</v>
      </c>
      <c r="I5567">
        <v>0</v>
      </c>
      <c r="J5567">
        <v>0</v>
      </c>
      <c r="K5567" s="44">
        <f>MONTH(tce_4111[[#This Row],[data_lancamento]])</f>
        <v>7</v>
      </c>
    </row>
    <row r="5568" spans="1:11" x14ac:dyDescent="0.25">
      <c r="A5568" s="44" t="s">
        <v>101</v>
      </c>
      <c r="B5568">
        <v>1</v>
      </c>
      <c r="C5568" s="3">
        <v>44761</v>
      </c>
      <c r="D5568">
        <v>123.5</v>
      </c>
      <c r="E5568" s="44" t="s">
        <v>80</v>
      </c>
      <c r="F5568" s="44" t="s">
        <v>88</v>
      </c>
      <c r="G5568">
        <v>1</v>
      </c>
      <c r="H5568">
        <v>0</v>
      </c>
      <c r="I5568">
        <v>0</v>
      </c>
      <c r="J5568">
        <v>0</v>
      </c>
      <c r="K5568" s="44">
        <f>MONTH(tce_4111[[#This Row],[data_lancamento]])</f>
        <v>7</v>
      </c>
    </row>
    <row r="5569" spans="1:11" x14ac:dyDescent="0.25">
      <c r="A5569" s="44" t="s">
        <v>111</v>
      </c>
      <c r="B5569">
        <v>1</v>
      </c>
      <c r="C5569" s="3">
        <v>44761</v>
      </c>
      <c r="D5569">
        <v>1.5</v>
      </c>
      <c r="E5569" s="44" t="s">
        <v>77</v>
      </c>
      <c r="F5569" s="44" t="s">
        <v>88</v>
      </c>
      <c r="G5569">
        <v>1</v>
      </c>
      <c r="H5569">
        <v>0</v>
      </c>
      <c r="I5569">
        <v>0</v>
      </c>
      <c r="J5569">
        <v>0</v>
      </c>
      <c r="K5569" s="44">
        <f>MONTH(tce_4111[[#This Row],[data_lancamento]])</f>
        <v>7</v>
      </c>
    </row>
    <row r="5570" spans="1:11" x14ac:dyDescent="0.25">
      <c r="A5570" s="44" t="s">
        <v>111</v>
      </c>
      <c r="B5570">
        <v>1</v>
      </c>
      <c r="C5570" s="3">
        <v>44761</v>
      </c>
      <c r="D5570">
        <v>123.5</v>
      </c>
      <c r="E5570" s="44" t="s">
        <v>77</v>
      </c>
      <c r="F5570" s="44" t="s">
        <v>88</v>
      </c>
      <c r="G5570">
        <v>1</v>
      </c>
      <c r="H5570">
        <v>0</v>
      </c>
      <c r="I5570">
        <v>0</v>
      </c>
      <c r="J5570">
        <v>0</v>
      </c>
      <c r="K5570" s="44">
        <f>MONTH(tce_4111[[#This Row],[data_lancamento]])</f>
        <v>7</v>
      </c>
    </row>
    <row r="5571" spans="1:11" x14ac:dyDescent="0.25">
      <c r="A5571" s="44" t="s">
        <v>152</v>
      </c>
      <c r="B5571">
        <v>1</v>
      </c>
      <c r="C5571" s="3">
        <v>44761</v>
      </c>
      <c r="D5571">
        <v>1.5</v>
      </c>
      <c r="E5571" s="44" t="s">
        <v>80</v>
      </c>
      <c r="F5571" s="44" t="s">
        <v>88</v>
      </c>
      <c r="G5571">
        <v>8001</v>
      </c>
      <c r="H5571">
        <v>0</v>
      </c>
      <c r="I5571">
        <v>0</v>
      </c>
      <c r="J5571">
        <v>0</v>
      </c>
      <c r="K5571" s="44">
        <f>MONTH(tce_4111[[#This Row],[data_lancamento]])</f>
        <v>7</v>
      </c>
    </row>
    <row r="5572" spans="1:11" x14ac:dyDescent="0.25">
      <c r="A5572" s="44" t="s">
        <v>150</v>
      </c>
      <c r="B5572">
        <v>1</v>
      </c>
      <c r="C5572" s="3">
        <v>44761</v>
      </c>
      <c r="D5572">
        <v>1.5</v>
      </c>
      <c r="E5572" s="44" t="s">
        <v>77</v>
      </c>
      <c r="F5572" s="44" t="s">
        <v>88</v>
      </c>
      <c r="G5572">
        <v>8001</v>
      </c>
      <c r="H5572">
        <v>0</v>
      </c>
      <c r="I5572">
        <v>0</v>
      </c>
      <c r="J5572">
        <v>0</v>
      </c>
      <c r="K5572" s="44">
        <f>MONTH(tce_4111[[#This Row],[data_lancamento]])</f>
        <v>7</v>
      </c>
    </row>
    <row r="5573" spans="1:11" x14ac:dyDescent="0.25">
      <c r="A5573" s="44" t="s">
        <v>89</v>
      </c>
      <c r="B5573">
        <v>1</v>
      </c>
      <c r="C5573" s="3">
        <v>44762</v>
      </c>
      <c r="D5573">
        <v>6556.83</v>
      </c>
      <c r="E5573" s="44" t="s">
        <v>80</v>
      </c>
      <c r="F5573" s="44" t="s">
        <v>88</v>
      </c>
      <c r="G5573">
        <v>0</v>
      </c>
      <c r="H5573">
        <v>0</v>
      </c>
      <c r="I5573">
        <v>0</v>
      </c>
      <c r="J5573">
        <v>0</v>
      </c>
      <c r="K5573" s="44">
        <f>MONTH(tce_4111[[#This Row],[data_lancamento]])</f>
        <v>7</v>
      </c>
    </row>
    <row r="5574" spans="1:11" x14ac:dyDescent="0.25">
      <c r="A5574" s="44" t="s">
        <v>91</v>
      </c>
      <c r="B5574">
        <v>1</v>
      </c>
      <c r="C5574" s="3">
        <v>44762</v>
      </c>
      <c r="D5574">
        <v>6556.83</v>
      </c>
      <c r="E5574" s="44" t="s">
        <v>77</v>
      </c>
      <c r="F5574" s="44" t="s">
        <v>88</v>
      </c>
      <c r="G5574">
        <v>0</v>
      </c>
      <c r="H5574">
        <v>0</v>
      </c>
      <c r="I5574">
        <v>0</v>
      </c>
      <c r="J5574">
        <v>0</v>
      </c>
      <c r="K5574" s="44">
        <f>MONTH(tce_4111[[#This Row],[data_lancamento]])</f>
        <v>7</v>
      </c>
    </row>
    <row r="5575" spans="1:11" x14ac:dyDescent="0.25">
      <c r="A5575" s="44" t="s">
        <v>92</v>
      </c>
      <c r="B5575">
        <v>1</v>
      </c>
      <c r="C5575" s="3">
        <v>44762</v>
      </c>
      <c r="D5575">
        <v>6556.83</v>
      </c>
      <c r="E5575" s="44" t="s">
        <v>77</v>
      </c>
      <c r="F5575" s="44" t="s">
        <v>88</v>
      </c>
      <c r="G5575">
        <v>0</v>
      </c>
      <c r="H5575">
        <v>0</v>
      </c>
      <c r="I5575">
        <v>0</v>
      </c>
      <c r="J5575">
        <v>0</v>
      </c>
      <c r="K5575" s="44">
        <f>MONTH(tce_4111[[#This Row],[data_lancamento]])</f>
        <v>7</v>
      </c>
    </row>
    <row r="5576" spans="1:11" x14ac:dyDescent="0.25">
      <c r="A5576" s="44" t="s">
        <v>93</v>
      </c>
      <c r="B5576">
        <v>1</v>
      </c>
      <c r="C5576" s="3">
        <v>44762</v>
      </c>
      <c r="D5576">
        <v>6556.83</v>
      </c>
      <c r="E5576" s="44" t="s">
        <v>80</v>
      </c>
      <c r="F5576" s="44" t="s">
        <v>88</v>
      </c>
      <c r="G5576">
        <v>0</v>
      </c>
      <c r="H5576">
        <v>0</v>
      </c>
      <c r="I5576">
        <v>0</v>
      </c>
      <c r="J5576">
        <v>0</v>
      </c>
      <c r="K5576" s="44">
        <f>MONTH(tce_4111[[#This Row],[data_lancamento]])</f>
        <v>7</v>
      </c>
    </row>
    <row r="5577" spans="1:11" x14ac:dyDescent="0.25">
      <c r="A5577" s="44" t="s">
        <v>94</v>
      </c>
      <c r="B5577">
        <v>1</v>
      </c>
      <c r="C5577" s="3">
        <v>44762</v>
      </c>
      <c r="D5577">
        <v>6556.83</v>
      </c>
      <c r="E5577" s="44" t="s">
        <v>80</v>
      </c>
      <c r="F5577" s="44" t="s">
        <v>88</v>
      </c>
      <c r="G5577">
        <v>1</v>
      </c>
      <c r="H5577">
        <v>0</v>
      </c>
      <c r="I5577">
        <v>0</v>
      </c>
      <c r="J5577">
        <v>0</v>
      </c>
      <c r="K5577" s="44">
        <f>MONTH(tce_4111[[#This Row],[data_lancamento]])</f>
        <v>7</v>
      </c>
    </row>
    <row r="5578" spans="1:11" x14ac:dyDescent="0.25">
      <c r="A5578" s="44" t="s">
        <v>95</v>
      </c>
      <c r="B5578">
        <v>1</v>
      </c>
      <c r="C5578" s="3">
        <v>44762</v>
      </c>
      <c r="D5578">
        <v>6556.83</v>
      </c>
      <c r="E5578" s="44" t="s">
        <v>77</v>
      </c>
      <c r="F5578" s="44" t="s">
        <v>88</v>
      </c>
      <c r="G5578">
        <v>1</v>
      </c>
      <c r="H5578">
        <v>0</v>
      </c>
      <c r="I5578">
        <v>0</v>
      </c>
      <c r="J5578">
        <v>0</v>
      </c>
      <c r="K5578" s="44">
        <f>MONTH(tce_4111[[#This Row],[data_lancamento]])</f>
        <v>7</v>
      </c>
    </row>
    <row r="5579" spans="1:11" x14ac:dyDescent="0.25">
      <c r="A5579" s="44" t="s">
        <v>96</v>
      </c>
      <c r="B5579">
        <v>1</v>
      </c>
      <c r="C5579" s="3">
        <v>44762</v>
      </c>
      <c r="D5579">
        <v>6556.83</v>
      </c>
      <c r="E5579" s="44" t="s">
        <v>77</v>
      </c>
      <c r="F5579" s="44" t="s">
        <v>97</v>
      </c>
      <c r="G5579">
        <v>1</v>
      </c>
      <c r="H5579">
        <v>0</v>
      </c>
      <c r="I5579">
        <v>0</v>
      </c>
      <c r="J5579">
        <v>0</v>
      </c>
      <c r="K5579" s="44">
        <f>MONTH(tce_4111[[#This Row],[data_lancamento]])</f>
        <v>7</v>
      </c>
    </row>
    <row r="5580" spans="1:11" x14ac:dyDescent="0.25">
      <c r="A5580" s="44" t="s">
        <v>91</v>
      </c>
      <c r="B5580">
        <v>1</v>
      </c>
      <c r="C5580" s="3">
        <v>44762</v>
      </c>
      <c r="D5580">
        <v>6556.83</v>
      </c>
      <c r="E5580" s="44" t="s">
        <v>80</v>
      </c>
      <c r="F5580" s="44" t="s">
        <v>88</v>
      </c>
      <c r="G5580">
        <v>0</v>
      </c>
      <c r="H5580">
        <v>0</v>
      </c>
      <c r="I5580">
        <v>0</v>
      </c>
      <c r="J5580">
        <v>0</v>
      </c>
      <c r="K5580" s="44">
        <f>MONTH(tce_4111[[#This Row],[data_lancamento]])</f>
        <v>7</v>
      </c>
    </row>
    <row r="5581" spans="1:11" x14ac:dyDescent="0.25">
      <c r="A5581" s="44" t="s">
        <v>99</v>
      </c>
      <c r="B5581">
        <v>1</v>
      </c>
      <c r="C5581" s="3">
        <v>44762</v>
      </c>
      <c r="D5581">
        <v>6556.83</v>
      </c>
      <c r="E5581" s="44" t="s">
        <v>77</v>
      </c>
      <c r="F5581" s="44" t="s">
        <v>88</v>
      </c>
      <c r="G5581">
        <v>0</v>
      </c>
      <c r="H5581">
        <v>0</v>
      </c>
      <c r="I5581">
        <v>0</v>
      </c>
      <c r="J5581">
        <v>0</v>
      </c>
      <c r="K5581" s="44">
        <f>MONTH(tce_4111[[#This Row],[data_lancamento]])</f>
        <v>7</v>
      </c>
    </row>
    <row r="5582" spans="1:11" x14ac:dyDescent="0.25">
      <c r="A5582" s="44" t="s">
        <v>113</v>
      </c>
      <c r="B5582">
        <v>1</v>
      </c>
      <c r="C5582" s="3">
        <v>44762</v>
      </c>
      <c r="D5582">
        <v>6556.83</v>
      </c>
      <c r="E5582" s="44" t="s">
        <v>80</v>
      </c>
      <c r="F5582" s="44" t="s">
        <v>88</v>
      </c>
      <c r="G5582">
        <v>0</v>
      </c>
      <c r="H5582">
        <v>0</v>
      </c>
      <c r="I5582">
        <v>0</v>
      </c>
      <c r="J5582">
        <v>0</v>
      </c>
      <c r="K5582" s="44">
        <f>MONTH(tce_4111[[#This Row],[data_lancamento]])</f>
        <v>7</v>
      </c>
    </row>
    <row r="5583" spans="1:11" x14ac:dyDescent="0.25">
      <c r="A5583" s="44" t="s">
        <v>92</v>
      </c>
      <c r="B5583">
        <v>1</v>
      </c>
      <c r="C5583" s="3">
        <v>44762</v>
      </c>
      <c r="D5583">
        <v>6556.83</v>
      </c>
      <c r="E5583" s="44" t="s">
        <v>80</v>
      </c>
      <c r="F5583" s="44" t="s">
        <v>88</v>
      </c>
      <c r="G5583">
        <v>0</v>
      </c>
      <c r="H5583">
        <v>0</v>
      </c>
      <c r="I5583">
        <v>0</v>
      </c>
      <c r="J5583">
        <v>0</v>
      </c>
      <c r="K5583" s="44">
        <f>MONTH(tce_4111[[#This Row],[data_lancamento]])</f>
        <v>7</v>
      </c>
    </row>
    <row r="5584" spans="1:11" x14ac:dyDescent="0.25">
      <c r="A5584" s="44" t="s">
        <v>100</v>
      </c>
      <c r="B5584">
        <v>1</v>
      </c>
      <c r="C5584" s="3">
        <v>44762</v>
      </c>
      <c r="D5584">
        <v>6556.83</v>
      </c>
      <c r="E5584" s="44" t="s">
        <v>77</v>
      </c>
      <c r="F5584" s="44" t="s">
        <v>88</v>
      </c>
      <c r="G5584">
        <v>0</v>
      </c>
      <c r="H5584">
        <v>0</v>
      </c>
      <c r="I5584">
        <v>0</v>
      </c>
      <c r="J5584">
        <v>0</v>
      </c>
      <c r="K5584" s="44">
        <f>MONTH(tce_4111[[#This Row],[data_lancamento]])</f>
        <v>7</v>
      </c>
    </row>
    <row r="5585" spans="1:11" x14ac:dyDescent="0.25">
      <c r="A5585" s="44" t="s">
        <v>101</v>
      </c>
      <c r="B5585">
        <v>1</v>
      </c>
      <c r="C5585" s="3">
        <v>44762</v>
      </c>
      <c r="D5585">
        <v>6556.83</v>
      </c>
      <c r="E5585" s="44" t="s">
        <v>77</v>
      </c>
      <c r="F5585" s="44" t="s">
        <v>88</v>
      </c>
      <c r="G5585">
        <v>1</v>
      </c>
      <c r="H5585">
        <v>0</v>
      </c>
      <c r="I5585">
        <v>0</v>
      </c>
      <c r="J5585">
        <v>0</v>
      </c>
      <c r="K5585" s="44">
        <f>MONTH(tce_4111[[#This Row],[data_lancamento]])</f>
        <v>7</v>
      </c>
    </row>
    <row r="5586" spans="1:11" x14ac:dyDescent="0.25">
      <c r="A5586" s="44" t="s">
        <v>95</v>
      </c>
      <c r="B5586">
        <v>1</v>
      </c>
      <c r="C5586" s="3">
        <v>44762</v>
      </c>
      <c r="D5586">
        <v>6556.83</v>
      </c>
      <c r="E5586" s="44" t="s">
        <v>80</v>
      </c>
      <c r="F5586" s="44" t="s">
        <v>88</v>
      </c>
      <c r="G5586">
        <v>1</v>
      </c>
      <c r="H5586">
        <v>0</v>
      </c>
      <c r="I5586">
        <v>0</v>
      </c>
      <c r="J5586">
        <v>0</v>
      </c>
      <c r="K5586" s="44">
        <f>MONTH(tce_4111[[#This Row],[data_lancamento]])</f>
        <v>7</v>
      </c>
    </row>
    <row r="5587" spans="1:11" x14ac:dyDescent="0.25">
      <c r="A5587" s="44" t="s">
        <v>107</v>
      </c>
      <c r="B5587">
        <v>1</v>
      </c>
      <c r="C5587" s="3">
        <v>44763</v>
      </c>
      <c r="D5587">
        <v>6556.83</v>
      </c>
      <c r="E5587" s="44" t="s">
        <v>77</v>
      </c>
      <c r="F5587" s="44" t="s">
        <v>97</v>
      </c>
      <c r="G5587">
        <v>1</v>
      </c>
      <c r="H5587">
        <v>0</v>
      </c>
      <c r="I5587">
        <v>0</v>
      </c>
      <c r="J5587">
        <v>0</v>
      </c>
      <c r="K5587" s="44">
        <f>MONTH(tce_4111[[#This Row],[data_lancamento]])</f>
        <v>7</v>
      </c>
    </row>
    <row r="5588" spans="1:11" x14ac:dyDescent="0.25">
      <c r="A5588" s="44" t="s">
        <v>106</v>
      </c>
      <c r="B5588">
        <v>1</v>
      </c>
      <c r="C5588" s="3">
        <v>44763</v>
      </c>
      <c r="D5588">
        <v>6556.83</v>
      </c>
      <c r="E5588" s="44" t="s">
        <v>80</v>
      </c>
      <c r="F5588" s="44" t="s">
        <v>97</v>
      </c>
      <c r="G5588">
        <v>1</v>
      </c>
      <c r="H5588">
        <v>0</v>
      </c>
      <c r="I5588">
        <v>0</v>
      </c>
      <c r="J5588">
        <v>0</v>
      </c>
      <c r="K5588" s="44">
        <f>MONTH(tce_4111[[#This Row],[data_lancamento]])</f>
        <v>7</v>
      </c>
    </row>
    <row r="5589" spans="1:11" x14ac:dyDescent="0.25">
      <c r="A5589" s="44" t="s">
        <v>96</v>
      </c>
      <c r="B5589">
        <v>1</v>
      </c>
      <c r="C5589" s="3">
        <v>44763</v>
      </c>
      <c r="D5589">
        <v>6556.83</v>
      </c>
      <c r="E5589" s="44" t="s">
        <v>80</v>
      </c>
      <c r="F5589" s="44" t="s">
        <v>97</v>
      </c>
      <c r="G5589">
        <v>1</v>
      </c>
      <c r="H5589">
        <v>0</v>
      </c>
      <c r="I5589">
        <v>0</v>
      </c>
      <c r="J5589">
        <v>0</v>
      </c>
      <c r="K5589" s="44">
        <f>MONTH(tce_4111[[#This Row],[data_lancamento]])</f>
        <v>7</v>
      </c>
    </row>
    <row r="5590" spans="1:11" x14ac:dyDescent="0.25">
      <c r="A5590" s="44" t="s">
        <v>99</v>
      </c>
      <c r="B5590">
        <v>1</v>
      </c>
      <c r="C5590" s="3">
        <v>44763</v>
      </c>
      <c r="D5590">
        <v>6556.83</v>
      </c>
      <c r="E5590" s="44" t="s">
        <v>80</v>
      </c>
      <c r="F5590" s="44" t="s">
        <v>88</v>
      </c>
      <c r="G5590">
        <v>0</v>
      </c>
      <c r="H5590">
        <v>0</v>
      </c>
      <c r="I5590">
        <v>0</v>
      </c>
      <c r="J5590">
        <v>0</v>
      </c>
      <c r="K5590" s="44">
        <f>MONTH(tce_4111[[#This Row],[data_lancamento]])</f>
        <v>7</v>
      </c>
    </row>
    <row r="5591" spans="1:11" x14ac:dyDescent="0.25">
      <c r="A5591" s="44" t="s">
        <v>109</v>
      </c>
      <c r="B5591">
        <v>1</v>
      </c>
      <c r="C5591" s="3">
        <v>44763</v>
      </c>
      <c r="D5591">
        <v>6556.83</v>
      </c>
      <c r="E5591" s="44" t="s">
        <v>77</v>
      </c>
      <c r="F5591" s="44" t="s">
        <v>88</v>
      </c>
      <c r="G5591">
        <v>0</v>
      </c>
      <c r="H5591">
        <v>0</v>
      </c>
      <c r="I5591">
        <v>0</v>
      </c>
      <c r="J5591">
        <v>0</v>
      </c>
      <c r="K5591" s="44">
        <f>MONTH(tce_4111[[#This Row],[data_lancamento]])</f>
        <v>7</v>
      </c>
    </row>
    <row r="5592" spans="1:11" x14ac:dyDescent="0.25">
      <c r="A5592" s="44" t="s">
        <v>106</v>
      </c>
      <c r="B5592">
        <v>1</v>
      </c>
      <c r="C5592" s="3">
        <v>44763</v>
      </c>
      <c r="D5592">
        <v>6556.83</v>
      </c>
      <c r="E5592" s="44" t="s">
        <v>77</v>
      </c>
      <c r="F5592" s="44" t="s">
        <v>97</v>
      </c>
      <c r="G5592">
        <v>1</v>
      </c>
      <c r="H5592">
        <v>0</v>
      </c>
      <c r="I5592">
        <v>0</v>
      </c>
      <c r="J5592">
        <v>0</v>
      </c>
      <c r="K5592" s="44">
        <f>MONTH(tce_4111[[#This Row],[data_lancamento]])</f>
        <v>7</v>
      </c>
    </row>
    <row r="5593" spans="1:11" x14ac:dyDescent="0.25">
      <c r="A5593" s="44" t="s">
        <v>100</v>
      </c>
      <c r="B5593">
        <v>1</v>
      </c>
      <c r="C5593" s="3">
        <v>44763</v>
      </c>
      <c r="D5593">
        <v>6556.83</v>
      </c>
      <c r="E5593" s="44" t="s">
        <v>80</v>
      </c>
      <c r="F5593" s="44" t="s">
        <v>88</v>
      </c>
      <c r="G5593">
        <v>0</v>
      </c>
      <c r="H5593">
        <v>0</v>
      </c>
      <c r="I5593">
        <v>0</v>
      </c>
      <c r="J5593">
        <v>0</v>
      </c>
      <c r="K5593" s="44">
        <f>MONTH(tce_4111[[#This Row],[data_lancamento]])</f>
        <v>7</v>
      </c>
    </row>
    <row r="5594" spans="1:11" x14ac:dyDescent="0.25">
      <c r="A5594" s="44" t="s">
        <v>110</v>
      </c>
      <c r="B5594">
        <v>1</v>
      </c>
      <c r="C5594" s="3">
        <v>44763</v>
      </c>
      <c r="D5594">
        <v>6556.83</v>
      </c>
      <c r="E5594" s="44" t="s">
        <v>77</v>
      </c>
      <c r="F5594" s="44" t="s">
        <v>88</v>
      </c>
      <c r="G5594">
        <v>0</v>
      </c>
      <c r="H5594">
        <v>0</v>
      </c>
      <c r="I5594">
        <v>0</v>
      </c>
      <c r="J5594">
        <v>0</v>
      </c>
      <c r="K5594" s="44">
        <f>MONTH(tce_4111[[#This Row],[data_lancamento]])</f>
        <v>7</v>
      </c>
    </row>
    <row r="5595" spans="1:11" x14ac:dyDescent="0.25">
      <c r="A5595" s="44" t="s">
        <v>101</v>
      </c>
      <c r="B5595">
        <v>1</v>
      </c>
      <c r="C5595" s="3">
        <v>44763</v>
      </c>
      <c r="D5595">
        <v>6556.83</v>
      </c>
      <c r="E5595" s="44" t="s">
        <v>80</v>
      </c>
      <c r="F5595" s="44" t="s">
        <v>88</v>
      </c>
      <c r="G5595">
        <v>1</v>
      </c>
      <c r="H5595">
        <v>0</v>
      </c>
      <c r="I5595">
        <v>0</v>
      </c>
      <c r="J5595">
        <v>0</v>
      </c>
      <c r="K5595" s="44">
        <f>MONTH(tce_4111[[#This Row],[data_lancamento]])</f>
        <v>7</v>
      </c>
    </row>
    <row r="5596" spans="1:11" x14ac:dyDescent="0.25">
      <c r="A5596" s="44" t="s">
        <v>111</v>
      </c>
      <c r="B5596">
        <v>1</v>
      </c>
      <c r="C5596" s="3">
        <v>44763</v>
      </c>
      <c r="D5596">
        <v>6556.83</v>
      </c>
      <c r="E5596" s="44" t="s">
        <v>77</v>
      </c>
      <c r="F5596" s="44" t="s">
        <v>88</v>
      </c>
      <c r="G5596">
        <v>1</v>
      </c>
      <c r="H5596">
        <v>0</v>
      </c>
      <c r="I5596">
        <v>0</v>
      </c>
      <c r="J5596">
        <v>0</v>
      </c>
      <c r="K5596" s="44">
        <f>MONTH(tce_4111[[#This Row],[data_lancamento]])</f>
        <v>7</v>
      </c>
    </row>
    <row r="5597" spans="1:11" x14ac:dyDescent="0.25">
      <c r="A5597" s="44" t="s">
        <v>96</v>
      </c>
      <c r="B5597">
        <v>1</v>
      </c>
      <c r="C5597" s="3">
        <v>44764</v>
      </c>
      <c r="D5597">
        <v>1237.1500000000001</v>
      </c>
      <c r="E5597" s="44" t="s">
        <v>77</v>
      </c>
      <c r="F5597" s="44" t="s">
        <v>97</v>
      </c>
      <c r="G5597">
        <v>1</v>
      </c>
      <c r="H5597">
        <v>0</v>
      </c>
      <c r="I5597">
        <v>0</v>
      </c>
      <c r="J5597">
        <v>0</v>
      </c>
      <c r="K5597" s="44">
        <f>MONTH(tce_4111[[#This Row],[data_lancamento]])</f>
        <v>7</v>
      </c>
    </row>
    <row r="5598" spans="1:11" x14ac:dyDescent="0.25">
      <c r="A5598" s="44" t="s">
        <v>91</v>
      </c>
      <c r="B5598">
        <v>1</v>
      </c>
      <c r="C5598" s="3">
        <v>44764</v>
      </c>
      <c r="D5598">
        <v>1237.1500000000001</v>
      </c>
      <c r="E5598" s="44" t="s">
        <v>80</v>
      </c>
      <c r="F5598" s="44" t="s">
        <v>88</v>
      </c>
      <c r="G5598">
        <v>0</v>
      </c>
      <c r="H5598">
        <v>0</v>
      </c>
      <c r="I5598">
        <v>0</v>
      </c>
      <c r="J5598">
        <v>0</v>
      </c>
      <c r="K5598" s="44">
        <f>MONTH(tce_4111[[#This Row],[data_lancamento]])</f>
        <v>7</v>
      </c>
    </row>
    <row r="5599" spans="1:11" x14ac:dyDescent="0.25">
      <c r="A5599" s="44" t="s">
        <v>99</v>
      </c>
      <c r="B5599">
        <v>1</v>
      </c>
      <c r="C5599" s="3">
        <v>44764</v>
      </c>
      <c r="D5599">
        <v>1237.1500000000001</v>
      </c>
      <c r="E5599" s="44" t="s">
        <v>77</v>
      </c>
      <c r="F5599" s="44" t="s">
        <v>88</v>
      </c>
      <c r="G5599">
        <v>0</v>
      </c>
      <c r="H5599">
        <v>0</v>
      </c>
      <c r="I5599">
        <v>0</v>
      </c>
      <c r="J5599">
        <v>0</v>
      </c>
      <c r="K5599" s="44">
        <f>MONTH(tce_4111[[#This Row],[data_lancamento]])</f>
        <v>7</v>
      </c>
    </row>
    <row r="5600" spans="1:11" x14ac:dyDescent="0.25">
      <c r="A5600" s="44" t="s">
        <v>92</v>
      </c>
      <c r="B5600">
        <v>1</v>
      </c>
      <c r="C5600" s="3">
        <v>44764</v>
      </c>
      <c r="D5600">
        <v>1237.1500000000001</v>
      </c>
      <c r="E5600" s="44" t="s">
        <v>80</v>
      </c>
      <c r="F5600" s="44" t="s">
        <v>88</v>
      </c>
      <c r="G5600">
        <v>0</v>
      </c>
      <c r="H5600">
        <v>0</v>
      </c>
      <c r="I5600">
        <v>0</v>
      </c>
      <c r="J5600">
        <v>0</v>
      </c>
      <c r="K5600" s="44">
        <f>MONTH(tce_4111[[#This Row],[data_lancamento]])</f>
        <v>7</v>
      </c>
    </row>
    <row r="5601" spans="1:11" x14ac:dyDescent="0.25">
      <c r="A5601" s="44" t="s">
        <v>100</v>
      </c>
      <c r="B5601">
        <v>1</v>
      </c>
      <c r="C5601" s="3">
        <v>44764</v>
      </c>
      <c r="D5601">
        <v>1237.1500000000001</v>
      </c>
      <c r="E5601" s="44" t="s">
        <v>77</v>
      </c>
      <c r="F5601" s="44" t="s">
        <v>88</v>
      </c>
      <c r="G5601">
        <v>0</v>
      </c>
      <c r="H5601">
        <v>0</v>
      </c>
      <c r="I5601">
        <v>0</v>
      </c>
      <c r="J5601">
        <v>0</v>
      </c>
      <c r="K5601" s="44">
        <f>MONTH(tce_4111[[#This Row],[data_lancamento]])</f>
        <v>7</v>
      </c>
    </row>
    <row r="5602" spans="1:11" x14ac:dyDescent="0.25">
      <c r="A5602" s="44" t="s">
        <v>386</v>
      </c>
      <c r="B5602">
        <v>1</v>
      </c>
      <c r="C5602" s="3">
        <v>44764</v>
      </c>
      <c r="D5602">
        <v>1237.1500000000001</v>
      </c>
      <c r="E5602" s="44" t="s">
        <v>80</v>
      </c>
      <c r="F5602" s="44" t="s">
        <v>88</v>
      </c>
      <c r="G5602">
        <v>0</v>
      </c>
      <c r="H5602">
        <v>0</v>
      </c>
      <c r="I5602">
        <v>0</v>
      </c>
      <c r="J5602">
        <v>0</v>
      </c>
      <c r="K5602" s="44">
        <f>MONTH(tce_4111[[#This Row],[data_lancamento]])</f>
        <v>7</v>
      </c>
    </row>
    <row r="5603" spans="1:11" x14ac:dyDescent="0.25">
      <c r="A5603" s="44" t="s">
        <v>101</v>
      </c>
      <c r="B5603">
        <v>1</v>
      </c>
      <c r="C5603" s="3">
        <v>44764</v>
      </c>
      <c r="D5603">
        <v>1237.1500000000001</v>
      </c>
      <c r="E5603" s="44" t="s">
        <v>77</v>
      </c>
      <c r="F5603" s="44" t="s">
        <v>88</v>
      </c>
      <c r="G5603">
        <v>1</v>
      </c>
      <c r="H5603">
        <v>0</v>
      </c>
      <c r="I5603">
        <v>0</v>
      </c>
      <c r="J5603">
        <v>0</v>
      </c>
      <c r="K5603" s="44">
        <f>MONTH(tce_4111[[#This Row],[data_lancamento]])</f>
        <v>7</v>
      </c>
    </row>
    <row r="5604" spans="1:11" x14ac:dyDescent="0.25">
      <c r="A5604" s="44" t="s">
        <v>95</v>
      </c>
      <c r="B5604">
        <v>1</v>
      </c>
      <c r="C5604" s="3">
        <v>44764</v>
      </c>
      <c r="D5604">
        <v>1237.1500000000001</v>
      </c>
      <c r="E5604" s="44" t="s">
        <v>80</v>
      </c>
      <c r="F5604" s="44" t="s">
        <v>88</v>
      </c>
      <c r="G5604">
        <v>1</v>
      </c>
      <c r="H5604">
        <v>0</v>
      </c>
      <c r="I5604">
        <v>0</v>
      </c>
      <c r="J5604">
        <v>0</v>
      </c>
      <c r="K5604" s="44">
        <f>MONTH(tce_4111[[#This Row],[data_lancamento]])</f>
        <v>7</v>
      </c>
    </row>
    <row r="5605" spans="1:11" x14ac:dyDescent="0.25">
      <c r="A5605" s="44" t="s">
        <v>89</v>
      </c>
      <c r="B5605">
        <v>1</v>
      </c>
      <c r="C5605" s="3">
        <v>44767</v>
      </c>
      <c r="D5605">
        <v>2402</v>
      </c>
      <c r="E5605" s="44" t="s">
        <v>80</v>
      </c>
      <c r="F5605" s="44" t="s">
        <v>88</v>
      </c>
      <c r="G5605">
        <v>0</v>
      </c>
      <c r="H5605">
        <v>0</v>
      </c>
      <c r="I5605">
        <v>0</v>
      </c>
      <c r="J5605">
        <v>0</v>
      </c>
      <c r="K5605" s="44">
        <f>MONTH(tce_4111[[#This Row],[data_lancamento]])</f>
        <v>7</v>
      </c>
    </row>
    <row r="5606" spans="1:11" x14ac:dyDescent="0.25">
      <c r="A5606" s="44" t="s">
        <v>91</v>
      </c>
      <c r="B5606">
        <v>1</v>
      </c>
      <c r="C5606" s="3">
        <v>44767</v>
      </c>
      <c r="D5606">
        <v>2402</v>
      </c>
      <c r="E5606" s="44" t="s">
        <v>77</v>
      </c>
      <c r="F5606" s="44" t="s">
        <v>88</v>
      </c>
      <c r="G5606">
        <v>0</v>
      </c>
      <c r="H5606">
        <v>0</v>
      </c>
      <c r="I5606">
        <v>0</v>
      </c>
      <c r="J5606">
        <v>0</v>
      </c>
      <c r="K5606" s="44">
        <f>MONTH(tce_4111[[#This Row],[data_lancamento]])</f>
        <v>7</v>
      </c>
    </row>
    <row r="5607" spans="1:11" x14ac:dyDescent="0.25">
      <c r="A5607" s="44" t="s">
        <v>92</v>
      </c>
      <c r="B5607">
        <v>1</v>
      </c>
      <c r="C5607" s="3">
        <v>44767</v>
      </c>
      <c r="D5607">
        <v>2402</v>
      </c>
      <c r="E5607" s="44" t="s">
        <v>77</v>
      </c>
      <c r="F5607" s="44" t="s">
        <v>88</v>
      </c>
      <c r="G5607">
        <v>0</v>
      </c>
      <c r="H5607">
        <v>0</v>
      </c>
      <c r="I5607">
        <v>0</v>
      </c>
      <c r="J5607">
        <v>0</v>
      </c>
      <c r="K5607" s="44">
        <f>MONTH(tce_4111[[#This Row],[data_lancamento]])</f>
        <v>7</v>
      </c>
    </row>
    <row r="5608" spans="1:11" x14ac:dyDescent="0.25">
      <c r="A5608" s="44" t="s">
        <v>93</v>
      </c>
      <c r="B5608">
        <v>1</v>
      </c>
      <c r="C5608" s="3">
        <v>44767</v>
      </c>
      <c r="D5608">
        <v>2402</v>
      </c>
      <c r="E5608" s="44" t="s">
        <v>80</v>
      </c>
      <c r="F5608" s="44" t="s">
        <v>88</v>
      </c>
      <c r="G5608">
        <v>0</v>
      </c>
      <c r="H5608">
        <v>0</v>
      </c>
      <c r="I5608">
        <v>0</v>
      </c>
      <c r="J5608">
        <v>0</v>
      </c>
      <c r="K5608" s="44">
        <f>MONTH(tce_4111[[#This Row],[data_lancamento]])</f>
        <v>7</v>
      </c>
    </row>
    <row r="5609" spans="1:11" x14ac:dyDescent="0.25">
      <c r="A5609" s="44" t="s">
        <v>94</v>
      </c>
      <c r="B5609">
        <v>1</v>
      </c>
      <c r="C5609" s="3">
        <v>44767</v>
      </c>
      <c r="D5609">
        <v>2402</v>
      </c>
      <c r="E5609" s="44" t="s">
        <v>80</v>
      </c>
      <c r="F5609" s="44" t="s">
        <v>88</v>
      </c>
      <c r="G5609">
        <v>1</v>
      </c>
      <c r="H5609">
        <v>0</v>
      </c>
      <c r="I5609">
        <v>0</v>
      </c>
      <c r="J5609">
        <v>0</v>
      </c>
      <c r="K5609" s="44">
        <f>MONTH(tce_4111[[#This Row],[data_lancamento]])</f>
        <v>7</v>
      </c>
    </row>
    <row r="5610" spans="1:11" x14ac:dyDescent="0.25">
      <c r="A5610" s="44" t="s">
        <v>95</v>
      </c>
      <c r="B5610">
        <v>1</v>
      </c>
      <c r="C5610" s="3">
        <v>44767</v>
      </c>
      <c r="D5610">
        <v>2402</v>
      </c>
      <c r="E5610" s="44" t="s">
        <v>77</v>
      </c>
      <c r="F5610" s="44" t="s">
        <v>88</v>
      </c>
      <c r="G5610">
        <v>1</v>
      </c>
      <c r="H5610">
        <v>0</v>
      </c>
      <c r="I5610">
        <v>0</v>
      </c>
      <c r="J5610">
        <v>0</v>
      </c>
      <c r="K5610" s="44">
        <f>MONTH(tce_4111[[#This Row],[data_lancamento]])</f>
        <v>7</v>
      </c>
    </row>
    <row r="5611" spans="1:11" x14ac:dyDescent="0.25">
      <c r="A5611" s="44" t="s">
        <v>96</v>
      </c>
      <c r="B5611">
        <v>1</v>
      </c>
      <c r="C5611" s="3">
        <v>44767</v>
      </c>
      <c r="D5611">
        <v>2402</v>
      </c>
      <c r="E5611" s="44" t="s">
        <v>77</v>
      </c>
      <c r="F5611" s="44" t="s">
        <v>97</v>
      </c>
      <c r="G5611">
        <v>1</v>
      </c>
      <c r="H5611">
        <v>0</v>
      </c>
      <c r="I5611">
        <v>0</v>
      </c>
      <c r="J5611">
        <v>0</v>
      </c>
      <c r="K5611" s="44">
        <f>MONTH(tce_4111[[#This Row],[data_lancamento]])</f>
        <v>7</v>
      </c>
    </row>
    <row r="5612" spans="1:11" x14ac:dyDescent="0.25">
      <c r="A5612" s="44" t="s">
        <v>91</v>
      </c>
      <c r="B5612">
        <v>1</v>
      </c>
      <c r="C5612" s="3">
        <v>44767</v>
      </c>
      <c r="D5612">
        <v>2402</v>
      </c>
      <c r="E5612" s="44" t="s">
        <v>80</v>
      </c>
      <c r="F5612" s="44" t="s">
        <v>88</v>
      </c>
      <c r="G5612">
        <v>0</v>
      </c>
      <c r="H5612">
        <v>0</v>
      </c>
      <c r="I5612">
        <v>0</v>
      </c>
      <c r="J5612">
        <v>0</v>
      </c>
      <c r="K5612" s="44">
        <f>MONTH(tce_4111[[#This Row],[data_lancamento]])</f>
        <v>7</v>
      </c>
    </row>
    <row r="5613" spans="1:11" x14ac:dyDescent="0.25">
      <c r="A5613" s="44" t="s">
        <v>99</v>
      </c>
      <c r="B5613">
        <v>1</v>
      </c>
      <c r="C5613" s="3">
        <v>44767</v>
      </c>
      <c r="D5613">
        <v>2402</v>
      </c>
      <c r="E5613" s="44" t="s">
        <v>77</v>
      </c>
      <c r="F5613" s="44" t="s">
        <v>88</v>
      </c>
      <c r="G5613">
        <v>0</v>
      </c>
      <c r="H5613">
        <v>0</v>
      </c>
      <c r="I5613">
        <v>0</v>
      </c>
      <c r="J5613">
        <v>0</v>
      </c>
      <c r="K5613" s="44">
        <f>MONTH(tce_4111[[#This Row],[data_lancamento]])</f>
        <v>7</v>
      </c>
    </row>
    <row r="5614" spans="1:11" x14ac:dyDescent="0.25">
      <c r="A5614" s="44" t="s">
        <v>129</v>
      </c>
      <c r="B5614">
        <v>1</v>
      </c>
      <c r="C5614" s="3">
        <v>44767</v>
      </c>
      <c r="D5614">
        <v>2402</v>
      </c>
      <c r="E5614" s="44" t="s">
        <v>80</v>
      </c>
      <c r="F5614" s="44" t="s">
        <v>88</v>
      </c>
      <c r="G5614">
        <v>0</v>
      </c>
      <c r="H5614">
        <v>0</v>
      </c>
      <c r="I5614">
        <v>0</v>
      </c>
      <c r="J5614">
        <v>0</v>
      </c>
      <c r="K5614" s="44">
        <f>MONTH(tce_4111[[#This Row],[data_lancamento]])</f>
        <v>7</v>
      </c>
    </row>
    <row r="5615" spans="1:11" x14ac:dyDescent="0.25">
      <c r="A5615" s="44" t="s">
        <v>92</v>
      </c>
      <c r="B5615">
        <v>1</v>
      </c>
      <c r="C5615" s="3">
        <v>44767</v>
      </c>
      <c r="D5615">
        <v>2402</v>
      </c>
      <c r="E5615" s="44" t="s">
        <v>80</v>
      </c>
      <c r="F5615" s="44" t="s">
        <v>88</v>
      </c>
      <c r="G5615">
        <v>0</v>
      </c>
      <c r="H5615">
        <v>0</v>
      </c>
      <c r="I5615">
        <v>0</v>
      </c>
      <c r="J5615">
        <v>0</v>
      </c>
      <c r="K5615" s="44">
        <f>MONTH(tce_4111[[#This Row],[data_lancamento]])</f>
        <v>7</v>
      </c>
    </row>
    <row r="5616" spans="1:11" x14ac:dyDescent="0.25">
      <c r="A5616" s="44" t="s">
        <v>100</v>
      </c>
      <c r="B5616">
        <v>1</v>
      </c>
      <c r="C5616" s="3">
        <v>44767</v>
      </c>
      <c r="D5616">
        <v>2402</v>
      </c>
      <c r="E5616" s="44" t="s">
        <v>77</v>
      </c>
      <c r="F5616" s="44" t="s">
        <v>88</v>
      </c>
      <c r="G5616">
        <v>0</v>
      </c>
      <c r="H5616">
        <v>0</v>
      </c>
      <c r="I5616">
        <v>0</v>
      </c>
      <c r="J5616">
        <v>0</v>
      </c>
      <c r="K5616" s="44">
        <f>MONTH(tce_4111[[#This Row],[data_lancamento]])</f>
        <v>7</v>
      </c>
    </row>
    <row r="5617" spans="1:11" x14ac:dyDescent="0.25">
      <c r="A5617" s="44" t="s">
        <v>101</v>
      </c>
      <c r="B5617">
        <v>1</v>
      </c>
      <c r="C5617" s="3">
        <v>44767</v>
      </c>
      <c r="D5617">
        <v>2402</v>
      </c>
      <c r="E5617" s="44" t="s">
        <v>77</v>
      </c>
      <c r="F5617" s="44" t="s">
        <v>88</v>
      </c>
      <c r="G5617">
        <v>1</v>
      </c>
      <c r="H5617">
        <v>0</v>
      </c>
      <c r="I5617">
        <v>0</v>
      </c>
      <c r="J5617">
        <v>0</v>
      </c>
      <c r="K5617" s="44">
        <f>MONTH(tce_4111[[#This Row],[data_lancamento]])</f>
        <v>7</v>
      </c>
    </row>
    <row r="5618" spans="1:11" x14ac:dyDescent="0.25">
      <c r="A5618" s="44" t="s">
        <v>95</v>
      </c>
      <c r="B5618">
        <v>1</v>
      </c>
      <c r="C5618" s="3">
        <v>44767</v>
      </c>
      <c r="D5618">
        <v>2402</v>
      </c>
      <c r="E5618" s="44" t="s">
        <v>80</v>
      </c>
      <c r="F5618" s="44" t="s">
        <v>88</v>
      </c>
      <c r="G5618">
        <v>1</v>
      </c>
      <c r="H5618">
        <v>0</v>
      </c>
      <c r="I5618">
        <v>0</v>
      </c>
      <c r="J5618">
        <v>0</v>
      </c>
      <c r="K5618" s="44">
        <f>MONTH(tce_4111[[#This Row],[data_lancamento]])</f>
        <v>7</v>
      </c>
    </row>
    <row r="5619" spans="1:11" x14ac:dyDescent="0.25">
      <c r="A5619" s="44" t="s">
        <v>89</v>
      </c>
      <c r="B5619">
        <v>1</v>
      </c>
      <c r="C5619" s="3">
        <v>44767</v>
      </c>
      <c r="D5619">
        <v>556.83000000000004</v>
      </c>
      <c r="E5619" s="44" t="s">
        <v>80</v>
      </c>
      <c r="F5619" s="44" t="s">
        <v>88</v>
      </c>
      <c r="G5619">
        <v>0</v>
      </c>
      <c r="H5619">
        <v>0</v>
      </c>
      <c r="I5619">
        <v>0</v>
      </c>
      <c r="J5619">
        <v>0</v>
      </c>
      <c r="K5619" s="44">
        <f>MONTH(tce_4111[[#This Row],[data_lancamento]])</f>
        <v>7</v>
      </c>
    </row>
    <row r="5620" spans="1:11" x14ac:dyDescent="0.25">
      <c r="A5620" s="44" t="s">
        <v>91</v>
      </c>
      <c r="B5620">
        <v>1</v>
      </c>
      <c r="C5620" s="3">
        <v>44767</v>
      </c>
      <c r="D5620">
        <v>556.83000000000004</v>
      </c>
      <c r="E5620" s="44" t="s">
        <v>77</v>
      </c>
      <c r="F5620" s="44" t="s">
        <v>88</v>
      </c>
      <c r="G5620">
        <v>0</v>
      </c>
      <c r="H5620">
        <v>0</v>
      </c>
      <c r="I5620">
        <v>0</v>
      </c>
      <c r="J5620">
        <v>0</v>
      </c>
      <c r="K5620" s="44">
        <f>MONTH(tce_4111[[#This Row],[data_lancamento]])</f>
        <v>7</v>
      </c>
    </row>
    <row r="5621" spans="1:11" x14ac:dyDescent="0.25">
      <c r="A5621" s="44" t="s">
        <v>92</v>
      </c>
      <c r="B5621">
        <v>1</v>
      </c>
      <c r="C5621" s="3">
        <v>44767</v>
      </c>
      <c r="D5621">
        <v>556.83000000000004</v>
      </c>
      <c r="E5621" s="44" t="s">
        <v>77</v>
      </c>
      <c r="F5621" s="44" t="s">
        <v>88</v>
      </c>
      <c r="G5621">
        <v>0</v>
      </c>
      <c r="H5621">
        <v>0</v>
      </c>
      <c r="I5621">
        <v>0</v>
      </c>
      <c r="J5621">
        <v>0</v>
      </c>
      <c r="K5621" s="44">
        <f>MONTH(tce_4111[[#This Row],[data_lancamento]])</f>
        <v>7</v>
      </c>
    </row>
    <row r="5622" spans="1:11" x14ac:dyDescent="0.25">
      <c r="A5622" s="44" t="s">
        <v>93</v>
      </c>
      <c r="B5622">
        <v>1</v>
      </c>
      <c r="C5622" s="3">
        <v>44767</v>
      </c>
      <c r="D5622">
        <v>556.83000000000004</v>
      </c>
      <c r="E5622" s="44" t="s">
        <v>80</v>
      </c>
      <c r="F5622" s="44" t="s">
        <v>88</v>
      </c>
      <c r="G5622">
        <v>0</v>
      </c>
      <c r="H5622">
        <v>0</v>
      </c>
      <c r="I5622">
        <v>0</v>
      </c>
      <c r="J5622">
        <v>0</v>
      </c>
      <c r="K5622" s="44">
        <f>MONTH(tce_4111[[#This Row],[data_lancamento]])</f>
        <v>7</v>
      </c>
    </row>
    <row r="5623" spans="1:11" x14ac:dyDescent="0.25">
      <c r="A5623" s="44" t="s">
        <v>94</v>
      </c>
      <c r="B5623">
        <v>1</v>
      </c>
      <c r="C5623" s="3">
        <v>44767</v>
      </c>
      <c r="D5623">
        <v>556.83000000000004</v>
      </c>
      <c r="E5623" s="44" t="s">
        <v>80</v>
      </c>
      <c r="F5623" s="44" t="s">
        <v>88</v>
      </c>
      <c r="G5623">
        <v>1</v>
      </c>
      <c r="H5623">
        <v>0</v>
      </c>
      <c r="I5623">
        <v>0</v>
      </c>
      <c r="J5623">
        <v>0</v>
      </c>
      <c r="K5623" s="44">
        <f>MONTH(tce_4111[[#This Row],[data_lancamento]])</f>
        <v>7</v>
      </c>
    </row>
    <row r="5624" spans="1:11" x14ac:dyDescent="0.25">
      <c r="A5624" s="44" t="s">
        <v>95</v>
      </c>
      <c r="B5624">
        <v>1</v>
      </c>
      <c r="C5624" s="3">
        <v>44767</v>
      </c>
      <c r="D5624">
        <v>556.83000000000004</v>
      </c>
      <c r="E5624" s="44" t="s">
        <v>77</v>
      </c>
      <c r="F5624" s="44" t="s">
        <v>88</v>
      </c>
      <c r="G5624">
        <v>1</v>
      </c>
      <c r="H5624">
        <v>0</v>
      </c>
      <c r="I5624">
        <v>0</v>
      </c>
      <c r="J5624">
        <v>0</v>
      </c>
      <c r="K5624" s="44">
        <f>MONTH(tce_4111[[#This Row],[data_lancamento]])</f>
        <v>7</v>
      </c>
    </row>
    <row r="5625" spans="1:11" x14ac:dyDescent="0.25">
      <c r="A5625" s="44" t="s">
        <v>96</v>
      </c>
      <c r="B5625">
        <v>1</v>
      </c>
      <c r="C5625" s="3">
        <v>44767</v>
      </c>
      <c r="D5625">
        <v>556.83000000000004</v>
      </c>
      <c r="E5625" s="44" t="s">
        <v>77</v>
      </c>
      <c r="F5625" s="44" t="s">
        <v>97</v>
      </c>
      <c r="G5625">
        <v>1</v>
      </c>
      <c r="H5625">
        <v>0</v>
      </c>
      <c r="I5625">
        <v>0</v>
      </c>
      <c r="J5625">
        <v>0</v>
      </c>
      <c r="K5625" s="44">
        <f>MONTH(tce_4111[[#This Row],[data_lancamento]])</f>
        <v>7</v>
      </c>
    </row>
    <row r="5626" spans="1:11" x14ac:dyDescent="0.25">
      <c r="A5626" s="44" t="s">
        <v>91</v>
      </c>
      <c r="B5626">
        <v>1</v>
      </c>
      <c r="C5626" s="3">
        <v>44767</v>
      </c>
      <c r="D5626">
        <v>556.83000000000004</v>
      </c>
      <c r="E5626" s="44" t="s">
        <v>80</v>
      </c>
      <c r="F5626" s="44" t="s">
        <v>88</v>
      </c>
      <c r="G5626">
        <v>0</v>
      </c>
      <c r="H5626">
        <v>0</v>
      </c>
      <c r="I5626">
        <v>0</v>
      </c>
      <c r="J5626">
        <v>0</v>
      </c>
      <c r="K5626" s="44">
        <f>MONTH(tce_4111[[#This Row],[data_lancamento]])</f>
        <v>7</v>
      </c>
    </row>
    <row r="5627" spans="1:11" x14ac:dyDescent="0.25">
      <c r="A5627" s="44" t="s">
        <v>99</v>
      </c>
      <c r="B5627">
        <v>1</v>
      </c>
      <c r="C5627" s="3">
        <v>44767</v>
      </c>
      <c r="D5627">
        <v>556.83000000000004</v>
      </c>
      <c r="E5627" s="44" t="s">
        <v>77</v>
      </c>
      <c r="F5627" s="44" t="s">
        <v>88</v>
      </c>
      <c r="G5627">
        <v>0</v>
      </c>
      <c r="H5627">
        <v>0</v>
      </c>
      <c r="I5627">
        <v>0</v>
      </c>
      <c r="J5627">
        <v>0</v>
      </c>
      <c r="K5627" s="44">
        <f>MONTH(tce_4111[[#This Row],[data_lancamento]])</f>
        <v>7</v>
      </c>
    </row>
    <row r="5628" spans="1:11" x14ac:dyDescent="0.25">
      <c r="A5628" s="44" t="s">
        <v>126</v>
      </c>
      <c r="B5628">
        <v>1</v>
      </c>
      <c r="C5628" s="3">
        <v>44767</v>
      </c>
      <c r="D5628">
        <v>556.83000000000004</v>
      </c>
      <c r="E5628" s="44" t="s">
        <v>80</v>
      </c>
      <c r="F5628" s="44" t="s">
        <v>88</v>
      </c>
      <c r="G5628">
        <v>0</v>
      </c>
      <c r="H5628">
        <v>0</v>
      </c>
      <c r="I5628">
        <v>0</v>
      </c>
      <c r="J5628">
        <v>0</v>
      </c>
      <c r="K5628" s="44">
        <f>MONTH(tce_4111[[#This Row],[data_lancamento]])</f>
        <v>7</v>
      </c>
    </row>
    <row r="5629" spans="1:11" x14ac:dyDescent="0.25">
      <c r="A5629" s="44" t="s">
        <v>92</v>
      </c>
      <c r="B5629">
        <v>1</v>
      </c>
      <c r="C5629" s="3">
        <v>44767</v>
      </c>
      <c r="D5629">
        <v>556.83000000000004</v>
      </c>
      <c r="E5629" s="44" t="s">
        <v>80</v>
      </c>
      <c r="F5629" s="44" t="s">
        <v>88</v>
      </c>
      <c r="G5629">
        <v>0</v>
      </c>
      <c r="H5629">
        <v>0</v>
      </c>
      <c r="I5629">
        <v>0</v>
      </c>
      <c r="J5629">
        <v>0</v>
      </c>
      <c r="K5629" s="44">
        <f>MONTH(tce_4111[[#This Row],[data_lancamento]])</f>
        <v>7</v>
      </c>
    </row>
    <row r="5630" spans="1:11" x14ac:dyDescent="0.25">
      <c r="A5630" s="44" t="s">
        <v>100</v>
      </c>
      <c r="B5630">
        <v>1</v>
      </c>
      <c r="C5630" s="3">
        <v>44767</v>
      </c>
      <c r="D5630">
        <v>556.83000000000004</v>
      </c>
      <c r="E5630" s="44" t="s">
        <v>77</v>
      </c>
      <c r="F5630" s="44" t="s">
        <v>88</v>
      </c>
      <c r="G5630">
        <v>0</v>
      </c>
      <c r="H5630">
        <v>0</v>
      </c>
      <c r="I5630">
        <v>0</v>
      </c>
      <c r="J5630">
        <v>0</v>
      </c>
      <c r="K5630" s="44">
        <f>MONTH(tce_4111[[#This Row],[data_lancamento]])</f>
        <v>7</v>
      </c>
    </row>
    <row r="5631" spans="1:11" x14ac:dyDescent="0.25">
      <c r="A5631" s="44" t="s">
        <v>101</v>
      </c>
      <c r="B5631">
        <v>1</v>
      </c>
      <c r="C5631" s="3">
        <v>44767</v>
      </c>
      <c r="D5631">
        <v>556.83000000000004</v>
      </c>
      <c r="E5631" s="44" t="s">
        <v>77</v>
      </c>
      <c r="F5631" s="44" t="s">
        <v>88</v>
      </c>
      <c r="G5631">
        <v>1</v>
      </c>
      <c r="H5631">
        <v>0</v>
      </c>
      <c r="I5631">
        <v>0</v>
      </c>
      <c r="J5631">
        <v>0</v>
      </c>
      <c r="K5631" s="44">
        <f>MONTH(tce_4111[[#This Row],[data_lancamento]])</f>
        <v>7</v>
      </c>
    </row>
    <row r="5632" spans="1:11" x14ac:dyDescent="0.25">
      <c r="A5632" s="44" t="s">
        <v>95</v>
      </c>
      <c r="B5632">
        <v>1</v>
      </c>
      <c r="C5632" s="3">
        <v>44767</v>
      </c>
      <c r="D5632">
        <v>556.83000000000004</v>
      </c>
      <c r="E5632" s="44" t="s">
        <v>80</v>
      </c>
      <c r="F5632" s="44" t="s">
        <v>88</v>
      </c>
      <c r="G5632">
        <v>1</v>
      </c>
      <c r="H5632">
        <v>0</v>
      </c>
      <c r="I5632">
        <v>0</v>
      </c>
      <c r="J5632">
        <v>0</v>
      </c>
      <c r="K5632" s="44">
        <f>MONTH(tce_4111[[#This Row],[data_lancamento]])</f>
        <v>7</v>
      </c>
    </row>
    <row r="5633" spans="1:11" x14ac:dyDescent="0.25">
      <c r="A5633" s="44" t="s">
        <v>89</v>
      </c>
      <c r="B5633">
        <v>1</v>
      </c>
      <c r="C5633" s="3">
        <v>44767</v>
      </c>
      <c r="D5633">
        <v>3960.03</v>
      </c>
      <c r="E5633" s="44" t="s">
        <v>80</v>
      </c>
      <c r="F5633" s="44" t="s">
        <v>88</v>
      </c>
      <c r="G5633">
        <v>0</v>
      </c>
      <c r="H5633">
        <v>0</v>
      </c>
      <c r="I5633">
        <v>0</v>
      </c>
      <c r="J5633">
        <v>0</v>
      </c>
      <c r="K5633" s="44">
        <f>MONTH(tce_4111[[#This Row],[data_lancamento]])</f>
        <v>7</v>
      </c>
    </row>
    <row r="5634" spans="1:11" x14ac:dyDescent="0.25">
      <c r="A5634" s="44" t="s">
        <v>91</v>
      </c>
      <c r="B5634">
        <v>1</v>
      </c>
      <c r="C5634" s="3">
        <v>44767</v>
      </c>
      <c r="D5634">
        <v>3960.03</v>
      </c>
      <c r="E5634" s="44" t="s">
        <v>77</v>
      </c>
      <c r="F5634" s="44" t="s">
        <v>88</v>
      </c>
      <c r="G5634">
        <v>0</v>
      </c>
      <c r="H5634">
        <v>0</v>
      </c>
      <c r="I5634">
        <v>0</v>
      </c>
      <c r="J5634">
        <v>0</v>
      </c>
      <c r="K5634" s="44">
        <f>MONTH(tce_4111[[#This Row],[data_lancamento]])</f>
        <v>7</v>
      </c>
    </row>
    <row r="5635" spans="1:11" x14ac:dyDescent="0.25">
      <c r="A5635" s="44" t="s">
        <v>92</v>
      </c>
      <c r="B5635">
        <v>1</v>
      </c>
      <c r="C5635" s="3">
        <v>44767</v>
      </c>
      <c r="D5635">
        <v>3960.03</v>
      </c>
      <c r="E5635" s="44" t="s">
        <v>77</v>
      </c>
      <c r="F5635" s="44" t="s">
        <v>88</v>
      </c>
      <c r="G5635">
        <v>0</v>
      </c>
      <c r="H5635">
        <v>0</v>
      </c>
      <c r="I5635">
        <v>0</v>
      </c>
      <c r="J5635">
        <v>0</v>
      </c>
      <c r="K5635" s="44">
        <f>MONTH(tce_4111[[#This Row],[data_lancamento]])</f>
        <v>7</v>
      </c>
    </row>
    <row r="5636" spans="1:11" x14ac:dyDescent="0.25">
      <c r="A5636" s="44" t="s">
        <v>93</v>
      </c>
      <c r="B5636">
        <v>1</v>
      </c>
      <c r="C5636" s="3">
        <v>44767</v>
      </c>
      <c r="D5636">
        <v>3960.03</v>
      </c>
      <c r="E5636" s="44" t="s">
        <v>80</v>
      </c>
      <c r="F5636" s="44" t="s">
        <v>88</v>
      </c>
      <c r="G5636">
        <v>0</v>
      </c>
      <c r="H5636">
        <v>0</v>
      </c>
      <c r="I5636">
        <v>0</v>
      </c>
      <c r="J5636">
        <v>0</v>
      </c>
      <c r="K5636" s="44">
        <f>MONTH(tce_4111[[#This Row],[data_lancamento]])</f>
        <v>7</v>
      </c>
    </row>
    <row r="5637" spans="1:11" x14ac:dyDescent="0.25">
      <c r="A5637" s="44" t="s">
        <v>94</v>
      </c>
      <c r="B5637">
        <v>1</v>
      </c>
      <c r="C5637" s="3">
        <v>44767</v>
      </c>
      <c r="D5637">
        <v>3960.03</v>
      </c>
      <c r="E5637" s="44" t="s">
        <v>80</v>
      </c>
      <c r="F5637" s="44" t="s">
        <v>88</v>
      </c>
      <c r="G5637">
        <v>1</v>
      </c>
      <c r="H5637">
        <v>0</v>
      </c>
      <c r="I5637">
        <v>0</v>
      </c>
      <c r="J5637">
        <v>0</v>
      </c>
      <c r="K5637" s="44">
        <f>MONTH(tce_4111[[#This Row],[data_lancamento]])</f>
        <v>7</v>
      </c>
    </row>
    <row r="5638" spans="1:11" x14ac:dyDescent="0.25">
      <c r="A5638" s="44" t="s">
        <v>95</v>
      </c>
      <c r="B5638">
        <v>1</v>
      </c>
      <c r="C5638" s="3">
        <v>44767</v>
      </c>
      <c r="D5638">
        <v>3960.03</v>
      </c>
      <c r="E5638" s="44" t="s">
        <v>77</v>
      </c>
      <c r="F5638" s="44" t="s">
        <v>88</v>
      </c>
      <c r="G5638">
        <v>1</v>
      </c>
      <c r="H5638">
        <v>0</v>
      </c>
      <c r="I5638">
        <v>0</v>
      </c>
      <c r="J5638">
        <v>0</v>
      </c>
      <c r="K5638" s="44">
        <f>MONTH(tce_4111[[#This Row],[data_lancamento]])</f>
        <v>7</v>
      </c>
    </row>
    <row r="5639" spans="1:11" x14ac:dyDescent="0.25">
      <c r="A5639" s="44" t="s">
        <v>96</v>
      </c>
      <c r="B5639">
        <v>1</v>
      </c>
      <c r="C5639" s="3">
        <v>44767</v>
      </c>
      <c r="D5639">
        <v>3960.03</v>
      </c>
      <c r="E5639" s="44" t="s">
        <v>77</v>
      </c>
      <c r="F5639" s="44" t="s">
        <v>97</v>
      </c>
      <c r="G5639">
        <v>1</v>
      </c>
      <c r="H5639">
        <v>0</v>
      </c>
      <c r="I5639">
        <v>0</v>
      </c>
      <c r="J5639">
        <v>0</v>
      </c>
      <c r="K5639" s="44">
        <f>MONTH(tce_4111[[#This Row],[data_lancamento]])</f>
        <v>7</v>
      </c>
    </row>
    <row r="5640" spans="1:11" x14ac:dyDescent="0.25">
      <c r="A5640" s="44" t="s">
        <v>91</v>
      </c>
      <c r="B5640">
        <v>1</v>
      </c>
      <c r="C5640" s="3">
        <v>44767</v>
      </c>
      <c r="D5640">
        <v>3960.03</v>
      </c>
      <c r="E5640" s="44" t="s">
        <v>80</v>
      </c>
      <c r="F5640" s="44" t="s">
        <v>88</v>
      </c>
      <c r="G5640">
        <v>0</v>
      </c>
      <c r="H5640">
        <v>0</v>
      </c>
      <c r="I5640">
        <v>0</v>
      </c>
      <c r="J5640">
        <v>0</v>
      </c>
      <c r="K5640" s="44">
        <f>MONTH(tce_4111[[#This Row],[data_lancamento]])</f>
        <v>7</v>
      </c>
    </row>
    <row r="5641" spans="1:11" x14ac:dyDescent="0.25">
      <c r="A5641" s="44" t="s">
        <v>99</v>
      </c>
      <c r="B5641">
        <v>1</v>
      </c>
      <c r="C5641" s="3">
        <v>44767</v>
      </c>
      <c r="D5641">
        <v>3960.03</v>
      </c>
      <c r="E5641" s="44" t="s">
        <v>77</v>
      </c>
      <c r="F5641" s="44" t="s">
        <v>88</v>
      </c>
      <c r="G5641">
        <v>0</v>
      </c>
      <c r="H5641">
        <v>0</v>
      </c>
      <c r="I5641">
        <v>0</v>
      </c>
      <c r="J5641">
        <v>0</v>
      </c>
      <c r="K5641" s="44">
        <f>MONTH(tce_4111[[#This Row],[data_lancamento]])</f>
        <v>7</v>
      </c>
    </row>
    <row r="5642" spans="1:11" x14ac:dyDescent="0.25">
      <c r="A5642" s="44" t="s">
        <v>92</v>
      </c>
      <c r="B5642">
        <v>1</v>
      </c>
      <c r="C5642" s="3">
        <v>44767</v>
      </c>
      <c r="D5642">
        <v>3960.03</v>
      </c>
      <c r="E5642" s="44" t="s">
        <v>80</v>
      </c>
      <c r="F5642" s="44" t="s">
        <v>88</v>
      </c>
      <c r="G5642">
        <v>0</v>
      </c>
      <c r="H5642">
        <v>0</v>
      </c>
      <c r="I5642">
        <v>0</v>
      </c>
      <c r="J5642">
        <v>0</v>
      </c>
      <c r="K5642" s="44">
        <f>MONTH(tce_4111[[#This Row],[data_lancamento]])</f>
        <v>7</v>
      </c>
    </row>
    <row r="5643" spans="1:11" x14ac:dyDescent="0.25">
      <c r="A5643" s="44" t="s">
        <v>100</v>
      </c>
      <c r="B5643">
        <v>1</v>
      </c>
      <c r="C5643" s="3">
        <v>44767</v>
      </c>
      <c r="D5643">
        <v>3960.03</v>
      </c>
      <c r="E5643" s="44" t="s">
        <v>77</v>
      </c>
      <c r="F5643" s="44" t="s">
        <v>88</v>
      </c>
      <c r="G5643">
        <v>0</v>
      </c>
      <c r="H5643">
        <v>0</v>
      </c>
      <c r="I5643">
        <v>0</v>
      </c>
      <c r="J5643">
        <v>0</v>
      </c>
      <c r="K5643" s="44">
        <f>MONTH(tce_4111[[#This Row],[data_lancamento]])</f>
        <v>7</v>
      </c>
    </row>
    <row r="5644" spans="1:11" x14ac:dyDescent="0.25">
      <c r="A5644" s="44" t="s">
        <v>127</v>
      </c>
      <c r="B5644">
        <v>1</v>
      </c>
      <c r="C5644" s="3">
        <v>44767</v>
      </c>
      <c r="D5644">
        <v>3960.03</v>
      </c>
      <c r="E5644" s="44" t="s">
        <v>80</v>
      </c>
      <c r="F5644" s="44" t="s">
        <v>88</v>
      </c>
      <c r="G5644">
        <v>0</v>
      </c>
      <c r="H5644">
        <v>0</v>
      </c>
      <c r="I5644">
        <v>0</v>
      </c>
      <c r="J5644">
        <v>0</v>
      </c>
      <c r="K5644" s="44">
        <f>MONTH(tce_4111[[#This Row],[data_lancamento]])</f>
        <v>7</v>
      </c>
    </row>
    <row r="5645" spans="1:11" x14ac:dyDescent="0.25">
      <c r="A5645" s="44" t="s">
        <v>101</v>
      </c>
      <c r="B5645">
        <v>1</v>
      </c>
      <c r="C5645" s="3">
        <v>44767</v>
      </c>
      <c r="D5645">
        <v>3960.03</v>
      </c>
      <c r="E5645" s="44" t="s">
        <v>77</v>
      </c>
      <c r="F5645" s="44" t="s">
        <v>88</v>
      </c>
      <c r="G5645">
        <v>1</v>
      </c>
      <c r="H5645">
        <v>0</v>
      </c>
      <c r="I5645">
        <v>0</v>
      </c>
      <c r="J5645">
        <v>0</v>
      </c>
      <c r="K5645" s="44">
        <f>MONTH(tce_4111[[#This Row],[data_lancamento]])</f>
        <v>7</v>
      </c>
    </row>
    <row r="5646" spans="1:11" x14ac:dyDescent="0.25">
      <c r="A5646" s="44" t="s">
        <v>95</v>
      </c>
      <c r="B5646">
        <v>1</v>
      </c>
      <c r="C5646" s="3">
        <v>44767</v>
      </c>
      <c r="D5646">
        <v>3960.03</v>
      </c>
      <c r="E5646" s="44" t="s">
        <v>80</v>
      </c>
      <c r="F5646" s="44" t="s">
        <v>88</v>
      </c>
      <c r="G5646">
        <v>1</v>
      </c>
      <c r="H5646">
        <v>0</v>
      </c>
      <c r="I5646">
        <v>0</v>
      </c>
      <c r="J5646">
        <v>0</v>
      </c>
      <c r="K5646" s="44">
        <f>MONTH(tce_4111[[#This Row],[data_lancamento]])</f>
        <v>7</v>
      </c>
    </row>
    <row r="5647" spans="1:11" x14ac:dyDescent="0.25">
      <c r="A5647" s="44" t="s">
        <v>89</v>
      </c>
      <c r="B5647">
        <v>1</v>
      </c>
      <c r="C5647" s="3">
        <v>44767</v>
      </c>
      <c r="D5647">
        <v>192.16</v>
      </c>
      <c r="E5647" s="44" t="s">
        <v>80</v>
      </c>
      <c r="F5647" s="44" t="s">
        <v>88</v>
      </c>
      <c r="G5647">
        <v>0</v>
      </c>
      <c r="H5647">
        <v>0</v>
      </c>
      <c r="I5647">
        <v>0</v>
      </c>
      <c r="J5647">
        <v>0</v>
      </c>
      <c r="K5647" s="44">
        <f>MONTH(tce_4111[[#This Row],[data_lancamento]])</f>
        <v>7</v>
      </c>
    </row>
    <row r="5648" spans="1:11" x14ac:dyDescent="0.25">
      <c r="A5648" s="44" t="s">
        <v>91</v>
      </c>
      <c r="B5648">
        <v>1</v>
      </c>
      <c r="C5648" s="3">
        <v>44767</v>
      </c>
      <c r="D5648">
        <v>192.16</v>
      </c>
      <c r="E5648" s="44" t="s">
        <v>77</v>
      </c>
      <c r="F5648" s="44" t="s">
        <v>88</v>
      </c>
      <c r="G5648">
        <v>0</v>
      </c>
      <c r="H5648">
        <v>0</v>
      </c>
      <c r="I5648">
        <v>0</v>
      </c>
      <c r="J5648">
        <v>0</v>
      </c>
      <c r="K5648" s="44">
        <f>MONTH(tce_4111[[#This Row],[data_lancamento]])</f>
        <v>7</v>
      </c>
    </row>
    <row r="5649" spans="1:11" x14ac:dyDescent="0.25">
      <c r="A5649" s="44" t="s">
        <v>92</v>
      </c>
      <c r="B5649">
        <v>1</v>
      </c>
      <c r="C5649" s="3">
        <v>44767</v>
      </c>
      <c r="D5649">
        <v>192.16</v>
      </c>
      <c r="E5649" s="44" t="s">
        <v>77</v>
      </c>
      <c r="F5649" s="44" t="s">
        <v>88</v>
      </c>
      <c r="G5649">
        <v>0</v>
      </c>
      <c r="H5649">
        <v>0</v>
      </c>
      <c r="I5649">
        <v>0</v>
      </c>
      <c r="J5649">
        <v>0</v>
      </c>
      <c r="K5649" s="44">
        <f>MONTH(tce_4111[[#This Row],[data_lancamento]])</f>
        <v>7</v>
      </c>
    </row>
    <row r="5650" spans="1:11" x14ac:dyDescent="0.25">
      <c r="A5650" s="44" t="s">
        <v>93</v>
      </c>
      <c r="B5650">
        <v>1</v>
      </c>
      <c r="C5650" s="3">
        <v>44767</v>
      </c>
      <c r="D5650">
        <v>192.16</v>
      </c>
      <c r="E5650" s="44" t="s">
        <v>80</v>
      </c>
      <c r="F5650" s="44" t="s">
        <v>88</v>
      </c>
      <c r="G5650">
        <v>0</v>
      </c>
      <c r="H5650">
        <v>0</v>
      </c>
      <c r="I5650">
        <v>0</v>
      </c>
      <c r="J5650">
        <v>0</v>
      </c>
      <c r="K5650" s="44">
        <f>MONTH(tce_4111[[#This Row],[data_lancamento]])</f>
        <v>7</v>
      </c>
    </row>
    <row r="5651" spans="1:11" x14ac:dyDescent="0.25">
      <c r="A5651" s="44" t="s">
        <v>94</v>
      </c>
      <c r="B5651">
        <v>1</v>
      </c>
      <c r="C5651" s="3">
        <v>44767</v>
      </c>
      <c r="D5651">
        <v>192.16</v>
      </c>
      <c r="E5651" s="44" t="s">
        <v>80</v>
      </c>
      <c r="F5651" s="44" t="s">
        <v>88</v>
      </c>
      <c r="G5651">
        <v>1</v>
      </c>
      <c r="H5651">
        <v>0</v>
      </c>
      <c r="I5651">
        <v>0</v>
      </c>
      <c r="J5651">
        <v>0</v>
      </c>
      <c r="K5651" s="44">
        <f>MONTH(tce_4111[[#This Row],[data_lancamento]])</f>
        <v>7</v>
      </c>
    </row>
    <row r="5652" spans="1:11" x14ac:dyDescent="0.25">
      <c r="A5652" s="44" t="s">
        <v>95</v>
      </c>
      <c r="B5652">
        <v>1</v>
      </c>
      <c r="C5652" s="3">
        <v>44767</v>
      </c>
      <c r="D5652">
        <v>192.16</v>
      </c>
      <c r="E5652" s="44" t="s">
        <v>77</v>
      </c>
      <c r="F5652" s="44" t="s">
        <v>88</v>
      </c>
      <c r="G5652">
        <v>1</v>
      </c>
      <c r="H5652">
        <v>0</v>
      </c>
      <c r="I5652">
        <v>0</v>
      </c>
      <c r="J5652">
        <v>0</v>
      </c>
      <c r="K5652" s="44">
        <f>MONTH(tce_4111[[#This Row],[data_lancamento]])</f>
        <v>7</v>
      </c>
    </row>
    <row r="5653" spans="1:11" x14ac:dyDescent="0.25">
      <c r="A5653" s="44" t="s">
        <v>96</v>
      </c>
      <c r="B5653">
        <v>1</v>
      </c>
      <c r="C5653" s="3">
        <v>44767</v>
      </c>
      <c r="D5653">
        <v>192.16</v>
      </c>
      <c r="E5653" s="44" t="s">
        <v>77</v>
      </c>
      <c r="F5653" s="44" t="s">
        <v>97</v>
      </c>
      <c r="G5653">
        <v>1</v>
      </c>
      <c r="H5653">
        <v>0</v>
      </c>
      <c r="I5653">
        <v>0</v>
      </c>
      <c r="J5653">
        <v>0</v>
      </c>
      <c r="K5653" s="44">
        <f>MONTH(tce_4111[[#This Row],[data_lancamento]])</f>
        <v>7</v>
      </c>
    </row>
    <row r="5654" spans="1:11" x14ac:dyDescent="0.25">
      <c r="A5654" s="44" t="s">
        <v>91</v>
      </c>
      <c r="B5654">
        <v>1</v>
      </c>
      <c r="C5654" s="3">
        <v>44767</v>
      </c>
      <c r="D5654">
        <v>192.16</v>
      </c>
      <c r="E5654" s="44" t="s">
        <v>80</v>
      </c>
      <c r="F5654" s="44" t="s">
        <v>88</v>
      </c>
      <c r="G5654">
        <v>0</v>
      </c>
      <c r="H5654">
        <v>0</v>
      </c>
      <c r="I5654">
        <v>0</v>
      </c>
      <c r="J5654">
        <v>0</v>
      </c>
      <c r="K5654" s="44">
        <f>MONTH(tce_4111[[#This Row],[data_lancamento]])</f>
        <v>7</v>
      </c>
    </row>
    <row r="5655" spans="1:11" x14ac:dyDescent="0.25">
      <c r="A5655" s="44" t="s">
        <v>99</v>
      </c>
      <c r="B5655">
        <v>1</v>
      </c>
      <c r="C5655" s="3">
        <v>44767</v>
      </c>
      <c r="D5655">
        <v>192.16</v>
      </c>
      <c r="E5655" s="44" t="s">
        <v>77</v>
      </c>
      <c r="F5655" s="44" t="s">
        <v>88</v>
      </c>
      <c r="G5655">
        <v>0</v>
      </c>
      <c r="H5655">
        <v>0</v>
      </c>
      <c r="I5655">
        <v>0</v>
      </c>
      <c r="J5655">
        <v>0</v>
      </c>
      <c r="K5655" s="44">
        <f>MONTH(tce_4111[[#This Row],[data_lancamento]])</f>
        <v>7</v>
      </c>
    </row>
    <row r="5656" spans="1:11" x14ac:dyDescent="0.25">
      <c r="A5656" s="44" t="s">
        <v>92</v>
      </c>
      <c r="B5656">
        <v>1</v>
      </c>
      <c r="C5656" s="3">
        <v>44767</v>
      </c>
      <c r="D5656">
        <v>192.16</v>
      </c>
      <c r="E5656" s="44" t="s">
        <v>80</v>
      </c>
      <c r="F5656" s="44" t="s">
        <v>88</v>
      </c>
      <c r="G5656">
        <v>0</v>
      </c>
      <c r="H5656">
        <v>0</v>
      </c>
      <c r="I5656">
        <v>0</v>
      </c>
      <c r="J5656">
        <v>0</v>
      </c>
      <c r="K5656" s="44">
        <f>MONTH(tce_4111[[#This Row],[data_lancamento]])</f>
        <v>7</v>
      </c>
    </row>
    <row r="5657" spans="1:11" x14ac:dyDescent="0.25">
      <c r="A5657" s="44" t="s">
        <v>100</v>
      </c>
      <c r="B5657">
        <v>1</v>
      </c>
      <c r="C5657" s="3">
        <v>44767</v>
      </c>
      <c r="D5657">
        <v>192.16</v>
      </c>
      <c r="E5657" s="44" t="s">
        <v>77</v>
      </c>
      <c r="F5657" s="44" t="s">
        <v>88</v>
      </c>
      <c r="G5657">
        <v>0</v>
      </c>
      <c r="H5657">
        <v>0</v>
      </c>
      <c r="I5657">
        <v>0</v>
      </c>
      <c r="J5657">
        <v>0</v>
      </c>
      <c r="K5657" s="44">
        <f>MONTH(tce_4111[[#This Row],[data_lancamento]])</f>
        <v>7</v>
      </c>
    </row>
    <row r="5658" spans="1:11" x14ac:dyDescent="0.25">
      <c r="A5658" s="44" t="s">
        <v>128</v>
      </c>
      <c r="B5658">
        <v>1</v>
      </c>
      <c r="C5658" s="3">
        <v>44767</v>
      </c>
      <c r="D5658">
        <v>192.16</v>
      </c>
      <c r="E5658" s="44" t="s">
        <v>80</v>
      </c>
      <c r="F5658" s="44" t="s">
        <v>88</v>
      </c>
      <c r="G5658">
        <v>0</v>
      </c>
      <c r="H5658">
        <v>0</v>
      </c>
      <c r="I5658">
        <v>0</v>
      </c>
      <c r="J5658">
        <v>0</v>
      </c>
      <c r="K5658" s="44">
        <f>MONTH(tce_4111[[#This Row],[data_lancamento]])</f>
        <v>7</v>
      </c>
    </row>
    <row r="5659" spans="1:11" x14ac:dyDescent="0.25">
      <c r="A5659" s="44" t="s">
        <v>101</v>
      </c>
      <c r="B5659">
        <v>1</v>
      </c>
      <c r="C5659" s="3">
        <v>44767</v>
      </c>
      <c r="D5659">
        <v>192.16</v>
      </c>
      <c r="E5659" s="44" t="s">
        <v>77</v>
      </c>
      <c r="F5659" s="44" t="s">
        <v>88</v>
      </c>
      <c r="G5659">
        <v>1</v>
      </c>
      <c r="H5659">
        <v>0</v>
      </c>
      <c r="I5659">
        <v>0</v>
      </c>
      <c r="J5659">
        <v>0</v>
      </c>
      <c r="K5659" s="44">
        <f>MONTH(tce_4111[[#This Row],[data_lancamento]])</f>
        <v>7</v>
      </c>
    </row>
    <row r="5660" spans="1:11" x14ac:dyDescent="0.25">
      <c r="A5660" s="44" t="s">
        <v>95</v>
      </c>
      <c r="B5660">
        <v>1</v>
      </c>
      <c r="C5660" s="3">
        <v>44767</v>
      </c>
      <c r="D5660">
        <v>192.16</v>
      </c>
      <c r="E5660" s="44" t="s">
        <v>80</v>
      </c>
      <c r="F5660" s="44" t="s">
        <v>88</v>
      </c>
      <c r="G5660">
        <v>1</v>
      </c>
      <c r="H5660">
        <v>0</v>
      </c>
      <c r="I5660">
        <v>0</v>
      </c>
      <c r="J5660">
        <v>0</v>
      </c>
      <c r="K5660" s="44">
        <f>MONTH(tce_4111[[#This Row],[data_lancamento]])</f>
        <v>7</v>
      </c>
    </row>
    <row r="5661" spans="1:11" x14ac:dyDescent="0.25">
      <c r="A5661" s="44" t="s">
        <v>89</v>
      </c>
      <c r="B5661">
        <v>1</v>
      </c>
      <c r="C5661" s="3">
        <v>44767</v>
      </c>
      <c r="D5661">
        <v>1325.4</v>
      </c>
      <c r="E5661" s="44" t="s">
        <v>80</v>
      </c>
      <c r="F5661" s="44" t="s">
        <v>88</v>
      </c>
      <c r="G5661">
        <v>0</v>
      </c>
      <c r="H5661">
        <v>0</v>
      </c>
      <c r="I5661">
        <v>0</v>
      </c>
      <c r="J5661">
        <v>0</v>
      </c>
      <c r="K5661" s="44">
        <f>MONTH(tce_4111[[#This Row],[data_lancamento]])</f>
        <v>7</v>
      </c>
    </row>
    <row r="5662" spans="1:11" x14ac:dyDescent="0.25">
      <c r="A5662" s="44" t="s">
        <v>91</v>
      </c>
      <c r="B5662">
        <v>1</v>
      </c>
      <c r="C5662" s="3">
        <v>44767</v>
      </c>
      <c r="D5662">
        <v>1325.4</v>
      </c>
      <c r="E5662" s="44" t="s">
        <v>77</v>
      </c>
      <c r="F5662" s="44" t="s">
        <v>88</v>
      </c>
      <c r="G5662">
        <v>0</v>
      </c>
      <c r="H5662">
        <v>0</v>
      </c>
      <c r="I5662">
        <v>0</v>
      </c>
      <c r="J5662">
        <v>0</v>
      </c>
      <c r="K5662" s="44">
        <f>MONTH(tce_4111[[#This Row],[data_lancamento]])</f>
        <v>7</v>
      </c>
    </row>
    <row r="5663" spans="1:11" x14ac:dyDescent="0.25">
      <c r="A5663" s="44" t="s">
        <v>92</v>
      </c>
      <c r="B5663">
        <v>1</v>
      </c>
      <c r="C5663" s="3">
        <v>44767</v>
      </c>
      <c r="D5663">
        <v>1325.4</v>
      </c>
      <c r="E5663" s="44" t="s">
        <v>77</v>
      </c>
      <c r="F5663" s="44" t="s">
        <v>88</v>
      </c>
      <c r="G5663">
        <v>0</v>
      </c>
      <c r="H5663">
        <v>0</v>
      </c>
      <c r="I5663">
        <v>0</v>
      </c>
      <c r="J5663">
        <v>0</v>
      </c>
      <c r="K5663" s="44">
        <f>MONTH(tce_4111[[#This Row],[data_lancamento]])</f>
        <v>7</v>
      </c>
    </row>
    <row r="5664" spans="1:11" x14ac:dyDescent="0.25">
      <c r="A5664" s="44" t="s">
        <v>93</v>
      </c>
      <c r="B5664">
        <v>1</v>
      </c>
      <c r="C5664" s="3">
        <v>44767</v>
      </c>
      <c r="D5664">
        <v>1325.4</v>
      </c>
      <c r="E5664" s="44" t="s">
        <v>80</v>
      </c>
      <c r="F5664" s="44" t="s">
        <v>88</v>
      </c>
      <c r="G5664">
        <v>0</v>
      </c>
      <c r="H5664">
        <v>0</v>
      </c>
      <c r="I5664">
        <v>0</v>
      </c>
      <c r="J5664">
        <v>0</v>
      </c>
      <c r="K5664" s="44">
        <f>MONTH(tce_4111[[#This Row],[data_lancamento]])</f>
        <v>7</v>
      </c>
    </row>
    <row r="5665" spans="1:11" x14ac:dyDescent="0.25">
      <c r="A5665" s="44" t="s">
        <v>94</v>
      </c>
      <c r="B5665">
        <v>1</v>
      </c>
      <c r="C5665" s="3">
        <v>44767</v>
      </c>
      <c r="D5665">
        <v>1325.4</v>
      </c>
      <c r="E5665" s="44" t="s">
        <v>80</v>
      </c>
      <c r="F5665" s="44" t="s">
        <v>88</v>
      </c>
      <c r="G5665">
        <v>1</v>
      </c>
      <c r="H5665">
        <v>0</v>
      </c>
      <c r="I5665">
        <v>0</v>
      </c>
      <c r="J5665">
        <v>0</v>
      </c>
      <c r="K5665" s="44">
        <f>MONTH(tce_4111[[#This Row],[data_lancamento]])</f>
        <v>7</v>
      </c>
    </row>
    <row r="5666" spans="1:11" x14ac:dyDescent="0.25">
      <c r="A5666" s="44" t="s">
        <v>95</v>
      </c>
      <c r="B5666">
        <v>1</v>
      </c>
      <c r="C5666" s="3">
        <v>44767</v>
      </c>
      <c r="D5666">
        <v>1325.4</v>
      </c>
      <c r="E5666" s="44" t="s">
        <v>77</v>
      </c>
      <c r="F5666" s="44" t="s">
        <v>88</v>
      </c>
      <c r="G5666">
        <v>1</v>
      </c>
      <c r="H5666">
        <v>0</v>
      </c>
      <c r="I5666">
        <v>0</v>
      </c>
      <c r="J5666">
        <v>0</v>
      </c>
      <c r="K5666" s="44">
        <f>MONTH(tce_4111[[#This Row],[data_lancamento]])</f>
        <v>7</v>
      </c>
    </row>
    <row r="5667" spans="1:11" x14ac:dyDescent="0.25">
      <c r="A5667" s="44" t="s">
        <v>96</v>
      </c>
      <c r="B5667">
        <v>1</v>
      </c>
      <c r="C5667" s="3">
        <v>44767</v>
      </c>
      <c r="D5667">
        <v>1325.4</v>
      </c>
      <c r="E5667" s="44" t="s">
        <v>77</v>
      </c>
      <c r="F5667" s="44" t="s">
        <v>97</v>
      </c>
      <c r="G5667">
        <v>1</v>
      </c>
      <c r="H5667">
        <v>0</v>
      </c>
      <c r="I5667">
        <v>0</v>
      </c>
      <c r="J5667">
        <v>0</v>
      </c>
      <c r="K5667" s="44">
        <f>MONTH(tce_4111[[#This Row],[data_lancamento]])</f>
        <v>7</v>
      </c>
    </row>
    <row r="5668" spans="1:11" x14ac:dyDescent="0.25">
      <c r="A5668" s="44" t="s">
        <v>91</v>
      </c>
      <c r="B5668">
        <v>1</v>
      </c>
      <c r="C5668" s="3">
        <v>44767</v>
      </c>
      <c r="D5668">
        <v>1325.4</v>
      </c>
      <c r="E5668" s="44" t="s">
        <v>80</v>
      </c>
      <c r="F5668" s="44" t="s">
        <v>88</v>
      </c>
      <c r="G5668">
        <v>0</v>
      </c>
      <c r="H5668">
        <v>0</v>
      </c>
      <c r="I5668">
        <v>0</v>
      </c>
      <c r="J5668">
        <v>0</v>
      </c>
      <c r="K5668" s="44">
        <f>MONTH(tce_4111[[#This Row],[data_lancamento]])</f>
        <v>7</v>
      </c>
    </row>
    <row r="5669" spans="1:11" x14ac:dyDescent="0.25">
      <c r="A5669" s="44" t="s">
        <v>99</v>
      </c>
      <c r="B5669">
        <v>1</v>
      </c>
      <c r="C5669" s="3">
        <v>44767</v>
      </c>
      <c r="D5669">
        <v>1325.4</v>
      </c>
      <c r="E5669" s="44" t="s">
        <v>77</v>
      </c>
      <c r="F5669" s="44" t="s">
        <v>88</v>
      </c>
      <c r="G5669">
        <v>0</v>
      </c>
      <c r="H5669">
        <v>0</v>
      </c>
      <c r="I5669">
        <v>0</v>
      </c>
      <c r="J5669">
        <v>0</v>
      </c>
      <c r="K5669" s="44">
        <f>MONTH(tce_4111[[#This Row],[data_lancamento]])</f>
        <v>7</v>
      </c>
    </row>
    <row r="5670" spans="1:11" x14ac:dyDescent="0.25">
      <c r="A5670" s="44" t="s">
        <v>92</v>
      </c>
      <c r="B5670">
        <v>1</v>
      </c>
      <c r="C5670" s="3">
        <v>44767</v>
      </c>
      <c r="D5670">
        <v>1325.4</v>
      </c>
      <c r="E5670" s="44" t="s">
        <v>80</v>
      </c>
      <c r="F5670" s="44" t="s">
        <v>88</v>
      </c>
      <c r="G5670">
        <v>0</v>
      </c>
      <c r="H5670">
        <v>0</v>
      </c>
      <c r="I5670">
        <v>0</v>
      </c>
      <c r="J5670">
        <v>0</v>
      </c>
      <c r="K5670" s="44">
        <f>MONTH(tce_4111[[#This Row],[data_lancamento]])</f>
        <v>7</v>
      </c>
    </row>
    <row r="5671" spans="1:11" x14ac:dyDescent="0.25">
      <c r="A5671" s="44" t="s">
        <v>100</v>
      </c>
      <c r="B5671">
        <v>1</v>
      </c>
      <c r="C5671" s="3">
        <v>44767</v>
      </c>
      <c r="D5671">
        <v>1325.4</v>
      </c>
      <c r="E5671" s="44" t="s">
        <v>77</v>
      </c>
      <c r="F5671" s="44" t="s">
        <v>88</v>
      </c>
      <c r="G5671">
        <v>0</v>
      </c>
      <c r="H5671">
        <v>0</v>
      </c>
      <c r="I5671">
        <v>0</v>
      </c>
      <c r="J5671">
        <v>0</v>
      </c>
      <c r="K5671" s="44">
        <f>MONTH(tce_4111[[#This Row],[data_lancamento]])</f>
        <v>7</v>
      </c>
    </row>
    <row r="5672" spans="1:11" x14ac:dyDescent="0.25">
      <c r="A5672" s="44" t="s">
        <v>165</v>
      </c>
      <c r="B5672">
        <v>1</v>
      </c>
      <c r="C5672" s="3">
        <v>44767</v>
      </c>
      <c r="D5672">
        <v>1325.4</v>
      </c>
      <c r="E5672" s="44" t="s">
        <v>80</v>
      </c>
      <c r="F5672" s="44" t="s">
        <v>88</v>
      </c>
      <c r="G5672">
        <v>0</v>
      </c>
      <c r="H5672">
        <v>0</v>
      </c>
      <c r="I5672">
        <v>0</v>
      </c>
      <c r="J5672">
        <v>0</v>
      </c>
      <c r="K5672" s="44">
        <f>MONTH(tce_4111[[#This Row],[data_lancamento]])</f>
        <v>7</v>
      </c>
    </row>
    <row r="5673" spans="1:11" x14ac:dyDescent="0.25">
      <c r="A5673" s="44" t="s">
        <v>101</v>
      </c>
      <c r="B5673">
        <v>1</v>
      </c>
      <c r="C5673" s="3">
        <v>44767</v>
      </c>
      <c r="D5673">
        <v>1325.4</v>
      </c>
      <c r="E5673" s="44" t="s">
        <v>77</v>
      </c>
      <c r="F5673" s="44" t="s">
        <v>88</v>
      </c>
      <c r="G5673">
        <v>1</v>
      </c>
      <c r="H5673">
        <v>0</v>
      </c>
      <c r="I5673">
        <v>0</v>
      </c>
      <c r="J5673">
        <v>0</v>
      </c>
      <c r="K5673" s="44">
        <f>MONTH(tce_4111[[#This Row],[data_lancamento]])</f>
        <v>7</v>
      </c>
    </row>
    <row r="5674" spans="1:11" x14ac:dyDescent="0.25">
      <c r="A5674" s="44" t="s">
        <v>95</v>
      </c>
      <c r="B5674">
        <v>1</v>
      </c>
      <c r="C5674" s="3">
        <v>44767</v>
      </c>
      <c r="D5674">
        <v>1325.4</v>
      </c>
      <c r="E5674" s="44" t="s">
        <v>80</v>
      </c>
      <c r="F5674" s="44" t="s">
        <v>88</v>
      </c>
      <c r="G5674">
        <v>1</v>
      </c>
      <c r="H5674">
        <v>0</v>
      </c>
      <c r="I5674">
        <v>0</v>
      </c>
      <c r="J5674">
        <v>0</v>
      </c>
      <c r="K5674" s="44">
        <f>MONTH(tce_4111[[#This Row],[data_lancamento]])</f>
        <v>7</v>
      </c>
    </row>
    <row r="5675" spans="1:11" x14ac:dyDescent="0.25">
      <c r="A5675" s="44" t="s">
        <v>89</v>
      </c>
      <c r="B5675">
        <v>1</v>
      </c>
      <c r="C5675" s="3">
        <v>44767</v>
      </c>
      <c r="D5675">
        <v>39762</v>
      </c>
      <c r="E5675" s="44" t="s">
        <v>80</v>
      </c>
      <c r="F5675" s="44" t="s">
        <v>88</v>
      </c>
      <c r="G5675">
        <v>0</v>
      </c>
      <c r="H5675">
        <v>0</v>
      </c>
      <c r="I5675">
        <v>0</v>
      </c>
      <c r="J5675">
        <v>0</v>
      </c>
      <c r="K5675" s="44">
        <f>MONTH(tce_4111[[#This Row],[data_lancamento]])</f>
        <v>7</v>
      </c>
    </row>
    <row r="5676" spans="1:11" x14ac:dyDescent="0.25">
      <c r="A5676" s="44" t="s">
        <v>91</v>
      </c>
      <c r="B5676">
        <v>1</v>
      </c>
      <c r="C5676" s="3">
        <v>44767</v>
      </c>
      <c r="D5676">
        <v>39762</v>
      </c>
      <c r="E5676" s="44" t="s">
        <v>77</v>
      </c>
      <c r="F5676" s="44" t="s">
        <v>88</v>
      </c>
      <c r="G5676">
        <v>0</v>
      </c>
      <c r="H5676">
        <v>0</v>
      </c>
      <c r="I5676">
        <v>0</v>
      </c>
      <c r="J5676">
        <v>0</v>
      </c>
      <c r="K5676" s="44">
        <f>MONTH(tce_4111[[#This Row],[data_lancamento]])</f>
        <v>7</v>
      </c>
    </row>
    <row r="5677" spans="1:11" x14ac:dyDescent="0.25">
      <c r="A5677" s="44" t="s">
        <v>92</v>
      </c>
      <c r="B5677">
        <v>1</v>
      </c>
      <c r="C5677" s="3">
        <v>44767</v>
      </c>
      <c r="D5677">
        <v>39762</v>
      </c>
      <c r="E5677" s="44" t="s">
        <v>77</v>
      </c>
      <c r="F5677" s="44" t="s">
        <v>88</v>
      </c>
      <c r="G5677">
        <v>0</v>
      </c>
      <c r="H5677">
        <v>0</v>
      </c>
      <c r="I5677">
        <v>0</v>
      </c>
      <c r="J5677">
        <v>0</v>
      </c>
      <c r="K5677" s="44">
        <f>MONTH(tce_4111[[#This Row],[data_lancamento]])</f>
        <v>7</v>
      </c>
    </row>
    <row r="5678" spans="1:11" x14ac:dyDescent="0.25">
      <c r="A5678" s="44" t="s">
        <v>93</v>
      </c>
      <c r="B5678">
        <v>1</v>
      </c>
      <c r="C5678" s="3">
        <v>44767</v>
      </c>
      <c r="D5678">
        <v>39762</v>
      </c>
      <c r="E5678" s="44" t="s">
        <v>80</v>
      </c>
      <c r="F5678" s="44" t="s">
        <v>88</v>
      </c>
      <c r="G5678">
        <v>0</v>
      </c>
      <c r="H5678">
        <v>0</v>
      </c>
      <c r="I5678">
        <v>0</v>
      </c>
      <c r="J5678">
        <v>0</v>
      </c>
      <c r="K5678" s="44">
        <f>MONTH(tce_4111[[#This Row],[data_lancamento]])</f>
        <v>7</v>
      </c>
    </row>
    <row r="5679" spans="1:11" x14ac:dyDescent="0.25">
      <c r="A5679" s="44" t="s">
        <v>94</v>
      </c>
      <c r="B5679">
        <v>1</v>
      </c>
      <c r="C5679" s="3">
        <v>44767</v>
      </c>
      <c r="D5679">
        <v>39762</v>
      </c>
      <c r="E5679" s="44" t="s">
        <v>80</v>
      </c>
      <c r="F5679" s="44" t="s">
        <v>88</v>
      </c>
      <c r="G5679">
        <v>1</v>
      </c>
      <c r="H5679">
        <v>0</v>
      </c>
      <c r="I5679">
        <v>0</v>
      </c>
      <c r="J5679">
        <v>0</v>
      </c>
      <c r="K5679" s="44">
        <f>MONTH(tce_4111[[#This Row],[data_lancamento]])</f>
        <v>7</v>
      </c>
    </row>
    <row r="5680" spans="1:11" x14ac:dyDescent="0.25">
      <c r="A5680" s="44" t="s">
        <v>95</v>
      </c>
      <c r="B5680">
        <v>1</v>
      </c>
      <c r="C5680" s="3">
        <v>44767</v>
      </c>
      <c r="D5680">
        <v>39762</v>
      </c>
      <c r="E5680" s="44" t="s">
        <v>77</v>
      </c>
      <c r="F5680" s="44" t="s">
        <v>88</v>
      </c>
      <c r="G5680">
        <v>1</v>
      </c>
      <c r="H5680">
        <v>0</v>
      </c>
      <c r="I5680">
        <v>0</v>
      </c>
      <c r="J5680">
        <v>0</v>
      </c>
      <c r="K5680" s="44">
        <f>MONTH(tce_4111[[#This Row],[data_lancamento]])</f>
        <v>7</v>
      </c>
    </row>
    <row r="5681" spans="1:11" x14ac:dyDescent="0.25">
      <c r="A5681" s="44" t="s">
        <v>96</v>
      </c>
      <c r="B5681">
        <v>1</v>
      </c>
      <c r="C5681" s="3">
        <v>44767</v>
      </c>
      <c r="D5681">
        <v>39762</v>
      </c>
      <c r="E5681" s="44" t="s">
        <v>77</v>
      </c>
      <c r="F5681" s="44" t="s">
        <v>97</v>
      </c>
      <c r="G5681">
        <v>1</v>
      </c>
      <c r="H5681">
        <v>0</v>
      </c>
      <c r="I5681">
        <v>0</v>
      </c>
      <c r="J5681">
        <v>0</v>
      </c>
      <c r="K5681" s="44">
        <f>MONTH(tce_4111[[#This Row],[data_lancamento]])</f>
        <v>7</v>
      </c>
    </row>
    <row r="5682" spans="1:11" x14ac:dyDescent="0.25">
      <c r="A5682" s="44" t="s">
        <v>91</v>
      </c>
      <c r="B5682">
        <v>1</v>
      </c>
      <c r="C5682" s="3">
        <v>44767</v>
      </c>
      <c r="D5682">
        <v>39762</v>
      </c>
      <c r="E5682" s="44" t="s">
        <v>80</v>
      </c>
      <c r="F5682" s="44" t="s">
        <v>88</v>
      </c>
      <c r="G5682">
        <v>0</v>
      </c>
      <c r="H5682">
        <v>0</v>
      </c>
      <c r="I5682">
        <v>0</v>
      </c>
      <c r="J5682">
        <v>0</v>
      </c>
      <c r="K5682" s="44">
        <f>MONTH(tce_4111[[#This Row],[data_lancamento]])</f>
        <v>7</v>
      </c>
    </row>
    <row r="5683" spans="1:11" x14ac:dyDescent="0.25">
      <c r="A5683" s="44" t="s">
        <v>99</v>
      </c>
      <c r="B5683">
        <v>1</v>
      </c>
      <c r="C5683" s="3">
        <v>44767</v>
      </c>
      <c r="D5683">
        <v>39762</v>
      </c>
      <c r="E5683" s="44" t="s">
        <v>77</v>
      </c>
      <c r="F5683" s="44" t="s">
        <v>88</v>
      </c>
      <c r="G5683">
        <v>0</v>
      </c>
      <c r="H5683">
        <v>0</v>
      </c>
      <c r="I5683">
        <v>0</v>
      </c>
      <c r="J5683">
        <v>0</v>
      </c>
      <c r="K5683" s="44">
        <f>MONTH(tce_4111[[#This Row],[data_lancamento]])</f>
        <v>7</v>
      </c>
    </row>
    <row r="5684" spans="1:11" x14ac:dyDescent="0.25">
      <c r="A5684" s="44" t="s">
        <v>92</v>
      </c>
      <c r="B5684">
        <v>1</v>
      </c>
      <c r="C5684" s="3">
        <v>44767</v>
      </c>
      <c r="D5684">
        <v>39762</v>
      </c>
      <c r="E5684" s="44" t="s">
        <v>80</v>
      </c>
      <c r="F5684" s="44" t="s">
        <v>88</v>
      </c>
      <c r="G5684">
        <v>0</v>
      </c>
      <c r="H5684">
        <v>0</v>
      </c>
      <c r="I5684">
        <v>0</v>
      </c>
      <c r="J5684">
        <v>0</v>
      </c>
      <c r="K5684" s="44">
        <f>MONTH(tce_4111[[#This Row],[data_lancamento]])</f>
        <v>7</v>
      </c>
    </row>
    <row r="5685" spans="1:11" x14ac:dyDescent="0.25">
      <c r="A5685" s="44" t="s">
        <v>100</v>
      </c>
      <c r="B5685">
        <v>1</v>
      </c>
      <c r="C5685" s="3">
        <v>44767</v>
      </c>
      <c r="D5685">
        <v>39762</v>
      </c>
      <c r="E5685" s="44" t="s">
        <v>77</v>
      </c>
      <c r="F5685" s="44" t="s">
        <v>88</v>
      </c>
      <c r="G5685">
        <v>0</v>
      </c>
      <c r="H5685">
        <v>0</v>
      </c>
      <c r="I5685">
        <v>0</v>
      </c>
      <c r="J5685">
        <v>0</v>
      </c>
      <c r="K5685" s="44">
        <f>MONTH(tce_4111[[#This Row],[data_lancamento]])</f>
        <v>7</v>
      </c>
    </row>
    <row r="5686" spans="1:11" x14ac:dyDescent="0.25">
      <c r="A5686" s="44" t="s">
        <v>124</v>
      </c>
      <c r="B5686">
        <v>1</v>
      </c>
      <c r="C5686" s="3">
        <v>44767</v>
      </c>
      <c r="D5686">
        <v>39762</v>
      </c>
      <c r="E5686" s="44" t="s">
        <v>80</v>
      </c>
      <c r="F5686" s="44" t="s">
        <v>88</v>
      </c>
      <c r="G5686">
        <v>0</v>
      </c>
      <c r="H5686">
        <v>0</v>
      </c>
      <c r="I5686">
        <v>0</v>
      </c>
      <c r="J5686">
        <v>0</v>
      </c>
      <c r="K5686" s="44">
        <f>MONTH(tce_4111[[#This Row],[data_lancamento]])</f>
        <v>7</v>
      </c>
    </row>
    <row r="5687" spans="1:11" x14ac:dyDescent="0.25">
      <c r="A5687" s="44" t="s">
        <v>101</v>
      </c>
      <c r="B5687">
        <v>1</v>
      </c>
      <c r="C5687" s="3">
        <v>44767</v>
      </c>
      <c r="D5687">
        <v>39762</v>
      </c>
      <c r="E5687" s="44" t="s">
        <v>77</v>
      </c>
      <c r="F5687" s="44" t="s">
        <v>88</v>
      </c>
      <c r="G5687">
        <v>1</v>
      </c>
      <c r="H5687">
        <v>0</v>
      </c>
      <c r="I5687">
        <v>0</v>
      </c>
      <c r="J5687">
        <v>0</v>
      </c>
      <c r="K5687" s="44">
        <f>MONTH(tce_4111[[#This Row],[data_lancamento]])</f>
        <v>7</v>
      </c>
    </row>
    <row r="5688" spans="1:11" x14ac:dyDescent="0.25">
      <c r="A5688" s="44" t="s">
        <v>95</v>
      </c>
      <c r="B5688">
        <v>1</v>
      </c>
      <c r="C5688" s="3">
        <v>44767</v>
      </c>
      <c r="D5688">
        <v>39762</v>
      </c>
      <c r="E5688" s="44" t="s">
        <v>80</v>
      </c>
      <c r="F5688" s="44" t="s">
        <v>88</v>
      </c>
      <c r="G5688">
        <v>1</v>
      </c>
      <c r="H5688">
        <v>0</v>
      </c>
      <c r="I5688">
        <v>0</v>
      </c>
      <c r="J5688">
        <v>0</v>
      </c>
      <c r="K5688" s="44">
        <f>MONTH(tce_4111[[#This Row],[data_lancamento]])</f>
        <v>7</v>
      </c>
    </row>
    <row r="5689" spans="1:11" x14ac:dyDescent="0.25">
      <c r="A5689" s="44" t="s">
        <v>89</v>
      </c>
      <c r="B5689">
        <v>1</v>
      </c>
      <c r="C5689" s="3">
        <v>44767</v>
      </c>
      <c r="D5689">
        <v>10983.72</v>
      </c>
      <c r="E5689" s="44" t="s">
        <v>80</v>
      </c>
      <c r="F5689" s="44" t="s">
        <v>88</v>
      </c>
      <c r="G5689">
        <v>0</v>
      </c>
      <c r="H5689">
        <v>0</v>
      </c>
      <c r="I5689">
        <v>0</v>
      </c>
      <c r="J5689">
        <v>0</v>
      </c>
      <c r="K5689" s="44">
        <f>MONTH(tce_4111[[#This Row],[data_lancamento]])</f>
        <v>7</v>
      </c>
    </row>
    <row r="5690" spans="1:11" x14ac:dyDescent="0.25">
      <c r="A5690" s="44" t="s">
        <v>91</v>
      </c>
      <c r="B5690">
        <v>1</v>
      </c>
      <c r="C5690" s="3">
        <v>44767</v>
      </c>
      <c r="D5690">
        <v>10983.72</v>
      </c>
      <c r="E5690" s="44" t="s">
        <v>77</v>
      </c>
      <c r="F5690" s="44" t="s">
        <v>88</v>
      </c>
      <c r="G5690">
        <v>0</v>
      </c>
      <c r="H5690">
        <v>0</v>
      </c>
      <c r="I5690">
        <v>0</v>
      </c>
      <c r="J5690">
        <v>0</v>
      </c>
      <c r="K5690" s="44">
        <f>MONTH(tce_4111[[#This Row],[data_lancamento]])</f>
        <v>7</v>
      </c>
    </row>
    <row r="5691" spans="1:11" x14ac:dyDescent="0.25">
      <c r="A5691" s="44" t="s">
        <v>92</v>
      </c>
      <c r="B5691">
        <v>1</v>
      </c>
      <c r="C5691" s="3">
        <v>44767</v>
      </c>
      <c r="D5691">
        <v>10983.72</v>
      </c>
      <c r="E5691" s="44" t="s">
        <v>77</v>
      </c>
      <c r="F5691" s="44" t="s">
        <v>88</v>
      </c>
      <c r="G5691">
        <v>0</v>
      </c>
      <c r="H5691">
        <v>0</v>
      </c>
      <c r="I5691">
        <v>0</v>
      </c>
      <c r="J5691">
        <v>0</v>
      </c>
      <c r="K5691" s="44">
        <f>MONTH(tce_4111[[#This Row],[data_lancamento]])</f>
        <v>7</v>
      </c>
    </row>
    <row r="5692" spans="1:11" x14ac:dyDescent="0.25">
      <c r="A5692" s="44" t="s">
        <v>93</v>
      </c>
      <c r="B5692">
        <v>1</v>
      </c>
      <c r="C5692" s="3">
        <v>44767</v>
      </c>
      <c r="D5692">
        <v>10983.72</v>
      </c>
      <c r="E5692" s="44" t="s">
        <v>80</v>
      </c>
      <c r="F5692" s="44" t="s">
        <v>88</v>
      </c>
      <c r="G5692">
        <v>0</v>
      </c>
      <c r="H5692">
        <v>0</v>
      </c>
      <c r="I5692">
        <v>0</v>
      </c>
      <c r="J5692">
        <v>0</v>
      </c>
      <c r="K5692" s="44">
        <f>MONTH(tce_4111[[#This Row],[data_lancamento]])</f>
        <v>7</v>
      </c>
    </row>
    <row r="5693" spans="1:11" x14ac:dyDescent="0.25">
      <c r="A5693" s="44" t="s">
        <v>94</v>
      </c>
      <c r="B5693">
        <v>1</v>
      </c>
      <c r="C5693" s="3">
        <v>44767</v>
      </c>
      <c r="D5693">
        <v>10983.72</v>
      </c>
      <c r="E5693" s="44" t="s">
        <v>80</v>
      </c>
      <c r="F5693" s="44" t="s">
        <v>88</v>
      </c>
      <c r="G5693">
        <v>1</v>
      </c>
      <c r="H5693">
        <v>0</v>
      </c>
      <c r="I5693">
        <v>0</v>
      </c>
      <c r="J5693">
        <v>0</v>
      </c>
      <c r="K5693" s="44">
        <f>MONTH(tce_4111[[#This Row],[data_lancamento]])</f>
        <v>7</v>
      </c>
    </row>
    <row r="5694" spans="1:11" x14ac:dyDescent="0.25">
      <c r="A5694" s="44" t="s">
        <v>95</v>
      </c>
      <c r="B5694">
        <v>1</v>
      </c>
      <c r="C5694" s="3">
        <v>44767</v>
      </c>
      <c r="D5694">
        <v>10983.72</v>
      </c>
      <c r="E5694" s="44" t="s">
        <v>77</v>
      </c>
      <c r="F5694" s="44" t="s">
        <v>88</v>
      </c>
      <c r="G5694">
        <v>1</v>
      </c>
      <c r="H5694">
        <v>0</v>
      </c>
      <c r="I5694">
        <v>0</v>
      </c>
      <c r="J5694">
        <v>0</v>
      </c>
      <c r="K5694" s="44">
        <f>MONTH(tce_4111[[#This Row],[data_lancamento]])</f>
        <v>7</v>
      </c>
    </row>
    <row r="5695" spans="1:11" x14ac:dyDescent="0.25">
      <c r="A5695" s="44" t="s">
        <v>96</v>
      </c>
      <c r="B5695">
        <v>1</v>
      </c>
      <c r="C5695" s="3">
        <v>44767</v>
      </c>
      <c r="D5695">
        <v>10983.72</v>
      </c>
      <c r="E5695" s="44" t="s">
        <v>77</v>
      </c>
      <c r="F5695" s="44" t="s">
        <v>97</v>
      </c>
      <c r="G5695">
        <v>1</v>
      </c>
      <c r="H5695">
        <v>0</v>
      </c>
      <c r="I5695">
        <v>0</v>
      </c>
      <c r="J5695">
        <v>0</v>
      </c>
      <c r="K5695" s="44">
        <f>MONTH(tce_4111[[#This Row],[data_lancamento]])</f>
        <v>7</v>
      </c>
    </row>
    <row r="5696" spans="1:11" x14ac:dyDescent="0.25">
      <c r="A5696" s="44" t="s">
        <v>91</v>
      </c>
      <c r="B5696">
        <v>1</v>
      </c>
      <c r="C5696" s="3">
        <v>44767</v>
      </c>
      <c r="D5696">
        <v>10983.72</v>
      </c>
      <c r="E5696" s="44" t="s">
        <v>80</v>
      </c>
      <c r="F5696" s="44" t="s">
        <v>88</v>
      </c>
      <c r="G5696">
        <v>0</v>
      </c>
      <c r="H5696">
        <v>0</v>
      </c>
      <c r="I5696">
        <v>0</v>
      </c>
      <c r="J5696">
        <v>0</v>
      </c>
      <c r="K5696" s="44">
        <f>MONTH(tce_4111[[#This Row],[data_lancamento]])</f>
        <v>7</v>
      </c>
    </row>
    <row r="5697" spans="1:11" x14ac:dyDescent="0.25">
      <c r="A5697" s="44" t="s">
        <v>99</v>
      </c>
      <c r="B5697">
        <v>1</v>
      </c>
      <c r="C5697" s="3">
        <v>44767</v>
      </c>
      <c r="D5697">
        <v>10983.72</v>
      </c>
      <c r="E5697" s="44" t="s">
        <v>77</v>
      </c>
      <c r="F5697" s="44" t="s">
        <v>88</v>
      </c>
      <c r="G5697">
        <v>0</v>
      </c>
      <c r="H5697">
        <v>0</v>
      </c>
      <c r="I5697">
        <v>0</v>
      </c>
      <c r="J5697">
        <v>0</v>
      </c>
      <c r="K5697" s="44">
        <f>MONTH(tce_4111[[#This Row],[data_lancamento]])</f>
        <v>7</v>
      </c>
    </row>
    <row r="5698" spans="1:11" x14ac:dyDescent="0.25">
      <c r="A5698" s="44" t="s">
        <v>129</v>
      </c>
      <c r="B5698">
        <v>1</v>
      </c>
      <c r="C5698" s="3">
        <v>44767</v>
      </c>
      <c r="D5698">
        <v>10983.72</v>
      </c>
      <c r="E5698" s="44" t="s">
        <v>80</v>
      </c>
      <c r="F5698" s="44" t="s">
        <v>88</v>
      </c>
      <c r="G5698">
        <v>0</v>
      </c>
      <c r="H5698">
        <v>0</v>
      </c>
      <c r="I5698">
        <v>0</v>
      </c>
      <c r="J5698">
        <v>0</v>
      </c>
      <c r="K5698" s="44">
        <f>MONTH(tce_4111[[#This Row],[data_lancamento]])</f>
        <v>7</v>
      </c>
    </row>
    <row r="5699" spans="1:11" x14ac:dyDescent="0.25">
      <c r="A5699" s="44" t="s">
        <v>92</v>
      </c>
      <c r="B5699">
        <v>1</v>
      </c>
      <c r="C5699" s="3">
        <v>44767</v>
      </c>
      <c r="D5699">
        <v>10983.72</v>
      </c>
      <c r="E5699" s="44" t="s">
        <v>80</v>
      </c>
      <c r="F5699" s="44" t="s">
        <v>88</v>
      </c>
      <c r="G5699">
        <v>0</v>
      </c>
      <c r="H5699">
        <v>0</v>
      </c>
      <c r="I5699">
        <v>0</v>
      </c>
      <c r="J5699">
        <v>0</v>
      </c>
      <c r="K5699" s="44">
        <f>MONTH(tce_4111[[#This Row],[data_lancamento]])</f>
        <v>7</v>
      </c>
    </row>
    <row r="5700" spans="1:11" x14ac:dyDescent="0.25">
      <c r="A5700" s="44" t="s">
        <v>100</v>
      </c>
      <c r="B5700">
        <v>1</v>
      </c>
      <c r="C5700" s="3">
        <v>44767</v>
      </c>
      <c r="D5700">
        <v>10983.72</v>
      </c>
      <c r="E5700" s="44" t="s">
        <v>77</v>
      </c>
      <c r="F5700" s="44" t="s">
        <v>88</v>
      </c>
      <c r="G5700">
        <v>0</v>
      </c>
      <c r="H5700">
        <v>0</v>
      </c>
      <c r="I5700">
        <v>0</v>
      </c>
      <c r="J5700">
        <v>0</v>
      </c>
      <c r="K5700" s="44">
        <f>MONTH(tce_4111[[#This Row],[data_lancamento]])</f>
        <v>7</v>
      </c>
    </row>
    <row r="5701" spans="1:11" x14ac:dyDescent="0.25">
      <c r="A5701" s="44" t="s">
        <v>101</v>
      </c>
      <c r="B5701">
        <v>1</v>
      </c>
      <c r="C5701" s="3">
        <v>44767</v>
      </c>
      <c r="D5701">
        <v>10983.72</v>
      </c>
      <c r="E5701" s="44" t="s">
        <v>77</v>
      </c>
      <c r="F5701" s="44" t="s">
        <v>88</v>
      </c>
      <c r="G5701">
        <v>1</v>
      </c>
      <c r="H5701">
        <v>0</v>
      </c>
      <c r="I5701">
        <v>0</v>
      </c>
      <c r="J5701">
        <v>0</v>
      </c>
      <c r="K5701" s="44">
        <f>MONTH(tce_4111[[#This Row],[data_lancamento]])</f>
        <v>7</v>
      </c>
    </row>
    <row r="5702" spans="1:11" x14ac:dyDescent="0.25">
      <c r="A5702" s="44" t="s">
        <v>95</v>
      </c>
      <c r="B5702">
        <v>1</v>
      </c>
      <c r="C5702" s="3">
        <v>44767</v>
      </c>
      <c r="D5702">
        <v>10983.72</v>
      </c>
      <c r="E5702" s="44" t="s">
        <v>80</v>
      </c>
      <c r="F5702" s="44" t="s">
        <v>88</v>
      </c>
      <c r="G5702">
        <v>1</v>
      </c>
      <c r="H5702">
        <v>0</v>
      </c>
      <c r="I5702">
        <v>0</v>
      </c>
      <c r="J5702">
        <v>0</v>
      </c>
      <c r="K5702" s="44">
        <f>MONTH(tce_4111[[#This Row],[data_lancamento]])</f>
        <v>7</v>
      </c>
    </row>
    <row r="5703" spans="1:11" x14ac:dyDescent="0.25">
      <c r="A5703" s="44" t="s">
        <v>107</v>
      </c>
      <c r="B5703">
        <v>1</v>
      </c>
      <c r="C5703" s="3">
        <v>44768</v>
      </c>
      <c r="D5703">
        <v>1237.1500000000001</v>
      </c>
      <c r="E5703" s="44" t="s">
        <v>77</v>
      </c>
      <c r="F5703" s="44" t="s">
        <v>97</v>
      </c>
      <c r="G5703">
        <v>1</v>
      </c>
      <c r="H5703">
        <v>0</v>
      </c>
      <c r="I5703">
        <v>0</v>
      </c>
      <c r="J5703">
        <v>0</v>
      </c>
      <c r="K5703" s="44">
        <f>MONTH(tce_4111[[#This Row],[data_lancamento]])</f>
        <v>7</v>
      </c>
    </row>
    <row r="5704" spans="1:11" x14ac:dyDescent="0.25">
      <c r="A5704" s="44" t="s">
        <v>106</v>
      </c>
      <c r="B5704">
        <v>1</v>
      </c>
      <c r="C5704" s="3">
        <v>44768</v>
      </c>
      <c r="D5704">
        <v>1237.1500000000001</v>
      </c>
      <c r="E5704" s="44" t="s">
        <v>80</v>
      </c>
      <c r="F5704" s="44" t="s">
        <v>97</v>
      </c>
      <c r="G5704">
        <v>1</v>
      </c>
      <c r="H5704">
        <v>0</v>
      </c>
      <c r="I5704">
        <v>0</v>
      </c>
      <c r="J5704">
        <v>0</v>
      </c>
      <c r="K5704" s="44">
        <f>MONTH(tce_4111[[#This Row],[data_lancamento]])</f>
        <v>7</v>
      </c>
    </row>
    <row r="5705" spans="1:11" x14ac:dyDescent="0.25">
      <c r="A5705" s="44" t="s">
        <v>96</v>
      </c>
      <c r="B5705">
        <v>1</v>
      </c>
      <c r="C5705" s="3">
        <v>44768</v>
      </c>
      <c r="D5705">
        <v>1237.1500000000001</v>
      </c>
      <c r="E5705" s="44" t="s">
        <v>80</v>
      </c>
      <c r="F5705" s="44" t="s">
        <v>97</v>
      </c>
      <c r="G5705">
        <v>1</v>
      </c>
      <c r="H5705">
        <v>0</v>
      </c>
      <c r="I5705">
        <v>0</v>
      </c>
      <c r="J5705">
        <v>0</v>
      </c>
      <c r="K5705" s="44">
        <f>MONTH(tce_4111[[#This Row],[data_lancamento]])</f>
        <v>7</v>
      </c>
    </row>
    <row r="5706" spans="1:11" x14ac:dyDescent="0.25">
      <c r="A5706" s="44" t="s">
        <v>99</v>
      </c>
      <c r="B5706">
        <v>1</v>
      </c>
      <c r="C5706" s="3">
        <v>44768</v>
      </c>
      <c r="D5706">
        <v>1237.1500000000001</v>
      </c>
      <c r="E5706" s="44" t="s">
        <v>80</v>
      </c>
      <c r="F5706" s="44" t="s">
        <v>88</v>
      </c>
      <c r="G5706">
        <v>0</v>
      </c>
      <c r="H5706">
        <v>0</v>
      </c>
      <c r="I5706">
        <v>0</v>
      </c>
      <c r="J5706">
        <v>0</v>
      </c>
      <c r="K5706" s="44">
        <f>MONTH(tce_4111[[#This Row],[data_lancamento]])</f>
        <v>7</v>
      </c>
    </row>
    <row r="5707" spans="1:11" x14ac:dyDescent="0.25">
      <c r="A5707" s="44" t="s">
        <v>109</v>
      </c>
      <c r="B5707">
        <v>1</v>
      </c>
      <c r="C5707" s="3">
        <v>44768</v>
      </c>
      <c r="D5707">
        <v>1237.1500000000001</v>
      </c>
      <c r="E5707" s="44" t="s">
        <v>77</v>
      </c>
      <c r="F5707" s="44" t="s">
        <v>88</v>
      </c>
      <c r="G5707">
        <v>0</v>
      </c>
      <c r="H5707">
        <v>0</v>
      </c>
      <c r="I5707">
        <v>0</v>
      </c>
      <c r="J5707">
        <v>0</v>
      </c>
      <c r="K5707" s="44">
        <f>MONTH(tce_4111[[#This Row],[data_lancamento]])</f>
        <v>7</v>
      </c>
    </row>
    <row r="5708" spans="1:11" x14ac:dyDescent="0.25">
      <c r="A5708" s="44" t="s">
        <v>106</v>
      </c>
      <c r="B5708">
        <v>1</v>
      </c>
      <c r="C5708" s="3">
        <v>44768</v>
      </c>
      <c r="D5708">
        <v>1237.1500000000001</v>
      </c>
      <c r="E5708" s="44" t="s">
        <v>77</v>
      </c>
      <c r="F5708" s="44" t="s">
        <v>97</v>
      </c>
      <c r="G5708">
        <v>1</v>
      </c>
      <c r="H5708">
        <v>0</v>
      </c>
      <c r="I5708">
        <v>0</v>
      </c>
      <c r="J5708">
        <v>0</v>
      </c>
      <c r="K5708" s="44">
        <f>MONTH(tce_4111[[#This Row],[data_lancamento]])</f>
        <v>7</v>
      </c>
    </row>
    <row r="5709" spans="1:11" x14ac:dyDescent="0.25">
      <c r="A5709" s="44" t="s">
        <v>100</v>
      </c>
      <c r="B5709">
        <v>1</v>
      </c>
      <c r="C5709" s="3">
        <v>44768</v>
      </c>
      <c r="D5709">
        <v>1237.1500000000001</v>
      </c>
      <c r="E5709" s="44" t="s">
        <v>80</v>
      </c>
      <c r="F5709" s="44" t="s">
        <v>88</v>
      </c>
      <c r="G5709">
        <v>0</v>
      </c>
      <c r="H5709">
        <v>0</v>
      </c>
      <c r="I5709">
        <v>0</v>
      </c>
      <c r="J5709">
        <v>0</v>
      </c>
      <c r="K5709" s="44">
        <f>MONTH(tce_4111[[#This Row],[data_lancamento]])</f>
        <v>7</v>
      </c>
    </row>
    <row r="5710" spans="1:11" x14ac:dyDescent="0.25">
      <c r="A5710" s="44" t="s">
        <v>110</v>
      </c>
      <c r="B5710">
        <v>1</v>
      </c>
      <c r="C5710" s="3">
        <v>44768</v>
      </c>
      <c r="D5710">
        <v>1237.1500000000001</v>
      </c>
      <c r="E5710" s="44" t="s">
        <v>77</v>
      </c>
      <c r="F5710" s="44" t="s">
        <v>88</v>
      </c>
      <c r="G5710">
        <v>0</v>
      </c>
      <c r="H5710">
        <v>0</v>
      </c>
      <c r="I5710">
        <v>0</v>
      </c>
      <c r="J5710">
        <v>0</v>
      </c>
      <c r="K5710" s="44">
        <f>MONTH(tce_4111[[#This Row],[data_lancamento]])</f>
        <v>7</v>
      </c>
    </row>
    <row r="5711" spans="1:11" x14ac:dyDescent="0.25">
      <c r="A5711" s="44" t="s">
        <v>101</v>
      </c>
      <c r="B5711">
        <v>1</v>
      </c>
      <c r="C5711" s="3">
        <v>44768</v>
      </c>
      <c r="D5711">
        <v>1237.1500000000001</v>
      </c>
      <c r="E5711" s="44" t="s">
        <v>80</v>
      </c>
      <c r="F5711" s="44" t="s">
        <v>88</v>
      </c>
      <c r="G5711">
        <v>1</v>
      </c>
      <c r="H5711">
        <v>0</v>
      </c>
      <c r="I5711">
        <v>0</v>
      </c>
      <c r="J5711">
        <v>0</v>
      </c>
      <c r="K5711" s="44">
        <f>MONTH(tce_4111[[#This Row],[data_lancamento]])</f>
        <v>7</v>
      </c>
    </row>
    <row r="5712" spans="1:11" x14ac:dyDescent="0.25">
      <c r="A5712" s="44" t="s">
        <v>111</v>
      </c>
      <c r="B5712">
        <v>1</v>
      </c>
      <c r="C5712" s="3">
        <v>44768</v>
      </c>
      <c r="D5712">
        <v>1237.1500000000001</v>
      </c>
      <c r="E5712" s="44" t="s">
        <v>77</v>
      </c>
      <c r="F5712" s="44" t="s">
        <v>88</v>
      </c>
      <c r="G5712">
        <v>1</v>
      </c>
      <c r="H5712">
        <v>0</v>
      </c>
      <c r="I5712">
        <v>0</v>
      </c>
      <c r="J5712">
        <v>0</v>
      </c>
      <c r="K5712" s="44">
        <f>MONTH(tce_4111[[#This Row],[data_lancamento]])</f>
        <v>7</v>
      </c>
    </row>
    <row r="5713" spans="1:11" x14ac:dyDescent="0.25">
      <c r="A5713" s="44" t="s">
        <v>107</v>
      </c>
      <c r="B5713">
        <v>1</v>
      </c>
      <c r="C5713" s="3">
        <v>44769</v>
      </c>
      <c r="D5713">
        <v>59182.14</v>
      </c>
      <c r="E5713" s="44" t="s">
        <v>77</v>
      </c>
      <c r="F5713" s="44" t="s">
        <v>97</v>
      </c>
      <c r="G5713">
        <v>1</v>
      </c>
      <c r="H5713">
        <v>0</v>
      </c>
      <c r="I5713">
        <v>0</v>
      </c>
      <c r="J5713">
        <v>0</v>
      </c>
      <c r="K5713" s="44">
        <f>MONTH(tce_4111[[#This Row],[data_lancamento]])</f>
        <v>7</v>
      </c>
    </row>
    <row r="5714" spans="1:11" x14ac:dyDescent="0.25">
      <c r="A5714" s="44" t="s">
        <v>106</v>
      </c>
      <c r="B5714">
        <v>1</v>
      </c>
      <c r="C5714" s="3">
        <v>44769</v>
      </c>
      <c r="D5714">
        <v>59182.14</v>
      </c>
      <c r="E5714" s="44" t="s">
        <v>80</v>
      </c>
      <c r="F5714" s="44" t="s">
        <v>97</v>
      </c>
      <c r="G5714">
        <v>1</v>
      </c>
      <c r="H5714">
        <v>0</v>
      </c>
      <c r="I5714">
        <v>0</v>
      </c>
      <c r="J5714">
        <v>0</v>
      </c>
      <c r="K5714" s="44">
        <f>MONTH(tce_4111[[#This Row],[data_lancamento]])</f>
        <v>7</v>
      </c>
    </row>
    <row r="5715" spans="1:11" x14ac:dyDescent="0.25">
      <c r="A5715" s="44" t="s">
        <v>96</v>
      </c>
      <c r="B5715">
        <v>1</v>
      </c>
      <c r="C5715" s="3">
        <v>44769</v>
      </c>
      <c r="D5715">
        <v>2402</v>
      </c>
      <c r="E5715" s="44" t="s">
        <v>80</v>
      </c>
      <c r="F5715" s="44" t="s">
        <v>97</v>
      </c>
      <c r="G5715">
        <v>1</v>
      </c>
      <c r="H5715">
        <v>0</v>
      </c>
      <c r="I5715">
        <v>0</v>
      </c>
      <c r="J5715">
        <v>0</v>
      </c>
      <c r="K5715" s="44">
        <f>MONTH(tce_4111[[#This Row],[data_lancamento]])</f>
        <v>7</v>
      </c>
    </row>
    <row r="5716" spans="1:11" x14ac:dyDescent="0.25">
      <c r="A5716" s="44" t="s">
        <v>99</v>
      </c>
      <c r="B5716">
        <v>1</v>
      </c>
      <c r="C5716" s="3">
        <v>44769</v>
      </c>
      <c r="D5716">
        <v>2402</v>
      </c>
      <c r="E5716" s="44" t="s">
        <v>80</v>
      </c>
      <c r="F5716" s="44" t="s">
        <v>88</v>
      </c>
      <c r="G5716">
        <v>0</v>
      </c>
      <c r="H5716">
        <v>0</v>
      </c>
      <c r="I5716">
        <v>0</v>
      </c>
      <c r="J5716">
        <v>0</v>
      </c>
      <c r="K5716" s="44">
        <f>MONTH(tce_4111[[#This Row],[data_lancamento]])</f>
        <v>7</v>
      </c>
    </row>
    <row r="5717" spans="1:11" x14ac:dyDescent="0.25">
      <c r="A5717" s="44" t="s">
        <v>109</v>
      </c>
      <c r="B5717">
        <v>1</v>
      </c>
      <c r="C5717" s="3">
        <v>44769</v>
      </c>
      <c r="D5717">
        <v>2402</v>
      </c>
      <c r="E5717" s="44" t="s">
        <v>77</v>
      </c>
      <c r="F5717" s="44" t="s">
        <v>88</v>
      </c>
      <c r="G5717">
        <v>0</v>
      </c>
      <c r="H5717">
        <v>0</v>
      </c>
      <c r="I5717">
        <v>0</v>
      </c>
      <c r="J5717">
        <v>0</v>
      </c>
      <c r="K5717" s="44">
        <f>MONTH(tce_4111[[#This Row],[data_lancamento]])</f>
        <v>7</v>
      </c>
    </row>
    <row r="5718" spans="1:11" x14ac:dyDescent="0.25">
      <c r="A5718" s="44" t="s">
        <v>106</v>
      </c>
      <c r="B5718">
        <v>1</v>
      </c>
      <c r="C5718" s="3">
        <v>44769</v>
      </c>
      <c r="D5718">
        <v>2402</v>
      </c>
      <c r="E5718" s="44" t="s">
        <v>77</v>
      </c>
      <c r="F5718" s="44" t="s">
        <v>97</v>
      </c>
      <c r="G5718">
        <v>1</v>
      </c>
      <c r="H5718">
        <v>0</v>
      </c>
      <c r="I5718">
        <v>0</v>
      </c>
      <c r="J5718">
        <v>0</v>
      </c>
      <c r="K5718" s="44">
        <f>MONTH(tce_4111[[#This Row],[data_lancamento]])</f>
        <v>7</v>
      </c>
    </row>
    <row r="5719" spans="1:11" x14ac:dyDescent="0.25">
      <c r="A5719" s="44" t="s">
        <v>100</v>
      </c>
      <c r="B5719">
        <v>1</v>
      </c>
      <c r="C5719" s="3">
        <v>44769</v>
      </c>
      <c r="D5719">
        <v>2402</v>
      </c>
      <c r="E5719" s="44" t="s">
        <v>80</v>
      </c>
      <c r="F5719" s="44" t="s">
        <v>88</v>
      </c>
      <c r="G5719">
        <v>0</v>
      </c>
      <c r="H5719">
        <v>0</v>
      </c>
      <c r="I5719">
        <v>0</v>
      </c>
      <c r="J5719">
        <v>0</v>
      </c>
      <c r="K5719" s="44">
        <f>MONTH(tce_4111[[#This Row],[data_lancamento]])</f>
        <v>7</v>
      </c>
    </row>
    <row r="5720" spans="1:11" x14ac:dyDescent="0.25">
      <c r="A5720" s="44" t="s">
        <v>110</v>
      </c>
      <c r="B5720">
        <v>1</v>
      </c>
      <c r="C5720" s="3">
        <v>44769</v>
      </c>
      <c r="D5720">
        <v>2402</v>
      </c>
      <c r="E5720" s="44" t="s">
        <v>77</v>
      </c>
      <c r="F5720" s="44" t="s">
        <v>88</v>
      </c>
      <c r="G5720">
        <v>0</v>
      </c>
      <c r="H5720">
        <v>0</v>
      </c>
      <c r="I5720">
        <v>0</v>
      </c>
      <c r="J5720">
        <v>0</v>
      </c>
      <c r="K5720" s="44">
        <f>MONTH(tce_4111[[#This Row],[data_lancamento]])</f>
        <v>7</v>
      </c>
    </row>
    <row r="5721" spans="1:11" x14ac:dyDescent="0.25">
      <c r="A5721" s="44" t="s">
        <v>101</v>
      </c>
      <c r="B5721">
        <v>1</v>
      </c>
      <c r="C5721" s="3">
        <v>44769</v>
      </c>
      <c r="D5721">
        <v>2402</v>
      </c>
      <c r="E5721" s="44" t="s">
        <v>80</v>
      </c>
      <c r="F5721" s="44" t="s">
        <v>88</v>
      </c>
      <c r="G5721">
        <v>1</v>
      </c>
      <c r="H5721">
        <v>0</v>
      </c>
      <c r="I5721">
        <v>0</v>
      </c>
      <c r="J5721">
        <v>0</v>
      </c>
      <c r="K5721" s="44">
        <f>MONTH(tce_4111[[#This Row],[data_lancamento]])</f>
        <v>7</v>
      </c>
    </row>
    <row r="5722" spans="1:11" x14ac:dyDescent="0.25">
      <c r="A5722" s="44" t="s">
        <v>111</v>
      </c>
      <c r="B5722">
        <v>1</v>
      </c>
      <c r="C5722" s="3">
        <v>44769</v>
      </c>
      <c r="D5722">
        <v>2402</v>
      </c>
      <c r="E5722" s="44" t="s">
        <v>77</v>
      </c>
      <c r="F5722" s="44" t="s">
        <v>88</v>
      </c>
      <c r="G5722">
        <v>1</v>
      </c>
      <c r="H5722">
        <v>0</v>
      </c>
      <c r="I5722">
        <v>0</v>
      </c>
      <c r="J5722">
        <v>0</v>
      </c>
      <c r="K5722" s="44">
        <f>MONTH(tce_4111[[#This Row],[data_lancamento]])</f>
        <v>7</v>
      </c>
    </row>
    <row r="5723" spans="1:11" x14ac:dyDescent="0.25">
      <c r="A5723" s="44" t="s">
        <v>96</v>
      </c>
      <c r="B5723">
        <v>1</v>
      </c>
      <c r="C5723" s="3">
        <v>44769</v>
      </c>
      <c r="D5723">
        <v>556.83000000000004</v>
      </c>
      <c r="E5723" s="44" t="s">
        <v>80</v>
      </c>
      <c r="F5723" s="44" t="s">
        <v>97</v>
      </c>
      <c r="G5723">
        <v>1</v>
      </c>
      <c r="H5723">
        <v>0</v>
      </c>
      <c r="I5723">
        <v>0</v>
      </c>
      <c r="J5723">
        <v>0</v>
      </c>
      <c r="K5723" s="44">
        <f>MONTH(tce_4111[[#This Row],[data_lancamento]])</f>
        <v>7</v>
      </c>
    </row>
    <row r="5724" spans="1:11" x14ac:dyDescent="0.25">
      <c r="A5724" s="44" t="s">
        <v>99</v>
      </c>
      <c r="B5724">
        <v>1</v>
      </c>
      <c r="C5724" s="3">
        <v>44769</v>
      </c>
      <c r="D5724">
        <v>556.83000000000004</v>
      </c>
      <c r="E5724" s="44" t="s">
        <v>80</v>
      </c>
      <c r="F5724" s="44" t="s">
        <v>88</v>
      </c>
      <c r="G5724">
        <v>0</v>
      </c>
      <c r="H5724">
        <v>0</v>
      </c>
      <c r="I5724">
        <v>0</v>
      </c>
      <c r="J5724">
        <v>0</v>
      </c>
      <c r="K5724" s="44">
        <f>MONTH(tce_4111[[#This Row],[data_lancamento]])</f>
        <v>7</v>
      </c>
    </row>
    <row r="5725" spans="1:11" x14ac:dyDescent="0.25">
      <c r="A5725" s="44" t="s">
        <v>109</v>
      </c>
      <c r="B5725">
        <v>1</v>
      </c>
      <c r="C5725" s="3">
        <v>44769</v>
      </c>
      <c r="D5725">
        <v>556.83000000000004</v>
      </c>
      <c r="E5725" s="44" t="s">
        <v>77</v>
      </c>
      <c r="F5725" s="44" t="s">
        <v>88</v>
      </c>
      <c r="G5725">
        <v>0</v>
      </c>
      <c r="H5725">
        <v>0</v>
      </c>
      <c r="I5725">
        <v>0</v>
      </c>
      <c r="J5725">
        <v>0</v>
      </c>
      <c r="K5725" s="44">
        <f>MONTH(tce_4111[[#This Row],[data_lancamento]])</f>
        <v>7</v>
      </c>
    </row>
    <row r="5726" spans="1:11" x14ac:dyDescent="0.25">
      <c r="A5726" s="44" t="s">
        <v>106</v>
      </c>
      <c r="B5726">
        <v>1</v>
      </c>
      <c r="C5726" s="3">
        <v>44769</v>
      </c>
      <c r="D5726">
        <v>556.83000000000004</v>
      </c>
      <c r="E5726" s="44" t="s">
        <v>77</v>
      </c>
      <c r="F5726" s="44" t="s">
        <v>97</v>
      </c>
      <c r="G5726">
        <v>1</v>
      </c>
      <c r="H5726">
        <v>0</v>
      </c>
      <c r="I5726">
        <v>0</v>
      </c>
      <c r="J5726">
        <v>0</v>
      </c>
      <c r="K5726" s="44">
        <f>MONTH(tce_4111[[#This Row],[data_lancamento]])</f>
        <v>7</v>
      </c>
    </row>
    <row r="5727" spans="1:11" x14ac:dyDescent="0.25">
      <c r="A5727" s="44" t="s">
        <v>100</v>
      </c>
      <c r="B5727">
        <v>1</v>
      </c>
      <c r="C5727" s="3">
        <v>44769</v>
      </c>
      <c r="D5727">
        <v>556.83000000000004</v>
      </c>
      <c r="E5727" s="44" t="s">
        <v>80</v>
      </c>
      <c r="F5727" s="44" t="s">
        <v>88</v>
      </c>
      <c r="G5727">
        <v>0</v>
      </c>
      <c r="H5727">
        <v>0</v>
      </c>
      <c r="I5727">
        <v>0</v>
      </c>
      <c r="J5727">
        <v>0</v>
      </c>
      <c r="K5727" s="44">
        <f>MONTH(tce_4111[[#This Row],[data_lancamento]])</f>
        <v>7</v>
      </c>
    </row>
    <row r="5728" spans="1:11" x14ac:dyDescent="0.25">
      <c r="A5728" s="44" t="s">
        <v>110</v>
      </c>
      <c r="B5728">
        <v>1</v>
      </c>
      <c r="C5728" s="3">
        <v>44769</v>
      </c>
      <c r="D5728">
        <v>556.83000000000004</v>
      </c>
      <c r="E5728" s="44" t="s">
        <v>77</v>
      </c>
      <c r="F5728" s="44" t="s">
        <v>88</v>
      </c>
      <c r="G5728">
        <v>0</v>
      </c>
      <c r="H5728">
        <v>0</v>
      </c>
      <c r="I5728">
        <v>0</v>
      </c>
      <c r="J5728">
        <v>0</v>
      </c>
      <c r="K5728" s="44">
        <f>MONTH(tce_4111[[#This Row],[data_lancamento]])</f>
        <v>7</v>
      </c>
    </row>
    <row r="5729" spans="1:11" x14ac:dyDescent="0.25">
      <c r="A5729" s="44" t="s">
        <v>101</v>
      </c>
      <c r="B5729">
        <v>1</v>
      </c>
      <c r="C5729" s="3">
        <v>44769</v>
      </c>
      <c r="D5729">
        <v>556.83000000000004</v>
      </c>
      <c r="E5729" s="44" t="s">
        <v>80</v>
      </c>
      <c r="F5729" s="44" t="s">
        <v>88</v>
      </c>
      <c r="G5729">
        <v>1</v>
      </c>
      <c r="H5729">
        <v>0</v>
      </c>
      <c r="I5729">
        <v>0</v>
      </c>
      <c r="J5729">
        <v>0</v>
      </c>
      <c r="K5729" s="44">
        <f>MONTH(tce_4111[[#This Row],[data_lancamento]])</f>
        <v>7</v>
      </c>
    </row>
    <row r="5730" spans="1:11" x14ac:dyDescent="0.25">
      <c r="A5730" s="44" t="s">
        <v>111</v>
      </c>
      <c r="B5730">
        <v>1</v>
      </c>
      <c r="C5730" s="3">
        <v>44769</v>
      </c>
      <c r="D5730">
        <v>556.83000000000004</v>
      </c>
      <c r="E5730" s="44" t="s">
        <v>77</v>
      </c>
      <c r="F5730" s="44" t="s">
        <v>88</v>
      </c>
      <c r="G5730">
        <v>1</v>
      </c>
      <c r="H5730">
        <v>0</v>
      </c>
      <c r="I5730">
        <v>0</v>
      </c>
      <c r="J5730">
        <v>0</v>
      </c>
      <c r="K5730" s="44">
        <f>MONTH(tce_4111[[#This Row],[data_lancamento]])</f>
        <v>7</v>
      </c>
    </row>
    <row r="5731" spans="1:11" x14ac:dyDescent="0.25">
      <c r="A5731" s="44" t="s">
        <v>96</v>
      </c>
      <c r="B5731">
        <v>1</v>
      </c>
      <c r="C5731" s="3">
        <v>44769</v>
      </c>
      <c r="D5731">
        <v>3960.03</v>
      </c>
      <c r="E5731" s="44" t="s">
        <v>80</v>
      </c>
      <c r="F5731" s="44" t="s">
        <v>97</v>
      </c>
      <c r="G5731">
        <v>1</v>
      </c>
      <c r="H5731">
        <v>0</v>
      </c>
      <c r="I5731">
        <v>0</v>
      </c>
      <c r="J5731">
        <v>0</v>
      </c>
      <c r="K5731" s="44">
        <f>MONTH(tce_4111[[#This Row],[data_lancamento]])</f>
        <v>7</v>
      </c>
    </row>
    <row r="5732" spans="1:11" x14ac:dyDescent="0.25">
      <c r="A5732" s="44" t="s">
        <v>99</v>
      </c>
      <c r="B5732">
        <v>1</v>
      </c>
      <c r="C5732" s="3">
        <v>44769</v>
      </c>
      <c r="D5732">
        <v>3960.03</v>
      </c>
      <c r="E5732" s="44" t="s">
        <v>80</v>
      </c>
      <c r="F5732" s="44" t="s">
        <v>88</v>
      </c>
      <c r="G5732">
        <v>0</v>
      </c>
      <c r="H5732">
        <v>0</v>
      </c>
      <c r="I5732">
        <v>0</v>
      </c>
      <c r="J5732">
        <v>0</v>
      </c>
      <c r="K5732" s="44">
        <f>MONTH(tce_4111[[#This Row],[data_lancamento]])</f>
        <v>7</v>
      </c>
    </row>
    <row r="5733" spans="1:11" x14ac:dyDescent="0.25">
      <c r="A5733" s="44" t="s">
        <v>109</v>
      </c>
      <c r="B5733">
        <v>1</v>
      </c>
      <c r="C5733" s="3">
        <v>44769</v>
      </c>
      <c r="D5733">
        <v>3960.03</v>
      </c>
      <c r="E5733" s="44" t="s">
        <v>77</v>
      </c>
      <c r="F5733" s="44" t="s">
        <v>88</v>
      </c>
      <c r="G5733">
        <v>0</v>
      </c>
      <c r="H5733">
        <v>0</v>
      </c>
      <c r="I5733">
        <v>0</v>
      </c>
      <c r="J5733">
        <v>0</v>
      </c>
      <c r="K5733" s="44">
        <f>MONTH(tce_4111[[#This Row],[data_lancamento]])</f>
        <v>7</v>
      </c>
    </row>
    <row r="5734" spans="1:11" x14ac:dyDescent="0.25">
      <c r="A5734" s="44" t="s">
        <v>106</v>
      </c>
      <c r="B5734">
        <v>1</v>
      </c>
      <c r="C5734" s="3">
        <v>44769</v>
      </c>
      <c r="D5734">
        <v>3960.03</v>
      </c>
      <c r="E5734" s="44" t="s">
        <v>77</v>
      </c>
      <c r="F5734" s="44" t="s">
        <v>97</v>
      </c>
      <c r="G5734">
        <v>1</v>
      </c>
      <c r="H5734">
        <v>0</v>
      </c>
      <c r="I5734">
        <v>0</v>
      </c>
      <c r="J5734">
        <v>0</v>
      </c>
      <c r="K5734" s="44">
        <f>MONTH(tce_4111[[#This Row],[data_lancamento]])</f>
        <v>7</v>
      </c>
    </row>
    <row r="5735" spans="1:11" x14ac:dyDescent="0.25">
      <c r="A5735" s="44" t="s">
        <v>100</v>
      </c>
      <c r="B5735">
        <v>1</v>
      </c>
      <c r="C5735" s="3">
        <v>44769</v>
      </c>
      <c r="D5735">
        <v>3960.03</v>
      </c>
      <c r="E5735" s="44" t="s">
        <v>80</v>
      </c>
      <c r="F5735" s="44" t="s">
        <v>88</v>
      </c>
      <c r="G5735">
        <v>0</v>
      </c>
      <c r="H5735">
        <v>0</v>
      </c>
      <c r="I5735">
        <v>0</v>
      </c>
      <c r="J5735">
        <v>0</v>
      </c>
      <c r="K5735" s="44">
        <f>MONTH(tce_4111[[#This Row],[data_lancamento]])</f>
        <v>7</v>
      </c>
    </row>
    <row r="5736" spans="1:11" x14ac:dyDescent="0.25">
      <c r="A5736" s="44" t="s">
        <v>110</v>
      </c>
      <c r="B5736">
        <v>1</v>
      </c>
      <c r="C5736" s="3">
        <v>44769</v>
      </c>
      <c r="D5736">
        <v>3960.03</v>
      </c>
      <c r="E5736" s="44" t="s">
        <v>77</v>
      </c>
      <c r="F5736" s="44" t="s">
        <v>88</v>
      </c>
      <c r="G5736">
        <v>0</v>
      </c>
      <c r="H5736">
        <v>0</v>
      </c>
      <c r="I5736">
        <v>0</v>
      </c>
      <c r="J5736">
        <v>0</v>
      </c>
      <c r="K5736" s="44">
        <f>MONTH(tce_4111[[#This Row],[data_lancamento]])</f>
        <v>7</v>
      </c>
    </row>
    <row r="5737" spans="1:11" x14ac:dyDescent="0.25">
      <c r="A5737" s="44" t="s">
        <v>101</v>
      </c>
      <c r="B5737">
        <v>1</v>
      </c>
      <c r="C5737" s="3">
        <v>44769</v>
      </c>
      <c r="D5737">
        <v>3960.03</v>
      </c>
      <c r="E5737" s="44" t="s">
        <v>80</v>
      </c>
      <c r="F5737" s="44" t="s">
        <v>88</v>
      </c>
      <c r="G5737">
        <v>1</v>
      </c>
      <c r="H5737">
        <v>0</v>
      </c>
      <c r="I5737">
        <v>0</v>
      </c>
      <c r="J5737">
        <v>0</v>
      </c>
      <c r="K5737" s="44">
        <f>MONTH(tce_4111[[#This Row],[data_lancamento]])</f>
        <v>7</v>
      </c>
    </row>
    <row r="5738" spans="1:11" x14ac:dyDescent="0.25">
      <c r="A5738" s="44" t="s">
        <v>111</v>
      </c>
      <c r="B5738">
        <v>1</v>
      </c>
      <c r="C5738" s="3">
        <v>44769</v>
      </c>
      <c r="D5738">
        <v>3960.03</v>
      </c>
      <c r="E5738" s="44" t="s">
        <v>77</v>
      </c>
      <c r="F5738" s="44" t="s">
        <v>88</v>
      </c>
      <c r="G5738">
        <v>1</v>
      </c>
      <c r="H5738">
        <v>0</v>
      </c>
      <c r="I5738">
        <v>0</v>
      </c>
      <c r="J5738">
        <v>0</v>
      </c>
      <c r="K5738" s="44">
        <f>MONTH(tce_4111[[#This Row],[data_lancamento]])</f>
        <v>7</v>
      </c>
    </row>
    <row r="5739" spans="1:11" x14ac:dyDescent="0.25">
      <c r="A5739" s="44" t="s">
        <v>96</v>
      </c>
      <c r="B5739">
        <v>1</v>
      </c>
      <c r="C5739" s="3">
        <v>44769</v>
      </c>
      <c r="D5739">
        <v>192.16</v>
      </c>
      <c r="E5739" s="44" t="s">
        <v>80</v>
      </c>
      <c r="F5739" s="44" t="s">
        <v>97</v>
      </c>
      <c r="G5739">
        <v>1</v>
      </c>
      <c r="H5739">
        <v>0</v>
      </c>
      <c r="I5739">
        <v>0</v>
      </c>
      <c r="J5739">
        <v>0</v>
      </c>
      <c r="K5739" s="44">
        <f>MONTH(tce_4111[[#This Row],[data_lancamento]])</f>
        <v>7</v>
      </c>
    </row>
    <row r="5740" spans="1:11" x14ac:dyDescent="0.25">
      <c r="A5740" s="44" t="s">
        <v>99</v>
      </c>
      <c r="B5740">
        <v>1</v>
      </c>
      <c r="C5740" s="3">
        <v>44769</v>
      </c>
      <c r="D5740">
        <v>192.16</v>
      </c>
      <c r="E5740" s="44" t="s">
        <v>80</v>
      </c>
      <c r="F5740" s="44" t="s">
        <v>88</v>
      </c>
      <c r="G5740">
        <v>0</v>
      </c>
      <c r="H5740">
        <v>0</v>
      </c>
      <c r="I5740">
        <v>0</v>
      </c>
      <c r="J5740">
        <v>0</v>
      </c>
      <c r="K5740" s="44">
        <f>MONTH(tce_4111[[#This Row],[data_lancamento]])</f>
        <v>7</v>
      </c>
    </row>
    <row r="5741" spans="1:11" x14ac:dyDescent="0.25">
      <c r="A5741" s="44" t="s">
        <v>109</v>
      </c>
      <c r="B5741">
        <v>1</v>
      </c>
      <c r="C5741" s="3">
        <v>44769</v>
      </c>
      <c r="D5741">
        <v>192.16</v>
      </c>
      <c r="E5741" s="44" t="s">
        <v>77</v>
      </c>
      <c r="F5741" s="44" t="s">
        <v>88</v>
      </c>
      <c r="G5741">
        <v>0</v>
      </c>
      <c r="H5741">
        <v>0</v>
      </c>
      <c r="I5741">
        <v>0</v>
      </c>
      <c r="J5741">
        <v>0</v>
      </c>
      <c r="K5741" s="44">
        <f>MONTH(tce_4111[[#This Row],[data_lancamento]])</f>
        <v>7</v>
      </c>
    </row>
    <row r="5742" spans="1:11" x14ac:dyDescent="0.25">
      <c r="A5742" s="44" t="s">
        <v>106</v>
      </c>
      <c r="B5742">
        <v>1</v>
      </c>
      <c r="C5742" s="3">
        <v>44769</v>
      </c>
      <c r="D5742">
        <v>192.16</v>
      </c>
      <c r="E5742" s="44" t="s">
        <v>77</v>
      </c>
      <c r="F5742" s="44" t="s">
        <v>97</v>
      </c>
      <c r="G5742">
        <v>1</v>
      </c>
      <c r="H5742">
        <v>0</v>
      </c>
      <c r="I5742">
        <v>0</v>
      </c>
      <c r="J5742">
        <v>0</v>
      </c>
      <c r="K5742" s="44">
        <f>MONTH(tce_4111[[#This Row],[data_lancamento]])</f>
        <v>7</v>
      </c>
    </row>
    <row r="5743" spans="1:11" x14ac:dyDescent="0.25">
      <c r="A5743" s="44" t="s">
        <v>100</v>
      </c>
      <c r="B5743">
        <v>1</v>
      </c>
      <c r="C5743" s="3">
        <v>44769</v>
      </c>
      <c r="D5743">
        <v>192.16</v>
      </c>
      <c r="E5743" s="44" t="s">
        <v>80</v>
      </c>
      <c r="F5743" s="44" t="s">
        <v>88</v>
      </c>
      <c r="G5743">
        <v>0</v>
      </c>
      <c r="H5743">
        <v>0</v>
      </c>
      <c r="I5743">
        <v>0</v>
      </c>
      <c r="J5743">
        <v>0</v>
      </c>
      <c r="K5743" s="44">
        <f>MONTH(tce_4111[[#This Row],[data_lancamento]])</f>
        <v>7</v>
      </c>
    </row>
    <row r="5744" spans="1:11" x14ac:dyDescent="0.25">
      <c r="A5744" s="44" t="s">
        <v>110</v>
      </c>
      <c r="B5744">
        <v>1</v>
      </c>
      <c r="C5744" s="3">
        <v>44769</v>
      </c>
      <c r="D5744">
        <v>192.16</v>
      </c>
      <c r="E5744" s="44" t="s">
        <v>77</v>
      </c>
      <c r="F5744" s="44" t="s">
        <v>88</v>
      </c>
      <c r="G5744">
        <v>0</v>
      </c>
      <c r="H5744">
        <v>0</v>
      </c>
      <c r="I5744">
        <v>0</v>
      </c>
      <c r="J5744">
        <v>0</v>
      </c>
      <c r="K5744" s="44">
        <f>MONTH(tce_4111[[#This Row],[data_lancamento]])</f>
        <v>7</v>
      </c>
    </row>
    <row r="5745" spans="1:11" x14ac:dyDescent="0.25">
      <c r="A5745" s="44" t="s">
        <v>101</v>
      </c>
      <c r="B5745">
        <v>1</v>
      </c>
      <c r="C5745" s="3">
        <v>44769</v>
      </c>
      <c r="D5745">
        <v>192.16</v>
      </c>
      <c r="E5745" s="44" t="s">
        <v>80</v>
      </c>
      <c r="F5745" s="44" t="s">
        <v>88</v>
      </c>
      <c r="G5745">
        <v>1</v>
      </c>
      <c r="H5745">
        <v>0</v>
      </c>
      <c r="I5745">
        <v>0</v>
      </c>
      <c r="J5745">
        <v>0</v>
      </c>
      <c r="K5745" s="44">
        <f>MONTH(tce_4111[[#This Row],[data_lancamento]])</f>
        <v>7</v>
      </c>
    </row>
    <row r="5746" spans="1:11" x14ac:dyDescent="0.25">
      <c r="A5746" s="44" t="s">
        <v>111</v>
      </c>
      <c r="B5746">
        <v>1</v>
      </c>
      <c r="C5746" s="3">
        <v>44769</v>
      </c>
      <c r="D5746">
        <v>192.16</v>
      </c>
      <c r="E5746" s="44" t="s">
        <v>77</v>
      </c>
      <c r="F5746" s="44" t="s">
        <v>88</v>
      </c>
      <c r="G5746">
        <v>1</v>
      </c>
      <c r="H5746">
        <v>0</v>
      </c>
      <c r="I5746">
        <v>0</v>
      </c>
      <c r="J5746">
        <v>0</v>
      </c>
      <c r="K5746" s="44">
        <f>MONTH(tce_4111[[#This Row],[data_lancamento]])</f>
        <v>7</v>
      </c>
    </row>
    <row r="5747" spans="1:11" x14ac:dyDescent="0.25">
      <c r="A5747" s="44" t="s">
        <v>96</v>
      </c>
      <c r="B5747">
        <v>1</v>
      </c>
      <c r="C5747" s="3">
        <v>44769</v>
      </c>
      <c r="D5747">
        <v>1325.4</v>
      </c>
      <c r="E5747" s="44" t="s">
        <v>80</v>
      </c>
      <c r="F5747" s="44" t="s">
        <v>97</v>
      </c>
      <c r="G5747">
        <v>1</v>
      </c>
      <c r="H5747">
        <v>0</v>
      </c>
      <c r="I5747">
        <v>0</v>
      </c>
      <c r="J5747">
        <v>0</v>
      </c>
      <c r="K5747" s="44">
        <f>MONTH(tce_4111[[#This Row],[data_lancamento]])</f>
        <v>7</v>
      </c>
    </row>
    <row r="5748" spans="1:11" x14ac:dyDescent="0.25">
      <c r="A5748" s="44" t="s">
        <v>99</v>
      </c>
      <c r="B5748">
        <v>1</v>
      </c>
      <c r="C5748" s="3">
        <v>44769</v>
      </c>
      <c r="D5748">
        <v>1325.4</v>
      </c>
      <c r="E5748" s="44" t="s">
        <v>80</v>
      </c>
      <c r="F5748" s="44" t="s">
        <v>88</v>
      </c>
      <c r="G5748">
        <v>0</v>
      </c>
      <c r="H5748">
        <v>0</v>
      </c>
      <c r="I5748">
        <v>0</v>
      </c>
      <c r="J5748">
        <v>0</v>
      </c>
      <c r="K5748" s="44">
        <f>MONTH(tce_4111[[#This Row],[data_lancamento]])</f>
        <v>7</v>
      </c>
    </row>
    <row r="5749" spans="1:11" x14ac:dyDescent="0.25">
      <c r="A5749" s="44" t="s">
        <v>109</v>
      </c>
      <c r="B5749">
        <v>1</v>
      </c>
      <c r="C5749" s="3">
        <v>44769</v>
      </c>
      <c r="D5749">
        <v>1325.4</v>
      </c>
      <c r="E5749" s="44" t="s">
        <v>77</v>
      </c>
      <c r="F5749" s="44" t="s">
        <v>88</v>
      </c>
      <c r="G5749">
        <v>0</v>
      </c>
      <c r="H5749">
        <v>0</v>
      </c>
      <c r="I5749">
        <v>0</v>
      </c>
      <c r="J5749">
        <v>0</v>
      </c>
      <c r="K5749" s="44">
        <f>MONTH(tce_4111[[#This Row],[data_lancamento]])</f>
        <v>7</v>
      </c>
    </row>
    <row r="5750" spans="1:11" x14ac:dyDescent="0.25">
      <c r="A5750" s="44" t="s">
        <v>106</v>
      </c>
      <c r="B5750">
        <v>1</v>
      </c>
      <c r="C5750" s="3">
        <v>44769</v>
      </c>
      <c r="D5750">
        <v>1325.4</v>
      </c>
      <c r="E5750" s="44" t="s">
        <v>77</v>
      </c>
      <c r="F5750" s="44" t="s">
        <v>97</v>
      </c>
      <c r="G5750">
        <v>1</v>
      </c>
      <c r="H5750">
        <v>0</v>
      </c>
      <c r="I5750">
        <v>0</v>
      </c>
      <c r="J5750">
        <v>0</v>
      </c>
      <c r="K5750" s="44">
        <f>MONTH(tce_4111[[#This Row],[data_lancamento]])</f>
        <v>7</v>
      </c>
    </row>
    <row r="5751" spans="1:11" x14ac:dyDescent="0.25">
      <c r="A5751" s="44" t="s">
        <v>100</v>
      </c>
      <c r="B5751">
        <v>1</v>
      </c>
      <c r="C5751" s="3">
        <v>44769</v>
      </c>
      <c r="D5751">
        <v>1325.4</v>
      </c>
      <c r="E5751" s="44" t="s">
        <v>80</v>
      </c>
      <c r="F5751" s="44" t="s">
        <v>88</v>
      </c>
      <c r="G5751">
        <v>0</v>
      </c>
      <c r="H5751">
        <v>0</v>
      </c>
      <c r="I5751">
        <v>0</v>
      </c>
      <c r="J5751">
        <v>0</v>
      </c>
      <c r="K5751" s="44">
        <f>MONTH(tce_4111[[#This Row],[data_lancamento]])</f>
        <v>7</v>
      </c>
    </row>
    <row r="5752" spans="1:11" x14ac:dyDescent="0.25">
      <c r="A5752" s="44" t="s">
        <v>110</v>
      </c>
      <c r="B5752">
        <v>1</v>
      </c>
      <c r="C5752" s="3">
        <v>44769</v>
      </c>
      <c r="D5752">
        <v>1325.4</v>
      </c>
      <c r="E5752" s="44" t="s">
        <v>77</v>
      </c>
      <c r="F5752" s="44" t="s">
        <v>88</v>
      </c>
      <c r="G5752">
        <v>0</v>
      </c>
      <c r="H5752">
        <v>0</v>
      </c>
      <c r="I5752">
        <v>0</v>
      </c>
      <c r="J5752">
        <v>0</v>
      </c>
      <c r="K5752" s="44">
        <f>MONTH(tce_4111[[#This Row],[data_lancamento]])</f>
        <v>7</v>
      </c>
    </row>
    <row r="5753" spans="1:11" x14ac:dyDescent="0.25">
      <c r="A5753" s="44" t="s">
        <v>101</v>
      </c>
      <c r="B5753">
        <v>1</v>
      </c>
      <c r="C5753" s="3">
        <v>44769</v>
      </c>
      <c r="D5753">
        <v>1325.4</v>
      </c>
      <c r="E5753" s="44" t="s">
        <v>80</v>
      </c>
      <c r="F5753" s="44" t="s">
        <v>88</v>
      </c>
      <c r="G5753">
        <v>1</v>
      </c>
      <c r="H5753">
        <v>0</v>
      </c>
      <c r="I5753">
        <v>0</v>
      </c>
      <c r="J5753">
        <v>0</v>
      </c>
      <c r="K5753" s="44">
        <f>MONTH(tce_4111[[#This Row],[data_lancamento]])</f>
        <v>7</v>
      </c>
    </row>
    <row r="5754" spans="1:11" x14ac:dyDescent="0.25">
      <c r="A5754" s="44" t="s">
        <v>111</v>
      </c>
      <c r="B5754">
        <v>1</v>
      </c>
      <c r="C5754" s="3">
        <v>44769</v>
      </c>
      <c r="D5754">
        <v>1325.4</v>
      </c>
      <c r="E5754" s="44" t="s">
        <v>77</v>
      </c>
      <c r="F5754" s="44" t="s">
        <v>88</v>
      </c>
      <c r="G5754">
        <v>1</v>
      </c>
      <c r="H5754">
        <v>0</v>
      </c>
      <c r="I5754">
        <v>0</v>
      </c>
      <c r="J5754">
        <v>0</v>
      </c>
      <c r="K5754" s="44">
        <f>MONTH(tce_4111[[#This Row],[data_lancamento]])</f>
        <v>7</v>
      </c>
    </row>
    <row r="5755" spans="1:11" x14ac:dyDescent="0.25">
      <c r="A5755" s="44" t="s">
        <v>96</v>
      </c>
      <c r="B5755">
        <v>1</v>
      </c>
      <c r="C5755" s="3">
        <v>44769</v>
      </c>
      <c r="D5755">
        <v>39762</v>
      </c>
      <c r="E5755" s="44" t="s">
        <v>80</v>
      </c>
      <c r="F5755" s="44" t="s">
        <v>97</v>
      </c>
      <c r="G5755">
        <v>1</v>
      </c>
      <c r="H5755">
        <v>0</v>
      </c>
      <c r="I5755">
        <v>0</v>
      </c>
      <c r="J5755">
        <v>0</v>
      </c>
      <c r="K5755" s="44">
        <f>MONTH(tce_4111[[#This Row],[data_lancamento]])</f>
        <v>7</v>
      </c>
    </row>
    <row r="5756" spans="1:11" x14ac:dyDescent="0.25">
      <c r="A5756" s="44" t="s">
        <v>99</v>
      </c>
      <c r="B5756">
        <v>1</v>
      </c>
      <c r="C5756" s="3">
        <v>44769</v>
      </c>
      <c r="D5756">
        <v>39762</v>
      </c>
      <c r="E5756" s="44" t="s">
        <v>80</v>
      </c>
      <c r="F5756" s="44" t="s">
        <v>88</v>
      </c>
      <c r="G5756">
        <v>0</v>
      </c>
      <c r="H5756">
        <v>0</v>
      </c>
      <c r="I5756">
        <v>0</v>
      </c>
      <c r="J5756">
        <v>0</v>
      </c>
      <c r="K5756" s="44">
        <f>MONTH(tce_4111[[#This Row],[data_lancamento]])</f>
        <v>7</v>
      </c>
    </row>
    <row r="5757" spans="1:11" x14ac:dyDescent="0.25">
      <c r="A5757" s="44" t="s">
        <v>109</v>
      </c>
      <c r="B5757">
        <v>1</v>
      </c>
      <c r="C5757" s="3">
        <v>44769</v>
      </c>
      <c r="D5757">
        <v>39762</v>
      </c>
      <c r="E5757" s="44" t="s">
        <v>77</v>
      </c>
      <c r="F5757" s="44" t="s">
        <v>88</v>
      </c>
      <c r="G5757">
        <v>0</v>
      </c>
      <c r="H5757">
        <v>0</v>
      </c>
      <c r="I5757">
        <v>0</v>
      </c>
      <c r="J5757">
        <v>0</v>
      </c>
      <c r="K5757" s="44">
        <f>MONTH(tce_4111[[#This Row],[data_lancamento]])</f>
        <v>7</v>
      </c>
    </row>
    <row r="5758" spans="1:11" x14ac:dyDescent="0.25">
      <c r="A5758" s="44" t="s">
        <v>106</v>
      </c>
      <c r="B5758">
        <v>1</v>
      </c>
      <c r="C5758" s="3">
        <v>44769</v>
      </c>
      <c r="D5758">
        <v>39762</v>
      </c>
      <c r="E5758" s="44" t="s">
        <v>77</v>
      </c>
      <c r="F5758" s="44" t="s">
        <v>97</v>
      </c>
      <c r="G5758">
        <v>1</v>
      </c>
      <c r="H5758">
        <v>0</v>
      </c>
      <c r="I5758">
        <v>0</v>
      </c>
      <c r="J5758">
        <v>0</v>
      </c>
      <c r="K5758" s="44">
        <f>MONTH(tce_4111[[#This Row],[data_lancamento]])</f>
        <v>7</v>
      </c>
    </row>
    <row r="5759" spans="1:11" x14ac:dyDescent="0.25">
      <c r="A5759" s="44" t="s">
        <v>100</v>
      </c>
      <c r="B5759">
        <v>1</v>
      </c>
      <c r="C5759" s="3">
        <v>44769</v>
      </c>
      <c r="D5759">
        <v>39762</v>
      </c>
      <c r="E5759" s="44" t="s">
        <v>80</v>
      </c>
      <c r="F5759" s="44" t="s">
        <v>88</v>
      </c>
      <c r="G5759">
        <v>0</v>
      </c>
      <c r="H5759">
        <v>0</v>
      </c>
      <c r="I5759">
        <v>0</v>
      </c>
      <c r="J5759">
        <v>0</v>
      </c>
      <c r="K5759" s="44">
        <f>MONTH(tce_4111[[#This Row],[data_lancamento]])</f>
        <v>7</v>
      </c>
    </row>
    <row r="5760" spans="1:11" x14ac:dyDescent="0.25">
      <c r="A5760" s="44" t="s">
        <v>110</v>
      </c>
      <c r="B5760">
        <v>1</v>
      </c>
      <c r="C5760" s="3">
        <v>44769</v>
      </c>
      <c r="D5760">
        <v>39762</v>
      </c>
      <c r="E5760" s="44" t="s">
        <v>77</v>
      </c>
      <c r="F5760" s="44" t="s">
        <v>88</v>
      </c>
      <c r="G5760">
        <v>0</v>
      </c>
      <c r="H5760">
        <v>0</v>
      </c>
      <c r="I5760">
        <v>0</v>
      </c>
      <c r="J5760">
        <v>0</v>
      </c>
      <c r="K5760" s="44">
        <f>MONTH(tce_4111[[#This Row],[data_lancamento]])</f>
        <v>7</v>
      </c>
    </row>
    <row r="5761" spans="1:11" x14ac:dyDescent="0.25">
      <c r="A5761" s="44" t="s">
        <v>101</v>
      </c>
      <c r="B5761">
        <v>1</v>
      </c>
      <c r="C5761" s="3">
        <v>44769</v>
      </c>
      <c r="D5761">
        <v>39762</v>
      </c>
      <c r="E5761" s="44" t="s">
        <v>80</v>
      </c>
      <c r="F5761" s="44" t="s">
        <v>88</v>
      </c>
      <c r="G5761">
        <v>1</v>
      </c>
      <c r="H5761">
        <v>0</v>
      </c>
      <c r="I5761">
        <v>0</v>
      </c>
      <c r="J5761">
        <v>0</v>
      </c>
      <c r="K5761" s="44">
        <f>MONTH(tce_4111[[#This Row],[data_lancamento]])</f>
        <v>7</v>
      </c>
    </row>
    <row r="5762" spans="1:11" x14ac:dyDescent="0.25">
      <c r="A5762" s="44" t="s">
        <v>111</v>
      </c>
      <c r="B5762">
        <v>1</v>
      </c>
      <c r="C5762" s="3">
        <v>44769</v>
      </c>
      <c r="D5762">
        <v>39762</v>
      </c>
      <c r="E5762" s="44" t="s">
        <v>77</v>
      </c>
      <c r="F5762" s="44" t="s">
        <v>88</v>
      </c>
      <c r="G5762">
        <v>1</v>
      </c>
      <c r="H5762">
        <v>0</v>
      </c>
      <c r="I5762">
        <v>0</v>
      </c>
      <c r="J5762">
        <v>0</v>
      </c>
      <c r="K5762" s="44">
        <f>MONTH(tce_4111[[#This Row],[data_lancamento]])</f>
        <v>7</v>
      </c>
    </row>
    <row r="5763" spans="1:11" x14ac:dyDescent="0.25">
      <c r="A5763" s="44" t="s">
        <v>96</v>
      </c>
      <c r="B5763">
        <v>1</v>
      </c>
      <c r="C5763" s="3">
        <v>44769</v>
      </c>
      <c r="D5763">
        <v>10983.72</v>
      </c>
      <c r="E5763" s="44" t="s">
        <v>80</v>
      </c>
      <c r="F5763" s="44" t="s">
        <v>97</v>
      </c>
      <c r="G5763">
        <v>1</v>
      </c>
      <c r="H5763">
        <v>0</v>
      </c>
      <c r="I5763">
        <v>0</v>
      </c>
      <c r="J5763">
        <v>0</v>
      </c>
      <c r="K5763" s="44">
        <f>MONTH(tce_4111[[#This Row],[data_lancamento]])</f>
        <v>7</v>
      </c>
    </row>
    <row r="5764" spans="1:11" x14ac:dyDescent="0.25">
      <c r="A5764" s="44" t="s">
        <v>99</v>
      </c>
      <c r="B5764">
        <v>1</v>
      </c>
      <c r="C5764" s="3">
        <v>44769</v>
      </c>
      <c r="D5764">
        <v>10983.72</v>
      </c>
      <c r="E5764" s="44" t="s">
        <v>80</v>
      </c>
      <c r="F5764" s="44" t="s">
        <v>88</v>
      </c>
      <c r="G5764">
        <v>0</v>
      </c>
      <c r="H5764">
        <v>0</v>
      </c>
      <c r="I5764">
        <v>0</v>
      </c>
      <c r="J5764">
        <v>0</v>
      </c>
      <c r="K5764" s="44">
        <f>MONTH(tce_4111[[#This Row],[data_lancamento]])</f>
        <v>7</v>
      </c>
    </row>
    <row r="5765" spans="1:11" x14ac:dyDescent="0.25">
      <c r="A5765" s="44" t="s">
        <v>109</v>
      </c>
      <c r="B5765">
        <v>1</v>
      </c>
      <c r="C5765" s="3">
        <v>44769</v>
      </c>
      <c r="D5765">
        <v>10983.72</v>
      </c>
      <c r="E5765" s="44" t="s">
        <v>77</v>
      </c>
      <c r="F5765" s="44" t="s">
        <v>88</v>
      </c>
      <c r="G5765">
        <v>0</v>
      </c>
      <c r="H5765">
        <v>0</v>
      </c>
      <c r="I5765">
        <v>0</v>
      </c>
      <c r="J5765">
        <v>0</v>
      </c>
      <c r="K5765" s="44">
        <f>MONTH(tce_4111[[#This Row],[data_lancamento]])</f>
        <v>7</v>
      </c>
    </row>
    <row r="5766" spans="1:11" x14ac:dyDescent="0.25">
      <c r="A5766" s="44" t="s">
        <v>106</v>
      </c>
      <c r="B5766">
        <v>1</v>
      </c>
      <c r="C5766" s="3">
        <v>44769</v>
      </c>
      <c r="D5766">
        <v>10983.72</v>
      </c>
      <c r="E5766" s="44" t="s">
        <v>77</v>
      </c>
      <c r="F5766" s="44" t="s">
        <v>97</v>
      </c>
      <c r="G5766">
        <v>1</v>
      </c>
      <c r="H5766">
        <v>0</v>
      </c>
      <c r="I5766">
        <v>0</v>
      </c>
      <c r="J5766">
        <v>0</v>
      </c>
      <c r="K5766" s="44">
        <f>MONTH(tce_4111[[#This Row],[data_lancamento]])</f>
        <v>7</v>
      </c>
    </row>
    <row r="5767" spans="1:11" x14ac:dyDescent="0.25">
      <c r="A5767" s="44" t="s">
        <v>100</v>
      </c>
      <c r="B5767">
        <v>1</v>
      </c>
      <c r="C5767" s="3">
        <v>44769</v>
      </c>
      <c r="D5767">
        <v>10983.72</v>
      </c>
      <c r="E5767" s="44" t="s">
        <v>80</v>
      </c>
      <c r="F5767" s="44" t="s">
        <v>88</v>
      </c>
      <c r="G5767">
        <v>0</v>
      </c>
      <c r="H5767">
        <v>0</v>
      </c>
      <c r="I5767">
        <v>0</v>
      </c>
      <c r="J5767">
        <v>0</v>
      </c>
      <c r="K5767" s="44">
        <f>MONTH(tce_4111[[#This Row],[data_lancamento]])</f>
        <v>7</v>
      </c>
    </row>
    <row r="5768" spans="1:11" x14ac:dyDescent="0.25">
      <c r="A5768" s="44" t="s">
        <v>110</v>
      </c>
      <c r="B5768">
        <v>1</v>
      </c>
      <c r="C5768" s="3">
        <v>44769</v>
      </c>
      <c r="D5768">
        <v>10983.72</v>
      </c>
      <c r="E5768" s="44" t="s">
        <v>77</v>
      </c>
      <c r="F5768" s="44" t="s">
        <v>88</v>
      </c>
      <c r="G5768">
        <v>0</v>
      </c>
      <c r="H5768">
        <v>0</v>
      </c>
      <c r="I5768">
        <v>0</v>
      </c>
      <c r="J5768">
        <v>0</v>
      </c>
      <c r="K5768" s="44">
        <f>MONTH(tce_4111[[#This Row],[data_lancamento]])</f>
        <v>7</v>
      </c>
    </row>
    <row r="5769" spans="1:11" x14ac:dyDescent="0.25">
      <c r="A5769" s="44" t="s">
        <v>101</v>
      </c>
      <c r="B5769">
        <v>1</v>
      </c>
      <c r="C5769" s="3">
        <v>44769</v>
      </c>
      <c r="D5769">
        <v>10983.72</v>
      </c>
      <c r="E5769" s="44" t="s">
        <v>80</v>
      </c>
      <c r="F5769" s="44" t="s">
        <v>88</v>
      </c>
      <c r="G5769">
        <v>1</v>
      </c>
      <c r="H5769">
        <v>0</v>
      </c>
      <c r="I5769">
        <v>0</v>
      </c>
      <c r="J5769">
        <v>0</v>
      </c>
      <c r="K5769" s="44">
        <f>MONTH(tce_4111[[#This Row],[data_lancamento]])</f>
        <v>7</v>
      </c>
    </row>
    <row r="5770" spans="1:11" x14ac:dyDescent="0.25">
      <c r="A5770" s="44" t="s">
        <v>111</v>
      </c>
      <c r="B5770">
        <v>1</v>
      </c>
      <c r="C5770" s="3">
        <v>44769</v>
      </c>
      <c r="D5770">
        <v>10983.72</v>
      </c>
      <c r="E5770" s="44" t="s">
        <v>77</v>
      </c>
      <c r="F5770" s="44" t="s">
        <v>88</v>
      </c>
      <c r="G5770">
        <v>1</v>
      </c>
      <c r="H5770">
        <v>0</v>
      </c>
      <c r="I5770">
        <v>0</v>
      </c>
      <c r="J5770">
        <v>0</v>
      </c>
      <c r="K5770" s="44">
        <f>MONTH(tce_4111[[#This Row],[data_lancamento]])</f>
        <v>7</v>
      </c>
    </row>
    <row r="5771" spans="1:11" x14ac:dyDescent="0.25">
      <c r="A5771" s="44" t="s">
        <v>89</v>
      </c>
      <c r="B5771">
        <v>1</v>
      </c>
      <c r="C5771" s="3">
        <v>44769</v>
      </c>
      <c r="D5771">
        <v>8628.35</v>
      </c>
      <c r="E5771" s="44" t="s">
        <v>80</v>
      </c>
      <c r="F5771" s="44" t="s">
        <v>88</v>
      </c>
      <c r="G5771">
        <v>0</v>
      </c>
      <c r="H5771">
        <v>0</v>
      </c>
      <c r="I5771">
        <v>0</v>
      </c>
      <c r="J5771">
        <v>0</v>
      </c>
      <c r="K5771" s="44">
        <f>MONTH(tce_4111[[#This Row],[data_lancamento]])</f>
        <v>7</v>
      </c>
    </row>
    <row r="5772" spans="1:11" x14ac:dyDescent="0.25">
      <c r="A5772" s="44" t="s">
        <v>91</v>
      </c>
      <c r="B5772">
        <v>1</v>
      </c>
      <c r="C5772" s="3">
        <v>44769</v>
      </c>
      <c r="D5772">
        <v>8628.35</v>
      </c>
      <c r="E5772" s="44" t="s">
        <v>77</v>
      </c>
      <c r="F5772" s="44" t="s">
        <v>88</v>
      </c>
      <c r="G5772">
        <v>0</v>
      </c>
      <c r="H5772">
        <v>0</v>
      </c>
      <c r="I5772">
        <v>0</v>
      </c>
      <c r="J5772">
        <v>0</v>
      </c>
      <c r="K5772" s="44">
        <f>MONTH(tce_4111[[#This Row],[data_lancamento]])</f>
        <v>7</v>
      </c>
    </row>
    <row r="5773" spans="1:11" x14ac:dyDescent="0.25">
      <c r="A5773" s="44" t="s">
        <v>92</v>
      </c>
      <c r="B5773">
        <v>1</v>
      </c>
      <c r="C5773" s="3">
        <v>44769</v>
      </c>
      <c r="D5773">
        <v>8628.35</v>
      </c>
      <c r="E5773" s="44" t="s">
        <v>77</v>
      </c>
      <c r="F5773" s="44" t="s">
        <v>88</v>
      </c>
      <c r="G5773">
        <v>0</v>
      </c>
      <c r="H5773">
        <v>0</v>
      </c>
      <c r="I5773">
        <v>0</v>
      </c>
      <c r="J5773">
        <v>0</v>
      </c>
      <c r="K5773" s="44">
        <f>MONTH(tce_4111[[#This Row],[data_lancamento]])</f>
        <v>7</v>
      </c>
    </row>
    <row r="5774" spans="1:11" x14ac:dyDescent="0.25">
      <c r="A5774" s="44" t="s">
        <v>93</v>
      </c>
      <c r="B5774">
        <v>1</v>
      </c>
      <c r="C5774" s="3">
        <v>44769</v>
      </c>
      <c r="D5774">
        <v>8628.35</v>
      </c>
      <c r="E5774" s="44" t="s">
        <v>80</v>
      </c>
      <c r="F5774" s="44" t="s">
        <v>88</v>
      </c>
      <c r="G5774">
        <v>0</v>
      </c>
      <c r="H5774">
        <v>0</v>
      </c>
      <c r="I5774">
        <v>0</v>
      </c>
      <c r="J5774">
        <v>0</v>
      </c>
      <c r="K5774" s="44">
        <f>MONTH(tce_4111[[#This Row],[data_lancamento]])</f>
        <v>7</v>
      </c>
    </row>
    <row r="5775" spans="1:11" x14ac:dyDescent="0.25">
      <c r="A5775" s="44" t="s">
        <v>94</v>
      </c>
      <c r="B5775">
        <v>1</v>
      </c>
      <c r="C5775" s="3">
        <v>44769</v>
      </c>
      <c r="D5775">
        <v>8628.35</v>
      </c>
      <c r="E5775" s="44" t="s">
        <v>80</v>
      </c>
      <c r="F5775" s="44" t="s">
        <v>88</v>
      </c>
      <c r="G5775">
        <v>1</v>
      </c>
      <c r="H5775">
        <v>0</v>
      </c>
      <c r="I5775">
        <v>0</v>
      </c>
      <c r="J5775">
        <v>0</v>
      </c>
      <c r="K5775" s="44">
        <f>MONTH(tce_4111[[#This Row],[data_lancamento]])</f>
        <v>7</v>
      </c>
    </row>
    <row r="5776" spans="1:11" x14ac:dyDescent="0.25">
      <c r="A5776" s="44" t="s">
        <v>95</v>
      </c>
      <c r="B5776">
        <v>1</v>
      </c>
      <c r="C5776" s="3">
        <v>44769</v>
      </c>
      <c r="D5776">
        <v>8628.35</v>
      </c>
      <c r="E5776" s="44" t="s">
        <v>77</v>
      </c>
      <c r="F5776" s="44" t="s">
        <v>88</v>
      </c>
      <c r="G5776">
        <v>1</v>
      </c>
      <c r="H5776">
        <v>0</v>
      </c>
      <c r="I5776">
        <v>0</v>
      </c>
      <c r="J5776">
        <v>0</v>
      </c>
      <c r="K5776" s="44">
        <f>MONTH(tce_4111[[#This Row],[data_lancamento]])</f>
        <v>7</v>
      </c>
    </row>
    <row r="5777" spans="1:11" x14ac:dyDescent="0.25">
      <c r="A5777" s="44" t="s">
        <v>363</v>
      </c>
      <c r="B5777">
        <v>1</v>
      </c>
      <c r="C5777" s="3">
        <v>44769</v>
      </c>
      <c r="D5777">
        <v>8628.35</v>
      </c>
      <c r="E5777" s="44" t="s">
        <v>77</v>
      </c>
      <c r="F5777" s="44" t="s">
        <v>97</v>
      </c>
      <c r="G5777">
        <v>0</v>
      </c>
      <c r="H5777">
        <v>0</v>
      </c>
      <c r="I5777">
        <v>0</v>
      </c>
      <c r="J5777">
        <v>0</v>
      </c>
      <c r="K5777" s="44">
        <f>MONTH(tce_4111[[#This Row],[data_lancamento]])</f>
        <v>7</v>
      </c>
    </row>
    <row r="5778" spans="1:11" x14ac:dyDescent="0.25">
      <c r="A5778" s="44" t="s">
        <v>91</v>
      </c>
      <c r="B5778">
        <v>1</v>
      </c>
      <c r="C5778" s="3">
        <v>44769</v>
      </c>
      <c r="D5778">
        <v>8628.35</v>
      </c>
      <c r="E5778" s="44" t="s">
        <v>80</v>
      </c>
      <c r="F5778" s="44" t="s">
        <v>88</v>
      </c>
      <c r="G5778">
        <v>0</v>
      </c>
      <c r="H5778">
        <v>0</v>
      </c>
      <c r="I5778">
        <v>0</v>
      </c>
      <c r="J5778">
        <v>0</v>
      </c>
      <c r="K5778" s="44">
        <f>MONTH(tce_4111[[#This Row],[data_lancamento]])</f>
        <v>7</v>
      </c>
    </row>
    <row r="5779" spans="1:11" x14ac:dyDescent="0.25">
      <c r="A5779" s="44" t="s">
        <v>99</v>
      </c>
      <c r="B5779">
        <v>1</v>
      </c>
      <c r="C5779" s="3">
        <v>44769</v>
      </c>
      <c r="D5779">
        <v>8628.35</v>
      </c>
      <c r="E5779" s="44" t="s">
        <v>77</v>
      </c>
      <c r="F5779" s="44" t="s">
        <v>88</v>
      </c>
      <c r="G5779">
        <v>0</v>
      </c>
      <c r="H5779">
        <v>0</v>
      </c>
      <c r="I5779">
        <v>0</v>
      </c>
      <c r="J5779">
        <v>0</v>
      </c>
      <c r="K5779" s="44">
        <f>MONTH(tce_4111[[#This Row],[data_lancamento]])</f>
        <v>7</v>
      </c>
    </row>
    <row r="5780" spans="1:11" x14ac:dyDescent="0.25">
      <c r="A5780" s="44" t="s">
        <v>130</v>
      </c>
      <c r="B5780">
        <v>1</v>
      </c>
      <c r="C5780" s="3">
        <v>44769</v>
      </c>
      <c r="D5780">
        <v>8628.35</v>
      </c>
      <c r="E5780" s="44" t="s">
        <v>80</v>
      </c>
      <c r="F5780" s="44" t="s">
        <v>88</v>
      </c>
      <c r="G5780">
        <v>0</v>
      </c>
      <c r="H5780">
        <v>0</v>
      </c>
      <c r="I5780">
        <v>0</v>
      </c>
      <c r="J5780">
        <v>0</v>
      </c>
      <c r="K5780" s="44">
        <f>MONTH(tce_4111[[#This Row],[data_lancamento]])</f>
        <v>7</v>
      </c>
    </row>
    <row r="5781" spans="1:11" x14ac:dyDescent="0.25">
      <c r="A5781" s="44" t="s">
        <v>92</v>
      </c>
      <c r="B5781">
        <v>1</v>
      </c>
      <c r="C5781" s="3">
        <v>44769</v>
      </c>
      <c r="D5781">
        <v>8628.35</v>
      </c>
      <c r="E5781" s="44" t="s">
        <v>80</v>
      </c>
      <c r="F5781" s="44" t="s">
        <v>88</v>
      </c>
      <c r="G5781">
        <v>0</v>
      </c>
      <c r="H5781">
        <v>0</v>
      </c>
      <c r="I5781">
        <v>0</v>
      </c>
      <c r="J5781">
        <v>0</v>
      </c>
      <c r="K5781" s="44">
        <f>MONTH(tce_4111[[#This Row],[data_lancamento]])</f>
        <v>7</v>
      </c>
    </row>
    <row r="5782" spans="1:11" x14ac:dyDescent="0.25">
      <c r="A5782" s="44" t="s">
        <v>100</v>
      </c>
      <c r="B5782">
        <v>1</v>
      </c>
      <c r="C5782" s="3">
        <v>44769</v>
      </c>
      <c r="D5782">
        <v>8628.35</v>
      </c>
      <c r="E5782" s="44" t="s">
        <v>77</v>
      </c>
      <c r="F5782" s="44" t="s">
        <v>88</v>
      </c>
      <c r="G5782">
        <v>0</v>
      </c>
      <c r="H5782">
        <v>0</v>
      </c>
      <c r="I5782">
        <v>0</v>
      </c>
      <c r="J5782">
        <v>0</v>
      </c>
      <c r="K5782" s="44">
        <f>MONTH(tce_4111[[#This Row],[data_lancamento]])</f>
        <v>7</v>
      </c>
    </row>
    <row r="5783" spans="1:11" x14ac:dyDescent="0.25">
      <c r="A5783" s="44" t="s">
        <v>101</v>
      </c>
      <c r="B5783">
        <v>1</v>
      </c>
      <c r="C5783" s="3">
        <v>44769</v>
      </c>
      <c r="D5783">
        <v>8628.35</v>
      </c>
      <c r="E5783" s="44" t="s">
        <v>77</v>
      </c>
      <c r="F5783" s="44" t="s">
        <v>88</v>
      </c>
      <c r="G5783">
        <v>1</v>
      </c>
      <c r="H5783">
        <v>0</v>
      </c>
      <c r="I5783">
        <v>0</v>
      </c>
      <c r="J5783">
        <v>0</v>
      </c>
      <c r="K5783" s="44">
        <f>MONTH(tce_4111[[#This Row],[data_lancamento]])</f>
        <v>7</v>
      </c>
    </row>
    <row r="5784" spans="1:11" x14ac:dyDescent="0.25">
      <c r="A5784" s="44" t="s">
        <v>95</v>
      </c>
      <c r="B5784">
        <v>1</v>
      </c>
      <c r="C5784" s="3">
        <v>44769</v>
      </c>
      <c r="D5784">
        <v>8628.35</v>
      </c>
      <c r="E5784" s="44" t="s">
        <v>80</v>
      </c>
      <c r="F5784" s="44" t="s">
        <v>88</v>
      </c>
      <c r="G5784">
        <v>1</v>
      </c>
      <c r="H5784">
        <v>0</v>
      </c>
      <c r="I5784">
        <v>0</v>
      </c>
      <c r="J5784">
        <v>0</v>
      </c>
      <c r="K5784" s="44">
        <f>MONTH(tce_4111[[#This Row],[data_lancamento]])</f>
        <v>7</v>
      </c>
    </row>
    <row r="5785" spans="1:11" x14ac:dyDescent="0.25">
      <c r="A5785" s="44" t="s">
        <v>89</v>
      </c>
      <c r="B5785">
        <v>1</v>
      </c>
      <c r="C5785" s="3">
        <v>44769</v>
      </c>
      <c r="D5785">
        <v>2306.58</v>
      </c>
      <c r="E5785" s="44" t="s">
        <v>80</v>
      </c>
      <c r="F5785" s="44" t="s">
        <v>88</v>
      </c>
      <c r="G5785">
        <v>0</v>
      </c>
      <c r="H5785">
        <v>0</v>
      </c>
      <c r="I5785">
        <v>0</v>
      </c>
      <c r="J5785">
        <v>0</v>
      </c>
      <c r="K5785" s="44">
        <f>MONTH(tce_4111[[#This Row],[data_lancamento]])</f>
        <v>7</v>
      </c>
    </row>
    <row r="5786" spans="1:11" x14ac:dyDescent="0.25">
      <c r="A5786" s="44" t="s">
        <v>91</v>
      </c>
      <c r="B5786">
        <v>1</v>
      </c>
      <c r="C5786" s="3">
        <v>44769</v>
      </c>
      <c r="D5786">
        <v>2306.58</v>
      </c>
      <c r="E5786" s="44" t="s">
        <v>77</v>
      </c>
      <c r="F5786" s="44" t="s">
        <v>88</v>
      </c>
      <c r="G5786">
        <v>0</v>
      </c>
      <c r="H5786">
        <v>0</v>
      </c>
      <c r="I5786">
        <v>0</v>
      </c>
      <c r="J5786">
        <v>0</v>
      </c>
      <c r="K5786" s="44">
        <f>MONTH(tce_4111[[#This Row],[data_lancamento]])</f>
        <v>7</v>
      </c>
    </row>
    <row r="5787" spans="1:11" x14ac:dyDescent="0.25">
      <c r="A5787" s="44" t="s">
        <v>92</v>
      </c>
      <c r="B5787">
        <v>1</v>
      </c>
      <c r="C5787" s="3">
        <v>44769</v>
      </c>
      <c r="D5787">
        <v>2306.58</v>
      </c>
      <c r="E5787" s="44" t="s">
        <v>77</v>
      </c>
      <c r="F5787" s="44" t="s">
        <v>88</v>
      </c>
      <c r="G5787">
        <v>0</v>
      </c>
      <c r="H5787">
        <v>0</v>
      </c>
      <c r="I5787">
        <v>0</v>
      </c>
      <c r="J5787">
        <v>0</v>
      </c>
      <c r="K5787" s="44">
        <f>MONTH(tce_4111[[#This Row],[data_lancamento]])</f>
        <v>7</v>
      </c>
    </row>
    <row r="5788" spans="1:11" x14ac:dyDescent="0.25">
      <c r="A5788" s="44" t="s">
        <v>93</v>
      </c>
      <c r="B5788">
        <v>1</v>
      </c>
      <c r="C5788" s="3">
        <v>44769</v>
      </c>
      <c r="D5788">
        <v>2306.58</v>
      </c>
      <c r="E5788" s="44" t="s">
        <v>80</v>
      </c>
      <c r="F5788" s="44" t="s">
        <v>88</v>
      </c>
      <c r="G5788">
        <v>0</v>
      </c>
      <c r="H5788">
        <v>0</v>
      </c>
      <c r="I5788">
        <v>0</v>
      </c>
      <c r="J5788">
        <v>0</v>
      </c>
      <c r="K5788" s="44">
        <f>MONTH(tce_4111[[#This Row],[data_lancamento]])</f>
        <v>7</v>
      </c>
    </row>
    <row r="5789" spans="1:11" x14ac:dyDescent="0.25">
      <c r="A5789" s="44" t="s">
        <v>94</v>
      </c>
      <c r="B5789">
        <v>1</v>
      </c>
      <c r="C5789" s="3">
        <v>44769</v>
      </c>
      <c r="D5789">
        <v>2306.58</v>
      </c>
      <c r="E5789" s="44" t="s">
        <v>80</v>
      </c>
      <c r="F5789" s="44" t="s">
        <v>88</v>
      </c>
      <c r="G5789">
        <v>1</v>
      </c>
      <c r="H5789">
        <v>0</v>
      </c>
      <c r="I5789">
        <v>0</v>
      </c>
      <c r="J5789">
        <v>0</v>
      </c>
      <c r="K5789" s="44">
        <f>MONTH(tce_4111[[#This Row],[data_lancamento]])</f>
        <v>7</v>
      </c>
    </row>
    <row r="5790" spans="1:11" x14ac:dyDescent="0.25">
      <c r="A5790" s="44" t="s">
        <v>95</v>
      </c>
      <c r="B5790">
        <v>1</v>
      </c>
      <c r="C5790" s="3">
        <v>44769</v>
      </c>
      <c r="D5790">
        <v>2306.58</v>
      </c>
      <c r="E5790" s="44" t="s">
        <v>77</v>
      </c>
      <c r="F5790" s="44" t="s">
        <v>88</v>
      </c>
      <c r="G5790">
        <v>1</v>
      </c>
      <c r="H5790">
        <v>0</v>
      </c>
      <c r="I5790">
        <v>0</v>
      </c>
      <c r="J5790">
        <v>0</v>
      </c>
      <c r="K5790" s="44">
        <f>MONTH(tce_4111[[#This Row],[data_lancamento]])</f>
        <v>7</v>
      </c>
    </row>
    <row r="5791" spans="1:11" x14ac:dyDescent="0.25">
      <c r="A5791" s="44" t="s">
        <v>363</v>
      </c>
      <c r="B5791">
        <v>1</v>
      </c>
      <c r="C5791" s="3">
        <v>44769</v>
      </c>
      <c r="D5791">
        <v>2306.58</v>
      </c>
      <c r="E5791" s="44" t="s">
        <v>77</v>
      </c>
      <c r="F5791" s="44" t="s">
        <v>97</v>
      </c>
      <c r="G5791">
        <v>0</v>
      </c>
      <c r="H5791">
        <v>0</v>
      </c>
      <c r="I5791">
        <v>0</v>
      </c>
      <c r="J5791">
        <v>0</v>
      </c>
      <c r="K5791" s="44">
        <f>MONTH(tce_4111[[#This Row],[data_lancamento]])</f>
        <v>7</v>
      </c>
    </row>
    <row r="5792" spans="1:11" x14ac:dyDescent="0.25">
      <c r="A5792" s="44" t="s">
        <v>91</v>
      </c>
      <c r="B5792">
        <v>1</v>
      </c>
      <c r="C5792" s="3">
        <v>44769</v>
      </c>
      <c r="D5792">
        <v>2306.58</v>
      </c>
      <c r="E5792" s="44" t="s">
        <v>80</v>
      </c>
      <c r="F5792" s="44" t="s">
        <v>88</v>
      </c>
      <c r="G5792">
        <v>0</v>
      </c>
      <c r="H5792">
        <v>0</v>
      </c>
      <c r="I5792">
        <v>0</v>
      </c>
      <c r="J5792">
        <v>0</v>
      </c>
      <c r="K5792" s="44">
        <f>MONTH(tce_4111[[#This Row],[data_lancamento]])</f>
        <v>7</v>
      </c>
    </row>
    <row r="5793" spans="1:11" x14ac:dyDescent="0.25">
      <c r="A5793" s="44" t="s">
        <v>99</v>
      </c>
      <c r="B5793">
        <v>1</v>
      </c>
      <c r="C5793" s="3">
        <v>44769</v>
      </c>
      <c r="D5793">
        <v>2306.58</v>
      </c>
      <c r="E5793" s="44" t="s">
        <v>77</v>
      </c>
      <c r="F5793" s="44" t="s">
        <v>88</v>
      </c>
      <c r="G5793">
        <v>0</v>
      </c>
      <c r="H5793">
        <v>0</v>
      </c>
      <c r="I5793">
        <v>0</v>
      </c>
      <c r="J5793">
        <v>0</v>
      </c>
      <c r="K5793" s="44">
        <f>MONTH(tce_4111[[#This Row],[data_lancamento]])</f>
        <v>7</v>
      </c>
    </row>
    <row r="5794" spans="1:11" x14ac:dyDescent="0.25">
      <c r="A5794" s="44" t="s">
        <v>130</v>
      </c>
      <c r="B5794">
        <v>1</v>
      </c>
      <c r="C5794" s="3">
        <v>44769</v>
      </c>
      <c r="D5794">
        <v>2306.58</v>
      </c>
      <c r="E5794" s="44" t="s">
        <v>80</v>
      </c>
      <c r="F5794" s="44" t="s">
        <v>88</v>
      </c>
      <c r="G5794">
        <v>0</v>
      </c>
      <c r="H5794">
        <v>0</v>
      </c>
      <c r="I5794">
        <v>0</v>
      </c>
      <c r="J5794">
        <v>0</v>
      </c>
      <c r="K5794" s="44">
        <f>MONTH(tce_4111[[#This Row],[data_lancamento]])</f>
        <v>7</v>
      </c>
    </row>
    <row r="5795" spans="1:11" x14ac:dyDescent="0.25">
      <c r="A5795" s="44" t="s">
        <v>92</v>
      </c>
      <c r="B5795">
        <v>1</v>
      </c>
      <c r="C5795" s="3">
        <v>44769</v>
      </c>
      <c r="D5795">
        <v>2306.58</v>
      </c>
      <c r="E5795" s="44" t="s">
        <v>80</v>
      </c>
      <c r="F5795" s="44" t="s">
        <v>88</v>
      </c>
      <c r="G5795">
        <v>0</v>
      </c>
      <c r="H5795">
        <v>0</v>
      </c>
      <c r="I5795">
        <v>0</v>
      </c>
      <c r="J5795">
        <v>0</v>
      </c>
      <c r="K5795" s="44">
        <f>MONTH(tce_4111[[#This Row],[data_lancamento]])</f>
        <v>7</v>
      </c>
    </row>
    <row r="5796" spans="1:11" x14ac:dyDescent="0.25">
      <c r="A5796" s="44" t="s">
        <v>100</v>
      </c>
      <c r="B5796">
        <v>1</v>
      </c>
      <c r="C5796" s="3">
        <v>44769</v>
      </c>
      <c r="D5796">
        <v>2306.58</v>
      </c>
      <c r="E5796" s="44" t="s">
        <v>77</v>
      </c>
      <c r="F5796" s="44" t="s">
        <v>88</v>
      </c>
      <c r="G5796">
        <v>0</v>
      </c>
      <c r="H5796">
        <v>0</v>
      </c>
      <c r="I5796">
        <v>0</v>
      </c>
      <c r="J5796">
        <v>0</v>
      </c>
      <c r="K5796" s="44">
        <f>MONTH(tce_4111[[#This Row],[data_lancamento]])</f>
        <v>7</v>
      </c>
    </row>
    <row r="5797" spans="1:11" x14ac:dyDescent="0.25">
      <c r="A5797" s="44" t="s">
        <v>101</v>
      </c>
      <c r="B5797">
        <v>1</v>
      </c>
      <c r="C5797" s="3">
        <v>44769</v>
      </c>
      <c r="D5797">
        <v>2306.58</v>
      </c>
      <c r="E5797" s="44" t="s">
        <v>77</v>
      </c>
      <c r="F5797" s="44" t="s">
        <v>88</v>
      </c>
      <c r="G5797">
        <v>1</v>
      </c>
      <c r="H5797">
        <v>0</v>
      </c>
      <c r="I5797">
        <v>0</v>
      </c>
      <c r="J5797">
        <v>0</v>
      </c>
      <c r="K5797" s="44">
        <f>MONTH(tce_4111[[#This Row],[data_lancamento]])</f>
        <v>7</v>
      </c>
    </row>
    <row r="5798" spans="1:11" x14ac:dyDescent="0.25">
      <c r="A5798" s="44" t="s">
        <v>95</v>
      </c>
      <c r="B5798">
        <v>1</v>
      </c>
      <c r="C5798" s="3">
        <v>44769</v>
      </c>
      <c r="D5798">
        <v>2306.58</v>
      </c>
      <c r="E5798" s="44" t="s">
        <v>80</v>
      </c>
      <c r="F5798" s="44" t="s">
        <v>88</v>
      </c>
      <c r="G5798">
        <v>1</v>
      </c>
      <c r="H5798">
        <v>0</v>
      </c>
      <c r="I5798">
        <v>0</v>
      </c>
      <c r="J5798">
        <v>0</v>
      </c>
      <c r="K5798" s="44">
        <f>MONTH(tce_4111[[#This Row],[data_lancamento]])</f>
        <v>7</v>
      </c>
    </row>
    <row r="5799" spans="1:11" x14ac:dyDescent="0.25">
      <c r="A5799" s="44" t="s">
        <v>89</v>
      </c>
      <c r="B5799">
        <v>1</v>
      </c>
      <c r="C5799" s="3">
        <v>44769</v>
      </c>
      <c r="D5799">
        <v>1048.67</v>
      </c>
      <c r="E5799" s="44" t="s">
        <v>80</v>
      </c>
      <c r="F5799" s="44" t="s">
        <v>88</v>
      </c>
      <c r="G5799">
        <v>0</v>
      </c>
      <c r="H5799">
        <v>0</v>
      </c>
      <c r="I5799">
        <v>0</v>
      </c>
      <c r="J5799">
        <v>0</v>
      </c>
      <c r="K5799" s="44">
        <f>MONTH(tce_4111[[#This Row],[data_lancamento]])</f>
        <v>7</v>
      </c>
    </row>
    <row r="5800" spans="1:11" x14ac:dyDescent="0.25">
      <c r="A5800" s="44" t="s">
        <v>91</v>
      </c>
      <c r="B5800">
        <v>1</v>
      </c>
      <c r="C5800" s="3">
        <v>44769</v>
      </c>
      <c r="D5800">
        <v>1048.67</v>
      </c>
      <c r="E5800" s="44" t="s">
        <v>77</v>
      </c>
      <c r="F5800" s="44" t="s">
        <v>88</v>
      </c>
      <c r="G5800">
        <v>0</v>
      </c>
      <c r="H5800">
        <v>0</v>
      </c>
      <c r="I5800">
        <v>0</v>
      </c>
      <c r="J5800">
        <v>0</v>
      </c>
      <c r="K5800" s="44">
        <f>MONTH(tce_4111[[#This Row],[data_lancamento]])</f>
        <v>7</v>
      </c>
    </row>
    <row r="5801" spans="1:11" x14ac:dyDescent="0.25">
      <c r="A5801" s="44" t="s">
        <v>92</v>
      </c>
      <c r="B5801">
        <v>1</v>
      </c>
      <c r="C5801" s="3">
        <v>44769</v>
      </c>
      <c r="D5801">
        <v>1048.67</v>
      </c>
      <c r="E5801" s="44" t="s">
        <v>77</v>
      </c>
      <c r="F5801" s="44" t="s">
        <v>88</v>
      </c>
      <c r="G5801">
        <v>0</v>
      </c>
      <c r="H5801">
        <v>0</v>
      </c>
      <c r="I5801">
        <v>0</v>
      </c>
      <c r="J5801">
        <v>0</v>
      </c>
      <c r="K5801" s="44">
        <f>MONTH(tce_4111[[#This Row],[data_lancamento]])</f>
        <v>7</v>
      </c>
    </row>
    <row r="5802" spans="1:11" x14ac:dyDescent="0.25">
      <c r="A5802" s="44" t="s">
        <v>93</v>
      </c>
      <c r="B5802">
        <v>1</v>
      </c>
      <c r="C5802" s="3">
        <v>44769</v>
      </c>
      <c r="D5802">
        <v>1048.67</v>
      </c>
      <c r="E5802" s="44" t="s">
        <v>80</v>
      </c>
      <c r="F5802" s="44" t="s">
        <v>88</v>
      </c>
      <c r="G5802">
        <v>0</v>
      </c>
      <c r="H5802">
        <v>0</v>
      </c>
      <c r="I5802">
        <v>0</v>
      </c>
      <c r="J5802">
        <v>0</v>
      </c>
      <c r="K5802" s="44">
        <f>MONTH(tce_4111[[#This Row],[data_lancamento]])</f>
        <v>7</v>
      </c>
    </row>
    <row r="5803" spans="1:11" x14ac:dyDescent="0.25">
      <c r="A5803" s="44" t="s">
        <v>94</v>
      </c>
      <c r="B5803">
        <v>1</v>
      </c>
      <c r="C5803" s="3">
        <v>44769</v>
      </c>
      <c r="D5803">
        <v>1048.67</v>
      </c>
      <c r="E5803" s="44" t="s">
        <v>80</v>
      </c>
      <c r="F5803" s="44" t="s">
        <v>88</v>
      </c>
      <c r="G5803">
        <v>1</v>
      </c>
      <c r="H5803">
        <v>0</v>
      </c>
      <c r="I5803">
        <v>0</v>
      </c>
      <c r="J5803">
        <v>0</v>
      </c>
      <c r="K5803" s="44">
        <f>MONTH(tce_4111[[#This Row],[data_lancamento]])</f>
        <v>7</v>
      </c>
    </row>
    <row r="5804" spans="1:11" x14ac:dyDescent="0.25">
      <c r="A5804" s="44" t="s">
        <v>95</v>
      </c>
      <c r="B5804">
        <v>1</v>
      </c>
      <c r="C5804" s="3">
        <v>44769</v>
      </c>
      <c r="D5804">
        <v>1048.67</v>
      </c>
      <c r="E5804" s="44" t="s">
        <v>77</v>
      </c>
      <c r="F5804" s="44" t="s">
        <v>88</v>
      </c>
      <c r="G5804">
        <v>1</v>
      </c>
      <c r="H5804">
        <v>0</v>
      </c>
      <c r="I5804">
        <v>0</v>
      </c>
      <c r="J5804">
        <v>0</v>
      </c>
      <c r="K5804" s="44">
        <f>MONTH(tce_4111[[#This Row],[data_lancamento]])</f>
        <v>7</v>
      </c>
    </row>
    <row r="5805" spans="1:11" x14ac:dyDescent="0.25">
      <c r="A5805" s="44" t="s">
        <v>154</v>
      </c>
      <c r="B5805">
        <v>1</v>
      </c>
      <c r="C5805" s="3">
        <v>44769</v>
      </c>
      <c r="D5805">
        <v>1048.67</v>
      </c>
      <c r="E5805" s="44" t="s">
        <v>77</v>
      </c>
      <c r="F5805" s="44" t="s">
        <v>97</v>
      </c>
      <c r="G5805">
        <v>0</v>
      </c>
      <c r="H5805">
        <v>0</v>
      </c>
      <c r="I5805">
        <v>0</v>
      </c>
      <c r="J5805">
        <v>0</v>
      </c>
      <c r="K5805" s="44">
        <f>MONTH(tce_4111[[#This Row],[data_lancamento]])</f>
        <v>7</v>
      </c>
    </row>
    <row r="5806" spans="1:11" x14ac:dyDescent="0.25">
      <c r="A5806" s="44" t="s">
        <v>131</v>
      </c>
      <c r="B5806">
        <v>1</v>
      </c>
      <c r="C5806" s="3">
        <v>44769</v>
      </c>
      <c r="D5806">
        <v>1048.67</v>
      </c>
      <c r="E5806" s="44" t="s">
        <v>80</v>
      </c>
      <c r="F5806" s="44" t="s">
        <v>88</v>
      </c>
      <c r="G5806">
        <v>0</v>
      </c>
      <c r="H5806">
        <v>0</v>
      </c>
      <c r="I5806">
        <v>0</v>
      </c>
      <c r="J5806">
        <v>0</v>
      </c>
      <c r="K5806" s="44">
        <f>MONTH(tce_4111[[#This Row],[data_lancamento]])</f>
        <v>7</v>
      </c>
    </row>
    <row r="5807" spans="1:11" x14ac:dyDescent="0.25">
      <c r="A5807" s="44" t="s">
        <v>91</v>
      </c>
      <c r="B5807">
        <v>1</v>
      </c>
      <c r="C5807" s="3">
        <v>44769</v>
      </c>
      <c r="D5807">
        <v>1048.67</v>
      </c>
      <c r="E5807" s="44" t="s">
        <v>80</v>
      </c>
      <c r="F5807" s="44" t="s">
        <v>88</v>
      </c>
      <c r="G5807">
        <v>0</v>
      </c>
      <c r="H5807">
        <v>0</v>
      </c>
      <c r="I5807">
        <v>0</v>
      </c>
      <c r="J5807">
        <v>0</v>
      </c>
      <c r="K5807" s="44">
        <f>MONTH(tce_4111[[#This Row],[data_lancamento]])</f>
        <v>7</v>
      </c>
    </row>
    <row r="5808" spans="1:11" x14ac:dyDescent="0.25">
      <c r="A5808" s="44" t="s">
        <v>99</v>
      </c>
      <c r="B5808">
        <v>1</v>
      </c>
      <c r="C5808" s="3">
        <v>44769</v>
      </c>
      <c r="D5808">
        <v>1048.67</v>
      </c>
      <c r="E5808" s="44" t="s">
        <v>77</v>
      </c>
      <c r="F5808" s="44" t="s">
        <v>88</v>
      </c>
      <c r="G5808">
        <v>0</v>
      </c>
      <c r="H5808">
        <v>0</v>
      </c>
      <c r="I5808">
        <v>0</v>
      </c>
      <c r="J5808">
        <v>0</v>
      </c>
      <c r="K5808" s="44">
        <f>MONTH(tce_4111[[#This Row],[data_lancamento]])</f>
        <v>7</v>
      </c>
    </row>
    <row r="5809" spans="1:11" x14ac:dyDescent="0.25">
      <c r="A5809" s="44" t="s">
        <v>92</v>
      </c>
      <c r="B5809">
        <v>1</v>
      </c>
      <c r="C5809" s="3">
        <v>44769</v>
      </c>
      <c r="D5809">
        <v>1048.67</v>
      </c>
      <c r="E5809" s="44" t="s">
        <v>80</v>
      </c>
      <c r="F5809" s="44" t="s">
        <v>88</v>
      </c>
      <c r="G5809">
        <v>0</v>
      </c>
      <c r="H5809">
        <v>0</v>
      </c>
      <c r="I5809">
        <v>0</v>
      </c>
      <c r="J5809">
        <v>0</v>
      </c>
      <c r="K5809" s="44">
        <f>MONTH(tce_4111[[#This Row],[data_lancamento]])</f>
        <v>7</v>
      </c>
    </row>
    <row r="5810" spans="1:11" x14ac:dyDescent="0.25">
      <c r="A5810" s="44" t="s">
        <v>100</v>
      </c>
      <c r="B5810">
        <v>1</v>
      </c>
      <c r="C5810" s="3">
        <v>44769</v>
      </c>
      <c r="D5810">
        <v>1048.67</v>
      </c>
      <c r="E5810" s="44" t="s">
        <v>77</v>
      </c>
      <c r="F5810" s="44" t="s">
        <v>88</v>
      </c>
      <c r="G5810">
        <v>0</v>
      </c>
      <c r="H5810">
        <v>0</v>
      </c>
      <c r="I5810">
        <v>0</v>
      </c>
      <c r="J5810">
        <v>0</v>
      </c>
      <c r="K5810" s="44">
        <f>MONTH(tce_4111[[#This Row],[data_lancamento]])</f>
        <v>7</v>
      </c>
    </row>
    <row r="5811" spans="1:11" x14ac:dyDescent="0.25">
      <c r="A5811" s="44" t="s">
        <v>101</v>
      </c>
      <c r="B5811">
        <v>1</v>
      </c>
      <c r="C5811" s="3">
        <v>44769</v>
      </c>
      <c r="D5811">
        <v>1048.67</v>
      </c>
      <c r="E5811" s="44" t="s">
        <v>77</v>
      </c>
      <c r="F5811" s="44" t="s">
        <v>88</v>
      </c>
      <c r="G5811">
        <v>1</v>
      </c>
      <c r="H5811">
        <v>0</v>
      </c>
      <c r="I5811">
        <v>0</v>
      </c>
      <c r="J5811">
        <v>0</v>
      </c>
      <c r="K5811" s="44">
        <f>MONTH(tce_4111[[#This Row],[data_lancamento]])</f>
        <v>7</v>
      </c>
    </row>
    <row r="5812" spans="1:11" x14ac:dyDescent="0.25">
      <c r="A5812" s="44" t="s">
        <v>95</v>
      </c>
      <c r="B5812">
        <v>1</v>
      </c>
      <c r="C5812" s="3">
        <v>44769</v>
      </c>
      <c r="D5812">
        <v>1048.67</v>
      </c>
      <c r="E5812" s="44" t="s">
        <v>80</v>
      </c>
      <c r="F5812" s="44" t="s">
        <v>88</v>
      </c>
      <c r="G5812">
        <v>1</v>
      </c>
      <c r="H5812">
        <v>0</v>
      </c>
      <c r="I5812">
        <v>0</v>
      </c>
      <c r="J5812">
        <v>0</v>
      </c>
      <c r="K5812" s="44">
        <f>MONTH(tce_4111[[#This Row],[data_lancamento]])</f>
        <v>7</v>
      </c>
    </row>
    <row r="5813" spans="1:11" x14ac:dyDescent="0.25">
      <c r="A5813" s="44" t="s">
        <v>107</v>
      </c>
      <c r="B5813">
        <v>1</v>
      </c>
      <c r="C5813" s="3">
        <v>44770</v>
      </c>
      <c r="D5813">
        <v>10934.93</v>
      </c>
      <c r="E5813" s="44" t="s">
        <v>77</v>
      </c>
      <c r="F5813" s="44" t="s">
        <v>97</v>
      </c>
      <c r="G5813">
        <v>1</v>
      </c>
      <c r="H5813">
        <v>0</v>
      </c>
      <c r="I5813">
        <v>0</v>
      </c>
      <c r="J5813">
        <v>0</v>
      </c>
      <c r="K5813" s="44">
        <f>MONTH(tce_4111[[#This Row],[data_lancamento]])</f>
        <v>7</v>
      </c>
    </row>
    <row r="5814" spans="1:11" x14ac:dyDescent="0.25">
      <c r="A5814" s="44" t="s">
        <v>106</v>
      </c>
      <c r="B5814">
        <v>1</v>
      </c>
      <c r="C5814" s="3">
        <v>44770</v>
      </c>
      <c r="D5814">
        <v>10934.93</v>
      </c>
      <c r="E5814" s="44" t="s">
        <v>80</v>
      </c>
      <c r="F5814" s="44" t="s">
        <v>97</v>
      </c>
      <c r="G5814">
        <v>1</v>
      </c>
      <c r="H5814">
        <v>0</v>
      </c>
      <c r="I5814">
        <v>0</v>
      </c>
      <c r="J5814">
        <v>0</v>
      </c>
      <c r="K5814" s="44">
        <f>MONTH(tce_4111[[#This Row],[data_lancamento]])</f>
        <v>7</v>
      </c>
    </row>
    <row r="5815" spans="1:11" x14ac:dyDescent="0.25">
      <c r="A5815" s="44" t="s">
        <v>363</v>
      </c>
      <c r="B5815">
        <v>1</v>
      </c>
      <c r="C5815" s="3">
        <v>44770</v>
      </c>
      <c r="D5815">
        <v>8628.35</v>
      </c>
      <c r="E5815" s="44" t="s">
        <v>80</v>
      </c>
      <c r="F5815" s="44" t="s">
        <v>97</v>
      </c>
      <c r="G5815">
        <v>0</v>
      </c>
      <c r="H5815">
        <v>0</v>
      </c>
      <c r="I5815">
        <v>0</v>
      </c>
      <c r="J5815">
        <v>0</v>
      </c>
      <c r="K5815" s="44">
        <f>MONTH(tce_4111[[#This Row],[data_lancamento]])</f>
        <v>7</v>
      </c>
    </row>
    <row r="5816" spans="1:11" x14ac:dyDescent="0.25">
      <c r="A5816" s="44" t="s">
        <v>99</v>
      </c>
      <c r="B5816">
        <v>1</v>
      </c>
      <c r="C5816" s="3">
        <v>44770</v>
      </c>
      <c r="D5816">
        <v>8628.35</v>
      </c>
      <c r="E5816" s="44" t="s">
        <v>80</v>
      </c>
      <c r="F5816" s="44" t="s">
        <v>88</v>
      </c>
      <c r="G5816">
        <v>0</v>
      </c>
      <c r="H5816">
        <v>0</v>
      </c>
      <c r="I5816">
        <v>0</v>
      </c>
      <c r="J5816">
        <v>0</v>
      </c>
      <c r="K5816" s="44">
        <f>MONTH(tce_4111[[#This Row],[data_lancamento]])</f>
        <v>7</v>
      </c>
    </row>
    <row r="5817" spans="1:11" x14ac:dyDescent="0.25">
      <c r="A5817" s="44" t="s">
        <v>109</v>
      </c>
      <c r="B5817">
        <v>1</v>
      </c>
      <c r="C5817" s="3">
        <v>44770</v>
      </c>
      <c r="D5817">
        <v>8628.35</v>
      </c>
      <c r="E5817" s="44" t="s">
        <v>77</v>
      </c>
      <c r="F5817" s="44" t="s">
        <v>88</v>
      </c>
      <c r="G5817">
        <v>0</v>
      </c>
      <c r="H5817">
        <v>0</v>
      </c>
      <c r="I5817">
        <v>0</v>
      </c>
      <c r="J5817">
        <v>0</v>
      </c>
      <c r="K5817" s="44">
        <f>MONTH(tce_4111[[#This Row],[data_lancamento]])</f>
        <v>7</v>
      </c>
    </row>
    <row r="5818" spans="1:11" x14ac:dyDescent="0.25">
      <c r="A5818" s="44" t="s">
        <v>106</v>
      </c>
      <c r="B5818">
        <v>1</v>
      </c>
      <c r="C5818" s="3">
        <v>44770</v>
      </c>
      <c r="D5818">
        <v>8628.35</v>
      </c>
      <c r="E5818" s="44" t="s">
        <v>77</v>
      </c>
      <c r="F5818" s="44" t="s">
        <v>97</v>
      </c>
      <c r="G5818">
        <v>1</v>
      </c>
      <c r="H5818">
        <v>0</v>
      </c>
      <c r="I5818">
        <v>0</v>
      </c>
      <c r="J5818">
        <v>0</v>
      </c>
      <c r="K5818" s="44">
        <f>MONTH(tce_4111[[#This Row],[data_lancamento]])</f>
        <v>7</v>
      </c>
    </row>
    <row r="5819" spans="1:11" x14ac:dyDescent="0.25">
      <c r="A5819" s="44" t="s">
        <v>100</v>
      </c>
      <c r="B5819">
        <v>1</v>
      </c>
      <c r="C5819" s="3">
        <v>44770</v>
      </c>
      <c r="D5819">
        <v>8628.35</v>
      </c>
      <c r="E5819" s="44" t="s">
        <v>80</v>
      </c>
      <c r="F5819" s="44" t="s">
        <v>88</v>
      </c>
      <c r="G5819">
        <v>0</v>
      </c>
      <c r="H5819">
        <v>0</v>
      </c>
      <c r="I5819">
        <v>0</v>
      </c>
      <c r="J5819">
        <v>0</v>
      </c>
      <c r="K5819" s="44">
        <f>MONTH(tce_4111[[#This Row],[data_lancamento]])</f>
        <v>7</v>
      </c>
    </row>
    <row r="5820" spans="1:11" x14ac:dyDescent="0.25">
      <c r="A5820" s="44" t="s">
        <v>110</v>
      </c>
      <c r="B5820">
        <v>1</v>
      </c>
      <c r="C5820" s="3">
        <v>44770</v>
      </c>
      <c r="D5820">
        <v>8628.35</v>
      </c>
      <c r="E5820" s="44" t="s">
        <v>77</v>
      </c>
      <c r="F5820" s="44" t="s">
        <v>88</v>
      </c>
      <c r="G5820">
        <v>0</v>
      </c>
      <c r="H5820">
        <v>0</v>
      </c>
      <c r="I5820">
        <v>0</v>
      </c>
      <c r="J5820">
        <v>0</v>
      </c>
      <c r="K5820" s="44">
        <f>MONTH(tce_4111[[#This Row],[data_lancamento]])</f>
        <v>7</v>
      </c>
    </row>
    <row r="5821" spans="1:11" x14ac:dyDescent="0.25">
      <c r="A5821" s="44" t="s">
        <v>101</v>
      </c>
      <c r="B5821">
        <v>1</v>
      </c>
      <c r="C5821" s="3">
        <v>44770</v>
      </c>
      <c r="D5821">
        <v>8628.35</v>
      </c>
      <c r="E5821" s="44" t="s">
        <v>80</v>
      </c>
      <c r="F5821" s="44" t="s">
        <v>88</v>
      </c>
      <c r="G5821">
        <v>1</v>
      </c>
      <c r="H5821">
        <v>0</v>
      </c>
      <c r="I5821">
        <v>0</v>
      </c>
      <c r="J5821">
        <v>0</v>
      </c>
      <c r="K5821" s="44">
        <f>MONTH(tce_4111[[#This Row],[data_lancamento]])</f>
        <v>7</v>
      </c>
    </row>
    <row r="5822" spans="1:11" x14ac:dyDescent="0.25">
      <c r="A5822" s="44" t="s">
        <v>111</v>
      </c>
      <c r="B5822">
        <v>1</v>
      </c>
      <c r="C5822" s="3">
        <v>44770</v>
      </c>
      <c r="D5822">
        <v>8628.35</v>
      </c>
      <c r="E5822" s="44" t="s">
        <v>77</v>
      </c>
      <c r="F5822" s="44" t="s">
        <v>88</v>
      </c>
      <c r="G5822">
        <v>1</v>
      </c>
      <c r="H5822">
        <v>0</v>
      </c>
      <c r="I5822">
        <v>0</v>
      </c>
      <c r="J5822">
        <v>0</v>
      </c>
      <c r="K5822" s="44">
        <f>MONTH(tce_4111[[#This Row],[data_lancamento]])</f>
        <v>7</v>
      </c>
    </row>
    <row r="5823" spans="1:11" x14ac:dyDescent="0.25">
      <c r="A5823" s="44" t="s">
        <v>363</v>
      </c>
      <c r="B5823">
        <v>1</v>
      </c>
      <c r="C5823" s="3">
        <v>44770</v>
      </c>
      <c r="D5823">
        <v>2306.58</v>
      </c>
      <c r="E5823" s="44" t="s">
        <v>80</v>
      </c>
      <c r="F5823" s="44" t="s">
        <v>97</v>
      </c>
      <c r="G5823">
        <v>0</v>
      </c>
      <c r="H5823">
        <v>0</v>
      </c>
      <c r="I5823">
        <v>0</v>
      </c>
      <c r="J5823">
        <v>0</v>
      </c>
      <c r="K5823" s="44">
        <f>MONTH(tce_4111[[#This Row],[data_lancamento]])</f>
        <v>7</v>
      </c>
    </row>
    <row r="5824" spans="1:11" x14ac:dyDescent="0.25">
      <c r="A5824" s="44" t="s">
        <v>99</v>
      </c>
      <c r="B5824">
        <v>1</v>
      </c>
      <c r="C5824" s="3">
        <v>44770</v>
      </c>
      <c r="D5824">
        <v>2306.58</v>
      </c>
      <c r="E5824" s="44" t="s">
        <v>80</v>
      </c>
      <c r="F5824" s="44" t="s">
        <v>88</v>
      </c>
      <c r="G5824">
        <v>0</v>
      </c>
      <c r="H5824">
        <v>0</v>
      </c>
      <c r="I5824">
        <v>0</v>
      </c>
      <c r="J5824">
        <v>0</v>
      </c>
      <c r="K5824" s="44">
        <f>MONTH(tce_4111[[#This Row],[data_lancamento]])</f>
        <v>7</v>
      </c>
    </row>
    <row r="5825" spans="1:11" x14ac:dyDescent="0.25">
      <c r="A5825" s="44" t="s">
        <v>109</v>
      </c>
      <c r="B5825">
        <v>1</v>
      </c>
      <c r="C5825" s="3">
        <v>44770</v>
      </c>
      <c r="D5825">
        <v>2306.58</v>
      </c>
      <c r="E5825" s="44" t="s">
        <v>77</v>
      </c>
      <c r="F5825" s="44" t="s">
        <v>88</v>
      </c>
      <c r="G5825">
        <v>0</v>
      </c>
      <c r="H5825">
        <v>0</v>
      </c>
      <c r="I5825">
        <v>0</v>
      </c>
      <c r="J5825">
        <v>0</v>
      </c>
      <c r="K5825" s="44">
        <f>MONTH(tce_4111[[#This Row],[data_lancamento]])</f>
        <v>7</v>
      </c>
    </row>
    <row r="5826" spans="1:11" x14ac:dyDescent="0.25">
      <c r="A5826" s="44" t="s">
        <v>106</v>
      </c>
      <c r="B5826">
        <v>1</v>
      </c>
      <c r="C5826" s="3">
        <v>44770</v>
      </c>
      <c r="D5826">
        <v>2306.58</v>
      </c>
      <c r="E5826" s="44" t="s">
        <v>77</v>
      </c>
      <c r="F5826" s="44" t="s">
        <v>97</v>
      </c>
      <c r="G5826">
        <v>1</v>
      </c>
      <c r="H5826">
        <v>0</v>
      </c>
      <c r="I5826">
        <v>0</v>
      </c>
      <c r="J5826">
        <v>0</v>
      </c>
      <c r="K5826" s="44">
        <f>MONTH(tce_4111[[#This Row],[data_lancamento]])</f>
        <v>7</v>
      </c>
    </row>
    <row r="5827" spans="1:11" x14ac:dyDescent="0.25">
      <c r="A5827" s="44" t="s">
        <v>100</v>
      </c>
      <c r="B5827">
        <v>1</v>
      </c>
      <c r="C5827" s="3">
        <v>44770</v>
      </c>
      <c r="D5827">
        <v>2306.58</v>
      </c>
      <c r="E5827" s="44" t="s">
        <v>80</v>
      </c>
      <c r="F5827" s="44" t="s">
        <v>88</v>
      </c>
      <c r="G5827">
        <v>0</v>
      </c>
      <c r="H5827">
        <v>0</v>
      </c>
      <c r="I5827">
        <v>0</v>
      </c>
      <c r="J5827">
        <v>0</v>
      </c>
      <c r="K5827" s="44">
        <f>MONTH(tce_4111[[#This Row],[data_lancamento]])</f>
        <v>7</v>
      </c>
    </row>
    <row r="5828" spans="1:11" x14ac:dyDescent="0.25">
      <c r="A5828" s="44" t="s">
        <v>110</v>
      </c>
      <c r="B5828">
        <v>1</v>
      </c>
      <c r="C5828" s="3">
        <v>44770</v>
      </c>
      <c r="D5828">
        <v>2306.58</v>
      </c>
      <c r="E5828" s="44" t="s">
        <v>77</v>
      </c>
      <c r="F5828" s="44" t="s">
        <v>88</v>
      </c>
      <c r="G5828">
        <v>0</v>
      </c>
      <c r="H5828">
        <v>0</v>
      </c>
      <c r="I5828">
        <v>0</v>
      </c>
      <c r="J5828">
        <v>0</v>
      </c>
      <c r="K5828" s="44">
        <f>MONTH(tce_4111[[#This Row],[data_lancamento]])</f>
        <v>7</v>
      </c>
    </row>
    <row r="5829" spans="1:11" x14ac:dyDescent="0.25">
      <c r="A5829" s="44" t="s">
        <v>101</v>
      </c>
      <c r="B5829">
        <v>1</v>
      </c>
      <c r="C5829" s="3">
        <v>44770</v>
      </c>
      <c r="D5829">
        <v>2306.58</v>
      </c>
      <c r="E5829" s="44" t="s">
        <v>80</v>
      </c>
      <c r="F5829" s="44" t="s">
        <v>88</v>
      </c>
      <c r="G5829">
        <v>1</v>
      </c>
      <c r="H5829">
        <v>0</v>
      </c>
      <c r="I5829">
        <v>0</v>
      </c>
      <c r="J5829">
        <v>0</v>
      </c>
      <c r="K5829" s="44">
        <f>MONTH(tce_4111[[#This Row],[data_lancamento]])</f>
        <v>7</v>
      </c>
    </row>
    <row r="5830" spans="1:11" x14ac:dyDescent="0.25">
      <c r="A5830" s="44" t="s">
        <v>111</v>
      </c>
      <c r="B5830">
        <v>1</v>
      </c>
      <c r="C5830" s="3">
        <v>44770</v>
      </c>
      <c r="D5830">
        <v>2306.58</v>
      </c>
      <c r="E5830" s="44" t="s">
        <v>77</v>
      </c>
      <c r="F5830" s="44" t="s">
        <v>88</v>
      </c>
      <c r="G5830">
        <v>1</v>
      </c>
      <c r="H5830">
        <v>0</v>
      </c>
      <c r="I5830">
        <v>0</v>
      </c>
      <c r="J5830">
        <v>0</v>
      </c>
      <c r="K5830" s="44">
        <f>MONTH(tce_4111[[#This Row],[data_lancamento]])</f>
        <v>7</v>
      </c>
    </row>
    <row r="5831" spans="1:11" x14ac:dyDescent="0.25">
      <c r="A5831" s="44" t="s">
        <v>89</v>
      </c>
      <c r="B5831">
        <v>1</v>
      </c>
      <c r="C5831" s="3">
        <v>44770</v>
      </c>
      <c r="D5831">
        <v>2027.06</v>
      </c>
      <c r="E5831" s="44" t="s">
        <v>80</v>
      </c>
      <c r="F5831" s="44" t="s">
        <v>88</v>
      </c>
      <c r="G5831">
        <v>0</v>
      </c>
      <c r="H5831">
        <v>0</v>
      </c>
      <c r="I5831">
        <v>0</v>
      </c>
      <c r="J5831">
        <v>0</v>
      </c>
      <c r="K5831" s="44">
        <f>MONTH(tce_4111[[#This Row],[data_lancamento]])</f>
        <v>7</v>
      </c>
    </row>
    <row r="5832" spans="1:11" x14ac:dyDescent="0.25">
      <c r="A5832" s="44" t="s">
        <v>91</v>
      </c>
      <c r="B5832">
        <v>1</v>
      </c>
      <c r="C5832" s="3">
        <v>44770</v>
      </c>
      <c r="D5832">
        <v>2027.06</v>
      </c>
      <c r="E5832" s="44" t="s">
        <v>77</v>
      </c>
      <c r="F5832" s="44" t="s">
        <v>88</v>
      </c>
      <c r="G5832">
        <v>0</v>
      </c>
      <c r="H5832">
        <v>0</v>
      </c>
      <c r="I5832">
        <v>0</v>
      </c>
      <c r="J5832">
        <v>0</v>
      </c>
      <c r="K5832" s="44">
        <f>MONTH(tce_4111[[#This Row],[data_lancamento]])</f>
        <v>7</v>
      </c>
    </row>
    <row r="5833" spans="1:11" x14ac:dyDescent="0.25">
      <c r="A5833" s="44" t="s">
        <v>92</v>
      </c>
      <c r="B5833">
        <v>1</v>
      </c>
      <c r="C5833" s="3">
        <v>44770</v>
      </c>
      <c r="D5833">
        <v>2027.06</v>
      </c>
      <c r="E5833" s="44" t="s">
        <v>77</v>
      </c>
      <c r="F5833" s="44" t="s">
        <v>88</v>
      </c>
      <c r="G5833">
        <v>0</v>
      </c>
      <c r="H5833">
        <v>0</v>
      </c>
      <c r="I5833">
        <v>0</v>
      </c>
      <c r="J5833">
        <v>0</v>
      </c>
      <c r="K5833" s="44">
        <f>MONTH(tce_4111[[#This Row],[data_lancamento]])</f>
        <v>7</v>
      </c>
    </row>
    <row r="5834" spans="1:11" x14ac:dyDescent="0.25">
      <c r="A5834" s="44" t="s">
        <v>93</v>
      </c>
      <c r="B5834">
        <v>1</v>
      </c>
      <c r="C5834" s="3">
        <v>44770</v>
      </c>
      <c r="D5834">
        <v>2027.06</v>
      </c>
      <c r="E5834" s="44" t="s">
        <v>80</v>
      </c>
      <c r="F5834" s="44" t="s">
        <v>88</v>
      </c>
      <c r="G5834">
        <v>0</v>
      </c>
      <c r="H5834">
        <v>0</v>
      </c>
      <c r="I5834">
        <v>0</v>
      </c>
      <c r="J5834">
        <v>0</v>
      </c>
      <c r="K5834" s="44">
        <f>MONTH(tce_4111[[#This Row],[data_lancamento]])</f>
        <v>7</v>
      </c>
    </row>
    <row r="5835" spans="1:11" x14ac:dyDescent="0.25">
      <c r="A5835" s="44" t="s">
        <v>94</v>
      </c>
      <c r="B5835">
        <v>1</v>
      </c>
      <c r="C5835" s="3">
        <v>44770</v>
      </c>
      <c r="D5835">
        <v>2027.06</v>
      </c>
      <c r="E5835" s="44" t="s">
        <v>80</v>
      </c>
      <c r="F5835" s="44" t="s">
        <v>88</v>
      </c>
      <c r="G5835">
        <v>1</v>
      </c>
      <c r="H5835">
        <v>0</v>
      </c>
      <c r="I5835">
        <v>0</v>
      </c>
      <c r="J5835">
        <v>0</v>
      </c>
      <c r="K5835" s="44">
        <f>MONTH(tce_4111[[#This Row],[data_lancamento]])</f>
        <v>7</v>
      </c>
    </row>
    <row r="5836" spans="1:11" x14ac:dyDescent="0.25">
      <c r="A5836" s="44" t="s">
        <v>95</v>
      </c>
      <c r="B5836">
        <v>1</v>
      </c>
      <c r="C5836" s="3">
        <v>44770</v>
      </c>
      <c r="D5836">
        <v>2027.06</v>
      </c>
      <c r="E5836" s="44" t="s">
        <v>77</v>
      </c>
      <c r="F5836" s="44" t="s">
        <v>88</v>
      </c>
      <c r="G5836">
        <v>1</v>
      </c>
      <c r="H5836">
        <v>0</v>
      </c>
      <c r="I5836">
        <v>0</v>
      </c>
      <c r="J5836">
        <v>0</v>
      </c>
      <c r="K5836" s="44">
        <f>MONTH(tce_4111[[#This Row],[data_lancamento]])</f>
        <v>7</v>
      </c>
    </row>
    <row r="5837" spans="1:11" x14ac:dyDescent="0.25">
      <c r="A5837" s="44" t="s">
        <v>132</v>
      </c>
      <c r="B5837">
        <v>1</v>
      </c>
      <c r="C5837" s="3">
        <v>44770</v>
      </c>
      <c r="D5837">
        <v>2027.06</v>
      </c>
      <c r="E5837" s="44" t="s">
        <v>80</v>
      </c>
      <c r="F5837" s="44" t="s">
        <v>88</v>
      </c>
      <c r="G5837">
        <v>0</v>
      </c>
      <c r="H5837">
        <v>0</v>
      </c>
      <c r="I5837">
        <v>0</v>
      </c>
      <c r="J5837">
        <v>0</v>
      </c>
      <c r="K5837" s="44">
        <f>MONTH(tce_4111[[#This Row],[data_lancamento]])</f>
        <v>7</v>
      </c>
    </row>
    <row r="5838" spans="1:11" x14ac:dyDescent="0.25">
      <c r="A5838" s="44" t="s">
        <v>96</v>
      </c>
      <c r="B5838">
        <v>1</v>
      </c>
      <c r="C5838" s="3">
        <v>44770</v>
      </c>
      <c r="D5838">
        <v>2027.06</v>
      </c>
      <c r="E5838" s="44" t="s">
        <v>77</v>
      </c>
      <c r="F5838" s="44" t="s">
        <v>97</v>
      </c>
      <c r="G5838">
        <v>1</v>
      </c>
      <c r="H5838">
        <v>0</v>
      </c>
      <c r="I5838">
        <v>0</v>
      </c>
      <c r="J5838">
        <v>0</v>
      </c>
      <c r="K5838" s="44">
        <f>MONTH(tce_4111[[#This Row],[data_lancamento]])</f>
        <v>7</v>
      </c>
    </row>
    <row r="5839" spans="1:11" x14ac:dyDescent="0.25">
      <c r="A5839" s="44" t="s">
        <v>91</v>
      </c>
      <c r="B5839">
        <v>1</v>
      </c>
      <c r="C5839" s="3">
        <v>44770</v>
      </c>
      <c r="D5839">
        <v>2027.06</v>
      </c>
      <c r="E5839" s="44" t="s">
        <v>80</v>
      </c>
      <c r="F5839" s="44" t="s">
        <v>88</v>
      </c>
      <c r="G5839">
        <v>0</v>
      </c>
      <c r="H5839">
        <v>0</v>
      </c>
      <c r="I5839">
        <v>0</v>
      </c>
      <c r="J5839">
        <v>0</v>
      </c>
      <c r="K5839" s="44">
        <f>MONTH(tce_4111[[#This Row],[data_lancamento]])</f>
        <v>7</v>
      </c>
    </row>
    <row r="5840" spans="1:11" x14ac:dyDescent="0.25">
      <c r="A5840" s="44" t="s">
        <v>99</v>
      </c>
      <c r="B5840">
        <v>1</v>
      </c>
      <c r="C5840" s="3">
        <v>44770</v>
      </c>
      <c r="D5840">
        <v>2027.06</v>
      </c>
      <c r="E5840" s="44" t="s">
        <v>77</v>
      </c>
      <c r="F5840" s="44" t="s">
        <v>88</v>
      </c>
      <c r="G5840">
        <v>0</v>
      </c>
      <c r="H5840">
        <v>0</v>
      </c>
      <c r="I5840">
        <v>0</v>
      </c>
      <c r="J5840">
        <v>0</v>
      </c>
      <c r="K5840" s="44">
        <f>MONTH(tce_4111[[#This Row],[data_lancamento]])</f>
        <v>7</v>
      </c>
    </row>
    <row r="5841" spans="1:11" x14ac:dyDescent="0.25">
      <c r="A5841" s="44" t="s">
        <v>92</v>
      </c>
      <c r="B5841">
        <v>1</v>
      </c>
      <c r="C5841" s="3">
        <v>44770</v>
      </c>
      <c r="D5841">
        <v>2027.06</v>
      </c>
      <c r="E5841" s="44" t="s">
        <v>80</v>
      </c>
      <c r="F5841" s="44" t="s">
        <v>88</v>
      </c>
      <c r="G5841">
        <v>0</v>
      </c>
      <c r="H5841">
        <v>0</v>
      </c>
      <c r="I5841">
        <v>0</v>
      </c>
      <c r="J5841">
        <v>0</v>
      </c>
      <c r="K5841" s="44">
        <f>MONTH(tce_4111[[#This Row],[data_lancamento]])</f>
        <v>7</v>
      </c>
    </row>
    <row r="5842" spans="1:11" x14ac:dyDescent="0.25">
      <c r="A5842" s="44" t="s">
        <v>100</v>
      </c>
      <c r="B5842">
        <v>1</v>
      </c>
      <c r="C5842" s="3">
        <v>44770</v>
      </c>
      <c r="D5842">
        <v>2027.06</v>
      </c>
      <c r="E5842" s="44" t="s">
        <v>77</v>
      </c>
      <c r="F5842" s="44" t="s">
        <v>88</v>
      </c>
      <c r="G5842">
        <v>0</v>
      </c>
      <c r="H5842">
        <v>0</v>
      </c>
      <c r="I5842">
        <v>0</v>
      </c>
      <c r="J5842">
        <v>0</v>
      </c>
      <c r="K5842" s="44">
        <f>MONTH(tce_4111[[#This Row],[data_lancamento]])</f>
        <v>7</v>
      </c>
    </row>
    <row r="5843" spans="1:11" x14ac:dyDescent="0.25">
      <c r="A5843" s="44" t="s">
        <v>101</v>
      </c>
      <c r="B5843">
        <v>1</v>
      </c>
      <c r="C5843" s="3">
        <v>44770</v>
      </c>
      <c r="D5843">
        <v>2027.06</v>
      </c>
      <c r="E5843" s="44" t="s">
        <v>77</v>
      </c>
      <c r="F5843" s="44" t="s">
        <v>88</v>
      </c>
      <c r="G5843">
        <v>1</v>
      </c>
      <c r="H5843">
        <v>0</v>
      </c>
      <c r="I5843">
        <v>0</v>
      </c>
      <c r="J5843">
        <v>0</v>
      </c>
      <c r="K5843" s="44">
        <f>MONTH(tce_4111[[#This Row],[data_lancamento]])</f>
        <v>7</v>
      </c>
    </row>
    <row r="5844" spans="1:11" x14ac:dyDescent="0.25">
      <c r="A5844" s="44" t="s">
        <v>133</v>
      </c>
      <c r="B5844">
        <v>1</v>
      </c>
      <c r="C5844" s="3">
        <v>44770</v>
      </c>
      <c r="D5844">
        <v>2027.06</v>
      </c>
      <c r="E5844" s="44" t="s">
        <v>80</v>
      </c>
      <c r="F5844" s="44" t="s">
        <v>88</v>
      </c>
      <c r="G5844">
        <v>0</v>
      </c>
      <c r="H5844">
        <v>0</v>
      </c>
      <c r="I5844">
        <v>0</v>
      </c>
      <c r="J5844">
        <v>0</v>
      </c>
      <c r="K5844" s="44">
        <f>MONTH(tce_4111[[#This Row],[data_lancamento]])</f>
        <v>7</v>
      </c>
    </row>
    <row r="5845" spans="1:11" x14ac:dyDescent="0.25">
      <c r="A5845" s="44" t="s">
        <v>134</v>
      </c>
      <c r="B5845">
        <v>1</v>
      </c>
      <c r="C5845" s="3">
        <v>44770</v>
      </c>
      <c r="D5845">
        <v>2027.06</v>
      </c>
      <c r="E5845" s="44" t="s">
        <v>77</v>
      </c>
      <c r="F5845" s="44" t="s">
        <v>88</v>
      </c>
      <c r="G5845">
        <v>0</v>
      </c>
      <c r="H5845">
        <v>0</v>
      </c>
      <c r="I5845">
        <v>0</v>
      </c>
      <c r="J5845">
        <v>0</v>
      </c>
      <c r="K5845" s="44">
        <f>MONTH(tce_4111[[#This Row],[data_lancamento]])</f>
        <v>7</v>
      </c>
    </row>
    <row r="5846" spans="1:11" x14ac:dyDescent="0.25">
      <c r="A5846" s="44" t="s">
        <v>95</v>
      </c>
      <c r="B5846">
        <v>1</v>
      </c>
      <c r="C5846" s="3">
        <v>44770</v>
      </c>
      <c r="D5846">
        <v>2027.06</v>
      </c>
      <c r="E5846" s="44" t="s">
        <v>80</v>
      </c>
      <c r="F5846" s="44" t="s">
        <v>88</v>
      </c>
      <c r="G5846">
        <v>1</v>
      </c>
      <c r="H5846">
        <v>0</v>
      </c>
      <c r="I5846">
        <v>0</v>
      </c>
      <c r="J5846">
        <v>0</v>
      </c>
      <c r="K5846" s="44">
        <f>MONTH(tce_4111[[#This Row],[data_lancamento]])</f>
        <v>7</v>
      </c>
    </row>
    <row r="5847" spans="1:11" x14ac:dyDescent="0.25">
      <c r="A5847" s="44" t="s">
        <v>107</v>
      </c>
      <c r="B5847">
        <v>1</v>
      </c>
      <c r="C5847" s="3">
        <v>44771</v>
      </c>
      <c r="D5847">
        <v>2027.06</v>
      </c>
      <c r="E5847" s="44" t="s">
        <v>77</v>
      </c>
      <c r="F5847" s="44" t="s">
        <v>97</v>
      </c>
      <c r="G5847">
        <v>1</v>
      </c>
      <c r="H5847">
        <v>0</v>
      </c>
      <c r="I5847">
        <v>0</v>
      </c>
      <c r="J5847">
        <v>0</v>
      </c>
      <c r="K5847" s="44">
        <f>MONTH(tce_4111[[#This Row],[data_lancamento]])</f>
        <v>7</v>
      </c>
    </row>
    <row r="5848" spans="1:11" x14ac:dyDescent="0.25">
      <c r="A5848" s="44" t="s">
        <v>106</v>
      </c>
      <c r="B5848">
        <v>1</v>
      </c>
      <c r="C5848" s="3">
        <v>44771</v>
      </c>
      <c r="D5848">
        <v>2027.06</v>
      </c>
      <c r="E5848" s="44" t="s">
        <v>80</v>
      </c>
      <c r="F5848" s="44" t="s">
        <v>97</v>
      </c>
      <c r="G5848">
        <v>1</v>
      </c>
      <c r="H5848">
        <v>0</v>
      </c>
      <c r="I5848">
        <v>0</v>
      </c>
      <c r="J5848">
        <v>0</v>
      </c>
      <c r="K5848" s="44">
        <f>MONTH(tce_4111[[#This Row],[data_lancamento]])</f>
        <v>7</v>
      </c>
    </row>
    <row r="5849" spans="1:11" x14ac:dyDescent="0.25">
      <c r="A5849" s="44" t="s">
        <v>107</v>
      </c>
      <c r="B5849">
        <v>1</v>
      </c>
      <c r="C5849" s="3">
        <v>44771</v>
      </c>
      <c r="D5849">
        <v>1763.04</v>
      </c>
      <c r="E5849" s="44" t="s">
        <v>80</v>
      </c>
      <c r="F5849" s="44" t="s">
        <v>97</v>
      </c>
      <c r="G5849">
        <v>1</v>
      </c>
      <c r="H5849">
        <v>0</v>
      </c>
      <c r="I5849">
        <v>0</v>
      </c>
      <c r="J5849">
        <v>0</v>
      </c>
      <c r="K5849" s="44">
        <f>MONTH(tce_4111[[#This Row],[data_lancamento]])</f>
        <v>7</v>
      </c>
    </row>
    <row r="5850" spans="1:11" x14ac:dyDescent="0.25">
      <c r="A5850" s="44" t="s">
        <v>135</v>
      </c>
      <c r="B5850">
        <v>1</v>
      </c>
      <c r="C5850" s="3">
        <v>44771</v>
      </c>
      <c r="D5850">
        <v>1763.04</v>
      </c>
      <c r="E5850" s="44" t="s">
        <v>77</v>
      </c>
      <c r="F5850" s="44" t="s">
        <v>97</v>
      </c>
      <c r="G5850">
        <v>0</v>
      </c>
      <c r="H5850">
        <v>0</v>
      </c>
      <c r="I5850">
        <v>0</v>
      </c>
      <c r="J5850">
        <v>0</v>
      </c>
      <c r="K5850" s="44">
        <f>MONTH(tce_4111[[#This Row],[data_lancamento]])</f>
        <v>7</v>
      </c>
    </row>
    <row r="5851" spans="1:11" x14ac:dyDescent="0.25">
      <c r="A5851" s="44" t="s">
        <v>135</v>
      </c>
      <c r="B5851">
        <v>1</v>
      </c>
      <c r="C5851" s="3">
        <v>44771</v>
      </c>
      <c r="D5851">
        <v>1763.04</v>
      </c>
      <c r="E5851" s="44" t="s">
        <v>80</v>
      </c>
      <c r="F5851" s="44" t="s">
        <v>97</v>
      </c>
      <c r="G5851">
        <v>0</v>
      </c>
      <c r="H5851">
        <v>0</v>
      </c>
      <c r="I5851">
        <v>0</v>
      </c>
      <c r="J5851">
        <v>0</v>
      </c>
      <c r="K5851" s="44">
        <f>MONTH(tce_4111[[#This Row],[data_lancamento]])</f>
        <v>7</v>
      </c>
    </row>
    <row r="5852" spans="1:11" x14ac:dyDescent="0.25">
      <c r="A5852" s="44" t="s">
        <v>105</v>
      </c>
      <c r="B5852">
        <v>1</v>
      </c>
      <c r="C5852" s="3">
        <v>44771</v>
      </c>
      <c r="D5852">
        <v>1763.04</v>
      </c>
      <c r="E5852" s="44" t="s">
        <v>77</v>
      </c>
      <c r="F5852" s="44" t="s">
        <v>88</v>
      </c>
      <c r="G5852">
        <v>0</v>
      </c>
      <c r="H5852">
        <v>0</v>
      </c>
      <c r="I5852">
        <v>0</v>
      </c>
      <c r="J5852">
        <v>0</v>
      </c>
      <c r="K5852" s="44">
        <f>MONTH(tce_4111[[#This Row],[data_lancamento]])</f>
        <v>7</v>
      </c>
    </row>
    <row r="5853" spans="1:11" x14ac:dyDescent="0.25">
      <c r="A5853" s="44" t="s">
        <v>108</v>
      </c>
      <c r="B5853">
        <v>1</v>
      </c>
      <c r="C5853" s="3">
        <v>44771</v>
      </c>
      <c r="D5853">
        <v>1763.04</v>
      </c>
      <c r="E5853" s="44" t="s">
        <v>80</v>
      </c>
      <c r="F5853" s="44" t="s">
        <v>88</v>
      </c>
      <c r="G5853">
        <v>1</v>
      </c>
      <c r="H5853">
        <v>0</v>
      </c>
      <c r="I5853">
        <v>0</v>
      </c>
      <c r="J5853">
        <v>0</v>
      </c>
      <c r="K5853" s="44">
        <f>MONTH(tce_4111[[#This Row],[data_lancamento]])</f>
        <v>7</v>
      </c>
    </row>
    <row r="5854" spans="1:11" x14ac:dyDescent="0.25">
      <c r="A5854" s="44" t="s">
        <v>94</v>
      </c>
      <c r="B5854">
        <v>1</v>
      </c>
      <c r="C5854" s="3">
        <v>44771</v>
      </c>
      <c r="D5854">
        <v>1763.04</v>
      </c>
      <c r="E5854" s="44" t="s">
        <v>77</v>
      </c>
      <c r="F5854" s="44" t="s">
        <v>88</v>
      </c>
      <c r="G5854">
        <v>1</v>
      </c>
      <c r="H5854">
        <v>0</v>
      </c>
      <c r="I5854">
        <v>0</v>
      </c>
      <c r="J5854">
        <v>0</v>
      </c>
      <c r="K5854" s="44">
        <f>MONTH(tce_4111[[#This Row],[data_lancamento]])</f>
        <v>7</v>
      </c>
    </row>
    <row r="5855" spans="1:11" x14ac:dyDescent="0.25">
      <c r="A5855" s="44" t="s">
        <v>96</v>
      </c>
      <c r="B5855">
        <v>1</v>
      </c>
      <c r="C5855" s="3">
        <v>44771</v>
      </c>
      <c r="D5855">
        <v>2027.06</v>
      </c>
      <c r="E5855" s="44" t="s">
        <v>80</v>
      </c>
      <c r="F5855" s="44" t="s">
        <v>97</v>
      </c>
      <c r="G5855">
        <v>1</v>
      </c>
      <c r="H5855">
        <v>0</v>
      </c>
      <c r="I5855">
        <v>0</v>
      </c>
      <c r="J5855">
        <v>0</v>
      </c>
      <c r="K5855" s="44">
        <f>MONTH(tce_4111[[#This Row],[data_lancamento]])</f>
        <v>7</v>
      </c>
    </row>
    <row r="5856" spans="1:11" x14ac:dyDescent="0.25">
      <c r="A5856" s="44" t="s">
        <v>99</v>
      </c>
      <c r="B5856">
        <v>1</v>
      </c>
      <c r="C5856" s="3">
        <v>44771</v>
      </c>
      <c r="D5856">
        <v>2027.06</v>
      </c>
      <c r="E5856" s="44" t="s">
        <v>80</v>
      </c>
      <c r="F5856" s="44" t="s">
        <v>88</v>
      </c>
      <c r="G5856">
        <v>0</v>
      </c>
      <c r="H5856">
        <v>0</v>
      </c>
      <c r="I5856">
        <v>0</v>
      </c>
      <c r="J5856">
        <v>0</v>
      </c>
      <c r="K5856" s="44">
        <f>MONTH(tce_4111[[#This Row],[data_lancamento]])</f>
        <v>7</v>
      </c>
    </row>
    <row r="5857" spans="1:11" x14ac:dyDescent="0.25">
      <c r="A5857" s="44" t="s">
        <v>109</v>
      </c>
      <c r="B5857">
        <v>1</v>
      </c>
      <c r="C5857" s="3">
        <v>44771</v>
      </c>
      <c r="D5857">
        <v>2027.06</v>
      </c>
      <c r="E5857" s="44" t="s">
        <v>77</v>
      </c>
      <c r="F5857" s="44" t="s">
        <v>88</v>
      </c>
      <c r="G5857">
        <v>0</v>
      </c>
      <c r="H5857">
        <v>0</v>
      </c>
      <c r="I5857">
        <v>0</v>
      </c>
      <c r="J5857">
        <v>0</v>
      </c>
      <c r="K5857" s="44">
        <f>MONTH(tce_4111[[#This Row],[data_lancamento]])</f>
        <v>7</v>
      </c>
    </row>
    <row r="5858" spans="1:11" x14ac:dyDescent="0.25">
      <c r="A5858" s="44" t="s">
        <v>106</v>
      </c>
      <c r="B5858">
        <v>1</v>
      </c>
      <c r="C5858" s="3">
        <v>44771</v>
      </c>
      <c r="D5858">
        <v>2027.06</v>
      </c>
      <c r="E5858" s="44" t="s">
        <v>77</v>
      </c>
      <c r="F5858" s="44" t="s">
        <v>97</v>
      </c>
      <c r="G5858">
        <v>1</v>
      </c>
      <c r="H5858">
        <v>0</v>
      </c>
      <c r="I5858">
        <v>0</v>
      </c>
      <c r="J5858">
        <v>0</v>
      </c>
      <c r="K5858" s="44">
        <f>MONTH(tce_4111[[#This Row],[data_lancamento]])</f>
        <v>7</v>
      </c>
    </row>
    <row r="5859" spans="1:11" x14ac:dyDescent="0.25">
      <c r="A5859" s="44" t="s">
        <v>100</v>
      </c>
      <c r="B5859">
        <v>1</v>
      </c>
      <c r="C5859" s="3">
        <v>44771</v>
      </c>
      <c r="D5859">
        <v>2027.06</v>
      </c>
      <c r="E5859" s="44" t="s">
        <v>80</v>
      </c>
      <c r="F5859" s="44" t="s">
        <v>88</v>
      </c>
      <c r="G5859">
        <v>0</v>
      </c>
      <c r="H5859">
        <v>0</v>
      </c>
      <c r="I5859">
        <v>0</v>
      </c>
      <c r="J5859">
        <v>0</v>
      </c>
      <c r="K5859" s="44">
        <f>MONTH(tce_4111[[#This Row],[data_lancamento]])</f>
        <v>7</v>
      </c>
    </row>
    <row r="5860" spans="1:11" x14ac:dyDescent="0.25">
      <c r="A5860" s="44" t="s">
        <v>110</v>
      </c>
      <c r="B5860">
        <v>1</v>
      </c>
      <c r="C5860" s="3">
        <v>44771</v>
      </c>
      <c r="D5860">
        <v>2027.06</v>
      </c>
      <c r="E5860" s="44" t="s">
        <v>77</v>
      </c>
      <c r="F5860" s="44" t="s">
        <v>88</v>
      </c>
      <c r="G5860">
        <v>0</v>
      </c>
      <c r="H5860">
        <v>0</v>
      </c>
      <c r="I5860">
        <v>0</v>
      </c>
      <c r="J5860">
        <v>0</v>
      </c>
      <c r="K5860" s="44">
        <f>MONTH(tce_4111[[#This Row],[data_lancamento]])</f>
        <v>7</v>
      </c>
    </row>
    <row r="5861" spans="1:11" x14ac:dyDescent="0.25">
      <c r="A5861" s="44" t="s">
        <v>101</v>
      </c>
      <c r="B5861">
        <v>1</v>
      </c>
      <c r="C5861" s="3">
        <v>44771</v>
      </c>
      <c r="D5861">
        <v>2027.06</v>
      </c>
      <c r="E5861" s="44" t="s">
        <v>80</v>
      </c>
      <c r="F5861" s="44" t="s">
        <v>88</v>
      </c>
      <c r="G5861">
        <v>1</v>
      </c>
      <c r="H5861">
        <v>0</v>
      </c>
      <c r="I5861">
        <v>0</v>
      </c>
      <c r="J5861">
        <v>0</v>
      </c>
      <c r="K5861" s="44">
        <f>MONTH(tce_4111[[#This Row],[data_lancamento]])</f>
        <v>7</v>
      </c>
    </row>
    <row r="5862" spans="1:11" x14ac:dyDescent="0.25">
      <c r="A5862" s="44" t="s">
        <v>111</v>
      </c>
      <c r="B5862">
        <v>1</v>
      </c>
      <c r="C5862" s="3">
        <v>44771</v>
      </c>
      <c r="D5862">
        <v>2027.06</v>
      </c>
      <c r="E5862" s="44" t="s">
        <v>77</v>
      </c>
      <c r="F5862" s="44" t="s">
        <v>88</v>
      </c>
      <c r="G5862">
        <v>1</v>
      </c>
      <c r="H5862">
        <v>0</v>
      </c>
      <c r="I5862">
        <v>0</v>
      </c>
      <c r="J5862">
        <v>0</v>
      </c>
      <c r="K5862" s="44">
        <f>MONTH(tce_4111[[#This Row],[data_lancamento]])</f>
        <v>7</v>
      </c>
    </row>
    <row r="5863" spans="1:11" x14ac:dyDescent="0.25">
      <c r="A5863" s="44" t="s">
        <v>89</v>
      </c>
      <c r="B5863">
        <v>1</v>
      </c>
      <c r="C5863" s="3">
        <v>44771</v>
      </c>
      <c r="D5863">
        <v>3940.75</v>
      </c>
      <c r="E5863" s="44" t="s">
        <v>80</v>
      </c>
      <c r="F5863" s="44" t="s">
        <v>88</v>
      </c>
      <c r="G5863">
        <v>0</v>
      </c>
      <c r="H5863">
        <v>0</v>
      </c>
      <c r="I5863">
        <v>0</v>
      </c>
      <c r="J5863">
        <v>0</v>
      </c>
      <c r="K5863" s="44">
        <f>MONTH(tce_4111[[#This Row],[data_lancamento]])</f>
        <v>7</v>
      </c>
    </row>
    <row r="5864" spans="1:11" x14ac:dyDescent="0.25">
      <c r="A5864" s="44" t="s">
        <v>91</v>
      </c>
      <c r="B5864">
        <v>1</v>
      </c>
      <c r="C5864" s="3">
        <v>44771</v>
      </c>
      <c r="D5864">
        <v>3940.75</v>
      </c>
      <c r="E5864" s="44" t="s">
        <v>77</v>
      </c>
      <c r="F5864" s="44" t="s">
        <v>88</v>
      </c>
      <c r="G5864">
        <v>0</v>
      </c>
      <c r="H5864">
        <v>0</v>
      </c>
      <c r="I5864">
        <v>0</v>
      </c>
      <c r="J5864">
        <v>0</v>
      </c>
      <c r="K5864" s="44">
        <f>MONTH(tce_4111[[#This Row],[data_lancamento]])</f>
        <v>7</v>
      </c>
    </row>
    <row r="5865" spans="1:11" x14ac:dyDescent="0.25">
      <c r="A5865" s="44" t="s">
        <v>92</v>
      </c>
      <c r="B5865">
        <v>1</v>
      </c>
      <c r="C5865" s="3">
        <v>44771</v>
      </c>
      <c r="D5865">
        <v>3940.75</v>
      </c>
      <c r="E5865" s="44" t="s">
        <v>77</v>
      </c>
      <c r="F5865" s="44" t="s">
        <v>88</v>
      </c>
      <c r="G5865">
        <v>0</v>
      </c>
      <c r="H5865">
        <v>0</v>
      </c>
      <c r="I5865">
        <v>0</v>
      </c>
      <c r="J5865">
        <v>0</v>
      </c>
      <c r="K5865" s="44">
        <f>MONTH(tce_4111[[#This Row],[data_lancamento]])</f>
        <v>7</v>
      </c>
    </row>
    <row r="5866" spans="1:11" x14ac:dyDescent="0.25">
      <c r="A5866" s="44" t="s">
        <v>93</v>
      </c>
      <c r="B5866">
        <v>1</v>
      </c>
      <c r="C5866" s="3">
        <v>44771</v>
      </c>
      <c r="D5866">
        <v>3940.75</v>
      </c>
      <c r="E5866" s="44" t="s">
        <v>80</v>
      </c>
      <c r="F5866" s="44" t="s">
        <v>88</v>
      </c>
      <c r="G5866">
        <v>0</v>
      </c>
      <c r="H5866">
        <v>0</v>
      </c>
      <c r="I5866">
        <v>0</v>
      </c>
      <c r="J5866">
        <v>0</v>
      </c>
      <c r="K5866" s="44">
        <f>MONTH(tce_4111[[#This Row],[data_lancamento]])</f>
        <v>7</v>
      </c>
    </row>
    <row r="5867" spans="1:11" x14ac:dyDescent="0.25">
      <c r="A5867" s="44" t="s">
        <v>94</v>
      </c>
      <c r="B5867">
        <v>1</v>
      </c>
      <c r="C5867" s="3">
        <v>44771</v>
      </c>
      <c r="D5867">
        <v>3940.75</v>
      </c>
      <c r="E5867" s="44" t="s">
        <v>80</v>
      </c>
      <c r="F5867" s="44" t="s">
        <v>88</v>
      </c>
      <c r="G5867">
        <v>1</v>
      </c>
      <c r="H5867">
        <v>0</v>
      </c>
      <c r="I5867">
        <v>0</v>
      </c>
      <c r="J5867">
        <v>0</v>
      </c>
      <c r="K5867" s="44">
        <f>MONTH(tce_4111[[#This Row],[data_lancamento]])</f>
        <v>7</v>
      </c>
    </row>
    <row r="5868" spans="1:11" x14ac:dyDescent="0.25">
      <c r="A5868" s="44" t="s">
        <v>95</v>
      </c>
      <c r="B5868">
        <v>1</v>
      </c>
      <c r="C5868" s="3">
        <v>44771</v>
      </c>
      <c r="D5868">
        <v>3940.75</v>
      </c>
      <c r="E5868" s="44" t="s">
        <v>77</v>
      </c>
      <c r="F5868" s="44" t="s">
        <v>88</v>
      </c>
      <c r="G5868">
        <v>1</v>
      </c>
      <c r="H5868">
        <v>0</v>
      </c>
      <c r="I5868">
        <v>0</v>
      </c>
      <c r="J5868">
        <v>0</v>
      </c>
      <c r="K5868" s="44">
        <f>MONTH(tce_4111[[#This Row],[data_lancamento]])</f>
        <v>7</v>
      </c>
    </row>
    <row r="5869" spans="1:11" x14ac:dyDescent="0.25">
      <c r="A5869" s="44" t="s">
        <v>91</v>
      </c>
      <c r="B5869">
        <v>1</v>
      </c>
      <c r="C5869" s="3">
        <v>44771</v>
      </c>
      <c r="D5869">
        <v>3940.75</v>
      </c>
      <c r="E5869" s="44" t="s">
        <v>80</v>
      </c>
      <c r="F5869" s="44" t="s">
        <v>88</v>
      </c>
      <c r="G5869">
        <v>0</v>
      </c>
      <c r="H5869">
        <v>0</v>
      </c>
      <c r="I5869">
        <v>0</v>
      </c>
      <c r="J5869">
        <v>0</v>
      </c>
      <c r="K5869" s="44">
        <f>MONTH(tce_4111[[#This Row],[data_lancamento]])</f>
        <v>7</v>
      </c>
    </row>
    <row r="5870" spans="1:11" x14ac:dyDescent="0.25">
      <c r="A5870" s="44" t="s">
        <v>99</v>
      </c>
      <c r="B5870">
        <v>1</v>
      </c>
      <c r="C5870" s="3">
        <v>44771</v>
      </c>
      <c r="D5870">
        <v>3940.75</v>
      </c>
      <c r="E5870" s="44" t="s">
        <v>77</v>
      </c>
      <c r="F5870" s="44" t="s">
        <v>88</v>
      </c>
      <c r="G5870">
        <v>0</v>
      </c>
      <c r="H5870">
        <v>0</v>
      </c>
      <c r="I5870">
        <v>0</v>
      </c>
      <c r="J5870">
        <v>0</v>
      </c>
      <c r="K5870" s="44">
        <f>MONTH(tce_4111[[#This Row],[data_lancamento]])</f>
        <v>7</v>
      </c>
    </row>
    <row r="5871" spans="1:11" x14ac:dyDescent="0.25">
      <c r="A5871" s="44" t="s">
        <v>92</v>
      </c>
      <c r="B5871">
        <v>1</v>
      </c>
      <c r="C5871" s="3">
        <v>44771</v>
      </c>
      <c r="D5871">
        <v>3940.75</v>
      </c>
      <c r="E5871" s="44" t="s">
        <v>80</v>
      </c>
      <c r="F5871" s="44" t="s">
        <v>88</v>
      </c>
      <c r="G5871">
        <v>0</v>
      </c>
      <c r="H5871">
        <v>0</v>
      </c>
      <c r="I5871">
        <v>0</v>
      </c>
      <c r="J5871">
        <v>0</v>
      </c>
      <c r="K5871" s="44">
        <f>MONTH(tce_4111[[#This Row],[data_lancamento]])</f>
        <v>7</v>
      </c>
    </row>
    <row r="5872" spans="1:11" x14ac:dyDescent="0.25">
      <c r="A5872" s="44" t="s">
        <v>100</v>
      </c>
      <c r="B5872">
        <v>1</v>
      </c>
      <c r="C5872" s="3">
        <v>44771</v>
      </c>
      <c r="D5872">
        <v>3940.75</v>
      </c>
      <c r="E5872" s="44" t="s">
        <v>77</v>
      </c>
      <c r="F5872" s="44" t="s">
        <v>88</v>
      </c>
      <c r="G5872">
        <v>0</v>
      </c>
      <c r="H5872">
        <v>0</v>
      </c>
      <c r="I5872">
        <v>0</v>
      </c>
      <c r="J5872">
        <v>0</v>
      </c>
      <c r="K5872" s="44">
        <f>MONTH(tce_4111[[#This Row],[data_lancamento]])</f>
        <v>7</v>
      </c>
    </row>
    <row r="5873" spans="1:11" x14ac:dyDescent="0.25">
      <c r="A5873" s="44" t="s">
        <v>112</v>
      </c>
      <c r="B5873">
        <v>1</v>
      </c>
      <c r="C5873" s="3">
        <v>44771</v>
      </c>
      <c r="D5873">
        <v>3940.75</v>
      </c>
      <c r="E5873" s="44" t="s">
        <v>80</v>
      </c>
      <c r="F5873" s="44" t="s">
        <v>88</v>
      </c>
      <c r="G5873">
        <v>0</v>
      </c>
      <c r="H5873">
        <v>0</v>
      </c>
      <c r="I5873">
        <v>0</v>
      </c>
      <c r="J5873">
        <v>0</v>
      </c>
      <c r="K5873" s="44">
        <f>MONTH(tce_4111[[#This Row],[data_lancamento]])</f>
        <v>7</v>
      </c>
    </row>
    <row r="5874" spans="1:11" x14ac:dyDescent="0.25">
      <c r="A5874" s="44" t="s">
        <v>359</v>
      </c>
      <c r="B5874">
        <v>1</v>
      </c>
      <c r="C5874" s="3">
        <v>44771</v>
      </c>
      <c r="D5874">
        <v>3940.75</v>
      </c>
      <c r="E5874" s="44" t="s">
        <v>77</v>
      </c>
      <c r="F5874" s="44" t="s">
        <v>97</v>
      </c>
      <c r="G5874">
        <v>0</v>
      </c>
      <c r="H5874">
        <v>0</v>
      </c>
      <c r="I5874">
        <v>0</v>
      </c>
      <c r="J5874">
        <v>0</v>
      </c>
      <c r="K5874" s="44">
        <f>MONTH(tce_4111[[#This Row],[data_lancamento]])</f>
        <v>7</v>
      </c>
    </row>
    <row r="5875" spans="1:11" x14ac:dyDescent="0.25">
      <c r="A5875" s="44" t="s">
        <v>101</v>
      </c>
      <c r="B5875">
        <v>1</v>
      </c>
      <c r="C5875" s="3">
        <v>44771</v>
      </c>
      <c r="D5875">
        <v>3940.75</v>
      </c>
      <c r="E5875" s="44" t="s">
        <v>77</v>
      </c>
      <c r="F5875" s="44" t="s">
        <v>88</v>
      </c>
      <c r="G5875">
        <v>1</v>
      </c>
      <c r="H5875">
        <v>0</v>
      </c>
      <c r="I5875">
        <v>0</v>
      </c>
      <c r="J5875">
        <v>0</v>
      </c>
      <c r="K5875" s="44">
        <f>MONTH(tce_4111[[#This Row],[data_lancamento]])</f>
        <v>7</v>
      </c>
    </row>
    <row r="5876" spans="1:11" x14ac:dyDescent="0.25">
      <c r="A5876" s="44" t="s">
        <v>95</v>
      </c>
      <c r="B5876">
        <v>1</v>
      </c>
      <c r="C5876" s="3">
        <v>44771</v>
      </c>
      <c r="D5876">
        <v>3940.75</v>
      </c>
      <c r="E5876" s="44" t="s">
        <v>80</v>
      </c>
      <c r="F5876" s="44" t="s">
        <v>88</v>
      </c>
      <c r="G5876">
        <v>1</v>
      </c>
      <c r="H5876">
        <v>0</v>
      </c>
      <c r="I5876">
        <v>0</v>
      </c>
      <c r="J5876">
        <v>0</v>
      </c>
      <c r="K5876" s="44">
        <f>MONTH(tce_4111[[#This Row],[data_lancamento]])</f>
        <v>7</v>
      </c>
    </row>
    <row r="5877" spans="1:11" x14ac:dyDescent="0.25">
      <c r="A5877" s="44" t="s">
        <v>89</v>
      </c>
      <c r="B5877">
        <v>1</v>
      </c>
      <c r="C5877" s="3">
        <v>44771</v>
      </c>
      <c r="D5877">
        <v>3940.75</v>
      </c>
      <c r="E5877" s="44" t="s">
        <v>80</v>
      </c>
      <c r="F5877" s="44" t="s">
        <v>88</v>
      </c>
      <c r="G5877">
        <v>0</v>
      </c>
      <c r="H5877">
        <v>0</v>
      </c>
      <c r="I5877">
        <v>0</v>
      </c>
      <c r="J5877">
        <v>0</v>
      </c>
      <c r="K5877" s="44">
        <f>MONTH(tce_4111[[#This Row],[data_lancamento]])</f>
        <v>7</v>
      </c>
    </row>
    <row r="5878" spans="1:11" x14ac:dyDescent="0.25">
      <c r="A5878" s="44" t="s">
        <v>91</v>
      </c>
      <c r="B5878">
        <v>1</v>
      </c>
      <c r="C5878" s="3">
        <v>44771</v>
      </c>
      <c r="D5878">
        <v>3940.75</v>
      </c>
      <c r="E5878" s="44" t="s">
        <v>77</v>
      </c>
      <c r="F5878" s="44" t="s">
        <v>88</v>
      </c>
      <c r="G5878">
        <v>0</v>
      </c>
      <c r="H5878">
        <v>0</v>
      </c>
      <c r="I5878">
        <v>0</v>
      </c>
      <c r="J5878">
        <v>0</v>
      </c>
      <c r="K5878" s="44">
        <f>MONTH(tce_4111[[#This Row],[data_lancamento]])</f>
        <v>7</v>
      </c>
    </row>
    <row r="5879" spans="1:11" x14ac:dyDescent="0.25">
      <c r="A5879" s="44" t="s">
        <v>92</v>
      </c>
      <c r="B5879">
        <v>1</v>
      </c>
      <c r="C5879" s="3">
        <v>44771</v>
      </c>
      <c r="D5879">
        <v>3940.75</v>
      </c>
      <c r="E5879" s="44" t="s">
        <v>77</v>
      </c>
      <c r="F5879" s="44" t="s">
        <v>88</v>
      </c>
      <c r="G5879">
        <v>0</v>
      </c>
      <c r="H5879">
        <v>0</v>
      </c>
      <c r="I5879">
        <v>0</v>
      </c>
      <c r="J5879">
        <v>0</v>
      </c>
      <c r="K5879" s="44">
        <f>MONTH(tce_4111[[#This Row],[data_lancamento]])</f>
        <v>7</v>
      </c>
    </row>
    <row r="5880" spans="1:11" x14ac:dyDescent="0.25">
      <c r="A5880" s="44" t="s">
        <v>93</v>
      </c>
      <c r="B5880">
        <v>1</v>
      </c>
      <c r="C5880" s="3">
        <v>44771</v>
      </c>
      <c r="D5880">
        <v>3940.75</v>
      </c>
      <c r="E5880" s="44" t="s">
        <v>80</v>
      </c>
      <c r="F5880" s="44" t="s">
        <v>88</v>
      </c>
      <c r="G5880">
        <v>0</v>
      </c>
      <c r="H5880">
        <v>0</v>
      </c>
      <c r="I5880">
        <v>0</v>
      </c>
      <c r="J5880">
        <v>0</v>
      </c>
      <c r="K5880" s="44">
        <f>MONTH(tce_4111[[#This Row],[data_lancamento]])</f>
        <v>7</v>
      </c>
    </row>
    <row r="5881" spans="1:11" x14ac:dyDescent="0.25">
      <c r="A5881" s="44" t="s">
        <v>94</v>
      </c>
      <c r="B5881">
        <v>1</v>
      </c>
      <c r="C5881" s="3">
        <v>44771</v>
      </c>
      <c r="D5881">
        <v>3940.75</v>
      </c>
      <c r="E5881" s="44" t="s">
        <v>80</v>
      </c>
      <c r="F5881" s="44" t="s">
        <v>88</v>
      </c>
      <c r="G5881">
        <v>1</v>
      </c>
      <c r="H5881">
        <v>0</v>
      </c>
      <c r="I5881">
        <v>0</v>
      </c>
      <c r="J5881">
        <v>0</v>
      </c>
      <c r="K5881" s="44">
        <f>MONTH(tce_4111[[#This Row],[data_lancamento]])</f>
        <v>7</v>
      </c>
    </row>
    <row r="5882" spans="1:11" x14ac:dyDescent="0.25">
      <c r="A5882" s="44" t="s">
        <v>95</v>
      </c>
      <c r="B5882">
        <v>1</v>
      </c>
      <c r="C5882" s="3">
        <v>44771</v>
      </c>
      <c r="D5882">
        <v>3940.75</v>
      </c>
      <c r="E5882" s="44" t="s">
        <v>77</v>
      </c>
      <c r="F5882" s="44" t="s">
        <v>88</v>
      </c>
      <c r="G5882">
        <v>1</v>
      </c>
      <c r="H5882">
        <v>0</v>
      </c>
      <c r="I5882">
        <v>0</v>
      </c>
      <c r="J5882">
        <v>0</v>
      </c>
      <c r="K5882" s="44">
        <f>MONTH(tce_4111[[#This Row],[data_lancamento]])</f>
        <v>7</v>
      </c>
    </row>
    <row r="5883" spans="1:11" x14ac:dyDescent="0.25">
      <c r="A5883" s="44" t="s">
        <v>91</v>
      </c>
      <c r="B5883">
        <v>1</v>
      </c>
      <c r="C5883" s="3">
        <v>44771</v>
      </c>
      <c r="D5883">
        <v>3940.75</v>
      </c>
      <c r="E5883" s="44" t="s">
        <v>80</v>
      </c>
      <c r="F5883" s="44" t="s">
        <v>88</v>
      </c>
      <c r="G5883">
        <v>0</v>
      </c>
      <c r="H5883">
        <v>0</v>
      </c>
      <c r="I5883">
        <v>0</v>
      </c>
      <c r="J5883">
        <v>0</v>
      </c>
      <c r="K5883" s="44">
        <f>MONTH(tce_4111[[#This Row],[data_lancamento]])</f>
        <v>7</v>
      </c>
    </row>
    <row r="5884" spans="1:11" x14ac:dyDescent="0.25">
      <c r="A5884" s="44" t="s">
        <v>99</v>
      </c>
      <c r="B5884">
        <v>1</v>
      </c>
      <c r="C5884" s="3">
        <v>44771</v>
      </c>
      <c r="D5884">
        <v>3940.75</v>
      </c>
      <c r="E5884" s="44" t="s">
        <v>77</v>
      </c>
      <c r="F5884" s="44" t="s">
        <v>88</v>
      </c>
      <c r="G5884">
        <v>0</v>
      </c>
      <c r="H5884">
        <v>0</v>
      </c>
      <c r="I5884">
        <v>0</v>
      </c>
      <c r="J5884">
        <v>0</v>
      </c>
      <c r="K5884" s="44">
        <f>MONTH(tce_4111[[#This Row],[data_lancamento]])</f>
        <v>7</v>
      </c>
    </row>
    <row r="5885" spans="1:11" x14ac:dyDescent="0.25">
      <c r="A5885" s="44" t="s">
        <v>92</v>
      </c>
      <c r="B5885">
        <v>1</v>
      </c>
      <c r="C5885" s="3">
        <v>44771</v>
      </c>
      <c r="D5885">
        <v>3940.75</v>
      </c>
      <c r="E5885" s="44" t="s">
        <v>80</v>
      </c>
      <c r="F5885" s="44" t="s">
        <v>88</v>
      </c>
      <c r="G5885">
        <v>0</v>
      </c>
      <c r="H5885">
        <v>0</v>
      </c>
      <c r="I5885">
        <v>0</v>
      </c>
      <c r="J5885">
        <v>0</v>
      </c>
      <c r="K5885" s="44">
        <f>MONTH(tce_4111[[#This Row],[data_lancamento]])</f>
        <v>7</v>
      </c>
    </row>
    <row r="5886" spans="1:11" x14ac:dyDescent="0.25">
      <c r="A5886" s="44" t="s">
        <v>100</v>
      </c>
      <c r="B5886">
        <v>1</v>
      </c>
      <c r="C5886" s="3">
        <v>44771</v>
      </c>
      <c r="D5886">
        <v>3940.75</v>
      </c>
      <c r="E5886" s="44" t="s">
        <v>77</v>
      </c>
      <c r="F5886" s="44" t="s">
        <v>88</v>
      </c>
      <c r="G5886">
        <v>0</v>
      </c>
      <c r="H5886">
        <v>0</v>
      </c>
      <c r="I5886">
        <v>0</v>
      </c>
      <c r="J5886">
        <v>0</v>
      </c>
      <c r="K5886" s="44">
        <f>MONTH(tce_4111[[#This Row],[data_lancamento]])</f>
        <v>7</v>
      </c>
    </row>
    <row r="5887" spans="1:11" x14ac:dyDescent="0.25">
      <c r="A5887" s="44" t="s">
        <v>112</v>
      </c>
      <c r="B5887">
        <v>1</v>
      </c>
      <c r="C5887" s="3">
        <v>44771</v>
      </c>
      <c r="D5887">
        <v>3940.75</v>
      </c>
      <c r="E5887" s="44" t="s">
        <v>80</v>
      </c>
      <c r="F5887" s="44" t="s">
        <v>88</v>
      </c>
      <c r="G5887">
        <v>0</v>
      </c>
      <c r="H5887">
        <v>0</v>
      </c>
      <c r="I5887">
        <v>0</v>
      </c>
      <c r="J5887">
        <v>0</v>
      </c>
      <c r="K5887" s="44">
        <f>MONTH(tce_4111[[#This Row],[data_lancamento]])</f>
        <v>7</v>
      </c>
    </row>
    <row r="5888" spans="1:11" x14ac:dyDescent="0.25">
      <c r="A5888" s="44" t="s">
        <v>359</v>
      </c>
      <c r="B5888">
        <v>1</v>
      </c>
      <c r="C5888" s="3">
        <v>44771</v>
      </c>
      <c r="D5888">
        <v>3940.75</v>
      </c>
      <c r="E5888" s="44" t="s">
        <v>77</v>
      </c>
      <c r="F5888" s="44" t="s">
        <v>97</v>
      </c>
      <c r="G5888">
        <v>0</v>
      </c>
      <c r="H5888">
        <v>0</v>
      </c>
      <c r="I5888">
        <v>0</v>
      </c>
      <c r="J5888">
        <v>0</v>
      </c>
      <c r="K5888" s="44">
        <f>MONTH(tce_4111[[#This Row],[data_lancamento]])</f>
        <v>7</v>
      </c>
    </row>
    <row r="5889" spans="1:11" x14ac:dyDescent="0.25">
      <c r="A5889" s="44" t="s">
        <v>101</v>
      </c>
      <c r="B5889">
        <v>1</v>
      </c>
      <c r="C5889" s="3">
        <v>44771</v>
      </c>
      <c r="D5889">
        <v>3940.75</v>
      </c>
      <c r="E5889" s="44" t="s">
        <v>77</v>
      </c>
      <c r="F5889" s="44" t="s">
        <v>88</v>
      </c>
      <c r="G5889">
        <v>1</v>
      </c>
      <c r="H5889">
        <v>0</v>
      </c>
      <c r="I5889">
        <v>0</v>
      </c>
      <c r="J5889">
        <v>0</v>
      </c>
      <c r="K5889" s="44">
        <f>MONTH(tce_4111[[#This Row],[data_lancamento]])</f>
        <v>7</v>
      </c>
    </row>
    <row r="5890" spans="1:11" x14ac:dyDescent="0.25">
      <c r="A5890" s="44" t="s">
        <v>95</v>
      </c>
      <c r="B5890">
        <v>1</v>
      </c>
      <c r="C5890" s="3">
        <v>44771</v>
      </c>
      <c r="D5890">
        <v>3940.75</v>
      </c>
      <c r="E5890" s="44" t="s">
        <v>80</v>
      </c>
      <c r="F5890" s="44" t="s">
        <v>88</v>
      </c>
      <c r="G5890">
        <v>1</v>
      </c>
      <c r="H5890">
        <v>0</v>
      </c>
      <c r="I5890">
        <v>0</v>
      </c>
      <c r="J5890">
        <v>0</v>
      </c>
      <c r="K5890" s="44">
        <f>MONTH(tce_4111[[#This Row],[data_lancamento]])</f>
        <v>7</v>
      </c>
    </row>
    <row r="5891" spans="1:11" x14ac:dyDescent="0.25">
      <c r="A5891" s="44" t="s">
        <v>89</v>
      </c>
      <c r="B5891">
        <v>1</v>
      </c>
      <c r="C5891" s="3">
        <v>44771</v>
      </c>
      <c r="D5891">
        <v>3940.75</v>
      </c>
      <c r="E5891" s="44" t="s">
        <v>80</v>
      </c>
      <c r="F5891" s="44" t="s">
        <v>88</v>
      </c>
      <c r="G5891">
        <v>0</v>
      </c>
      <c r="H5891">
        <v>0</v>
      </c>
      <c r="I5891">
        <v>0</v>
      </c>
      <c r="J5891">
        <v>0</v>
      </c>
      <c r="K5891" s="44">
        <f>MONTH(tce_4111[[#This Row],[data_lancamento]])</f>
        <v>7</v>
      </c>
    </row>
    <row r="5892" spans="1:11" x14ac:dyDescent="0.25">
      <c r="A5892" s="44" t="s">
        <v>91</v>
      </c>
      <c r="B5892">
        <v>1</v>
      </c>
      <c r="C5892" s="3">
        <v>44771</v>
      </c>
      <c r="D5892">
        <v>3940.75</v>
      </c>
      <c r="E5892" s="44" t="s">
        <v>77</v>
      </c>
      <c r="F5892" s="44" t="s">
        <v>88</v>
      </c>
      <c r="G5892">
        <v>0</v>
      </c>
      <c r="H5892">
        <v>0</v>
      </c>
      <c r="I5892">
        <v>0</v>
      </c>
      <c r="J5892">
        <v>0</v>
      </c>
      <c r="K5892" s="44">
        <f>MONTH(tce_4111[[#This Row],[data_lancamento]])</f>
        <v>7</v>
      </c>
    </row>
    <row r="5893" spans="1:11" x14ac:dyDescent="0.25">
      <c r="A5893" s="44" t="s">
        <v>92</v>
      </c>
      <c r="B5893">
        <v>1</v>
      </c>
      <c r="C5893" s="3">
        <v>44771</v>
      </c>
      <c r="D5893">
        <v>3940.75</v>
      </c>
      <c r="E5893" s="44" t="s">
        <v>77</v>
      </c>
      <c r="F5893" s="44" t="s">
        <v>88</v>
      </c>
      <c r="G5893">
        <v>0</v>
      </c>
      <c r="H5893">
        <v>0</v>
      </c>
      <c r="I5893">
        <v>0</v>
      </c>
      <c r="J5893">
        <v>0</v>
      </c>
      <c r="K5893" s="44">
        <f>MONTH(tce_4111[[#This Row],[data_lancamento]])</f>
        <v>7</v>
      </c>
    </row>
    <row r="5894" spans="1:11" x14ac:dyDescent="0.25">
      <c r="A5894" s="44" t="s">
        <v>93</v>
      </c>
      <c r="B5894">
        <v>1</v>
      </c>
      <c r="C5894" s="3">
        <v>44771</v>
      </c>
      <c r="D5894">
        <v>3940.75</v>
      </c>
      <c r="E5894" s="44" t="s">
        <v>80</v>
      </c>
      <c r="F5894" s="44" t="s">
        <v>88</v>
      </c>
      <c r="G5894">
        <v>0</v>
      </c>
      <c r="H5894">
        <v>0</v>
      </c>
      <c r="I5894">
        <v>0</v>
      </c>
      <c r="J5894">
        <v>0</v>
      </c>
      <c r="K5894" s="44">
        <f>MONTH(tce_4111[[#This Row],[data_lancamento]])</f>
        <v>7</v>
      </c>
    </row>
    <row r="5895" spans="1:11" x14ac:dyDescent="0.25">
      <c r="A5895" s="44" t="s">
        <v>94</v>
      </c>
      <c r="B5895">
        <v>1</v>
      </c>
      <c r="C5895" s="3">
        <v>44771</v>
      </c>
      <c r="D5895">
        <v>3940.75</v>
      </c>
      <c r="E5895" s="44" t="s">
        <v>80</v>
      </c>
      <c r="F5895" s="44" t="s">
        <v>88</v>
      </c>
      <c r="G5895">
        <v>1</v>
      </c>
      <c r="H5895">
        <v>0</v>
      </c>
      <c r="I5895">
        <v>0</v>
      </c>
      <c r="J5895">
        <v>0</v>
      </c>
      <c r="K5895" s="44">
        <f>MONTH(tce_4111[[#This Row],[data_lancamento]])</f>
        <v>7</v>
      </c>
    </row>
    <row r="5896" spans="1:11" x14ac:dyDescent="0.25">
      <c r="A5896" s="44" t="s">
        <v>95</v>
      </c>
      <c r="B5896">
        <v>1</v>
      </c>
      <c r="C5896" s="3">
        <v>44771</v>
      </c>
      <c r="D5896">
        <v>3940.75</v>
      </c>
      <c r="E5896" s="44" t="s">
        <v>77</v>
      </c>
      <c r="F5896" s="44" t="s">
        <v>88</v>
      </c>
      <c r="G5896">
        <v>1</v>
      </c>
      <c r="H5896">
        <v>0</v>
      </c>
      <c r="I5896">
        <v>0</v>
      </c>
      <c r="J5896">
        <v>0</v>
      </c>
      <c r="K5896" s="44">
        <f>MONTH(tce_4111[[#This Row],[data_lancamento]])</f>
        <v>7</v>
      </c>
    </row>
    <row r="5897" spans="1:11" x14ac:dyDescent="0.25">
      <c r="A5897" s="44" t="s">
        <v>91</v>
      </c>
      <c r="B5897">
        <v>1</v>
      </c>
      <c r="C5897" s="3">
        <v>44771</v>
      </c>
      <c r="D5897">
        <v>3940.75</v>
      </c>
      <c r="E5897" s="44" t="s">
        <v>80</v>
      </c>
      <c r="F5897" s="44" t="s">
        <v>88</v>
      </c>
      <c r="G5897">
        <v>0</v>
      </c>
      <c r="H5897">
        <v>0</v>
      </c>
      <c r="I5897">
        <v>0</v>
      </c>
      <c r="J5897">
        <v>0</v>
      </c>
      <c r="K5897" s="44">
        <f>MONTH(tce_4111[[#This Row],[data_lancamento]])</f>
        <v>7</v>
      </c>
    </row>
    <row r="5898" spans="1:11" x14ac:dyDescent="0.25">
      <c r="A5898" s="44" t="s">
        <v>99</v>
      </c>
      <c r="B5898">
        <v>1</v>
      </c>
      <c r="C5898" s="3">
        <v>44771</v>
      </c>
      <c r="D5898">
        <v>3940.75</v>
      </c>
      <c r="E5898" s="44" t="s">
        <v>77</v>
      </c>
      <c r="F5898" s="44" t="s">
        <v>88</v>
      </c>
      <c r="G5898">
        <v>0</v>
      </c>
      <c r="H5898">
        <v>0</v>
      </c>
      <c r="I5898">
        <v>0</v>
      </c>
      <c r="J5898">
        <v>0</v>
      </c>
      <c r="K5898" s="44">
        <f>MONTH(tce_4111[[#This Row],[data_lancamento]])</f>
        <v>7</v>
      </c>
    </row>
    <row r="5899" spans="1:11" x14ac:dyDescent="0.25">
      <c r="A5899" s="44" t="s">
        <v>92</v>
      </c>
      <c r="B5899">
        <v>1</v>
      </c>
      <c r="C5899" s="3">
        <v>44771</v>
      </c>
      <c r="D5899">
        <v>3940.75</v>
      </c>
      <c r="E5899" s="44" t="s">
        <v>80</v>
      </c>
      <c r="F5899" s="44" t="s">
        <v>88</v>
      </c>
      <c r="G5899">
        <v>0</v>
      </c>
      <c r="H5899">
        <v>0</v>
      </c>
      <c r="I5899">
        <v>0</v>
      </c>
      <c r="J5899">
        <v>0</v>
      </c>
      <c r="K5899" s="44">
        <f>MONTH(tce_4111[[#This Row],[data_lancamento]])</f>
        <v>7</v>
      </c>
    </row>
    <row r="5900" spans="1:11" x14ac:dyDescent="0.25">
      <c r="A5900" s="44" t="s">
        <v>100</v>
      </c>
      <c r="B5900">
        <v>1</v>
      </c>
      <c r="C5900" s="3">
        <v>44771</v>
      </c>
      <c r="D5900">
        <v>3940.75</v>
      </c>
      <c r="E5900" s="44" t="s">
        <v>77</v>
      </c>
      <c r="F5900" s="44" t="s">
        <v>88</v>
      </c>
      <c r="G5900">
        <v>0</v>
      </c>
      <c r="H5900">
        <v>0</v>
      </c>
      <c r="I5900">
        <v>0</v>
      </c>
      <c r="J5900">
        <v>0</v>
      </c>
      <c r="K5900" s="44">
        <f>MONTH(tce_4111[[#This Row],[data_lancamento]])</f>
        <v>7</v>
      </c>
    </row>
    <row r="5901" spans="1:11" x14ac:dyDescent="0.25">
      <c r="A5901" s="44" t="s">
        <v>112</v>
      </c>
      <c r="B5901">
        <v>1</v>
      </c>
      <c r="C5901" s="3">
        <v>44771</v>
      </c>
      <c r="D5901">
        <v>3940.75</v>
      </c>
      <c r="E5901" s="44" t="s">
        <v>80</v>
      </c>
      <c r="F5901" s="44" t="s">
        <v>88</v>
      </c>
      <c r="G5901">
        <v>0</v>
      </c>
      <c r="H5901">
        <v>0</v>
      </c>
      <c r="I5901">
        <v>0</v>
      </c>
      <c r="J5901">
        <v>0</v>
      </c>
      <c r="K5901" s="44">
        <f>MONTH(tce_4111[[#This Row],[data_lancamento]])</f>
        <v>7</v>
      </c>
    </row>
    <row r="5902" spans="1:11" x14ac:dyDescent="0.25">
      <c r="A5902" s="44" t="s">
        <v>359</v>
      </c>
      <c r="B5902">
        <v>1</v>
      </c>
      <c r="C5902" s="3">
        <v>44771</v>
      </c>
      <c r="D5902">
        <v>3940.75</v>
      </c>
      <c r="E5902" s="44" t="s">
        <v>77</v>
      </c>
      <c r="F5902" s="44" t="s">
        <v>97</v>
      </c>
      <c r="G5902">
        <v>0</v>
      </c>
      <c r="H5902">
        <v>0</v>
      </c>
      <c r="I5902">
        <v>0</v>
      </c>
      <c r="J5902">
        <v>0</v>
      </c>
      <c r="K5902" s="44">
        <f>MONTH(tce_4111[[#This Row],[data_lancamento]])</f>
        <v>7</v>
      </c>
    </row>
    <row r="5903" spans="1:11" x14ac:dyDescent="0.25">
      <c r="A5903" s="44" t="s">
        <v>101</v>
      </c>
      <c r="B5903">
        <v>1</v>
      </c>
      <c r="C5903" s="3">
        <v>44771</v>
      </c>
      <c r="D5903">
        <v>3940.75</v>
      </c>
      <c r="E5903" s="44" t="s">
        <v>77</v>
      </c>
      <c r="F5903" s="44" t="s">
        <v>88</v>
      </c>
      <c r="G5903">
        <v>1</v>
      </c>
      <c r="H5903">
        <v>0</v>
      </c>
      <c r="I5903">
        <v>0</v>
      </c>
      <c r="J5903">
        <v>0</v>
      </c>
      <c r="K5903" s="44">
        <f>MONTH(tce_4111[[#This Row],[data_lancamento]])</f>
        <v>7</v>
      </c>
    </row>
    <row r="5904" spans="1:11" x14ac:dyDescent="0.25">
      <c r="A5904" s="44" t="s">
        <v>95</v>
      </c>
      <c r="B5904">
        <v>1</v>
      </c>
      <c r="C5904" s="3">
        <v>44771</v>
      </c>
      <c r="D5904">
        <v>3940.75</v>
      </c>
      <c r="E5904" s="44" t="s">
        <v>80</v>
      </c>
      <c r="F5904" s="44" t="s">
        <v>88</v>
      </c>
      <c r="G5904">
        <v>1</v>
      </c>
      <c r="H5904">
        <v>0</v>
      </c>
      <c r="I5904">
        <v>0</v>
      </c>
      <c r="J5904">
        <v>0</v>
      </c>
      <c r="K5904" s="44">
        <f>MONTH(tce_4111[[#This Row],[data_lancamento]])</f>
        <v>7</v>
      </c>
    </row>
    <row r="5905" spans="1:11" x14ac:dyDescent="0.25">
      <c r="A5905" s="44" t="s">
        <v>96</v>
      </c>
      <c r="B5905">
        <v>1</v>
      </c>
      <c r="C5905" s="3">
        <v>44771</v>
      </c>
      <c r="D5905">
        <v>2700</v>
      </c>
      <c r="E5905" s="44" t="s">
        <v>77</v>
      </c>
      <c r="F5905" s="44" t="s">
        <v>97</v>
      </c>
      <c r="G5905">
        <v>1</v>
      </c>
      <c r="H5905">
        <v>0</v>
      </c>
      <c r="I5905">
        <v>0</v>
      </c>
      <c r="J5905">
        <v>0</v>
      </c>
      <c r="K5905" s="44">
        <f>MONTH(tce_4111[[#This Row],[data_lancamento]])</f>
        <v>7</v>
      </c>
    </row>
    <row r="5906" spans="1:11" x14ac:dyDescent="0.25">
      <c r="A5906" s="44" t="s">
        <v>91</v>
      </c>
      <c r="B5906">
        <v>1</v>
      </c>
      <c r="C5906" s="3">
        <v>44771</v>
      </c>
      <c r="D5906">
        <v>2700</v>
      </c>
      <c r="E5906" s="44" t="s">
        <v>80</v>
      </c>
      <c r="F5906" s="44" t="s">
        <v>88</v>
      </c>
      <c r="G5906">
        <v>0</v>
      </c>
      <c r="H5906">
        <v>0</v>
      </c>
      <c r="I5906">
        <v>0</v>
      </c>
      <c r="J5906">
        <v>0</v>
      </c>
      <c r="K5906" s="44">
        <f>MONTH(tce_4111[[#This Row],[data_lancamento]])</f>
        <v>7</v>
      </c>
    </row>
    <row r="5907" spans="1:11" x14ac:dyDescent="0.25">
      <c r="A5907" s="44" t="s">
        <v>99</v>
      </c>
      <c r="B5907">
        <v>1</v>
      </c>
      <c r="C5907" s="3">
        <v>44771</v>
      </c>
      <c r="D5907">
        <v>2700</v>
      </c>
      <c r="E5907" s="44" t="s">
        <v>77</v>
      </c>
      <c r="F5907" s="44" t="s">
        <v>88</v>
      </c>
      <c r="G5907">
        <v>0</v>
      </c>
      <c r="H5907">
        <v>0</v>
      </c>
      <c r="I5907">
        <v>0</v>
      </c>
      <c r="J5907">
        <v>0</v>
      </c>
      <c r="K5907" s="44">
        <f>MONTH(tce_4111[[#This Row],[data_lancamento]])</f>
        <v>7</v>
      </c>
    </row>
    <row r="5908" spans="1:11" x14ac:dyDescent="0.25">
      <c r="A5908" s="44" t="s">
        <v>384</v>
      </c>
      <c r="B5908">
        <v>1</v>
      </c>
      <c r="C5908" s="3">
        <v>44771</v>
      </c>
      <c r="D5908">
        <v>2700</v>
      </c>
      <c r="E5908" s="44" t="s">
        <v>80</v>
      </c>
      <c r="F5908" s="44" t="s">
        <v>88</v>
      </c>
      <c r="G5908">
        <v>0</v>
      </c>
      <c r="H5908">
        <v>0</v>
      </c>
      <c r="I5908">
        <v>0</v>
      </c>
      <c r="J5908">
        <v>0</v>
      </c>
      <c r="K5908" s="44">
        <f>MONTH(tce_4111[[#This Row],[data_lancamento]])</f>
        <v>7</v>
      </c>
    </row>
    <row r="5909" spans="1:11" x14ac:dyDescent="0.25">
      <c r="A5909" s="44" t="s">
        <v>92</v>
      </c>
      <c r="B5909">
        <v>1</v>
      </c>
      <c r="C5909" s="3">
        <v>44771</v>
      </c>
      <c r="D5909">
        <v>2700</v>
      </c>
      <c r="E5909" s="44" t="s">
        <v>80</v>
      </c>
      <c r="F5909" s="44" t="s">
        <v>88</v>
      </c>
      <c r="G5909">
        <v>0</v>
      </c>
      <c r="H5909">
        <v>0</v>
      </c>
      <c r="I5909">
        <v>0</v>
      </c>
      <c r="J5909">
        <v>0</v>
      </c>
      <c r="K5909" s="44">
        <f>MONTH(tce_4111[[#This Row],[data_lancamento]])</f>
        <v>7</v>
      </c>
    </row>
    <row r="5910" spans="1:11" x14ac:dyDescent="0.25">
      <c r="A5910" s="44" t="s">
        <v>100</v>
      </c>
      <c r="B5910">
        <v>1</v>
      </c>
      <c r="C5910" s="3">
        <v>44771</v>
      </c>
      <c r="D5910">
        <v>2700</v>
      </c>
      <c r="E5910" s="44" t="s">
        <v>77</v>
      </c>
      <c r="F5910" s="44" t="s">
        <v>88</v>
      </c>
      <c r="G5910">
        <v>0</v>
      </c>
      <c r="H5910">
        <v>0</v>
      </c>
      <c r="I5910">
        <v>0</v>
      </c>
      <c r="J5910">
        <v>0</v>
      </c>
      <c r="K5910" s="44">
        <f>MONTH(tce_4111[[#This Row],[data_lancamento]])</f>
        <v>7</v>
      </c>
    </row>
    <row r="5911" spans="1:11" x14ac:dyDescent="0.25">
      <c r="A5911" s="44" t="s">
        <v>101</v>
      </c>
      <c r="B5911">
        <v>1</v>
      </c>
      <c r="C5911" s="3">
        <v>44771</v>
      </c>
      <c r="D5911">
        <v>2700</v>
      </c>
      <c r="E5911" s="44" t="s">
        <v>77</v>
      </c>
      <c r="F5911" s="44" t="s">
        <v>88</v>
      </c>
      <c r="G5911">
        <v>1</v>
      </c>
      <c r="H5911">
        <v>0</v>
      </c>
      <c r="I5911">
        <v>0</v>
      </c>
      <c r="J5911">
        <v>0</v>
      </c>
      <c r="K5911" s="44">
        <f>MONTH(tce_4111[[#This Row],[data_lancamento]])</f>
        <v>7</v>
      </c>
    </row>
    <row r="5912" spans="1:11" x14ac:dyDescent="0.25">
      <c r="A5912" s="44" t="s">
        <v>133</v>
      </c>
      <c r="B5912">
        <v>1</v>
      </c>
      <c r="C5912" s="3">
        <v>44771</v>
      </c>
      <c r="D5912">
        <v>2700</v>
      </c>
      <c r="E5912" s="44" t="s">
        <v>80</v>
      </c>
      <c r="F5912" s="44" t="s">
        <v>88</v>
      </c>
      <c r="G5912">
        <v>0</v>
      </c>
      <c r="H5912">
        <v>0</v>
      </c>
      <c r="I5912">
        <v>0</v>
      </c>
      <c r="J5912">
        <v>0</v>
      </c>
      <c r="K5912" s="44">
        <f>MONTH(tce_4111[[#This Row],[data_lancamento]])</f>
        <v>7</v>
      </c>
    </row>
    <row r="5913" spans="1:11" x14ac:dyDescent="0.25">
      <c r="A5913" s="44" t="s">
        <v>134</v>
      </c>
      <c r="B5913">
        <v>1</v>
      </c>
      <c r="C5913" s="3">
        <v>44771</v>
      </c>
      <c r="D5913">
        <v>2700</v>
      </c>
      <c r="E5913" s="44" t="s">
        <v>77</v>
      </c>
      <c r="F5913" s="44" t="s">
        <v>88</v>
      </c>
      <c r="G5913">
        <v>0</v>
      </c>
      <c r="H5913">
        <v>0</v>
      </c>
      <c r="I5913">
        <v>0</v>
      </c>
      <c r="J5913">
        <v>0</v>
      </c>
      <c r="K5913" s="44">
        <f>MONTH(tce_4111[[#This Row],[data_lancamento]])</f>
        <v>7</v>
      </c>
    </row>
    <row r="5914" spans="1:11" x14ac:dyDescent="0.25">
      <c r="A5914" s="44" t="s">
        <v>95</v>
      </c>
      <c r="B5914">
        <v>1</v>
      </c>
      <c r="C5914" s="3">
        <v>44771</v>
      </c>
      <c r="D5914">
        <v>2700</v>
      </c>
      <c r="E5914" s="44" t="s">
        <v>80</v>
      </c>
      <c r="F5914" s="44" t="s">
        <v>88</v>
      </c>
      <c r="G5914">
        <v>1</v>
      </c>
      <c r="H5914">
        <v>0</v>
      </c>
      <c r="I5914">
        <v>0</v>
      </c>
      <c r="J5914">
        <v>0</v>
      </c>
      <c r="K5914" s="44">
        <f>MONTH(tce_4111[[#This Row],[data_lancamento]])</f>
        <v>7</v>
      </c>
    </row>
    <row r="5915" spans="1:11" x14ac:dyDescent="0.25">
      <c r="A5915" s="44" t="s">
        <v>86</v>
      </c>
      <c r="B5915">
        <v>1</v>
      </c>
      <c r="C5915" s="3">
        <v>44771</v>
      </c>
      <c r="D5915">
        <v>126763.04</v>
      </c>
      <c r="E5915" s="44" t="s">
        <v>77</v>
      </c>
      <c r="F5915" s="44" t="s">
        <v>78</v>
      </c>
      <c r="G5915">
        <v>0</v>
      </c>
      <c r="H5915">
        <v>0</v>
      </c>
      <c r="I5915">
        <v>0</v>
      </c>
      <c r="J5915">
        <v>0</v>
      </c>
      <c r="K5915" s="44">
        <f>MONTH(tce_4111[[#This Row],[data_lancamento]])</f>
        <v>7</v>
      </c>
    </row>
    <row r="5916" spans="1:11" x14ac:dyDescent="0.25">
      <c r="A5916" s="44" t="s">
        <v>136</v>
      </c>
      <c r="B5916">
        <v>1</v>
      </c>
      <c r="C5916" s="3">
        <v>44771</v>
      </c>
      <c r="D5916">
        <v>126763.04</v>
      </c>
      <c r="E5916" s="44" t="s">
        <v>80</v>
      </c>
      <c r="F5916" s="44" t="s">
        <v>88</v>
      </c>
      <c r="G5916">
        <v>0</v>
      </c>
      <c r="H5916">
        <v>0</v>
      </c>
      <c r="I5916">
        <v>0</v>
      </c>
      <c r="J5916">
        <v>0</v>
      </c>
      <c r="K5916" s="44">
        <f>MONTH(tce_4111[[#This Row],[data_lancamento]])</f>
        <v>7</v>
      </c>
    </row>
    <row r="5917" spans="1:11" x14ac:dyDescent="0.25">
      <c r="A5917" s="44" t="s">
        <v>137</v>
      </c>
      <c r="B5917">
        <v>1</v>
      </c>
      <c r="C5917" s="3">
        <v>44773</v>
      </c>
      <c r="D5917">
        <v>638.99</v>
      </c>
      <c r="E5917" s="44" t="s">
        <v>80</v>
      </c>
      <c r="F5917" s="44" t="s">
        <v>88</v>
      </c>
      <c r="G5917">
        <v>0</v>
      </c>
      <c r="H5917">
        <v>0</v>
      </c>
      <c r="I5917">
        <v>0</v>
      </c>
      <c r="J5917">
        <v>0</v>
      </c>
      <c r="K5917" s="44">
        <f>MONTH(tce_4111[[#This Row],[data_lancamento]])</f>
        <v>7</v>
      </c>
    </row>
    <row r="5918" spans="1:11" x14ac:dyDescent="0.25">
      <c r="A5918" s="44" t="s">
        <v>138</v>
      </c>
      <c r="B5918">
        <v>1</v>
      </c>
      <c r="C5918" s="3">
        <v>44773</v>
      </c>
      <c r="D5918">
        <v>638.99</v>
      </c>
      <c r="E5918" s="44" t="s">
        <v>77</v>
      </c>
      <c r="F5918" s="44" t="s">
        <v>78</v>
      </c>
      <c r="G5918">
        <v>0</v>
      </c>
      <c r="H5918">
        <v>0</v>
      </c>
      <c r="I5918">
        <v>0</v>
      </c>
      <c r="J5918">
        <v>0</v>
      </c>
      <c r="K5918" s="44">
        <f>MONTH(tce_4111[[#This Row],[data_lancamento]])</f>
        <v>7</v>
      </c>
    </row>
    <row r="5919" spans="1:11" x14ac:dyDescent="0.25">
      <c r="A5919" s="44" t="s">
        <v>139</v>
      </c>
      <c r="B5919">
        <v>1</v>
      </c>
      <c r="C5919" s="3">
        <v>44773</v>
      </c>
      <c r="D5919">
        <v>3423.98</v>
      </c>
      <c r="E5919" s="44" t="s">
        <v>80</v>
      </c>
      <c r="F5919" s="44" t="s">
        <v>88</v>
      </c>
      <c r="G5919">
        <v>0</v>
      </c>
      <c r="H5919">
        <v>0</v>
      </c>
      <c r="I5919">
        <v>0</v>
      </c>
      <c r="J5919">
        <v>0</v>
      </c>
      <c r="K5919" s="44">
        <f>MONTH(tce_4111[[#This Row],[data_lancamento]])</f>
        <v>7</v>
      </c>
    </row>
    <row r="5920" spans="1:11" x14ac:dyDescent="0.25">
      <c r="A5920" s="44" t="s">
        <v>138</v>
      </c>
      <c r="B5920">
        <v>1</v>
      </c>
      <c r="C5920" s="3">
        <v>44773</v>
      </c>
      <c r="D5920">
        <v>3423.98</v>
      </c>
      <c r="E5920" s="44" t="s">
        <v>77</v>
      </c>
      <c r="F5920" s="44" t="s">
        <v>78</v>
      </c>
      <c r="G5920">
        <v>0</v>
      </c>
      <c r="H5920">
        <v>0</v>
      </c>
      <c r="I5920">
        <v>0</v>
      </c>
      <c r="J5920">
        <v>0</v>
      </c>
      <c r="K5920" s="44">
        <f>MONTH(tce_4111[[#This Row],[data_lancamento]])</f>
        <v>7</v>
      </c>
    </row>
    <row r="5921" spans="1:11" x14ac:dyDescent="0.25">
      <c r="A5921" s="44" t="s">
        <v>139</v>
      </c>
      <c r="B5921">
        <v>1</v>
      </c>
      <c r="C5921" s="3">
        <v>44773</v>
      </c>
      <c r="D5921">
        <v>833.58</v>
      </c>
      <c r="E5921" s="44" t="s">
        <v>80</v>
      </c>
      <c r="F5921" s="44" t="s">
        <v>88</v>
      </c>
      <c r="G5921">
        <v>0</v>
      </c>
      <c r="H5921">
        <v>0</v>
      </c>
      <c r="I5921">
        <v>0</v>
      </c>
      <c r="J5921">
        <v>0</v>
      </c>
      <c r="K5921" s="44">
        <f>MONTH(tce_4111[[#This Row],[data_lancamento]])</f>
        <v>7</v>
      </c>
    </row>
    <row r="5922" spans="1:11" x14ac:dyDescent="0.25">
      <c r="A5922" s="44" t="s">
        <v>138</v>
      </c>
      <c r="B5922">
        <v>1</v>
      </c>
      <c r="C5922" s="3">
        <v>44773</v>
      </c>
      <c r="D5922">
        <v>833.58</v>
      </c>
      <c r="E5922" s="44" t="s">
        <v>77</v>
      </c>
      <c r="F5922" s="44" t="s">
        <v>78</v>
      </c>
      <c r="G5922">
        <v>0</v>
      </c>
      <c r="H5922">
        <v>0</v>
      </c>
      <c r="I5922">
        <v>0</v>
      </c>
      <c r="J5922">
        <v>0</v>
      </c>
      <c r="K5922" s="44">
        <f>MONTH(tce_4111[[#This Row],[data_lancamento]])</f>
        <v>7</v>
      </c>
    </row>
    <row r="5923" spans="1:11" x14ac:dyDescent="0.25">
      <c r="A5923" s="44" t="s">
        <v>391</v>
      </c>
      <c r="B5923">
        <v>1</v>
      </c>
      <c r="C5923" s="3">
        <v>44773</v>
      </c>
      <c r="D5923">
        <v>954.58</v>
      </c>
      <c r="E5923" s="44" t="s">
        <v>80</v>
      </c>
      <c r="F5923" s="44" t="s">
        <v>88</v>
      </c>
      <c r="G5923">
        <v>0</v>
      </c>
      <c r="H5923">
        <v>0</v>
      </c>
      <c r="I5923">
        <v>0</v>
      </c>
      <c r="J5923">
        <v>0</v>
      </c>
      <c r="K5923" s="44">
        <f>MONTH(tce_4111[[#This Row],[data_lancamento]])</f>
        <v>7</v>
      </c>
    </row>
    <row r="5924" spans="1:11" x14ac:dyDescent="0.25">
      <c r="A5924" s="44" t="s">
        <v>125</v>
      </c>
      <c r="B5924">
        <v>1</v>
      </c>
      <c r="C5924" s="3">
        <v>44773</v>
      </c>
      <c r="D5924">
        <v>954.58</v>
      </c>
      <c r="E5924" s="44" t="s">
        <v>77</v>
      </c>
      <c r="F5924" s="44" t="s">
        <v>78</v>
      </c>
      <c r="G5924">
        <v>0</v>
      </c>
      <c r="H5924">
        <v>0</v>
      </c>
      <c r="I5924">
        <v>0</v>
      </c>
      <c r="J5924">
        <v>0</v>
      </c>
      <c r="K5924" s="44">
        <f>MONTH(tce_4111[[#This Row],[data_lancamento]])</f>
        <v>7</v>
      </c>
    </row>
    <row r="5925" spans="1:11" x14ac:dyDescent="0.25">
      <c r="A5925" s="44" t="s">
        <v>141</v>
      </c>
      <c r="B5925">
        <v>1</v>
      </c>
      <c r="C5925" s="3">
        <v>44773</v>
      </c>
      <c r="D5925">
        <v>166.22</v>
      </c>
      <c r="E5925" s="44" t="s">
        <v>80</v>
      </c>
      <c r="F5925" s="44" t="s">
        <v>88</v>
      </c>
      <c r="G5925">
        <v>0</v>
      </c>
      <c r="H5925">
        <v>0</v>
      </c>
      <c r="I5925">
        <v>0</v>
      </c>
      <c r="J5925">
        <v>0</v>
      </c>
      <c r="K5925" s="44">
        <f>MONTH(tce_4111[[#This Row],[data_lancamento]])</f>
        <v>7</v>
      </c>
    </row>
    <row r="5926" spans="1:11" x14ac:dyDescent="0.25">
      <c r="A5926" s="44" t="s">
        <v>141</v>
      </c>
      <c r="B5926">
        <v>1</v>
      </c>
      <c r="C5926" s="3">
        <v>44773</v>
      </c>
      <c r="D5926">
        <v>232.33</v>
      </c>
      <c r="E5926" s="44" t="s">
        <v>80</v>
      </c>
      <c r="F5926" s="44" t="s">
        <v>88</v>
      </c>
      <c r="G5926">
        <v>0</v>
      </c>
      <c r="H5926">
        <v>0</v>
      </c>
      <c r="I5926">
        <v>0</v>
      </c>
      <c r="J5926">
        <v>0</v>
      </c>
      <c r="K5926" s="44">
        <f>MONTH(tce_4111[[#This Row],[data_lancamento]])</f>
        <v>7</v>
      </c>
    </row>
    <row r="5927" spans="1:11" x14ac:dyDescent="0.25">
      <c r="A5927" s="44" t="s">
        <v>141</v>
      </c>
      <c r="B5927">
        <v>1</v>
      </c>
      <c r="C5927" s="3">
        <v>44773</v>
      </c>
      <c r="D5927">
        <v>104.61</v>
      </c>
      <c r="E5927" s="44" t="s">
        <v>80</v>
      </c>
      <c r="F5927" s="44" t="s">
        <v>88</v>
      </c>
      <c r="G5927">
        <v>0</v>
      </c>
      <c r="H5927">
        <v>0</v>
      </c>
      <c r="I5927">
        <v>0</v>
      </c>
      <c r="J5927">
        <v>0</v>
      </c>
      <c r="K5927" s="44">
        <f>MONTH(tce_4111[[#This Row],[data_lancamento]])</f>
        <v>7</v>
      </c>
    </row>
    <row r="5928" spans="1:11" x14ac:dyDescent="0.25">
      <c r="A5928" s="44" t="s">
        <v>141</v>
      </c>
      <c r="B5928">
        <v>1</v>
      </c>
      <c r="C5928" s="3">
        <v>44773</v>
      </c>
      <c r="D5928">
        <v>162.26</v>
      </c>
      <c r="E5928" s="44" t="s">
        <v>80</v>
      </c>
      <c r="F5928" s="44" t="s">
        <v>88</v>
      </c>
      <c r="G5928">
        <v>0</v>
      </c>
      <c r="H5928">
        <v>0</v>
      </c>
      <c r="I5928">
        <v>0</v>
      </c>
      <c r="J5928">
        <v>0</v>
      </c>
      <c r="K5928" s="44">
        <f>MONTH(tce_4111[[#This Row],[data_lancamento]])</f>
        <v>7</v>
      </c>
    </row>
    <row r="5929" spans="1:11" x14ac:dyDescent="0.25">
      <c r="A5929" s="44" t="s">
        <v>142</v>
      </c>
      <c r="B5929">
        <v>1</v>
      </c>
      <c r="C5929" s="3">
        <v>44773</v>
      </c>
      <c r="D5929">
        <v>166.22</v>
      </c>
      <c r="E5929" s="44" t="s">
        <v>77</v>
      </c>
      <c r="F5929" s="44" t="s">
        <v>78</v>
      </c>
      <c r="G5929">
        <v>0</v>
      </c>
      <c r="H5929">
        <v>0</v>
      </c>
      <c r="I5929">
        <v>0</v>
      </c>
      <c r="J5929">
        <v>0</v>
      </c>
      <c r="K5929" s="44">
        <f>MONTH(tce_4111[[#This Row],[data_lancamento]])</f>
        <v>7</v>
      </c>
    </row>
    <row r="5930" spans="1:11" x14ac:dyDescent="0.25">
      <c r="A5930" s="44" t="s">
        <v>143</v>
      </c>
      <c r="B5930">
        <v>1</v>
      </c>
      <c r="C5930" s="3">
        <v>44773</v>
      </c>
      <c r="D5930">
        <v>232.33</v>
      </c>
      <c r="E5930" s="44" t="s">
        <v>77</v>
      </c>
      <c r="F5930" s="44" t="s">
        <v>78</v>
      </c>
      <c r="G5930">
        <v>0</v>
      </c>
      <c r="H5930">
        <v>0</v>
      </c>
      <c r="I5930">
        <v>0</v>
      </c>
      <c r="J5930">
        <v>0</v>
      </c>
      <c r="K5930" s="44">
        <f>MONTH(tce_4111[[#This Row],[data_lancamento]])</f>
        <v>7</v>
      </c>
    </row>
    <row r="5931" spans="1:11" x14ac:dyDescent="0.25">
      <c r="A5931" s="44" t="s">
        <v>144</v>
      </c>
      <c r="B5931">
        <v>1</v>
      </c>
      <c r="C5931" s="3">
        <v>44773</v>
      </c>
      <c r="D5931">
        <v>104.61</v>
      </c>
      <c r="E5931" s="44" t="s">
        <v>77</v>
      </c>
      <c r="F5931" s="44" t="s">
        <v>78</v>
      </c>
      <c r="G5931">
        <v>0</v>
      </c>
      <c r="H5931">
        <v>0</v>
      </c>
      <c r="I5931">
        <v>0</v>
      </c>
      <c r="J5931">
        <v>0</v>
      </c>
      <c r="K5931" s="44">
        <f>MONTH(tce_4111[[#This Row],[data_lancamento]])</f>
        <v>7</v>
      </c>
    </row>
    <row r="5932" spans="1:11" x14ac:dyDescent="0.25">
      <c r="A5932" s="44" t="s">
        <v>145</v>
      </c>
      <c r="B5932">
        <v>1</v>
      </c>
      <c r="C5932" s="3">
        <v>44773</v>
      </c>
      <c r="D5932">
        <v>162.26</v>
      </c>
      <c r="E5932" s="44" t="s">
        <v>77</v>
      </c>
      <c r="F5932" s="44" t="s">
        <v>78</v>
      </c>
      <c r="G5932">
        <v>0</v>
      </c>
      <c r="H5932">
        <v>0</v>
      </c>
      <c r="I5932">
        <v>0</v>
      </c>
      <c r="J5932">
        <v>0</v>
      </c>
      <c r="K5932" s="44">
        <f>MONTH(tce_4111[[#This Row],[data_lancamento]])</f>
        <v>7</v>
      </c>
    </row>
    <row r="5933" spans="1:11" x14ac:dyDescent="0.25">
      <c r="A5933" s="44" t="s">
        <v>107</v>
      </c>
      <c r="B5933">
        <v>1</v>
      </c>
      <c r="C5933" s="3">
        <v>44775</v>
      </c>
      <c r="D5933">
        <v>14522.25</v>
      </c>
      <c r="E5933" s="44" t="s">
        <v>77</v>
      </c>
      <c r="F5933" s="44" t="s">
        <v>97</v>
      </c>
      <c r="G5933">
        <v>1</v>
      </c>
      <c r="H5933">
        <v>0</v>
      </c>
      <c r="I5933">
        <v>0</v>
      </c>
      <c r="J5933">
        <v>0</v>
      </c>
      <c r="K5933" s="44">
        <f>MONTH(tce_4111[[#This Row],[data_lancamento]])</f>
        <v>8</v>
      </c>
    </row>
    <row r="5934" spans="1:11" x14ac:dyDescent="0.25">
      <c r="A5934" s="44" t="s">
        <v>106</v>
      </c>
      <c r="B5934">
        <v>1</v>
      </c>
      <c r="C5934" s="3">
        <v>44775</v>
      </c>
      <c r="D5934">
        <v>14522.25</v>
      </c>
      <c r="E5934" s="44" t="s">
        <v>80</v>
      </c>
      <c r="F5934" s="44" t="s">
        <v>97</v>
      </c>
      <c r="G5934">
        <v>1</v>
      </c>
      <c r="H5934">
        <v>0</v>
      </c>
      <c r="I5934">
        <v>0</v>
      </c>
      <c r="J5934">
        <v>0</v>
      </c>
      <c r="K5934" s="44">
        <f>MONTH(tce_4111[[#This Row],[data_lancamento]])</f>
        <v>8</v>
      </c>
    </row>
    <row r="5935" spans="1:11" x14ac:dyDescent="0.25">
      <c r="A5935" s="44" t="s">
        <v>99</v>
      </c>
      <c r="B5935">
        <v>1</v>
      </c>
      <c r="C5935" s="3">
        <v>44775</v>
      </c>
      <c r="D5935">
        <v>3940.75</v>
      </c>
      <c r="E5935" s="44" t="s">
        <v>80</v>
      </c>
      <c r="F5935" s="44" t="s">
        <v>88</v>
      </c>
      <c r="G5935">
        <v>0</v>
      </c>
      <c r="H5935">
        <v>0</v>
      </c>
      <c r="I5935">
        <v>0</v>
      </c>
      <c r="J5935">
        <v>0</v>
      </c>
      <c r="K5935" s="44">
        <f>MONTH(tce_4111[[#This Row],[data_lancamento]])</f>
        <v>8</v>
      </c>
    </row>
    <row r="5936" spans="1:11" x14ac:dyDescent="0.25">
      <c r="A5936" s="44" t="s">
        <v>109</v>
      </c>
      <c r="B5936">
        <v>1</v>
      </c>
      <c r="C5936" s="3">
        <v>44775</v>
      </c>
      <c r="D5936">
        <v>3940.75</v>
      </c>
      <c r="E5936" s="44" t="s">
        <v>77</v>
      </c>
      <c r="F5936" s="44" t="s">
        <v>88</v>
      </c>
      <c r="G5936">
        <v>0</v>
      </c>
      <c r="H5936">
        <v>0</v>
      </c>
      <c r="I5936">
        <v>0</v>
      </c>
      <c r="J5936">
        <v>0</v>
      </c>
      <c r="K5936" s="44">
        <f>MONTH(tce_4111[[#This Row],[data_lancamento]])</f>
        <v>8</v>
      </c>
    </row>
    <row r="5937" spans="1:11" x14ac:dyDescent="0.25">
      <c r="A5937" s="44" t="s">
        <v>106</v>
      </c>
      <c r="B5937">
        <v>1</v>
      </c>
      <c r="C5937" s="3">
        <v>44775</v>
      </c>
      <c r="D5937">
        <v>3940.75</v>
      </c>
      <c r="E5937" s="44" t="s">
        <v>77</v>
      </c>
      <c r="F5937" s="44" t="s">
        <v>97</v>
      </c>
      <c r="G5937">
        <v>1</v>
      </c>
      <c r="H5937">
        <v>0</v>
      </c>
      <c r="I5937">
        <v>0</v>
      </c>
      <c r="J5937">
        <v>0</v>
      </c>
      <c r="K5937" s="44">
        <f>MONTH(tce_4111[[#This Row],[data_lancamento]])</f>
        <v>8</v>
      </c>
    </row>
    <row r="5938" spans="1:11" x14ac:dyDescent="0.25">
      <c r="A5938" s="44" t="s">
        <v>100</v>
      </c>
      <c r="B5938">
        <v>1</v>
      </c>
      <c r="C5938" s="3">
        <v>44775</v>
      </c>
      <c r="D5938">
        <v>3940.75</v>
      </c>
      <c r="E5938" s="44" t="s">
        <v>80</v>
      </c>
      <c r="F5938" s="44" t="s">
        <v>88</v>
      </c>
      <c r="G5938">
        <v>0</v>
      </c>
      <c r="H5938">
        <v>0</v>
      </c>
      <c r="I5938">
        <v>0</v>
      </c>
      <c r="J5938">
        <v>0</v>
      </c>
      <c r="K5938" s="44">
        <f>MONTH(tce_4111[[#This Row],[data_lancamento]])</f>
        <v>8</v>
      </c>
    </row>
    <row r="5939" spans="1:11" x14ac:dyDescent="0.25">
      <c r="A5939" s="44" t="s">
        <v>110</v>
      </c>
      <c r="B5939">
        <v>1</v>
      </c>
      <c r="C5939" s="3">
        <v>44775</v>
      </c>
      <c r="D5939">
        <v>3940.75</v>
      </c>
      <c r="E5939" s="44" t="s">
        <v>77</v>
      </c>
      <c r="F5939" s="44" t="s">
        <v>88</v>
      </c>
      <c r="G5939">
        <v>0</v>
      </c>
      <c r="H5939">
        <v>0</v>
      </c>
      <c r="I5939">
        <v>0</v>
      </c>
      <c r="J5939">
        <v>0</v>
      </c>
      <c r="K5939" s="44">
        <f>MONTH(tce_4111[[#This Row],[data_lancamento]])</f>
        <v>8</v>
      </c>
    </row>
    <row r="5940" spans="1:11" x14ac:dyDescent="0.25">
      <c r="A5940" s="44" t="s">
        <v>359</v>
      </c>
      <c r="B5940">
        <v>1</v>
      </c>
      <c r="C5940" s="3">
        <v>44775</v>
      </c>
      <c r="D5940">
        <v>3940.75</v>
      </c>
      <c r="E5940" s="44" t="s">
        <v>80</v>
      </c>
      <c r="F5940" s="44" t="s">
        <v>97</v>
      </c>
      <c r="G5940">
        <v>0</v>
      </c>
      <c r="H5940">
        <v>0</v>
      </c>
      <c r="I5940">
        <v>0</v>
      </c>
      <c r="J5940">
        <v>0</v>
      </c>
      <c r="K5940" s="44">
        <f>MONTH(tce_4111[[#This Row],[data_lancamento]])</f>
        <v>8</v>
      </c>
    </row>
    <row r="5941" spans="1:11" x14ac:dyDescent="0.25">
      <c r="A5941" s="44" t="s">
        <v>101</v>
      </c>
      <c r="B5941">
        <v>1</v>
      </c>
      <c r="C5941" s="3">
        <v>44775</v>
      </c>
      <c r="D5941">
        <v>3940.75</v>
      </c>
      <c r="E5941" s="44" t="s">
        <v>80</v>
      </c>
      <c r="F5941" s="44" t="s">
        <v>88</v>
      </c>
      <c r="G5941">
        <v>1</v>
      </c>
      <c r="H5941">
        <v>0</v>
      </c>
      <c r="I5941">
        <v>0</v>
      </c>
      <c r="J5941">
        <v>0</v>
      </c>
      <c r="K5941" s="44">
        <f>MONTH(tce_4111[[#This Row],[data_lancamento]])</f>
        <v>8</v>
      </c>
    </row>
    <row r="5942" spans="1:11" x14ac:dyDescent="0.25">
      <c r="A5942" s="44" t="s">
        <v>111</v>
      </c>
      <c r="B5942">
        <v>1</v>
      </c>
      <c r="C5942" s="3">
        <v>44775</v>
      </c>
      <c r="D5942">
        <v>3940.75</v>
      </c>
      <c r="E5942" s="44" t="s">
        <v>77</v>
      </c>
      <c r="F5942" s="44" t="s">
        <v>88</v>
      </c>
      <c r="G5942">
        <v>1</v>
      </c>
      <c r="H5942">
        <v>0</v>
      </c>
      <c r="I5942">
        <v>0</v>
      </c>
      <c r="J5942">
        <v>0</v>
      </c>
      <c r="K5942" s="44">
        <f>MONTH(tce_4111[[#This Row],[data_lancamento]])</f>
        <v>8</v>
      </c>
    </row>
    <row r="5943" spans="1:11" x14ac:dyDescent="0.25">
      <c r="A5943" s="44" t="s">
        <v>99</v>
      </c>
      <c r="B5943">
        <v>1</v>
      </c>
      <c r="C5943" s="3">
        <v>44775</v>
      </c>
      <c r="D5943">
        <v>3940.75</v>
      </c>
      <c r="E5943" s="44" t="s">
        <v>80</v>
      </c>
      <c r="F5943" s="44" t="s">
        <v>88</v>
      </c>
      <c r="G5943">
        <v>0</v>
      </c>
      <c r="H5943">
        <v>0</v>
      </c>
      <c r="I5943">
        <v>0</v>
      </c>
      <c r="J5943">
        <v>0</v>
      </c>
      <c r="K5943" s="44">
        <f>MONTH(tce_4111[[#This Row],[data_lancamento]])</f>
        <v>8</v>
      </c>
    </row>
    <row r="5944" spans="1:11" x14ac:dyDescent="0.25">
      <c r="A5944" s="44" t="s">
        <v>109</v>
      </c>
      <c r="B5944">
        <v>1</v>
      </c>
      <c r="C5944" s="3">
        <v>44775</v>
      </c>
      <c r="D5944">
        <v>3940.75</v>
      </c>
      <c r="E5944" s="44" t="s">
        <v>77</v>
      </c>
      <c r="F5944" s="44" t="s">
        <v>88</v>
      </c>
      <c r="G5944">
        <v>0</v>
      </c>
      <c r="H5944">
        <v>0</v>
      </c>
      <c r="I5944">
        <v>0</v>
      </c>
      <c r="J5944">
        <v>0</v>
      </c>
      <c r="K5944" s="44">
        <f>MONTH(tce_4111[[#This Row],[data_lancamento]])</f>
        <v>8</v>
      </c>
    </row>
    <row r="5945" spans="1:11" x14ac:dyDescent="0.25">
      <c r="A5945" s="44" t="s">
        <v>106</v>
      </c>
      <c r="B5945">
        <v>1</v>
      </c>
      <c r="C5945" s="3">
        <v>44775</v>
      </c>
      <c r="D5945">
        <v>3940.75</v>
      </c>
      <c r="E5945" s="44" t="s">
        <v>77</v>
      </c>
      <c r="F5945" s="44" t="s">
        <v>97</v>
      </c>
      <c r="G5945">
        <v>1</v>
      </c>
      <c r="H5945">
        <v>0</v>
      </c>
      <c r="I5945">
        <v>0</v>
      </c>
      <c r="J5945">
        <v>0</v>
      </c>
      <c r="K5945" s="44">
        <f>MONTH(tce_4111[[#This Row],[data_lancamento]])</f>
        <v>8</v>
      </c>
    </row>
    <row r="5946" spans="1:11" x14ac:dyDescent="0.25">
      <c r="A5946" s="44" t="s">
        <v>100</v>
      </c>
      <c r="B5946">
        <v>1</v>
      </c>
      <c r="C5946" s="3">
        <v>44775</v>
      </c>
      <c r="D5946">
        <v>3940.75</v>
      </c>
      <c r="E5946" s="44" t="s">
        <v>80</v>
      </c>
      <c r="F5946" s="44" t="s">
        <v>88</v>
      </c>
      <c r="G5946">
        <v>0</v>
      </c>
      <c r="H5946">
        <v>0</v>
      </c>
      <c r="I5946">
        <v>0</v>
      </c>
      <c r="J5946">
        <v>0</v>
      </c>
      <c r="K5946" s="44">
        <f>MONTH(tce_4111[[#This Row],[data_lancamento]])</f>
        <v>8</v>
      </c>
    </row>
    <row r="5947" spans="1:11" x14ac:dyDescent="0.25">
      <c r="A5947" s="44" t="s">
        <v>110</v>
      </c>
      <c r="B5947">
        <v>1</v>
      </c>
      <c r="C5947" s="3">
        <v>44775</v>
      </c>
      <c r="D5947">
        <v>3940.75</v>
      </c>
      <c r="E5947" s="44" t="s">
        <v>77</v>
      </c>
      <c r="F5947" s="44" t="s">
        <v>88</v>
      </c>
      <c r="G5947">
        <v>0</v>
      </c>
      <c r="H5947">
        <v>0</v>
      </c>
      <c r="I5947">
        <v>0</v>
      </c>
      <c r="J5947">
        <v>0</v>
      </c>
      <c r="K5947" s="44">
        <f>MONTH(tce_4111[[#This Row],[data_lancamento]])</f>
        <v>8</v>
      </c>
    </row>
    <row r="5948" spans="1:11" x14ac:dyDescent="0.25">
      <c r="A5948" s="44" t="s">
        <v>359</v>
      </c>
      <c r="B5948">
        <v>1</v>
      </c>
      <c r="C5948" s="3">
        <v>44775</v>
      </c>
      <c r="D5948">
        <v>3940.75</v>
      </c>
      <c r="E5948" s="44" t="s">
        <v>80</v>
      </c>
      <c r="F5948" s="44" t="s">
        <v>97</v>
      </c>
      <c r="G5948">
        <v>0</v>
      </c>
      <c r="H5948">
        <v>0</v>
      </c>
      <c r="I5948">
        <v>0</v>
      </c>
      <c r="J5948">
        <v>0</v>
      </c>
      <c r="K5948" s="44">
        <f>MONTH(tce_4111[[#This Row],[data_lancamento]])</f>
        <v>8</v>
      </c>
    </row>
    <row r="5949" spans="1:11" x14ac:dyDescent="0.25">
      <c r="A5949" s="44" t="s">
        <v>101</v>
      </c>
      <c r="B5949">
        <v>1</v>
      </c>
      <c r="C5949" s="3">
        <v>44775</v>
      </c>
      <c r="D5949">
        <v>3940.75</v>
      </c>
      <c r="E5949" s="44" t="s">
        <v>80</v>
      </c>
      <c r="F5949" s="44" t="s">
        <v>88</v>
      </c>
      <c r="G5949">
        <v>1</v>
      </c>
      <c r="H5949">
        <v>0</v>
      </c>
      <c r="I5949">
        <v>0</v>
      </c>
      <c r="J5949">
        <v>0</v>
      </c>
      <c r="K5949" s="44">
        <f>MONTH(tce_4111[[#This Row],[data_lancamento]])</f>
        <v>8</v>
      </c>
    </row>
    <row r="5950" spans="1:11" x14ac:dyDescent="0.25">
      <c r="A5950" s="44" t="s">
        <v>111</v>
      </c>
      <c r="B5950">
        <v>1</v>
      </c>
      <c r="C5950" s="3">
        <v>44775</v>
      </c>
      <c r="D5950">
        <v>3940.75</v>
      </c>
      <c r="E5950" s="44" t="s">
        <v>77</v>
      </c>
      <c r="F5950" s="44" t="s">
        <v>88</v>
      </c>
      <c r="G5950">
        <v>1</v>
      </c>
      <c r="H5950">
        <v>0</v>
      </c>
      <c r="I5950">
        <v>0</v>
      </c>
      <c r="J5950">
        <v>0</v>
      </c>
      <c r="K5950" s="44">
        <f>MONTH(tce_4111[[#This Row],[data_lancamento]])</f>
        <v>8</v>
      </c>
    </row>
    <row r="5951" spans="1:11" x14ac:dyDescent="0.25">
      <c r="A5951" s="44" t="s">
        <v>99</v>
      </c>
      <c r="B5951">
        <v>1</v>
      </c>
      <c r="C5951" s="3">
        <v>44775</v>
      </c>
      <c r="D5951">
        <v>3940.75</v>
      </c>
      <c r="E5951" s="44" t="s">
        <v>80</v>
      </c>
      <c r="F5951" s="44" t="s">
        <v>88</v>
      </c>
      <c r="G5951">
        <v>0</v>
      </c>
      <c r="H5951">
        <v>0</v>
      </c>
      <c r="I5951">
        <v>0</v>
      </c>
      <c r="J5951">
        <v>0</v>
      </c>
      <c r="K5951" s="44">
        <f>MONTH(tce_4111[[#This Row],[data_lancamento]])</f>
        <v>8</v>
      </c>
    </row>
    <row r="5952" spans="1:11" x14ac:dyDescent="0.25">
      <c r="A5952" s="44" t="s">
        <v>109</v>
      </c>
      <c r="B5952">
        <v>1</v>
      </c>
      <c r="C5952" s="3">
        <v>44775</v>
      </c>
      <c r="D5952">
        <v>3940.75</v>
      </c>
      <c r="E5952" s="44" t="s">
        <v>77</v>
      </c>
      <c r="F5952" s="44" t="s">
        <v>88</v>
      </c>
      <c r="G5952">
        <v>0</v>
      </c>
      <c r="H5952">
        <v>0</v>
      </c>
      <c r="I5952">
        <v>0</v>
      </c>
      <c r="J5952">
        <v>0</v>
      </c>
      <c r="K5952" s="44">
        <f>MONTH(tce_4111[[#This Row],[data_lancamento]])</f>
        <v>8</v>
      </c>
    </row>
    <row r="5953" spans="1:11" x14ac:dyDescent="0.25">
      <c r="A5953" s="44" t="s">
        <v>106</v>
      </c>
      <c r="B5953">
        <v>1</v>
      </c>
      <c r="C5953" s="3">
        <v>44775</v>
      </c>
      <c r="D5953">
        <v>3940.75</v>
      </c>
      <c r="E5953" s="44" t="s">
        <v>77</v>
      </c>
      <c r="F5953" s="44" t="s">
        <v>97</v>
      </c>
      <c r="G5953">
        <v>1</v>
      </c>
      <c r="H5953">
        <v>0</v>
      </c>
      <c r="I5953">
        <v>0</v>
      </c>
      <c r="J5953">
        <v>0</v>
      </c>
      <c r="K5953" s="44">
        <f>MONTH(tce_4111[[#This Row],[data_lancamento]])</f>
        <v>8</v>
      </c>
    </row>
    <row r="5954" spans="1:11" x14ac:dyDescent="0.25">
      <c r="A5954" s="44" t="s">
        <v>100</v>
      </c>
      <c r="B5954">
        <v>1</v>
      </c>
      <c r="C5954" s="3">
        <v>44775</v>
      </c>
      <c r="D5954">
        <v>3940.75</v>
      </c>
      <c r="E5954" s="44" t="s">
        <v>80</v>
      </c>
      <c r="F5954" s="44" t="s">
        <v>88</v>
      </c>
      <c r="G5954">
        <v>0</v>
      </c>
      <c r="H5954">
        <v>0</v>
      </c>
      <c r="I5954">
        <v>0</v>
      </c>
      <c r="J5954">
        <v>0</v>
      </c>
      <c r="K5954" s="44">
        <f>MONTH(tce_4111[[#This Row],[data_lancamento]])</f>
        <v>8</v>
      </c>
    </row>
    <row r="5955" spans="1:11" x14ac:dyDescent="0.25">
      <c r="A5955" s="44" t="s">
        <v>110</v>
      </c>
      <c r="B5955">
        <v>1</v>
      </c>
      <c r="C5955" s="3">
        <v>44775</v>
      </c>
      <c r="D5955">
        <v>3940.75</v>
      </c>
      <c r="E5955" s="44" t="s">
        <v>77</v>
      </c>
      <c r="F5955" s="44" t="s">
        <v>88</v>
      </c>
      <c r="G5955">
        <v>0</v>
      </c>
      <c r="H5955">
        <v>0</v>
      </c>
      <c r="I5955">
        <v>0</v>
      </c>
      <c r="J5955">
        <v>0</v>
      </c>
      <c r="K5955" s="44">
        <f>MONTH(tce_4111[[#This Row],[data_lancamento]])</f>
        <v>8</v>
      </c>
    </row>
    <row r="5956" spans="1:11" x14ac:dyDescent="0.25">
      <c r="A5956" s="44" t="s">
        <v>359</v>
      </c>
      <c r="B5956">
        <v>1</v>
      </c>
      <c r="C5956" s="3">
        <v>44775</v>
      </c>
      <c r="D5956">
        <v>3940.75</v>
      </c>
      <c r="E5956" s="44" t="s">
        <v>80</v>
      </c>
      <c r="F5956" s="44" t="s">
        <v>97</v>
      </c>
      <c r="G5956">
        <v>0</v>
      </c>
      <c r="H5956">
        <v>0</v>
      </c>
      <c r="I5956">
        <v>0</v>
      </c>
      <c r="J5956">
        <v>0</v>
      </c>
      <c r="K5956" s="44">
        <f>MONTH(tce_4111[[#This Row],[data_lancamento]])</f>
        <v>8</v>
      </c>
    </row>
    <row r="5957" spans="1:11" x14ac:dyDescent="0.25">
      <c r="A5957" s="44" t="s">
        <v>101</v>
      </c>
      <c r="B5957">
        <v>1</v>
      </c>
      <c r="C5957" s="3">
        <v>44775</v>
      </c>
      <c r="D5957">
        <v>3940.75</v>
      </c>
      <c r="E5957" s="44" t="s">
        <v>80</v>
      </c>
      <c r="F5957" s="44" t="s">
        <v>88</v>
      </c>
      <c r="G5957">
        <v>1</v>
      </c>
      <c r="H5957">
        <v>0</v>
      </c>
      <c r="I5957">
        <v>0</v>
      </c>
      <c r="J5957">
        <v>0</v>
      </c>
      <c r="K5957" s="44">
        <f>MONTH(tce_4111[[#This Row],[data_lancamento]])</f>
        <v>8</v>
      </c>
    </row>
    <row r="5958" spans="1:11" x14ac:dyDescent="0.25">
      <c r="A5958" s="44" t="s">
        <v>111</v>
      </c>
      <c r="B5958">
        <v>1</v>
      </c>
      <c r="C5958" s="3">
        <v>44775</v>
      </c>
      <c r="D5958">
        <v>3940.75</v>
      </c>
      <c r="E5958" s="44" t="s">
        <v>77</v>
      </c>
      <c r="F5958" s="44" t="s">
        <v>88</v>
      </c>
      <c r="G5958">
        <v>1</v>
      </c>
      <c r="H5958">
        <v>0</v>
      </c>
      <c r="I5958">
        <v>0</v>
      </c>
      <c r="J5958">
        <v>0</v>
      </c>
      <c r="K5958" s="44">
        <f>MONTH(tce_4111[[#This Row],[data_lancamento]])</f>
        <v>8</v>
      </c>
    </row>
    <row r="5959" spans="1:11" x14ac:dyDescent="0.25">
      <c r="A5959" s="44" t="s">
        <v>96</v>
      </c>
      <c r="B5959">
        <v>1</v>
      </c>
      <c r="C5959" s="3">
        <v>44775</v>
      </c>
      <c r="D5959">
        <v>2700</v>
      </c>
      <c r="E5959" s="44" t="s">
        <v>80</v>
      </c>
      <c r="F5959" s="44" t="s">
        <v>97</v>
      </c>
      <c r="G5959">
        <v>1</v>
      </c>
      <c r="H5959">
        <v>0</v>
      </c>
      <c r="I5959">
        <v>0</v>
      </c>
      <c r="J5959">
        <v>0</v>
      </c>
      <c r="K5959" s="44">
        <f>MONTH(tce_4111[[#This Row],[data_lancamento]])</f>
        <v>8</v>
      </c>
    </row>
    <row r="5960" spans="1:11" x14ac:dyDescent="0.25">
      <c r="A5960" s="44" t="s">
        <v>99</v>
      </c>
      <c r="B5960">
        <v>1</v>
      </c>
      <c r="C5960" s="3">
        <v>44775</v>
      </c>
      <c r="D5960">
        <v>2700</v>
      </c>
      <c r="E5960" s="44" t="s">
        <v>80</v>
      </c>
      <c r="F5960" s="44" t="s">
        <v>88</v>
      </c>
      <c r="G5960">
        <v>0</v>
      </c>
      <c r="H5960">
        <v>0</v>
      </c>
      <c r="I5960">
        <v>0</v>
      </c>
      <c r="J5960">
        <v>0</v>
      </c>
      <c r="K5960" s="44">
        <f>MONTH(tce_4111[[#This Row],[data_lancamento]])</f>
        <v>8</v>
      </c>
    </row>
    <row r="5961" spans="1:11" x14ac:dyDescent="0.25">
      <c r="A5961" s="44" t="s">
        <v>109</v>
      </c>
      <c r="B5961">
        <v>1</v>
      </c>
      <c r="C5961" s="3">
        <v>44775</v>
      </c>
      <c r="D5961">
        <v>2700</v>
      </c>
      <c r="E5961" s="44" t="s">
        <v>77</v>
      </c>
      <c r="F5961" s="44" t="s">
        <v>88</v>
      </c>
      <c r="G5961">
        <v>0</v>
      </c>
      <c r="H5961">
        <v>0</v>
      </c>
      <c r="I5961">
        <v>0</v>
      </c>
      <c r="J5961">
        <v>0</v>
      </c>
      <c r="K5961" s="44">
        <f>MONTH(tce_4111[[#This Row],[data_lancamento]])</f>
        <v>8</v>
      </c>
    </row>
    <row r="5962" spans="1:11" x14ac:dyDescent="0.25">
      <c r="A5962" s="44" t="s">
        <v>106</v>
      </c>
      <c r="B5962">
        <v>1</v>
      </c>
      <c r="C5962" s="3">
        <v>44775</v>
      </c>
      <c r="D5962">
        <v>2700</v>
      </c>
      <c r="E5962" s="44" t="s">
        <v>77</v>
      </c>
      <c r="F5962" s="44" t="s">
        <v>97</v>
      </c>
      <c r="G5962">
        <v>1</v>
      </c>
      <c r="H5962">
        <v>0</v>
      </c>
      <c r="I5962">
        <v>0</v>
      </c>
      <c r="J5962">
        <v>0</v>
      </c>
      <c r="K5962" s="44">
        <f>MONTH(tce_4111[[#This Row],[data_lancamento]])</f>
        <v>8</v>
      </c>
    </row>
    <row r="5963" spans="1:11" x14ac:dyDescent="0.25">
      <c r="A5963" s="44" t="s">
        <v>100</v>
      </c>
      <c r="B5963">
        <v>1</v>
      </c>
      <c r="C5963" s="3">
        <v>44775</v>
      </c>
      <c r="D5963">
        <v>2700</v>
      </c>
      <c r="E5963" s="44" t="s">
        <v>80</v>
      </c>
      <c r="F5963" s="44" t="s">
        <v>88</v>
      </c>
      <c r="G5963">
        <v>0</v>
      </c>
      <c r="H5963">
        <v>0</v>
      </c>
      <c r="I5963">
        <v>0</v>
      </c>
      <c r="J5963">
        <v>0</v>
      </c>
      <c r="K5963" s="44">
        <f>MONTH(tce_4111[[#This Row],[data_lancamento]])</f>
        <v>8</v>
      </c>
    </row>
    <row r="5964" spans="1:11" x14ac:dyDescent="0.25">
      <c r="A5964" s="44" t="s">
        <v>110</v>
      </c>
      <c r="B5964">
        <v>1</v>
      </c>
      <c r="C5964" s="3">
        <v>44775</v>
      </c>
      <c r="D5964">
        <v>2700</v>
      </c>
      <c r="E5964" s="44" t="s">
        <v>77</v>
      </c>
      <c r="F5964" s="44" t="s">
        <v>88</v>
      </c>
      <c r="G5964">
        <v>0</v>
      </c>
      <c r="H5964">
        <v>0</v>
      </c>
      <c r="I5964">
        <v>0</v>
      </c>
      <c r="J5964">
        <v>0</v>
      </c>
      <c r="K5964" s="44">
        <f>MONTH(tce_4111[[#This Row],[data_lancamento]])</f>
        <v>8</v>
      </c>
    </row>
    <row r="5965" spans="1:11" x14ac:dyDescent="0.25">
      <c r="A5965" s="44" t="s">
        <v>101</v>
      </c>
      <c r="B5965">
        <v>1</v>
      </c>
      <c r="C5965" s="3">
        <v>44775</v>
      </c>
      <c r="D5965">
        <v>2700</v>
      </c>
      <c r="E5965" s="44" t="s">
        <v>80</v>
      </c>
      <c r="F5965" s="44" t="s">
        <v>88</v>
      </c>
      <c r="G5965">
        <v>1</v>
      </c>
      <c r="H5965">
        <v>0</v>
      </c>
      <c r="I5965">
        <v>0</v>
      </c>
      <c r="J5965">
        <v>0</v>
      </c>
      <c r="K5965" s="44">
        <f>MONTH(tce_4111[[#This Row],[data_lancamento]])</f>
        <v>8</v>
      </c>
    </row>
    <row r="5966" spans="1:11" x14ac:dyDescent="0.25">
      <c r="A5966" s="44" t="s">
        <v>111</v>
      </c>
      <c r="B5966">
        <v>1</v>
      </c>
      <c r="C5966" s="3">
        <v>44775</v>
      </c>
      <c r="D5966">
        <v>2700</v>
      </c>
      <c r="E5966" s="44" t="s">
        <v>77</v>
      </c>
      <c r="F5966" s="44" t="s">
        <v>88</v>
      </c>
      <c r="G5966">
        <v>1</v>
      </c>
      <c r="H5966">
        <v>0</v>
      </c>
      <c r="I5966">
        <v>0</v>
      </c>
      <c r="J5966">
        <v>0</v>
      </c>
      <c r="K5966" s="44">
        <f>MONTH(tce_4111[[#This Row],[data_lancamento]])</f>
        <v>8</v>
      </c>
    </row>
    <row r="5967" spans="1:11" x14ac:dyDescent="0.25">
      <c r="A5967" s="44" t="s">
        <v>89</v>
      </c>
      <c r="B5967">
        <v>1</v>
      </c>
      <c r="C5967" s="3">
        <v>44775</v>
      </c>
      <c r="D5967">
        <v>1603.52</v>
      </c>
      <c r="E5967" s="44" t="s">
        <v>80</v>
      </c>
      <c r="F5967" s="44" t="s">
        <v>88</v>
      </c>
      <c r="G5967">
        <v>0</v>
      </c>
      <c r="H5967">
        <v>0</v>
      </c>
      <c r="I5967">
        <v>0</v>
      </c>
      <c r="J5967">
        <v>0</v>
      </c>
      <c r="K5967" s="44">
        <f>MONTH(tce_4111[[#This Row],[data_lancamento]])</f>
        <v>8</v>
      </c>
    </row>
    <row r="5968" spans="1:11" x14ac:dyDescent="0.25">
      <c r="A5968" s="44" t="s">
        <v>91</v>
      </c>
      <c r="B5968">
        <v>1</v>
      </c>
      <c r="C5968" s="3">
        <v>44775</v>
      </c>
      <c r="D5968">
        <v>1603.52</v>
      </c>
      <c r="E5968" s="44" t="s">
        <v>77</v>
      </c>
      <c r="F5968" s="44" t="s">
        <v>88</v>
      </c>
      <c r="G5968">
        <v>0</v>
      </c>
      <c r="H5968">
        <v>0</v>
      </c>
      <c r="I5968">
        <v>0</v>
      </c>
      <c r="J5968">
        <v>0</v>
      </c>
      <c r="K5968" s="44">
        <f>MONTH(tce_4111[[#This Row],[data_lancamento]])</f>
        <v>8</v>
      </c>
    </row>
    <row r="5969" spans="1:11" x14ac:dyDescent="0.25">
      <c r="A5969" s="44" t="s">
        <v>92</v>
      </c>
      <c r="B5969">
        <v>1</v>
      </c>
      <c r="C5969" s="3">
        <v>44775</v>
      </c>
      <c r="D5969">
        <v>1603.52</v>
      </c>
      <c r="E5969" s="44" t="s">
        <v>77</v>
      </c>
      <c r="F5969" s="44" t="s">
        <v>88</v>
      </c>
      <c r="G5969">
        <v>0</v>
      </c>
      <c r="H5969">
        <v>0</v>
      </c>
      <c r="I5969">
        <v>0</v>
      </c>
      <c r="J5969">
        <v>0</v>
      </c>
      <c r="K5969" s="44">
        <f>MONTH(tce_4111[[#This Row],[data_lancamento]])</f>
        <v>8</v>
      </c>
    </row>
    <row r="5970" spans="1:11" x14ac:dyDescent="0.25">
      <c r="A5970" s="44" t="s">
        <v>93</v>
      </c>
      <c r="B5970">
        <v>1</v>
      </c>
      <c r="C5970" s="3">
        <v>44775</v>
      </c>
      <c r="D5970">
        <v>1603.52</v>
      </c>
      <c r="E5970" s="44" t="s">
        <v>80</v>
      </c>
      <c r="F5970" s="44" t="s">
        <v>88</v>
      </c>
      <c r="G5970">
        <v>0</v>
      </c>
      <c r="H5970">
        <v>0</v>
      </c>
      <c r="I5970">
        <v>0</v>
      </c>
      <c r="J5970">
        <v>0</v>
      </c>
      <c r="K5970" s="44">
        <f>MONTH(tce_4111[[#This Row],[data_lancamento]])</f>
        <v>8</v>
      </c>
    </row>
    <row r="5971" spans="1:11" x14ac:dyDescent="0.25">
      <c r="A5971" s="44" t="s">
        <v>94</v>
      </c>
      <c r="B5971">
        <v>1</v>
      </c>
      <c r="C5971" s="3">
        <v>44775</v>
      </c>
      <c r="D5971">
        <v>1603.52</v>
      </c>
      <c r="E5971" s="44" t="s">
        <v>80</v>
      </c>
      <c r="F5971" s="44" t="s">
        <v>88</v>
      </c>
      <c r="G5971">
        <v>1</v>
      </c>
      <c r="H5971">
        <v>0</v>
      </c>
      <c r="I5971">
        <v>0</v>
      </c>
      <c r="J5971">
        <v>0</v>
      </c>
      <c r="K5971" s="44">
        <f>MONTH(tce_4111[[#This Row],[data_lancamento]])</f>
        <v>8</v>
      </c>
    </row>
    <row r="5972" spans="1:11" x14ac:dyDescent="0.25">
      <c r="A5972" s="44" t="s">
        <v>95</v>
      </c>
      <c r="B5972">
        <v>1</v>
      </c>
      <c r="C5972" s="3">
        <v>44775</v>
      </c>
      <c r="D5972">
        <v>1603.52</v>
      </c>
      <c r="E5972" s="44" t="s">
        <v>77</v>
      </c>
      <c r="F5972" s="44" t="s">
        <v>88</v>
      </c>
      <c r="G5972">
        <v>1</v>
      </c>
      <c r="H5972">
        <v>0</v>
      </c>
      <c r="I5972">
        <v>0</v>
      </c>
      <c r="J5972">
        <v>0</v>
      </c>
      <c r="K5972" s="44">
        <f>MONTH(tce_4111[[#This Row],[data_lancamento]])</f>
        <v>8</v>
      </c>
    </row>
    <row r="5973" spans="1:11" x14ac:dyDescent="0.25">
      <c r="A5973" s="44" t="s">
        <v>91</v>
      </c>
      <c r="B5973">
        <v>1</v>
      </c>
      <c r="C5973" s="3">
        <v>44775</v>
      </c>
      <c r="D5973">
        <v>1603.52</v>
      </c>
      <c r="E5973" s="44" t="s">
        <v>80</v>
      </c>
      <c r="F5973" s="44" t="s">
        <v>88</v>
      </c>
      <c r="G5973">
        <v>0</v>
      </c>
      <c r="H5973">
        <v>0</v>
      </c>
      <c r="I5973">
        <v>0</v>
      </c>
      <c r="J5973">
        <v>0</v>
      </c>
      <c r="K5973" s="44">
        <f>MONTH(tce_4111[[#This Row],[data_lancamento]])</f>
        <v>8</v>
      </c>
    </row>
    <row r="5974" spans="1:11" x14ac:dyDescent="0.25">
      <c r="A5974" s="44" t="s">
        <v>99</v>
      </c>
      <c r="B5974">
        <v>1</v>
      </c>
      <c r="C5974" s="3">
        <v>44775</v>
      </c>
      <c r="D5974">
        <v>1603.52</v>
      </c>
      <c r="E5974" s="44" t="s">
        <v>77</v>
      </c>
      <c r="F5974" s="44" t="s">
        <v>88</v>
      </c>
      <c r="G5974">
        <v>0</v>
      </c>
      <c r="H5974">
        <v>0</v>
      </c>
      <c r="I5974">
        <v>0</v>
      </c>
      <c r="J5974">
        <v>0</v>
      </c>
      <c r="K5974" s="44">
        <f>MONTH(tce_4111[[#This Row],[data_lancamento]])</f>
        <v>8</v>
      </c>
    </row>
    <row r="5975" spans="1:11" x14ac:dyDescent="0.25">
      <c r="A5975" s="44" t="s">
        <v>92</v>
      </c>
      <c r="B5975">
        <v>1</v>
      </c>
      <c r="C5975" s="3">
        <v>44775</v>
      </c>
      <c r="D5975">
        <v>1603.52</v>
      </c>
      <c r="E5975" s="44" t="s">
        <v>80</v>
      </c>
      <c r="F5975" s="44" t="s">
        <v>88</v>
      </c>
      <c r="G5975">
        <v>0</v>
      </c>
      <c r="H5975">
        <v>0</v>
      </c>
      <c r="I5975">
        <v>0</v>
      </c>
      <c r="J5975">
        <v>0</v>
      </c>
      <c r="K5975" s="44">
        <f>MONTH(tce_4111[[#This Row],[data_lancamento]])</f>
        <v>8</v>
      </c>
    </row>
    <row r="5976" spans="1:11" x14ac:dyDescent="0.25">
      <c r="A5976" s="44" t="s">
        <v>100</v>
      </c>
      <c r="B5976">
        <v>1</v>
      </c>
      <c r="C5976" s="3">
        <v>44775</v>
      </c>
      <c r="D5976">
        <v>1603.52</v>
      </c>
      <c r="E5976" s="44" t="s">
        <v>77</v>
      </c>
      <c r="F5976" s="44" t="s">
        <v>88</v>
      </c>
      <c r="G5976">
        <v>0</v>
      </c>
      <c r="H5976">
        <v>0</v>
      </c>
      <c r="I5976">
        <v>0</v>
      </c>
      <c r="J5976">
        <v>0</v>
      </c>
      <c r="K5976" s="44">
        <f>MONTH(tce_4111[[#This Row],[data_lancamento]])</f>
        <v>8</v>
      </c>
    </row>
    <row r="5977" spans="1:11" x14ac:dyDescent="0.25">
      <c r="A5977" s="44" t="s">
        <v>112</v>
      </c>
      <c r="B5977">
        <v>1</v>
      </c>
      <c r="C5977" s="3">
        <v>44775</v>
      </c>
      <c r="D5977">
        <v>1603.52</v>
      </c>
      <c r="E5977" s="44" t="s">
        <v>80</v>
      </c>
      <c r="F5977" s="44" t="s">
        <v>88</v>
      </c>
      <c r="G5977">
        <v>0</v>
      </c>
      <c r="H5977">
        <v>0</v>
      </c>
      <c r="I5977">
        <v>0</v>
      </c>
      <c r="J5977">
        <v>0</v>
      </c>
      <c r="K5977" s="44">
        <f>MONTH(tce_4111[[#This Row],[data_lancamento]])</f>
        <v>8</v>
      </c>
    </row>
    <row r="5978" spans="1:11" x14ac:dyDescent="0.25">
      <c r="A5978" s="44" t="s">
        <v>359</v>
      </c>
      <c r="B5978">
        <v>1</v>
      </c>
      <c r="C5978" s="3">
        <v>44775</v>
      </c>
      <c r="D5978">
        <v>1603.52</v>
      </c>
      <c r="E5978" s="44" t="s">
        <v>77</v>
      </c>
      <c r="F5978" s="44" t="s">
        <v>97</v>
      </c>
      <c r="G5978">
        <v>0</v>
      </c>
      <c r="H5978">
        <v>0</v>
      </c>
      <c r="I5978">
        <v>0</v>
      </c>
      <c r="J5978">
        <v>0</v>
      </c>
      <c r="K5978" s="44">
        <f>MONTH(tce_4111[[#This Row],[data_lancamento]])</f>
        <v>8</v>
      </c>
    </row>
    <row r="5979" spans="1:11" x14ac:dyDescent="0.25">
      <c r="A5979" s="44" t="s">
        <v>101</v>
      </c>
      <c r="B5979">
        <v>1</v>
      </c>
      <c r="C5979" s="3">
        <v>44775</v>
      </c>
      <c r="D5979">
        <v>1603.52</v>
      </c>
      <c r="E5979" s="44" t="s">
        <v>77</v>
      </c>
      <c r="F5979" s="44" t="s">
        <v>88</v>
      </c>
      <c r="G5979">
        <v>1</v>
      </c>
      <c r="H5979">
        <v>0</v>
      </c>
      <c r="I5979">
        <v>0</v>
      </c>
      <c r="J5979">
        <v>0</v>
      </c>
      <c r="K5979" s="44">
        <f>MONTH(tce_4111[[#This Row],[data_lancamento]])</f>
        <v>8</v>
      </c>
    </row>
    <row r="5980" spans="1:11" x14ac:dyDescent="0.25">
      <c r="A5980" s="44" t="s">
        <v>95</v>
      </c>
      <c r="B5980">
        <v>1</v>
      </c>
      <c r="C5980" s="3">
        <v>44775</v>
      </c>
      <c r="D5980">
        <v>1603.52</v>
      </c>
      <c r="E5980" s="44" t="s">
        <v>80</v>
      </c>
      <c r="F5980" s="44" t="s">
        <v>88</v>
      </c>
      <c r="G5980">
        <v>1</v>
      </c>
      <c r="H5980">
        <v>0</v>
      </c>
      <c r="I5980">
        <v>0</v>
      </c>
      <c r="J5980">
        <v>0</v>
      </c>
      <c r="K5980" s="44">
        <f>MONTH(tce_4111[[#This Row],[data_lancamento]])</f>
        <v>8</v>
      </c>
    </row>
    <row r="5981" spans="1:11" x14ac:dyDescent="0.25">
      <c r="A5981" s="44" t="s">
        <v>89</v>
      </c>
      <c r="B5981">
        <v>1</v>
      </c>
      <c r="C5981" s="3">
        <v>44775</v>
      </c>
      <c r="D5981">
        <v>1603.52</v>
      </c>
      <c r="E5981" s="44" t="s">
        <v>80</v>
      </c>
      <c r="F5981" s="44" t="s">
        <v>88</v>
      </c>
      <c r="G5981">
        <v>0</v>
      </c>
      <c r="H5981">
        <v>0</v>
      </c>
      <c r="I5981">
        <v>0</v>
      </c>
      <c r="J5981">
        <v>0</v>
      </c>
      <c r="K5981" s="44">
        <f>MONTH(tce_4111[[#This Row],[data_lancamento]])</f>
        <v>8</v>
      </c>
    </row>
    <row r="5982" spans="1:11" x14ac:dyDescent="0.25">
      <c r="A5982" s="44" t="s">
        <v>91</v>
      </c>
      <c r="B5982">
        <v>1</v>
      </c>
      <c r="C5982" s="3">
        <v>44775</v>
      </c>
      <c r="D5982">
        <v>1603.52</v>
      </c>
      <c r="E5982" s="44" t="s">
        <v>77</v>
      </c>
      <c r="F5982" s="44" t="s">
        <v>88</v>
      </c>
      <c r="G5982">
        <v>0</v>
      </c>
      <c r="H5982">
        <v>0</v>
      </c>
      <c r="I5982">
        <v>0</v>
      </c>
      <c r="J5982">
        <v>0</v>
      </c>
      <c r="K5982" s="44">
        <f>MONTH(tce_4111[[#This Row],[data_lancamento]])</f>
        <v>8</v>
      </c>
    </row>
    <row r="5983" spans="1:11" x14ac:dyDescent="0.25">
      <c r="A5983" s="44" t="s">
        <v>92</v>
      </c>
      <c r="B5983">
        <v>1</v>
      </c>
      <c r="C5983" s="3">
        <v>44775</v>
      </c>
      <c r="D5983">
        <v>1603.52</v>
      </c>
      <c r="E5983" s="44" t="s">
        <v>77</v>
      </c>
      <c r="F5983" s="44" t="s">
        <v>88</v>
      </c>
      <c r="G5983">
        <v>0</v>
      </c>
      <c r="H5983">
        <v>0</v>
      </c>
      <c r="I5983">
        <v>0</v>
      </c>
      <c r="J5983">
        <v>0</v>
      </c>
      <c r="K5983" s="44">
        <f>MONTH(tce_4111[[#This Row],[data_lancamento]])</f>
        <v>8</v>
      </c>
    </row>
    <row r="5984" spans="1:11" x14ac:dyDescent="0.25">
      <c r="A5984" s="44" t="s">
        <v>93</v>
      </c>
      <c r="B5984">
        <v>1</v>
      </c>
      <c r="C5984" s="3">
        <v>44775</v>
      </c>
      <c r="D5984">
        <v>1603.52</v>
      </c>
      <c r="E5984" s="44" t="s">
        <v>80</v>
      </c>
      <c r="F5984" s="44" t="s">
        <v>88</v>
      </c>
      <c r="G5984">
        <v>0</v>
      </c>
      <c r="H5984">
        <v>0</v>
      </c>
      <c r="I5984">
        <v>0</v>
      </c>
      <c r="J5984">
        <v>0</v>
      </c>
      <c r="K5984" s="44">
        <f>MONTH(tce_4111[[#This Row],[data_lancamento]])</f>
        <v>8</v>
      </c>
    </row>
    <row r="5985" spans="1:11" x14ac:dyDescent="0.25">
      <c r="A5985" s="44" t="s">
        <v>94</v>
      </c>
      <c r="B5985">
        <v>1</v>
      </c>
      <c r="C5985" s="3">
        <v>44775</v>
      </c>
      <c r="D5985">
        <v>1603.52</v>
      </c>
      <c r="E5985" s="44" t="s">
        <v>80</v>
      </c>
      <c r="F5985" s="44" t="s">
        <v>88</v>
      </c>
      <c r="G5985">
        <v>1</v>
      </c>
      <c r="H5985">
        <v>0</v>
      </c>
      <c r="I5985">
        <v>0</v>
      </c>
      <c r="J5985">
        <v>0</v>
      </c>
      <c r="K5985" s="44">
        <f>MONTH(tce_4111[[#This Row],[data_lancamento]])</f>
        <v>8</v>
      </c>
    </row>
    <row r="5986" spans="1:11" x14ac:dyDescent="0.25">
      <c r="A5986" s="44" t="s">
        <v>95</v>
      </c>
      <c r="B5986">
        <v>1</v>
      </c>
      <c r="C5986" s="3">
        <v>44775</v>
      </c>
      <c r="D5986">
        <v>1603.52</v>
      </c>
      <c r="E5986" s="44" t="s">
        <v>77</v>
      </c>
      <c r="F5986" s="44" t="s">
        <v>88</v>
      </c>
      <c r="G5986">
        <v>1</v>
      </c>
      <c r="H5986">
        <v>0</v>
      </c>
      <c r="I5986">
        <v>0</v>
      </c>
      <c r="J5986">
        <v>0</v>
      </c>
      <c r="K5986" s="44">
        <f>MONTH(tce_4111[[#This Row],[data_lancamento]])</f>
        <v>8</v>
      </c>
    </row>
    <row r="5987" spans="1:11" x14ac:dyDescent="0.25">
      <c r="A5987" s="44" t="s">
        <v>91</v>
      </c>
      <c r="B5987">
        <v>1</v>
      </c>
      <c r="C5987" s="3">
        <v>44775</v>
      </c>
      <c r="D5987">
        <v>1603.52</v>
      </c>
      <c r="E5987" s="44" t="s">
        <v>80</v>
      </c>
      <c r="F5987" s="44" t="s">
        <v>88</v>
      </c>
      <c r="G5987">
        <v>0</v>
      </c>
      <c r="H5987">
        <v>0</v>
      </c>
      <c r="I5987">
        <v>0</v>
      </c>
      <c r="J5987">
        <v>0</v>
      </c>
      <c r="K5987" s="44">
        <f>MONTH(tce_4111[[#This Row],[data_lancamento]])</f>
        <v>8</v>
      </c>
    </row>
    <row r="5988" spans="1:11" x14ac:dyDescent="0.25">
      <c r="A5988" s="44" t="s">
        <v>99</v>
      </c>
      <c r="B5988">
        <v>1</v>
      </c>
      <c r="C5988" s="3">
        <v>44775</v>
      </c>
      <c r="D5988">
        <v>1603.52</v>
      </c>
      <c r="E5988" s="44" t="s">
        <v>77</v>
      </c>
      <c r="F5988" s="44" t="s">
        <v>88</v>
      </c>
      <c r="G5988">
        <v>0</v>
      </c>
      <c r="H5988">
        <v>0</v>
      </c>
      <c r="I5988">
        <v>0</v>
      </c>
      <c r="J5988">
        <v>0</v>
      </c>
      <c r="K5988" s="44">
        <f>MONTH(tce_4111[[#This Row],[data_lancamento]])</f>
        <v>8</v>
      </c>
    </row>
    <row r="5989" spans="1:11" x14ac:dyDescent="0.25">
      <c r="A5989" s="44" t="s">
        <v>92</v>
      </c>
      <c r="B5989">
        <v>1</v>
      </c>
      <c r="C5989" s="3">
        <v>44775</v>
      </c>
      <c r="D5989">
        <v>1603.52</v>
      </c>
      <c r="E5989" s="44" t="s">
        <v>80</v>
      </c>
      <c r="F5989" s="44" t="s">
        <v>88</v>
      </c>
      <c r="G5989">
        <v>0</v>
      </c>
      <c r="H5989">
        <v>0</v>
      </c>
      <c r="I5989">
        <v>0</v>
      </c>
      <c r="J5989">
        <v>0</v>
      </c>
      <c r="K5989" s="44">
        <f>MONTH(tce_4111[[#This Row],[data_lancamento]])</f>
        <v>8</v>
      </c>
    </row>
    <row r="5990" spans="1:11" x14ac:dyDescent="0.25">
      <c r="A5990" s="44" t="s">
        <v>100</v>
      </c>
      <c r="B5990">
        <v>1</v>
      </c>
      <c r="C5990" s="3">
        <v>44775</v>
      </c>
      <c r="D5990">
        <v>1603.52</v>
      </c>
      <c r="E5990" s="44" t="s">
        <v>77</v>
      </c>
      <c r="F5990" s="44" t="s">
        <v>88</v>
      </c>
      <c r="G5990">
        <v>0</v>
      </c>
      <c r="H5990">
        <v>0</v>
      </c>
      <c r="I5990">
        <v>0</v>
      </c>
      <c r="J5990">
        <v>0</v>
      </c>
      <c r="K5990" s="44">
        <f>MONTH(tce_4111[[#This Row],[data_lancamento]])</f>
        <v>8</v>
      </c>
    </row>
    <row r="5991" spans="1:11" x14ac:dyDescent="0.25">
      <c r="A5991" s="44" t="s">
        <v>112</v>
      </c>
      <c r="B5991">
        <v>1</v>
      </c>
      <c r="C5991" s="3">
        <v>44775</v>
      </c>
      <c r="D5991">
        <v>1603.52</v>
      </c>
      <c r="E5991" s="44" t="s">
        <v>80</v>
      </c>
      <c r="F5991" s="44" t="s">
        <v>88</v>
      </c>
      <c r="G5991">
        <v>0</v>
      </c>
      <c r="H5991">
        <v>0</v>
      </c>
      <c r="I5991">
        <v>0</v>
      </c>
      <c r="J5991">
        <v>0</v>
      </c>
      <c r="K5991" s="44">
        <f>MONTH(tce_4111[[#This Row],[data_lancamento]])</f>
        <v>8</v>
      </c>
    </row>
    <row r="5992" spans="1:11" x14ac:dyDescent="0.25">
      <c r="A5992" s="44" t="s">
        <v>359</v>
      </c>
      <c r="B5992">
        <v>1</v>
      </c>
      <c r="C5992" s="3">
        <v>44775</v>
      </c>
      <c r="D5992">
        <v>1603.52</v>
      </c>
      <c r="E5992" s="44" t="s">
        <v>77</v>
      </c>
      <c r="F5992" s="44" t="s">
        <v>97</v>
      </c>
      <c r="G5992">
        <v>0</v>
      </c>
      <c r="H5992">
        <v>0</v>
      </c>
      <c r="I5992">
        <v>0</v>
      </c>
      <c r="J5992">
        <v>0</v>
      </c>
      <c r="K5992" s="44">
        <f>MONTH(tce_4111[[#This Row],[data_lancamento]])</f>
        <v>8</v>
      </c>
    </row>
    <row r="5993" spans="1:11" x14ac:dyDescent="0.25">
      <c r="A5993" s="44" t="s">
        <v>101</v>
      </c>
      <c r="B5993">
        <v>1</v>
      </c>
      <c r="C5993" s="3">
        <v>44775</v>
      </c>
      <c r="D5993">
        <v>1603.52</v>
      </c>
      <c r="E5993" s="44" t="s">
        <v>77</v>
      </c>
      <c r="F5993" s="44" t="s">
        <v>88</v>
      </c>
      <c r="G5993">
        <v>1</v>
      </c>
      <c r="H5993">
        <v>0</v>
      </c>
      <c r="I5993">
        <v>0</v>
      </c>
      <c r="J5993">
        <v>0</v>
      </c>
      <c r="K5993" s="44">
        <f>MONTH(tce_4111[[#This Row],[data_lancamento]])</f>
        <v>8</v>
      </c>
    </row>
    <row r="5994" spans="1:11" x14ac:dyDescent="0.25">
      <c r="A5994" s="44" t="s">
        <v>95</v>
      </c>
      <c r="B5994">
        <v>1</v>
      </c>
      <c r="C5994" s="3">
        <v>44775</v>
      </c>
      <c r="D5994">
        <v>1603.52</v>
      </c>
      <c r="E5994" s="44" t="s">
        <v>80</v>
      </c>
      <c r="F5994" s="44" t="s">
        <v>88</v>
      </c>
      <c r="G5994">
        <v>1</v>
      </c>
      <c r="H5994">
        <v>0</v>
      </c>
      <c r="I5994">
        <v>0</v>
      </c>
      <c r="J5994">
        <v>0</v>
      </c>
      <c r="K5994" s="44">
        <f>MONTH(tce_4111[[#This Row],[data_lancamento]])</f>
        <v>8</v>
      </c>
    </row>
    <row r="5995" spans="1:11" x14ac:dyDescent="0.25">
      <c r="A5995" s="44" t="s">
        <v>89</v>
      </c>
      <c r="B5995">
        <v>1</v>
      </c>
      <c r="C5995" s="3">
        <v>44775</v>
      </c>
      <c r="D5995">
        <v>1603.52</v>
      </c>
      <c r="E5995" s="44" t="s">
        <v>80</v>
      </c>
      <c r="F5995" s="44" t="s">
        <v>88</v>
      </c>
      <c r="G5995">
        <v>0</v>
      </c>
      <c r="H5995">
        <v>0</v>
      </c>
      <c r="I5995">
        <v>0</v>
      </c>
      <c r="J5995">
        <v>0</v>
      </c>
      <c r="K5995" s="44">
        <f>MONTH(tce_4111[[#This Row],[data_lancamento]])</f>
        <v>8</v>
      </c>
    </row>
    <row r="5996" spans="1:11" x14ac:dyDescent="0.25">
      <c r="A5996" s="44" t="s">
        <v>91</v>
      </c>
      <c r="B5996">
        <v>1</v>
      </c>
      <c r="C5996" s="3">
        <v>44775</v>
      </c>
      <c r="D5996">
        <v>1603.52</v>
      </c>
      <c r="E5996" s="44" t="s">
        <v>77</v>
      </c>
      <c r="F5996" s="44" t="s">
        <v>88</v>
      </c>
      <c r="G5996">
        <v>0</v>
      </c>
      <c r="H5996">
        <v>0</v>
      </c>
      <c r="I5996">
        <v>0</v>
      </c>
      <c r="J5996">
        <v>0</v>
      </c>
      <c r="K5996" s="44">
        <f>MONTH(tce_4111[[#This Row],[data_lancamento]])</f>
        <v>8</v>
      </c>
    </row>
    <row r="5997" spans="1:11" x14ac:dyDescent="0.25">
      <c r="A5997" s="44" t="s">
        <v>92</v>
      </c>
      <c r="B5997">
        <v>1</v>
      </c>
      <c r="C5997" s="3">
        <v>44775</v>
      </c>
      <c r="D5997">
        <v>1603.52</v>
      </c>
      <c r="E5997" s="44" t="s">
        <v>77</v>
      </c>
      <c r="F5997" s="44" t="s">
        <v>88</v>
      </c>
      <c r="G5997">
        <v>0</v>
      </c>
      <c r="H5997">
        <v>0</v>
      </c>
      <c r="I5997">
        <v>0</v>
      </c>
      <c r="J5997">
        <v>0</v>
      </c>
      <c r="K5997" s="44">
        <f>MONTH(tce_4111[[#This Row],[data_lancamento]])</f>
        <v>8</v>
      </c>
    </row>
    <row r="5998" spans="1:11" x14ac:dyDescent="0.25">
      <c r="A5998" s="44" t="s">
        <v>93</v>
      </c>
      <c r="B5998">
        <v>1</v>
      </c>
      <c r="C5998" s="3">
        <v>44775</v>
      </c>
      <c r="D5998">
        <v>1603.52</v>
      </c>
      <c r="E5998" s="44" t="s">
        <v>80</v>
      </c>
      <c r="F5998" s="44" t="s">
        <v>88</v>
      </c>
      <c r="G5998">
        <v>0</v>
      </c>
      <c r="H5998">
        <v>0</v>
      </c>
      <c r="I5998">
        <v>0</v>
      </c>
      <c r="J5998">
        <v>0</v>
      </c>
      <c r="K5998" s="44">
        <f>MONTH(tce_4111[[#This Row],[data_lancamento]])</f>
        <v>8</v>
      </c>
    </row>
    <row r="5999" spans="1:11" x14ac:dyDescent="0.25">
      <c r="A5999" s="44" t="s">
        <v>94</v>
      </c>
      <c r="B5999">
        <v>1</v>
      </c>
      <c r="C5999" s="3">
        <v>44775</v>
      </c>
      <c r="D5999">
        <v>1603.52</v>
      </c>
      <c r="E5999" s="44" t="s">
        <v>80</v>
      </c>
      <c r="F5999" s="44" t="s">
        <v>88</v>
      </c>
      <c r="G5999">
        <v>1</v>
      </c>
      <c r="H5999">
        <v>0</v>
      </c>
      <c r="I5999">
        <v>0</v>
      </c>
      <c r="J5999">
        <v>0</v>
      </c>
      <c r="K5999" s="44">
        <f>MONTH(tce_4111[[#This Row],[data_lancamento]])</f>
        <v>8</v>
      </c>
    </row>
    <row r="6000" spans="1:11" x14ac:dyDescent="0.25">
      <c r="A6000" s="44" t="s">
        <v>95</v>
      </c>
      <c r="B6000">
        <v>1</v>
      </c>
      <c r="C6000" s="3">
        <v>44775</v>
      </c>
      <c r="D6000">
        <v>1603.52</v>
      </c>
      <c r="E6000" s="44" t="s">
        <v>77</v>
      </c>
      <c r="F6000" s="44" t="s">
        <v>88</v>
      </c>
      <c r="G6000">
        <v>1</v>
      </c>
      <c r="H6000">
        <v>0</v>
      </c>
      <c r="I6000">
        <v>0</v>
      </c>
      <c r="J6000">
        <v>0</v>
      </c>
      <c r="K6000" s="44">
        <f>MONTH(tce_4111[[#This Row],[data_lancamento]])</f>
        <v>8</v>
      </c>
    </row>
    <row r="6001" spans="1:11" x14ac:dyDescent="0.25">
      <c r="A6001" s="44" t="s">
        <v>91</v>
      </c>
      <c r="B6001">
        <v>1</v>
      </c>
      <c r="C6001" s="3">
        <v>44775</v>
      </c>
      <c r="D6001">
        <v>1603.52</v>
      </c>
      <c r="E6001" s="44" t="s">
        <v>80</v>
      </c>
      <c r="F6001" s="44" t="s">
        <v>88</v>
      </c>
      <c r="G6001">
        <v>0</v>
      </c>
      <c r="H6001">
        <v>0</v>
      </c>
      <c r="I6001">
        <v>0</v>
      </c>
      <c r="J6001">
        <v>0</v>
      </c>
      <c r="K6001" s="44">
        <f>MONTH(tce_4111[[#This Row],[data_lancamento]])</f>
        <v>8</v>
      </c>
    </row>
    <row r="6002" spans="1:11" x14ac:dyDescent="0.25">
      <c r="A6002" s="44" t="s">
        <v>99</v>
      </c>
      <c r="B6002">
        <v>1</v>
      </c>
      <c r="C6002" s="3">
        <v>44775</v>
      </c>
      <c r="D6002">
        <v>1603.52</v>
      </c>
      <c r="E6002" s="44" t="s">
        <v>77</v>
      </c>
      <c r="F6002" s="44" t="s">
        <v>88</v>
      </c>
      <c r="G6002">
        <v>0</v>
      </c>
      <c r="H6002">
        <v>0</v>
      </c>
      <c r="I6002">
        <v>0</v>
      </c>
      <c r="J6002">
        <v>0</v>
      </c>
      <c r="K6002" s="44">
        <f>MONTH(tce_4111[[#This Row],[data_lancamento]])</f>
        <v>8</v>
      </c>
    </row>
    <row r="6003" spans="1:11" x14ac:dyDescent="0.25">
      <c r="A6003" s="44" t="s">
        <v>92</v>
      </c>
      <c r="B6003">
        <v>1</v>
      </c>
      <c r="C6003" s="3">
        <v>44775</v>
      </c>
      <c r="D6003">
        <v>1603.52</v>
      </c>
      <c r="E6003" s="44" t="s">
        <v>80</v>
      </c>
      <c r="F6003" s="44" t="s">
        <v>88</v>
      </c>
      <c r="G6003">
        <v>0</v>
      </c>
      <c r="H6003">
        <v>0</v>
      </c>
      <c r="I6003">
        <v>0</v>
      </c>
      <c r="J6003">
        <v>0</v>
      </c>
      <c r="K6003" s="44">
        <f>MONTH(tce_4111[[#This Row],[data_lancamento]])</f>
        <v>8</v>
      </c>
    </row>
    <row r="6004" spans="1:11" x14ac:dyDescent="0.25">
      <c r="A6004" s="44" t="s">
        <v>100</v>
      </c>
      <c r="B6004">
        <v>1</v>
      </c>
      <c r="C6004" s="3">
        <v>44775</v>
      </c>
      <c r="D6004">
        <v>1603.52</v>
      </c>
      <c r="E6004" s="44" t="s">
        <v>77</v>
      </c>
      <c r="F6004" s="44" t="s">
        <v>88</v>
      </c>
      <c r="G6004">
        <v>0</v>
      </c>
      <c r="H6004">
        <v>0</v>
      </c>
      <c r="I6004">
        <v>0</v>
      </c>
      <c r="J6004">
        <v>0</v>
      </c>
      <c r="K6004" s="44">
        <f>MONTH(tce_4111[[#This Row],[data_lancamento]])</f>
        <v>8</v>
      </c>
    </row>
    <row r="6005" spans="1:11" x14ac:dyDescent="0.25">
      <c r="A6005" s="44" t="s">
        <v>112</v>
      </c>
      <c r="B6005">
        <v>1</v>
      </c>
      <c r="C6005" s="3">
        <v>44775</v>
      </c>
      <c r="D6005">
        <v>1603.52</v>
      </c>
      <c r="E6005" s="44" t="s">
        <v>80</v>
      </c>
      <c r="F6005" s="44" t="s">
        <v>88</v>
      </c>
      <c r="G6005">
        <v>0</v>
      </c>
      <c r="H6005">
        <v>0</v>
      </c>
      <c r="I6005">
        <v>0</v>
      </c>
      <c r="J6005">
        <v>0</v>
      </c>
      <c r="K6005" s="44">
        <f>MONTH(tce_4111[[#This Row],[data_lancamento]])</f>
        <v>8</v>
      </c>
    </row>
    <row r="6006" spans="1:11" x14ac:dyDescent="0.25">
      <c r="A6006" s="44" t="s">
        <v>359</v>
      </c>
      <c r="B6006">
        <v>1</v>
      </c>
      <c r="C6006" s="3">
        <v>44775</v>
      </c>
      <c r="D6006">
        <v>1603.52</v>
      </c>
      <c r="E6006" s="44" t="s">
        <v>77</v>
      </c>
      <c r="F6006" s="44" t="s">
        <v>97</v>
      </c>
      <c r="G6006">
        <v>0</v>
      </c>
      <c r="H6006">
        <v>0</v>
      </c>
      <c r="I6006">
        <v>0</v>
      </c>
      <c r="J6006">
        <v>0</v>
      </c>
      <c r="K6006" s="44">
        <f>MONTH(tce_4111[[#This Row],[data_lancamento]])</f>
        <v>8</v>
      </c>
    </row>
    <row r="6007" spans="1:11" x14ac:dyDescent="0.25">
      <c r="A6007" s="44" t="s">
        <v>101</v>
      </c>
      <c r="B6007">
        <v>1</v>
      </c>
      <c r="C6007" s="3">
        <v>44775</v>
      </c>
      <c r="D6007">
        <v>1603.52</v>
      </c>
      <c r="E6007" s="44" t="s">
        <v>77</v>
      </c>
      <c r="F6007" s="44" t="s">
        <v>88</v>
      </c>
      <c r="G6007">
        <v>1</v>
      </c>
      <c r="H6007">
        <v>0</v>
      </c>
      <c r="I6007">
        <v>0</v>
      </c>
      <c r="J6007">
        <v>0</v>
      </c>
      <c r="K6007" s="44">
        <f>MONTH(tce_4111[[#This Row],[data_lancamento]])</f>
        <v>8</v>
      </c>
    </row>
    <row r="6008" spans="1:11" x14ac:dyDescent="0.25">
      <c r="A6008" s="44" t="s">
        <v>95</v>
      </c>
      <c r="B6008">
        <v>1</v>
      </c>
      <c r="C6008" s="3">
        <v>44775</v>
      </c>
      <c r="D6008">
        <v>1603.52</v>
      </c>
      <c r="E6008" s="44" t="s">
        <v>80</v>
      </c>
      <c r="F6008" s="44" t="s">
        <v>88</v>
      </c>
      <c r="G6008">
        <v>1</v>
      </c>
      <c r="H6008">
        <v>0</v>
      </c>
      <c r="I6008">
        <v>0</v>
      </c>
      <c r="J6008">
        <v>0</v>
      </c>
      <c r="K6008" s="44">
        <f>MONTH(tce_4111[[#This Row],[data_lancamento]])</f>
        <v>8</v>
      </c>
    </row>
    <row r="6009" spans="1:11" x14ac:dyDescent="0.25">
      <c r="A6009" s="44" t="s">
        <v>89</v>
      </c>
      <c r="B6009">
        <v>1</v>
      </c>
      <c r="C6009" s="3">
        <v>44775</v>
      </c>
      <c r="D6009">
        <v>1603.52</v>
      </c>
      <c r="E6009" s="44" t="s">
        <v>80</v>
      </c>
      <c r="F6009" s="44" t="s">
        <v>88</v>
      </c>
      <c r="G6009">
        <v>0</v>
      </c>
      <c r="H6009">
        <v>0</v>
      </c>
      <c r="I6009">
        <v>0</v>
      </c>
      <c r="J6009">
        <v>0</v>
      </c>
      <c r="K6009" s="44">
        <f>MONTH(tce_4111[[#This Row],[data_lancamento]])</f>
        <v>8</v>
      </c>
    </row>
    <row r="6010" spans="1:11" x14ac:dyDescent="0.25">
      <c r="A6010" s="44" t="s">
        <v>91</v>
      </c>
      <c r="B6010">
        <v>1</v>
      </c>
      <c r="C6010" s="3">
        <v>44775</v>
      </c>
      <c r="D6010">
        <v>1603.52</v>
      </c>
      <c r="E6010" s="44" t="s">
        <v>77</v>
      </c>
      <c r="F6010" s="44" t="s">
        <v>88</v>
      </c>
      <c r="G6010">
        <v>0</v>
      </c>
      <c r="H6010">
        <v>0</v>
      </c>
      <c r="I6010">
        <v>0</v>
      </c>
      <c r="J6010">
        <v>0</v>
      </c>
      <c r="K6010" s="44">
        <f>MONTH(tce_4111[[#This Row],[data_lancamento]])</f>
        <v>8</v>
      </c>
    </row>
    <row r="6011" spans="1:11" x14ac:dyDescent="0.25">
      <c r="A6011" s="44" t="s">
        <v>92</v>
      </c>
      <c r="B6011">
        <v>1</v>
      </c>
      <c r="C6011" s="3">
        <v>44775</v>
      </c>
      <c r="D6011">
        <v>1603.52</v>
      </c>
      <c r="E6011" s="44" t="s">
        <v>77</v>
      </c>
      <c r="F6011" s="44" t="s">
        <v>88</v>
      </c>
      <c r="G6011">
        <v>0</v>
      </c>
      <c r="H6011">
        <v>0</v>
      </c>
      <c r="I6011">
        <v>0</v>
      </c>
      <c r="J6011">
        <v>0</v>
      </c>
      <c r="K6011" s="44">
        <f>MONTH(tce_4111[[#This Row],[data_lancamento]])</f>
        <v>8</v>
      </c>
    </row>
    <row r="6012" spans="1:11" x14ac:dyDescent="0.25">
      <c r="A6012" s="44" t="s">
        <v>93</v>
      </c>
      <c r="B6012">
        <v>1</v>
      </c>
      <c r="C6012" s="3">
        <v>44775</v>
      </c>
      <c r="D6012">
        <v>1603.52</v>
      </c>
      <c r="E6012" s="44" t="s">
        <v>80</v>
      </c>
      <c r="F6012" s="44" t="s">
        <v>88</v>
      </c>
      <c r="G6012">
        <v>0</v>
      </c>
      <c r="H6012">
        <v>0</v>
      </c>
      <c r="I6012">
        <v>0</v>
      </c>
      <c r="J6012">
        <v>0</v>
      </c>
      <c r="K6012" s="44">
        <f>MONTH(tce_4111[[#This Row],[data_lancamento]])</f>
        <v>8</v>
      </c>
    </row>
    <row r="6013" spans="1:11" x14ac:dyDescent="0.25">
      <c r="A6013" s="44" t="s">
        <v>94</v>
      </c>
      <c r="B6013">
        <v>1</v>
      </c>
      <c r="C6013" s="3">
        <v>44775</v>
      </c>
      <c r="D6013">
        <v>1603.52</v>
      </c>
      <c r="E6013" s="44" t="s">
        <v>80</v>
      </c>
      <c r="F6013" s="44" t="s">
        <v>88</v>
      </c>
      <c r="G6013">
        <v>1</v>
      </c>
      <c r="H6013">
        <v>0</v>
      </c>
      <c r="I6013">
        <v>0</v>
      </c>
      <c r="J6013">
        <v>0</v>
      </c>
      <c r="K6013" s="44">
        <f>MONTH(tce_4111[[#This Row],[data_lancamento]])</f>
        <v>8</v>
      </c>
    </row>
    <row r="6014" spans="1:11" x14ac:dyDescent="0.25">
      <c r="A6014" s="44" t="s">
        <v>95</v>
      </c>
      <c r="B6014">
        <v>1</v>
      </c>
      <c r="C6014" s="3">
        <v>44775</v>
      </c>
      <c r="D6014">
        <v>1603.52</v>
      </c>
      <c r="E6014" s="44" t="s">
        <v>77</v>
      </c>
      <c r="F6014" s="44" t="s">
        <v>88</v>
      </c>
      <c r="G6014">
        <v>1</v>
      </c>
      <c r="H6014">
        <v>0</v>
      </c>
      <c r="I6014">
        <v>0</v>
      </c>
      <c r="J6014">
        <v>0</v>
      </c>
      <c r="K6014" s="44">
        <f>MONTH(tce_4111[[#This Row],[data_lancamento]])</f>
        <v>8</v>
      </c>
    </row>
    <row r="6015" spans="1:11" x14ac:dyDescent="0.25">
      <c r="A6015" s="44" t="s">
        <v>91</v>
      </c>
      <c r="B6015">
        <v>1</v>
      </c>
      <c r="C6015" s="3">
        <v>44775</v>
      </c>
      <c r="D6015">
        <v>1603.52</v>
      </c>
      <c r="E6015" s="44" t="s">
        <v>80</v>
      </c>
      <c r="F6015" s="44" t="s">
        <v>88</v>
      </c>
      <c r="G6015">
        <v>0</v>
      </c>
      <c r="H6015">
        <v>0</v>
      </c>
      <c r="I6015">
        <v>0</v>
      </c>
      <c r="J6015">
        <v>0</v>
      </c>
      <c r="K6015" s="44">
        <f>MONTH(tce_4111[[#This Row],[data_lancamento]])</f>
        <v>8</v>
      </c>
    </row>
    <row r="6016" spans="1:11" x14ac:dyDescent="0.25">
      <c r="A6016" s="44" t="s">
        <v>99</v>
      </c>
      <c r="B6016">
        <v>1</v>
      </c>
      <c r="C6016" s="3">
        <v>44775</v>
      </c>
      <c r="D6016">
        <v>1603.52</v>
      </c>
      <c r="E6016" s="44" t="s">
        <v>77</v>
      </c>
      <c r="F6016" s="44" t="s">
        <v>88</v>
      </c>
      <c r="G6016">
        <v>0</v>
      </c>
      <c r="H6016">
        <v>0</v>
      </c>
      <c r="I6016">
        <v>0</v>
      </c>
      <c r="J6016">
        <v>0</v>
      </c>
      <c r="K6016" s="44">
        <f>MONTH(tce_4111[[#This Row],[data_lancamento]])</f>
        <v>8</v>
      </c>
    </row>
    <row r="6017" spans="1:11" x14ac:dyDescent="0.25">
      <c r="A6017" s="44" t="s">
        <v>92</v>
      </c>
      <c r="B6017">
        <v>1</v>
      </c>
      <c r="C6017" s="3">
        <v>44775</v>
      </c>
      <c r="D6017">
        <v>1603.52</v>
      </c>
      <c r="E6017" s="44" t="s">
        <v>80</v>
      </c>
      <c r="F6017" s="44" t="s">
        <v>88</v>
      </c>
      <c r="G6017">
        <v>0</v>
      </c>
      <c r="H6017">
        <v>0</v>
      </c>
      <c r="I6017">
        <v>0</v>
      </c>
      <c r="J6017">
        <v>0</v>
      </c>
      <c r="K6017" s="44">
        <f>MONTH(tce_4111[[#This Row],[data_lancamento]])</f>
        <v>8</v>
      </c>
    </row>
    <row r="6018" spans="1:11" x14ac:dyDescent="0.25">
      <c r="A6018" s="44" t="s">
        <v>100</v>
      </c>
      <c r="B6018">
        <v>1</v>
      </c>
      <c r="C6018" s="3">
        <v>44775</v>
      </c>
      <c r="D6018">
        <v>1603.52</v>
      </c>
      <c r="E6018" s="44" t="s">
        <v>77</v>
      </c>
      <c r="F6018" s="44" t="s">
        <v>88</v>
      </c>
      <c r="G6018">
        <v>0</v>
      </c>
      <c r="H6018">
        <v>0</v>
      </c>
      <c r="I6018">
        <v>0</v>
      </c>
      <c r="J6018">
        <v>0</v>
      </c>
      <c r="K6018" s="44">
        <f>MONTH(tce_4111[[#This Row],[data_lancamento]])</f>
        <v>8</v>
      </c>
    </row>
    <row r="6019" spans="1:11" x14ac:dyDescent="0.25">
      <c r="A6019" s="44" t="s">
        <v>112</v>
      </c>
      <c r="B6019">
        <v>1</v>
      </c>
      <c r="C6019" s="3">
        <v>44775</v>
      </c>
      <c r="D6019">
        <v>1603.52</v>
      </c>
      <c r="E6019" s="44" t="s">
        <v>80</v>
      </c>
      <c r="F6019" s="44" t="s">
        <v>88</v>
      </c>
      <c r="G6019">
        <v>0</v>
      </c>
      <c r="H6019">
        <v>0</v>
      </c>
      <c r="I6019">
        <v>0</v>
      </c>
      <c r="J6019">
        <v>0</v>
      </c>
      <c r="K6019" s="44">
        <f>MONTH(tce_4111[[#This Row],[data_lancamento]])</f>
        <v>8</v>
      </c>
    </row>
    <row r="6020" spans="1:11" x14ac:dyDescent="0.25">
      <c r="A6020" s="44" t="s">
        <v>359</v>
      </c>
      <c r="B6020">
        <v>1</v>
      </c>
      <c r="C6020" s="3">
        <v>44775</v>
      </c>
      <c r="D6020">
        <v>1603.52</v>
      </c>
      <c r="E6020" s="44" t="s">
        <v>77</v>
      </c>
      <c r="F6020" s="44" t="s">
        <v>97</v>
      </c>
      <c r="G6020">
        <v>0</v>
      </c>
      <c r="H6020">
        <v>0</v>
      </c>
      <c r="I6020">
        <v>0</v>
      </c>
      <c r="J6020">
        <v>0</v>
      </c>
      <c r="K6020" s="44">
        <f>MONTH(tce_4111[[#This Row],[data_lancamento]])</f>
        <v>8</v>
      </c>
    </row>
    <row r="6021" spans="1:11" x14ac:dyDescent="0.25">
      <c r="A6021" s="44" t="s">
        <v>101</v>
      </c>
      <c r="B6021">
        <v>1</v>
      </c>
      <c r="C6021" s="3">
        <v>44775</v>
      </c>
      <c r="D6021">
        <v>1603.52</v>
      </c>
      <c r="E6021" s="44" t="s">
        <v>77</v>
      </c>
      <c r="F6021" s="44" t="s">
        <v>88</v>
      </c>
      <c r="G6021">
        <v>1</v>
      </c>
      <c r="H6021">
        <v>0</v>
      </c>
      <c r="I6021">
        <v>0</v>
      </c>
      <c r="J6021">
        <v>0</v>
      </c>
      <c r="K6021" s="44">
        <f>MONTH(tce_4111[[#This Row],[data_lancamento]])</f>
        <v>8</v>
      </c>
    </row>
    <row r="6022" spans="1:11" x14ac:dyDescent="0.25">
      <c r="A6022" s="44" t="s">
        <v>95</v>
      </c>
      <c r="B6022">
        <v>1</v>
      </c>
      <c r="C6022" s="3">
        <v>44775</v>
      </c>
      <c r="D6022">
        <v>1603.52</v>
      </c>
      <c r="E6022" s="44" t="s">
        <v>80</v>
      </c>
      <c r="F6022" s="44" t="s">
        <v>88</v>
      </c>
      <c r="G6022">
        <v>1</v>
      </c>
      <c r="H6022">
        <v>0</v>
      </c>
      <c r="I6022">
        <v>0</v>
      </c>
      <c r="J6022">
        <v>0</v>
      </c>
      <c r="K6022" s="44">
        <f>MONTH(tce_4111[[#This Row],[data_lancamento]])</f>
        <v>8</v>
      </c>
    </row>
    <row r="6023" spans="1:11" x14ac:dyDescent="0.25">
      <c r="A6023" s="44" t="s">
        <v>107</v>
      </c>
      <c r="B6023">
        <v>1</v>
      </c>
      <c r="C6023" s="3">
        <v>44776</v>
      </c>
      <c r="D6023">
        <v>1048.67</v>
      </c>
      <c r="E6023" s="44" t="s">
        <v>77</v>
      </c>
      <c r="F6023" s="44" t="s">
        <v>97</v>
      </c>
      <c r="G6023">
        <v>1</v>
      </c>
      <c r="H6023">
        <v>0</v>
      </c>
      <c r="I6023">
        <v>0</v>
      </c>
      <c r="J6023">
        <v>0</v>
      </c>
      <c r="K6023" s="44">
        <f>MONTH(tce_4111[[#This Row],[data_lancamento]])</f>
        <v>8</v>
      </c>
    </row>
    <row r="6024" spans="1:11" x14ac:dyDescent="0.25">
      <c r="A6024" s="44" t="s">
        <v>106</v>
      </c>
      <c r="B6024">
        <v>1</v>
      </c>
      <c r="C6024" s="3">
        <v>44776</v>
      </c>
      <c r="D6024">
        <v>1048.67</v>
      </c>
      <c r="E6024" s="44" t="s">
        <v>80</v>
      </c>
      <c r="F6024" s="44" t="s">
        <v>97</v>
      </c>
      <c r="G6024">
        <v>1</v>
      </c>
      <c r="H6024">
        <v>0</v>
      </c>
      <c r="I6024">
        <v>0</v>
      </c>
      <c r="J6024">
        <v>0</v>
      </c>
      <c r="K6024" s="44">
        <f>MONTH(tce_4111[[#This Row],[data_lancamento]])</f>
        <v>8</v>
      </c>
    </row>
    <row r="6025" spans="1:11" x14ac:dyDescent="0.25">
      <c r="A6025" s="44" t="s">
        <v>154</v>
      </c>
      <c r="B6025">
        <v>1</v>
      </c>
      <c r="C6025" s="3">
        <v>44776</v>
      </c>
      <c r="D6025">
        <v>1048.67</v>
      </c>
      <c r="E6025" s="44" t="s">
        <v>80</v>
      </c>
      <c r="F6025" s="44" t="s">
        <v>97</v>
      </c>
      <c r="G6025">
        <v>0</v>
      </c>
      <c r="H6025">
        <v>0</v>
      </c>
      <c r="I6025">
        <v>0</v>
      </c>
      <c r="J6025">
        <v>0</v>
      </c>
      <c r="K6025" s="44">
        <f>MONTH(tce_4111[[#This Row],[data_lancamento]])</f>
        <v>8</v>
      </c>
    </row>
    <row r="6026" spans="1:11" x14ac:dyDescent="0.25">
      <c r="A6026" s="44" t="s">
        <v>99</v>
      </c>
      <c r="B6026">
        <v>1</v>
      </c>
      <c r="C6026" s="3">
        <v>44776</v>
      </c>
      <c r="D6026">
        <v>1048.67</v>
      </c>
      <c r="E6026" s="44" t="s">
        <v>80</v>
      </c>
      <c r="F6026" s="44" t="s">
        <v>88</v>
      </c>
      <c r="G6026">
        <v>0</v>
      </c>
      <c r="H6026">
        <v>0</v>
      </c>
      <c r="I6026">
        <v>0</v>
      </c>
      <c r="J6026">
        <v>0</v>
      </c>
      <c r="K6026" s="44">
        <f>MONTH(tce_4111[[#This Row],[data_lancamento]])</f>
        <v>8</v>
      </c>
    </row>
    <row r="6027" spans="1:11" x14ac:dyDescent="0.25">
      <c r="A6027" s="44" t="s">
        <v>109</v>
      </c>
      <c r="B6027">
        <v>1</v>
      </c>
      <c r="C6027" s="3">
        <v>44776</v>
      </c>
      <c r="D6027">
        <v>1048.67</v>
      </c>
      <c r="E6027" s="44" t="s">
        <v>77</v>
      </c>
      <c r="F6027" s="44" t="s">
        <v>88</v>
      </c>
      <c r="G6027">
        <v>0</v>
      </c>
      <c r="H6027">
        <v>0</v>
      </c>
      <c r="I6027">
        <v>0</v>
      </c>
      <c r="J6027">
        <v>0</v>
      </c>
      <c r="K6027" s="44">
        <f>MONTH(tce_4111[[#This Row],[data_lancamento]])</f>
        <v>8</v>
      </c>
    </row>
    <row r="6028" spans="1:11" x14ac:dyDescent="0.25">
      <c r="A6028" s="44" t="s">
        <v>106</v>
      </c>
      <c r="B6028">
        <v>1</v>
      </c>
      <c r="C6028" s="3">
        <v>44776</v>
      </c>
      <c r="D6028">
        <v>1048.67</v>
      </c>
      <c r="E6028" s="44" t="s">
        <v>77</v>
      </c>
      <c r="F6028" s="44" t="s">
        <v>97</v>
      </c>
      <c r="G6028">
        <v>1</v>
      </c>
      <c r="H6028">
        <v>0</v>
      </c>
      <c r="I6028">
        <v>0</v>
      </c>
      <c r="J6028">
        <v>0</v>
      </c>
      <c r="K6028" s="44">
        <f>MONTH(tce_4111[[#This Row],[data_lancamento]])</f>
        <v>8</v>
      </c>
    </row>
    <row r="6029" spans="1:11" x14ac:dyDescent="0.25">
      <c r="A6029" s="44" t="s">
        <v>100</v>
      </c>
      <c r="B6029">
        <v>1</v>
      </c>
      <c r="C6029" s="3">
        <v>44776</v>
      </c>
      <c r="D6029">
        <v>1048.67</v>
      </c>
      <c r="E6029" s="44" t="s">
        <v>80</v>
      </c>
      <c r="F6029" s="44" t="s">
        <v>88</v>
      </c>
      <c r="G6029">
        <v>0</v>
      </c>
      <c r="H6029">
        <v>0</v>
      </c>
      <c r="I6029">
        <v>0</v>
      </c>
      <c r="J6029">
        <v>0</v>
      </c>
      <c r="K6029" s="44">
        <f>MONTH(tce_4111[[#This Row],[data_lancamento]])</f>
        <v>8</v>
      </c>
    </row>
    <row r="6030" spans="1:11" x14ac:dyDescent="0.25">
      <c r="A6030" s="44" t="s">
        <v>110</v>
      </c>
      <c r="B6030">
        <v>1</v>
      </c>
      <c r="C6030" s="3">
        <v>44776</v>
      </c>
      <c r="D6030">
        <v>1048.67</v>
      </c>
      <c r="E6030" s="44" t="s">
        <v>77</v>
      </c>
      <c r="F6030" s="44" t="s">
        <v>88</v>
      </c>
      <c r="G6030">
        <v>0</v>
      </c>
      <c r="H6030">
        <v>0</v>
      </c>
      <c r="I6030">
        <v>0</v>
      </c>
      <c r="J6030">
        <v>0</v>
      </c>
      <c r="K6030" s="44">
        <f>MONTH(tce_4111[[#This Row],[data_lancamento]])</f>
        <v>8</v>
      </c>
    </row>
    <row r="6031" spans="1:11" x14ac:dyDescent="0.25">
      <c r="A6031" s="44" t="s">
        <v>101</v>
      </c>
      <c r="B6031">
        <v>1</v>
      </c>
      <c r="C6031" s="3">
        <v>44776</v>
      </c>
      <c r="D6031">
        <v>1048.67</v>
      </c>
      <c r="E6031" s="44" t="s">
        <v>80</v>
      </c>
      <c r="F6031" s="44" t="s">
        <v>88</v>
      </c>
      <c r="G6031">
        <v>1</v>
      </c>
      <c r="H6031">
        <v>0</v>
      </c>
      <c r="I6031">
        <v>0</v>
      </c>
      <c r="J6031">
        <v>0</v>
      </c>
      <c r="K6031" s="44">
        <f>MONTH(tce_4111[[#This Row],[data_lancamento]])</f>
        <v>8</v>
      </c>
    </row>
    <row r="6032" spans="1:11" x14ac:dyDescent="0.25">
      <c r="A6032" s="44" t="s">
        <v>111</v>
      </c>
      <c r="B6032">
        <v>1</v>
      </c>
      <c r="C6032" s="3">
        <v>44776</v>
      </c>
      <c r="D6032">
        <v>1048.67</v>
      </c>
      <c r="E6032" s="44" t="s">
        <v>77</v>
      </c>
      <c r="F6032" s="44" t="s">
        <v>88</v>
      </c>
      <c r="G6032">
        <v>1</v>
      </c>
      <c r="H6032">
        <v>0</v>
      </c>
      <c r="I6032">
        <v>0</v>
      </c>
      <c r="J6032">
        <v>0</v>
      </c>
      <c r="K6032" s="44">
        <f>MONTH(tce_4111[[#This Row],[data_lancamento]])</f>
        <v>8</v>
      </c>
    </row>
    <row r="6033" spans="1:11" x14ac:dyDescent="0.25">
      <c r="A6033" s="44" t="s">
        <v>89</v>
      </c>
      <c r="B6033">
        <v>1</v>
      </c>
      <c r="C6033" s="3">
        <v>44777</v>
      </c>
      <c r="D6033">
        <v>10000</v>
      </c>
      <c r="E6033" s="44" t="s">
        <v>77</v>
      </c>
      <c r="F6033" s="44" t="s">
        <v>88</v>
      </c>
      <c r="G6033">
        <v>0</v>
      </c>
      <c r="H6033">
        <v>0</v>
      </c>
      <c r="I6033">
        <v>0</v>
      </c>
      <c r="J6033">
        <v>0</v>
      </c>
      <c r="K6033" s="44">
        <f>MONTH(tce_4111[[#This Row],[data_lancamento]])</f>
        <v>8</v>
      </c>
    </row>
    <row r="6034" spans="1:11" x14ac:dyDescent="0.25">
      <c r="A6034" s="44" t="s">
        <v>155</v>
      </c>
      <c r="B6034">
        <v>1</v>
      </c>
      <c r="C6034" s="3">
        <v>44777</v>
      </c>
      <c r="D6034">
        <v>10000</v>
      </c>
      <c r="E6034" s="44" t="s">
        <v>80</v>
      </c>
      <c r="F6034" s="44" t="s">
        <v>88</v>
      </c>
      <c r="G6034">
        <v>0</v>
      </c>
      <c r="H6034">
        <v>0</v>
      </c>
      <c r="I6034">
        <v>0</v>
      </c>
      <c r="J6034">
        <v>0</v>
      </c>
      <c r="K6034" s="44">
        <f>MONTH(tce_4111[[#This Row],[data_lancamento]])</f>
        <v>8</v>
      </c>
    </row>
    <row r="6035" spans="1:11" x14ac:dyDescent="0.25">
      <c r="A6035" s="44" t="s">
        <v>156</v>
      </c>
      <c r="B6035">
        <v>1</v>
      </c>
      <c r="C6035" s="3">
        <v>44777</v>
      </c>
      <c r="D6035">
        <v>10000</v>
      </c>
      <c r="E6035" s="44" t="s">
        <v>80</v>
      </c>
      <c r="F6035" s="44" t="s">
        <v>88</v>
      </c>
      <c r="G6035">
        <v>0</v>
      </c>
      <c r="H6035">
        <v>0</v>
      </c>
      <c r="I6035">
        <v>0</v>
      </c>
      <c r="J6035">
        <v>0</v>
      </c>
      <c r="K6035" s="44">
        <f>MONTH(tce_4111[[#This Row],[data_lancamento]])</f>
        <v>8</v>
      </c>
    </row>
    <row r="6036" spans="1:11" x14ac:dyDescent="0.25">
      <c r="A6036" s="44" t="s">
        <v>157</v>
      </c>
      <c r="B6036">
        <v>1</v>
      </c>
      <c r="C6036" s="3">
        <v>44777</v>
      </c>
      <c r="D6036">
        <v>10000</v>
      </c>
      <c r="E6036" s="44" t="s">
        <v>77</v>
      </c>
      <c r="F6036" s="44" t="s">
        <v>88</v>
      </c>
      <c r="G6036">
        <v>0</v>
      </c>
      <c r="H6036">
        <v>0</v>
      </c>
      <c r="I6036">
        <v>0</v>
      </c>
      <c r="J6036">
        <v>0</v>
      </c>
      <c r="K6036" s="44">
        <f>MONTH(tce_4111[[#This Row],[data_lancamento]])</f>
        <v>8</v>
      </c>
    </row>
    <row r="6037" spans="1:11" x14ac:dyDescent="0.25">
      <c r="A6037" s="44" t="s">
        <v>89</v>
      </c>
      <c r="B6037">
        <v>1</v>
      </c>
      <c r="C6037" s="3">
        <v>44777</v>
      </c>
      <c r="D6037">
        <v>5000</v>
      </c>
      <c r="E6037" s="44" t="s">
        <v>77</v>
      </c>
      <c r="F6037" s="44" t="s">
        <v>88</v>
      </c>
      <c r="G6037">
        <v>0</v>
      </c>
      <c r="H6037">
        <v>0</v>
      </c>
      <c r="I6037">
        <v>0</v>
      </c>
      <c r="J6037">
        <v>0</v>
      </c>
      <c r="K6037" s="44">
        <f>MONTH(tce_4111[[#This Row],[data_lancamento]])</f>
        <v>8</v>
      </c>
    </row>
    <row r="6038" spans="1:11" x14ac:dyDescent="0.25">
      <c r="A6038" s="44" t="s">
        <v>155</v>
      </c>
      <c r="B6038">
        <v>1</v>
      </c>
      <c r="C6038" s="3">
        <v>44777</v>
      </c>
      <c r="D6038">
        <v>5000</v>
      </c>
      <c r="E6038" s="44" t="s">
        <v>80</v>
      </c>
      <c r="F6038" s="44" t="s">
        <v>88</v>
      </c>
      <c r="G6038">
        <v>0</v>
      </c>
      <c r="H6038">
        <v>0</v>
      </c>
      <c r="I6038">
        <v>0</v>
      </c>
      <c r="J6038">
        <v>0</v>
      </c>
      <c r="K6038" s="44">
        <f>MONTH(tce_4111[[#This Row],[data_lancamento]])</f>
        <v>8</v>
      </c>
    </row>
    <row r="6039" spans="1:11" x14ac:dyDescent="0.25">
      <c r="A6039" s="44" t="s">
        <v>156</v>
      </c>
      <c r="B6039">
        <v>1</v>
      </c>
      <c r="C6039" s="3">
        <v>44777</v>
      </c>
      <c r="D6039">
        <v>5000</v>
      </c>
      <c r="E6039" s="44" t="s">
        <v>80</v>
      </c>
      <c r="F6039" s="44" t="s">
        <v>88</v>
      </c>
      <c r="G6039">
        <v>0</v>
      </c>
      <c r="H6039">
        <v>0</v>
      </c>
      <c r="I6039">
        <v>0</v>
      </c>
      <c r="J6039">
        <v>0</v>
      </c>
      <c r="K6039" s="44">
        <f>MONTH(tce_4111[[#This Row],[data_lancamento]])</f>
        <v>8</v>
      </c>
    </row>
    <row r="6040" spans="1:11" x14ac:dyDescent="0.25">
      <c r="A6040" s="44" t="s">
        <v>157</v>
      </c>
      <c r="B6040">
        <v>1</v>
      </c>
      <c r="C6040" s="3">
        <v>44777</v>
      </c>
      <c r="D6040">
        <v>5000</v>
      </c>
      <c r="E6040" s="44" t="s">
        <v>77</v>
      </c>
      <c r="F6040" s="44" t="s">
        <v>88</v>
      </c>
      <c r="G6040">
        <v>0</v>
      </c>
      <c r="H6040">
        <v>0</v>
      </c>
      <c r="I6040">
        <v>0</v>
      </c>
      <c r="J6040">
        <v>0</v>
      </c>
      <c r="K6040" s="44">
        <f>MONTH(tce_4111[[#This Row],[data_lancamento]])</f>
        <v>8</v>
      </c>
    </row>
    <row r="6041" spans="1:11" x14ac:dyDescent="0.25">
      <c r="A6041" s="44" t="s">
        <v>89</v>
      </c>
      <c r="B6041">
        <v>1</v>
      </c>
      <c r="C6041" s="3">
        <v>44777</v>
      </c>
      <c r="D6041">
        <v>30000</v>
      </c>
      <c r="E6041" s="44" t="s">
        <v>77</v>
      </c>
      <c r="F6041" s="44" t="s">
        <v>88</v>
      </c>
      <c r="G6041">
        <v>0</v>
      </c>
      <c r="H6041">
        <v>0</v>
      </c>
      <c r="I6041">
        <v>0</v>
      </c>
      <c r="J6041">
        <v>0</v>
      </c>
      <c r="K6041" s="44">
        <f>MONTH(tce_4111[[#This Row],[data_lancamento]])</f>
        <v>8</v>
      </c>
    </row>
    <row r="6042" spans="1:11" x14ac:dyDescent="0.25">
      <c r="A6042" s="44" t="s">
        <v>155</v>
      </c>
      <c r="B6042">
        <v>1</v>
      </c>
      <c r="C6042" s="3">
        <v>44777</v>
      </c>
      <c r="D6042">
        <v>30000</v>
      </c>
      <c r="E6042" s="44" t="s">
        <v>80</v>
      </c>
      <c r="F6042" s="44" t="s">
        <v>88</v>
      </c>
      <c r="G6042">
        <v>0</v>
      </c>
      <c r="H6042">
        <v>0</v>
      </c>
      <c r="I6042">
        <v>0</v>
      </c>
      <c r="J6042">
        <v>0</v>
      </c>
      <c r="K6042" s="44">
        <f>MONTH(tce_4111[[#This Row],[data_lancamento]])</f>
        <v>8</v>
      </c>
    </row>
    <row r="6043" spans="1:11" x14ac:dyDescent="0.25">
      <c r="A6043" s="44" t="s">
        <v>156</v>
      </c>
      <c r="B6043">
        <v>1</v>
      </c>
      <c r="C6043" s="3">
        <v>44777</v>
      </c>
      <c r="D6043">
        <v>30000</v>
      </c>
      <c r="E6043" s="44" t="s">
        <v>80</v>
      </c>
      <c r="F6043" s="44" t="s">
        <v>88</v>
      </c>
      <c r="G6043">
        <v>0</v>
      </c>
      <c r="H6043">
        <v>0</v>
      </c>
      <c r="I6043">
        <v>0</v>
      </c>
      <c r="J6043">
        <v>0</v>
      </c>
      <c r="K6043" s="44">
        <f>MONTH(tce_4111[[#This Row],[data_lancamento]])</f>
        <v>8</v>
      </c>
    </row>
    <row r="6044" spans="1:11" x14ac:dyDescent="0.25">
      <c r="A6044" s="44" t="s">
        <v>157</v>
      </c>
      <c r="B6044">
        <v>1</v>
      </c>
      <c r="C6044" s="3">
        <v>44777</v>
      </c>
      <c r="D6044">
        <v>30000</v>
      </c>
      <c r="E6044" s="44" t="s">
        <v>77</v>
      </c>
      <c r="F6044" s="44" t="s">
        <v>88</v>
      </c>
      <c r="G6044">
        <v>0</v>
      </c>
      <c r="H6044">
        <v>0</v>
      </c>
      <c r="I6044">
        <v>0</v>
      </c>
      <c r="J6044">
        <v>0</v>
      </c>
      <c r="K6044" s="44">
        <f>MONTH(tce_4111[[#This Row],[data_lancamento]])</f>
        <v>8</v>
      </c>
    </row>
    <row r="6045" spans="1:11" x14ac:dyDescent="0.25">
      <c r="A6045" s="44" t="s">
        <v>89</v>
      </c>
      <c r="B6045">
        <v>1</v>
      </c>
      <c r="C6045" s="3">
        <v>44777</v>
      </c>
      <c r="D6045">
        <v>20000</v>
      </c>
      <c r="E6045" s="44" t="s">
        <v>77</v>
      </c>
      <c r="F6045" s="44" t="s">
        <v>88</v>
      </c>
      <c r="G6045">
        <v>0</v>
      </c>
      <c r="H6045">
        <v>0</v>
      </c>
      <c r="I6045">
        <v>0</v>
      </c>
      <c r="J6045">
        <v>0</v>
      </c>
      <c r="K6045" s="44">
        <f>MONTH(tce_4111[[#This Row],[data_lancamento]])</f>
        <v>8</v>
      </c>
    </row>
    <row r="6046" spans="1:11" x14ac:dyDescent="0.25">
      <c r="A6046" s="44" t="s">
        <v>155</v>
      </c>
      <c r="B6046">
        <v>1</v>
      </c>
      <c r="C6046" s="3">
        <v>44777</v>
      </c>
      <c r="D6046">
        <v>20000</v>
      </c>
      <c r="E6046" s="44" t="s">
        <v>80</v>
      </c>
      <c r="F6046" s="44" t="s">
        <v>88</v>
      </c>
      <c r="G6046">
        <v>0</v>
      </c>
      <c r="H6046">
        <v>0</v>
      </c>
      <c r="I6046">
        <v>0</v>
      </c>
      <c r="J6046">
        <v>0</v>
      </c>
      <c r="K6046" s="44">
        <f>MONTH(tce_4111[[#This Row],[data_lancamento]])</f>
        <v>8</v>
      </c>
    </row>
    <row r="6047" spans="1:11" x14ac:dyDescent="0.25">
      <c r="A6047" s="44" t="s">
        <v>156</v>
      </c>
      <c r="B6047">
        <v>1</v>
      </c>
      <c r="C6047" s="3">
        <v>44777</v>
      </c>
      <c r="D6047">
        <v>20000</v>
      </c>
      <c r="E6047" s="44" t="s">
        <v>80</v>
      </c>
      <c r="F6047" s="44" t="s">
        <v>88</v>
      </c>
      <c r="G6047">
        <v>0</v>
      </c>
      <c r="H6047">
        <v>0</v>
      </c>
      <c r="I6047">
        <v>0</v>
      </c>
      <c r="J6047">
        <v>0</v>
      </c>
      <c r="K6047" s="44">
        <f>MONTH(tce_4111[[#This Row],[data_lancamento]])</f>
        <v>8</v>
      </c>
    </row>
    <row r="6048" spans="1:11" x14ac:dyDescent="0.25">
      <c r="A6048" s="44" t="s">
        <v>157</v>
      </c>
      <c r="B6048">
        <v>1</v>
      </c>
      <c r="C6048" s="3">
        <v>44777</v>
      </c>
      <c r="D6048">
        <v>20000</v>
      </c>
      <c r="E6048" s="44" t="s">
        <v>77</v>
      </c>
      <c r="F6048" s="44" t="s">
        <v>88</v>
      </c>
      <c r="G6048">
        <v>0</v>
      </c>
      <c r="H6048">
        <v>0</v>
      </c>
      <c r="I6048">
        <v>0</v>
      </c>
      <c r="J6048">
        <v>0</v>
      </c>
      <c r="K6048" s="44">
        <f>MONTH(tce_4111[[#This Row],[data_lancamento]])</f>
        <v>8</v>
      </c>
    </row>
    <row r="6049" spans="1:11" x14ac:dyDescent="0.25">
      <c r="A6049" s="44" t="s">
        <v>89</v>
      </c>
      <c r="B6049">
        <v>1</v>
      </c>
      <c r="C6049" s="3">
        <v>44777</v>
      </c>
      <c r="D6049">
        <v>2000</v>
      </c>
      <c r="E6049" s="44" t="s">
        <v>77</v>
      </c>
      <c r="F6049" s="44" t="s">
        <v>88</v>
      </c>
      <c r="G6049">
        <v>0</v>
      </c>
      <c r="H6049">
        <v>0</v>
      </c>
      <c r="I6049">
        <v>0</v>
      </c>
      <c r="J6049">
        <v>0</v>
      </c>
      <c r="K6049" s="44">
        <f>MONTH(tce_4111[[#This Row],[data_lancamento]])</f>
        <v>8</v>
      </c>
    </row>
    <row r="6050" spans="1:11" x14ac:dyDescent="0.25">
      <c r="A6050" s="44" t="s">
        <v>155</v>
      </c>
      <c r="B6050">
        <v>1</v>
      </c>
      <c r="C6050" s="3">
        <v>44777</v>
      </c>
      <c r="D6050">
        <v>2000</v>
      </c>
      <c r="E6050" s="44" t="s">
        <v>80</v>
      </c>
      <c r="F6050" s="44" t="s">
        <v>88</v>
      </c>
      <c r="G6050">
        <v>0</v>
      </c>
      <c r="H6050">
        <v>0</v>
      </c>
      <c r="I6050">
        <v>0</v>
      </c>
      <c r="J6050">
        <v>0</v>
      </c>
      <c r="K6050" s="44">
        <f>MONTH(tce_4111[[#This Row],[data_lancamento]])</f>
        <v>8</v>
      </c>
    </row>
    <row r="6051" spans="1:11" x14ac:dyDescent="0.25">
      <c r="A6051" s="44" t="s">
        <v>156</v>
      </c>
      <c r="B6051">
        <v>1</v>
      </c>
      <c r="C6051" s="3">
        <v>44777</v>
      </c>
      <c r="D6051">
        <v>2000</v>
      </c>
      <c r="E6051" s="44" t="s">
        <v>80</v>
      </c>
      <c r="F6051" s="44" t="s">
        <v>88</v>
      </c>
      <c r="G6051">
        <v>0</v>
      </c>
      <c r="H6051">
        <v>0</v>
      </c>
      <c r="I6051">
        <v>0</v>
      </c>
      <c r="J6051">
        <v>0</v>
      </c>
      <c r="K6051" s="44">
        <f>MONTH(tce_4111[[#This Row],[data_lancamento]])</f>
        <v>8</v>
      </c>
    </row>
    <row r="6052" spans="1:11" x14ac:dyDescent="0.25">
      <c r="A6052" s="44" t="s">
        <v>157</v>
      </c>
      <c r="B6052">
        <v>1</v>
      </c>
      <c r="C6052" s="3">
        <v>44777</v>
      </c>
      <c r="D6052">
        <v>2000</v>
      </c>
      <c r="E6052" s="44" t="s">
        <v>77</v>
      </c>
      <c r="F6052" s="44" t="s">
        <v>88</v>
      </c>
      <c r="G6052">
        <v>0</v>
      </c>
      <c r="H6052">
        <v>0</v>
      </c>
      <c r="I6052">
        <v>0</v>
      </c>
      <c r="J6052">
        <v>0</v>
      </c>
      <c r="K6052" s="44">
        <f>MONTH(tce_4111[[#This Row],[data_lancamento]])</f>
        <v>8</v>
      </c>
    </row>
    <row r="6053" spans="1:11" x14ac:dyDescent="0.25">
      <c r="A6053" s="44" t="s">
        <v>89</v>
      </c>
      <c r="B6053">
        <v>1</v>
      </c>
      <c r="C6053" s="3">
        <v>44777</v>
      </c>
      <c r="D6053">
        <v>10000</v>
      </c>
      <c r="E6053" s="44" t="s">
        <v>77</v>
      </c>
      <c r="F6053" s="44" t="s">
        <v>88</v>
      </c>
      <c r="G6053">
        <v>0</v>
      </c>
      <c r="H6053">
        <v>0</v>
      </c>
      <c r="I6053">
        <v>0</v>
      </c>
      <c r="J6053">
        <v>0</v>
      </c>
      <c r="K6053" s="44">
        <f>MONTH(tce_4111[[#This Row],[data_lancamento]])</f>
        <v>8</v>
      </c>
    </row>
    <row r="6054" spans="1:11" x14ac:dyDescent="0.25">
      <c r="A6054" s="44" t="s">
        <v>155</v>
      </c>
      <c r="B6054">
        <v>1</v>
      </c>
      <c r="C6054" s="3">
        <v>44777</v>
      </c>
      <c r="D6054">
        <v>10000</v>
      </c>
      <c r="E6054" s="44" t="s">
        <v>80</v>
      </c>
      <c r="F6054" s="44" t="s">
        <v>88</v>
      </c>
      <c r="G6054">
        <v>0</v>
      </c>
      <c r="H6054">
        <v>0</v>
      </c>
      <c r="I6054">
        <v>0</v>
      </c>
      <c r="J6054">
        <v>0</v>
      </c>
      <c r="K6054" s="44">
        <f>MONTH(tce_4111[[#This Row],[data_lancamento]])</f>
        <v>8</v>
      </c>
    </row>
    <row r="6055" spans="1:11" x14ac:dyDescent="0.25">
      <c r="A6055" s="44" t="s">
        <v>156</v>
      </c>
      <c r="B6055">
        <v>1</v>
      </c>
      <c r="C6055" s="3">
        <v>44777</v>
      </c>
      <c r="D6055">
        <v>10000</v>
      </c>
      <c r="E6055" s="44" t="s">
        <v>80</v>
      </c>
      <c r="F6055" s="44" t="s">
        <v>88</v>
      </c>
      <c r="G6055">
        <v>0</v>
      </c>
      <c r="H6055">
        <v>0</v>
      </c>
      <c r="I6055">
        <v>0</v>
      </c>
      <c r="J6055">
        <v>0</v>
      </c>
      <c r="K6055" s="44">
        <f>MONTH(tce_4111[[#This Row],[data_lancamento]])</f>
        <v>8</v>
      </c>
    </row>
    <row r="6056" spans="1:11" x14ac:dyDescent="0.25">
      <c r="A6056" s="44" t="s">
        <v>157</v>
      </c>
      <c r="B6056">
        <v>1</v>
      </c>
      <c r="C6056" s="3">
        <v>44777</v>
      </c>
      <c r="D6056">
        <v>10000</v>
      </c>
      <c r="E6056" s="44" t="s">
        <v>77</v>
      </c>
      <c r="F6056" s="44" t="s">
        <v>88</v>
      </c>
      <c r="G6056">
        <v>0</v>
      </c>
      <c r="H6056">
        <v>0</v>
      </c>
      <c r="I6056">
        <v>0</v>
      </c>
      <c r="J6056">
        <v>0</v>
      </c>
      <c r="K6056" s="44">
        <f>MONTH(tce_4111[[#This Row],[data_lancamento]])</f>
        <v>8</v>
      </c>
    </row>
    <row r="6057" spans="1:11" x14ac:dyDescent="0.25">
      <c r="A6057" s="44" t="s">
        <v>89</v>
      </c>
      <c r="B6057">
        <v>1</v>
      </c>
      <c r="C6057" s="3">
        <v>44777</v>
      </c>
      <c r="D6057">
        <v>5000</v>
      </c>
      <c r="E6057" s="44" t="s">
        <v>80</v>
      </c>
      <c r="F6057" s="44" t="s">
        <v>88</v>
      </c>
      <c r="G6057">
        <v>0</v>
      </c>
      <c r="H6057">
        <v>0</v>
      </c>
      <c r="I6057">
        <v>0</v>
      </c>
      <c r="J6057">
        <v>0</v>
      </c>
      <c r="K6057" s="44">
        <f>MONTH(tce_4111[[#This Row],[data_lancamento]])</f>
        <v>8</v>
      </c>
    </row>
    <row r="6058" spans="1:11" x14ac:dyDescent="0.25">
      <c r="A6058" s="44" t="s">
        <v>158</v>
      </c>
      <c r="B6058">
        <v>1</v>
      </c>
      <c r="C6058" s="3">
        <v>44777</v>
      </c>
      <c r="D6058">
        <v>5000</v>
      </c>
      <c r="E6058" s="44" t="s">
        <v>77</v>
      </c>
      <c r="F6058" s="44" t="s">
        <v>88</v>
      </c>
      <c r="G6058">
        <v>0</v>
      </c>
      <c r="H6058">
        <v>0</v>
      </c>
      <c r="I6058">
        <v>0</v>
      </c>
      <c r="J6058">
        <v>0</v>
      </c>
      <c r="K6058" s="44">
        <f>MONTH(tce_4111[[#This Row],[data_lancamento]])</f>
        <v>8</v>
      </c>
    </row>
    <row r="6059" spans="1:11" x14ac:dyDescent="0.25">
      <c r="A6059" s="44" t="s">
        <v>89</v>
      </c>
      <c r="B6059">
        <v>1</v>
      </c>
      <c r="C6059" s="3">
        <v>44777</v>
      </c>
      <c r="D6059">
        <v>25000</v>
      </c>
      <c r="E6059" s="44" t="s">
        <v>80</v>
      </c>
      <c r="F6059" s="44" t="s">
        <v>88</v>
      </c>
      <c r="G6059">
        <v>0</v>
      </c>
      <c r="H6059">
        <v>0</v>
      </c>
      <c r="I6059">
        <v>0</v>
      </c>
      <c r="J6059">
        <v>0</v>
      </c>
      <c r="K6059" s="44">
        <f>MONTH(tce_4111[[#This Row],[data_lancamento]])</f>
        <v>8</v>
      </c>
    </row>
    <row r="6060" spans="1:11" x14ac:dyDescent="0.25">
      <c r="A6060" s="44" t="s">
        <v>158</v>
      </c>
      <c r="B6060">
        <v>1</v>
      </c>
      <c r="C6060" s="3">
        <v>44777</v>
      </c>
      <c r="D6060">
        <v>25000</v>
      </c>
      <c r="E6060" s="44" t="s">
        <v>77</v>
      </c>
      <c r="F6060" s="44" t="s">
        <v>88</v>
      </c>
      <c r="G6060">
        <v>0</v>
      </c>
      <c r="H6060">
        <v>0</v>
      </c>
      <c r="I6060">
        <v>0</v>
      </c>
      <c r="J6060">
        <v>0</v>
      </c>
      <c r="K6060" s="44">
        <f>MONTH(tce_4111[[#This Row],[data_lancamento]])</f>
        <v>8</v>
      </c>
    </row>
    <row r="6061" spans="1:11" x14ac:dyDescent="0.25">
      <c r="A6061" s="44" t="s">
        <v>89</v>
      </c>
      <c r="B6061">
        <v>1</v>
      </c>
      <c r="C6061" s="3">
        <v>44777</v>
      </c>
      <c r="D6061">
        <v>5000</v>
      </c>
      <c r="E6061" s="44" t="s">
        <v>80</v>
      </c>
      <c r="F6061" s="44" t="s">
        <v>88</v>
      </c>
      <c r="G6061">
        <v>0</v>
      </c>
      <c r="H6061">
        <v>0</v>
      </c>
      <c r="I6061">
        <v>0</v>
      </c>
      <c r="J6061">
        <v>0</v>
      </c>
      <c r="K6061" s="44">
        <f>MONTH(tce_4111[[#This Row],[data_lancamento]])</f>
        <v>8</v>
      </c>
    </row>
    <row r="6062" spans="1:11" x14ac:dyDescent="0.25">
      <c r="A6062" s="44" t="s">
        <v>158</v>
      </c>
      <c r="B6062">
        <v>1</v>
      </c>
      <c r="C6062" s="3">
        <v>44777</v>
      </c>
      <c r="D6062">
        <v>5000</v>
      </c>
      <c r="E6062" s="44" t="s">
        <v>77</v>
      </c>
      <c r="F6062" s="44" t="s">
        <v>88</v>
      </c>
      <c r="G6062">
        <v>0</v>
      </c>
      <c r="H6062">
        <v>0</v>
      </c>
      <c r="I6062">
        <v>0</v>
      </c>
      <c r="J6062">
        <v>0</v>
      </c>
      <c r="K6062" s="44">
        <f>MONTH(tce_4111[[#This Row],[data_lancamento]])</f>
        <v>8</v>
      </c>
    </row>
    <row r="6063" spans="1:11" x14ac:dyDescent="0.25">
      <c r="A6063" s="44" t="s">
        <v>89</v>
      </c>
      <c r="B6063">
        <v>1</v>
      </c>
      <c r="C6063" s="3">
        <v>44777</v>
      </c>
      <c r="D6063">
        <v>20000</v>
      </c>
      <c r="E6063" s="44" t="s">
        <v>80</v>
      </c>
      <c r="F6063" s="44" t="s">
        <v>88</v>
      </c>
      <c r="G6063">
        <v>0</v>
      </c>
      <c r="H6063">
        <v>0</v>
      </c>
      <c r="I6063">
        <v>0</v>
      </c>
      <c r="J6063">
        <v>0</v>
      </c>
      <c r="K6063" s="44">
        <f>MONTH(tce_4111[[#This Row],[data_lancamento]])</f>
        <v>8</v>
      </c>
    </row>
    <row r="6064" spans="1:11" x14ac:dyDescent="0.25">
      <c r="A6064" s="44" t="s">
        <v>158</v>
      </c>
      <c r="B6064">
        <v>1</v>
      </c>
      <c r="C6064" s="3">
        <v>44777</v>
      </c>
      <c r="D6064">
        <v>20000</v>
      </c>
      <c r="E6064" s="44" t="s">
        <v>77</v>
      </c>
      <c r="F6064" s="44" t="s">
        <v>88</v>
      </c>
      <c r="G6064">
        <v>0</v>
      </c>
      <c r="H6064">
        <v>0</v>
      </c>
      <c r="I6064">
        <v>0</v>
      </c>
      <c r="J6064">
        <v>0</v>
      </c>
      <c r="K6064" s="44">
        <f>MONTH(tce_4111[[#This Row],[data_lancamento]])</f>
        <v>8</v>
      </c>
    </row>
    <row r="6065" spans="1:11" x14ac:dyDescent="0.25">
      <c r="A6065" s="44" t="s">
        <v>89</v>
      </c>
      <c r="B6065">
        <v>1</v>
      </c>
      <c r="C6065" s="3">
        <v>44777</v>
      </c>
      <c r="D6065">
        <v>22000</v>
      </c>
      <c r="E6065" s="44" t="s">
        <v>80</v>
      </c>
      <c r="F6065" s="44" t="s">
        <v>88</v>
      </c>
      <c r="G6065">
        <v>0</v>
      </c>
      <c r="H6065">
        <v>0</v>
      </c>
      <c r="I6065">
        <v>0</v>
      </c>
      <c r="J6065">
        <v>0</v>
      </c>
      <c r="K6065" s="44">
        <f>MONTH(tce_4111[[#This Row],[data_lancamento]])</f>
        <v>8</v>
      </c>
    </row>
    <row r="6066" spans="1:11" x14ac:dyDescent="0.25">
      <c r="A6066" s="44" t="s">
        <v>158</v>
      </c>
      <c r="B6066">
        <v>1</v>
      </c>
      <c r="C6066" s="3">
        <v>44777</v>
      </c>
      <c r="D6066">
        <v>22000</v>
      </c>
      <c r="E6066" s="44" t="s">
        <v>77</v>
      </c>
      <c r="F6066" s="44" t="s">
        <v>88</v>
      </c>
      <c r="G6066">
        <v>0</v>
      </c>
      <c r="H6066">
        <v>0</v>
      </c>
      <c r="I6066">
        <v>0</v>
      </c>
      <c r="J6066">
        <v>0</v>
      </c>
      <c r="K6066" s="44">
        <f>MONTH(tce_4111[[#This Row],[data_lancamento]])</f>
        <v>8</v>
      </c>
    </row>
    <row r="6067" spans="1:11" x14ac:dyDescent="0.25">
      <c r="A6067" s="44" t="s">
        <v>89</v>
      </c>
      <c r="B6067">
        <v>1</v>
      </c>
      <c r="C6067" s="3">
        <v>44777</v>
      </c>
      <c r="D6067">
        <v>2009.37</v>
      </c>
      <c r="E6067" s="44" t="s">
        <v>80</v>
      </c>
      <c r="F6067" s="44" t="s">
        <v>88</v>
      </c>
      <c r="G6067">
        <v>0</v>
      </c>
      <c r="H6067">
        <v>0</v>
      </c>
      <c r="I6067">
        <v>0</v>
      </c>
      <c r="J6067">
        <v>0</v>
      </c>
      <c r="K6067" s="44">
        <f>MONTH(tce_4111[[#This Row],[data_lancamento]])</f>
        <v>8</v>
      </c>
    </row>
    <row r="6068" spans="1:11" x14ac:dyDescent="0.25">
      <c r="A6068" s="44" t="s">
        <v>91</v>
      </c>
      <c r="B6068">
        <v>1</v>
      </c>
      <c r="C6068" s="3">
        <v>44777</v>
      </c>
      <c r="D6068">
        <v>2009.37</v>
      </c>
      <c r="E6068" s="44" t="s">
        <v>77</v>
      </c>
      <c r="F6068" s="44" t="s">
        <v>88</v>
      </c>
      <c r="G6068">
        <v>0</v>
      </c>
      <c r="H6068">
        <v>0</v>
      </c>
      <c r="I6068">
        <v>0</v>
      </c>
      <c r="J6068">
        <v>0</v>
      </c>
      <c r="K6068" s="44">
        <f>MONTH(tce_4111[[#This Row],[data_lancamento]])</f>
        <v>8</v>
      </c>
    </row>
    <row r="6069" spans="1:11" x14ac:dyDescent="0.25">
      <c r="A6069" s="44" t="s">
        <v>92</v>
      </c>
      <c r="B6069">
        <v>1</v>
      </c>
      <c r="C6069" s="3">
        <v>44777</v>
      </c>
      <c r="D6069">
        <v>2009.37</v>
      </c>
      <c r="E6069" s="44" t="s">
        <v>77</v>
      </c>
      <c r="F6069" s="44" t="s">
        <v>88</v>
      </c>
      <c r="G6069">
        <v>0</v>
      </c>
      <c r="H6069">
        <v>0</v>
      </c>
      <c r="I6069">
        <v>0</v>
      </c>
      <c r="J6069">
        <v>0</v>
      </c>
      <c r="K6069" s="44">
        <f>MONTH(tce_4111[[#This Row],[data_lancamento]])</f>
        <v>8</v>
      </c>
    </row>
    <row r="6070" spans="1:11" x14ac:dyDescent="0.25">
      <c r="A6070" s="44" t="s">
        <v>93</v>
      </c>
      <c r="B6070">
        <v>1</v>
      </c>
      <c r="C6070" s="3">
        <v>44777</v>
      </c>
      <c r="D6070">
        <v>2009.37</v>
      </c>
      <c r="E6070" s="44" t="s">
        <v>80</v>
      </c>
      <c r="F6070" s="44" t="s">
        <v>88</v>
      </c>
      <c r="G6070">
        <v>0</v>
      </c>
      <c r="H6070">
        <v>0</v>
      </c>
      <c r="I6070">
        <v>0</v>
      </c>
      <c r="J6070">
        <v>0</v>
      </c>
      <c r="K6070" s="44">
        <f>MONTH(tce_4111[[#This Row],[data_lancamento]])</f>
        <v>8</v>
      </c>
    </row>
    <row r="6071" spans="1:11" x14ac:dyDescent="0.25">
      <c r="A6071" s="44" t="s">
        <v>94</v>
      </c>
      <c r="B6071">
        <v>1</v>
      </c>
      <c r="C6071" s="3">
        <v>44777</v>
      </c>
      <c r="D6071">
        <v>2009.37</v>
      </c>
      <c r="E6071" s="44" t="s">
        <v>80</v>
      </c>
      <c r="F6071" s="44" t="s">
        <v>88</v>
      </c>
      <c r="G6071">
        <v>1</v>
      </c>
      <c r="H6071">
        <v>0</v>
      </c>
      <c r="I6071">
        <v>0</v>
      </c>
      <c r="J6071">
        <v>0</v>
      </c>
      <c r="K6071" s="44">
        <f>MONTH(tce_4111[[#This Row],[data_lancamento]])</f>
        <v>8</v>
      </c>
    </row>
    <row r="6072" spans="1:11" x14ac:dyDescent="0.25">
      <c r="A6072" s="44" t="s">
        <v>95</v>
      </c>
      <c r="B6072">
        <v>1</v>
      </c>
      <c r="C6072" s="3">
        <v>44777</v>
      </c>
      <c r="D6072">
        <v>2009.37</v>
      </c>
      <c r="E6072" s="44" t="s">
        <v>77</v>
      </c>
      <c r="F6072" s="44" t="s">
        <v>88</v>
      </c>
      <c r="G6072">
        <v>1</v>
      </c>
      <c r="H6072">
        <v>0</v>
      </c>
      <c r="I6072">
        <v>0</v>
      </c>
      <c r="J6072">
        <v>0</v>
      </c>
      <c r="K6072" s="44">
        <f>MONTH(tce_4111[[#This Row],[data_lancamento]])</f>
        <v>8</v>
      </c>
    </row>
    <row r="6073" spans="1:11" x14ac:dyDescent="0.25">
      <c r="A6073" s="44" t="s">
        <v>96</v>
      </c>
      <c r="B6073">
        <v>1</v>
      </c>
      <c r="C6073" s="3">
        <v>44777</v>
      </c>
      <c r="D6073">
        <v>2009.37</v>
      </c>
      <c r="E6073" s="44" t="s">
        <v>77</v>
      </c>
      <c r="F6073" s="44" t="s">
        <v>97</v>
      </c>
      <c r="G6073">
        <v>1</v>
      </c>
      <c r="H6073">
        <v>0</v>
      </c>
      <c r="I6073">
        <v>0</v>
      </c>
      <c r="J6073">
        <v>0</v>
      </c>
      <c r="K6073" s="44">
        <f>MONTH(tce_4111[[#This Row],[data_lancamento]])</f>
        <v>8</v>
      </c>
    </row>
    <row r="6074" spans="1:11" x14ac:dyDescent="0.25">
      <c r="A6074" s="44" t="s">
        <v>91</v>
      </c>
      <c r="B6074">
        <v>1</v>
      </c>
      <c r="C6074" s="3">
        <v>44777</v>
      </c>
      <c r="D6074">
        <v>2009.37</v>
      </c>
      <c r="E6074" s="44" t="s">
        <v>80</v>
      </c>
      <c r="F6074" s="44" t="s">
        <v>88</v>
      </c>
      <c r="G6074">
        <v>0</v>
      </c>
      <c r="H6074">
        <v>0</v>
      </c>
      <c r="I6074">
        <v>0</v>
      </c>
      <c r="J6074">
        <v>0</v>
      </c>
      <c r="K6074" s="44">
        <f>MONTH(tce_4111[[#This Row],[data_lancamento]])</f>
        <v>8</v>
      </c>
    </row>
    <row r="6075" spans="1:11" x14ac:dyDescent="0.25">
      <c r="A6075" s="44" t="s">
        <v>99</v>
      </c>
      <c r="B6075">
        <v>1</v>
      </c>
      <c r="C6075" s="3">
        <v>44777</v>
      </c>
      <c r="D6075">
        <v>2009.37</v>
      </c>
      <c r="E6075" s="44" t="s">
        <v>77</v>
      </c>
      <c r="F6075" s="44" t="s">
        <v>88</v>
      </c>
      <c r="G6075">
        <v>0</v>
      </c>
      <c r="H6075">
        <v>0</v>
      </c>
      <c r="I6075">
        <v>0</v>
      </c>
      <c r="J6075">
        <v>0</v>
      </c>
      <c r="K6075" s="44">
        <f>MONTH(tce_4111[[#This Row],[data_lancamento]])</f>
        <v>8</v>
      </c>
    </row>
    <row r="6076" spans="1:11" x14ac:dyDescent="0.25">
      <c r="A6076" s="44" t="s">
        <v>92</v>
      </c>
      <c r="B6076">
        <v>1</v>
      </c>
      <c r="C6076" s="3">
        <v>44777</v>
      </c>
      <c r="D6076">
        <v>2009.37</v>
      </c>
      <c r="E6076" s="44" t="s">
        <v>80</v>
      </c>
      <c r="F6076" s="44" t="s">
        <v>88</v>
      </c>
      <c r="G6076">
        <v>0</v>
      </c>
      <c r="H6076">
        <v>0</v>
      </c>
      <c r="I6076">
        <v>0</v>
      </c>
      <c r="J6076">
        <v>0</v>
      </c>
      <c r="K6076" s="44">
        <f>MONTH(tce_4111[[#This Row],[data_lancamento]])</f>
        <v>8</v>
      </c>
    </row>
    <row r="6077" spans="1:11" x14ac:dyDescent="0.25">
      <c r="A6077" s="44" t="s">
        <v>100</v>
      </c>
      <c r="B6077">
        <v>1</v>
      </c>
      <c r="C6077" s="3">
        <v>44777</v>
      </c>
      <c r="D6077">
        <v>2009.37</v>
      </c>
      <c r="E6077" s="44" t="s">
        <v>77</v>
      </c>
      <c r="F6077" s="44" t="s">
        <v>88</v>
      </c>
      <c r="G6077">
        <v>0</v>
      </c>
      <c r="H6077">
        <v>0</v>
      </c>
      <c r="I6077">
        <v>0</v>
      </c>
      <c r="J6077">
        <v>0</v>
      </c>
      <c r="K6077" s="44">
        <f>MONTH(tce_4111[[#This Row],[data_lancamento]])</f>
        <v>8</v>
      </c>
    </row>
    <row r="6078" spans="1:11" x14ac:dyDescent="0.25">
      <c r="A6078" s="44" t="s">
        <v>118</v>
      </c>
      <c r="B6078">
        <v>1</v>
      </c>
      <c r="C6078" s="3">
        <v>44777</v>
      </c>
      <c r="D6078">
        <v>2009.37</v>
      </c>
      <c r="E6078" s="44" t="s">
        <v>80</v>
      </c>
      <c r="F6078" s="44" t="s">
        <v>88</v>
      </c>
      <c r="G6078">
        <v>0</v>
      </c>
      <c r="H6078">
        <v>0</v>
      </c>
      <c r="I6078">
        <v>0</v>
      </c>
      <c r="J6078">
        <v>0</v>
      </c>
      <c r="K6078" s="44">
        <f>MONTH(tce_4111[[#This Row],[data_lancamento]])</f>
        <v>8</v>
      </c>
    </row>
    <row r="6079" spans="1:11" x14ac:dyDescent="0.25">
      <c r="A6079" s="44" t="s">
        <v>101</v>
      </c>
      <c r="B6079">
        <v>1</v>
      </c>
      <c r="C6079" s="3">
        <v>44777</v>
      </c>
      <c r="D6079">
        <v>2009.37</v>
      </c>
      <c r="E6079" s="44" t="s">
        <v>77</v>
      </c>
      <c r="F6079" s="44" t="s">
        <v>88</v>
      </c>
      <c r="G6079">
        <v>1</v>
      </c>
      <c r="H6079">
        <v>0</v>
      </c>
      <c r="I6079">
        <v>0</v>
      </c>
      <c r="J6079">
        <v>0</v>
      </c>
      <c r="K6079" s="44">
        <f>MONTH(tce_4111[[#This Row],[data_lancamento]])</f>
        <v>8</v>
      </c>
    </row>
    <row r="6080" spans="1:11" x14ac:dyDescent="0.25">
      <c r="A6080" s="44" t="s">
        <v>95</v>
      </c>
      <c r="B6080">
        <v>1</v>
      </c>
      <c r="C6080" s="3">
        <v>44777</v>
      </c>
      <c r="D6080">
        <v>2009.37</v>
      </c>
      <c r="E6080" s="44" t="s">
        <v>80</v>
      </c>
      <c r="F6080" s="44" t="s">
        <v>88</v>
      </c>
      <c r="G6080">
        <v>1</v>
      </c>
      <c r="H6080">
        <v>0</v>
      </c>
      <c r="I6080">
        <v>0</v>
      </c>
      <c r="J6080">
        <v>0</v>
      </c>
      <c r="K6080" s="44">
        <f>MONTH(tce_4111[[#This Row],[data_lancamento]])</f>
        <v>8</v>
      </c>
    </row>
    <row r="6081" spans="1:11" x14ac:dyDescent="0.25">
      <c r="A6081" s="44" t="s">
        <v>89</v>
      </c>
      <c r="B6081">
        <v>1</v>
      </c>
      <c r="C6081" s="3">
        <v>44777</v>
      </c>
      <c r="D6081">
        <v>1412.11</v>
      </c>
      <c r="E6081" s="44" t="s">
        <v>80</v>
      </c>
      <c r="F6081" s="44" t="s">
        <v>88</v>
      </c>
      <c r="G6081">
        <v>0</v>
      </c>
      <c r="H6081">
        <v>0</v>
      </c>
      <c r="I6081">
        <v>0</v>
      </c>
      <c r="J6081">
        <v>0</v>
      </c>
      <c r="K6081" s="44">
        <f>MONTH(tce_4111[[#This Row],[data_lancamento]])</f>
        <v>8</v>
      </c>
    </row>
    <row r="6082" spans="1:11" x14ac:dyDescent="0.25">
      <c r="A6082" s="44" t="s">
        <v>91</v>
      </c>
      <c r="B6082">
        <v>1</v>
      </c>
      <c r="C6082" s="3">
        <v>44777</v>
      </c>
      <c r="D6082">
        <v>1412.11</v>
      </c>
      <c r="E6082" s="44" t="s">
        <v>77</v>
      </c>
      <c r="F6082" s="44" t="s">
        <v>88</v>
      </c>
      <c r="G6082">
        <v>0</v>
      </c>
      <c r="H6082">
        <v>0</v>
      </c>
      <c r="I6082">
        <v>0</v>
      </c>
      <c r="J6082">
        <v>0</v>
      </c>
      <c r="K6082" s="44">
        <f>MONTH(tce_4111[[#This Row],[data_lancamento]])</f>
        <v>8</v>
      </c>
    </row>
    <row r="6083" spans="1:11" x14ac:dyDescent="0.25">
      <c r="A6083" s="44" t="s">
        <v>92</v>
      </c>
      <c r="B6083">
        <v>1</v>
      </c>
      <c r="C6083" s="3">
        <v>44777</v>
      </c>
      <c r="D6083">
        <v>1412.11</v>
      </c>
      <c r="E6083" s="44" t="s">
        <v>77</v>
      </c>
      <c r="F6083" s="44" t="s">
        <v>88</v>
      </c>
      <c r="G6083">
        <v>0</v>
      </c>
      <c r="H6083">
        <v>0</v>
      </c>
      <c r="I6083">
        <v>0</v>
      </c>
      <c r="J6083">
        <v>0</v>
      </c>
      <c r="K6083" s="44">
        <f>MONTH(tce_4111[[#This Row],[data_lancamento]])</f>
        <v>8</v>
      </c>
    </row>
    <row r="6084" spans="1:11" x14ac:dyDescent="0.25">
      <c r="A6084" s="44" t="s">
        <v>93</v>
      </c>
      <c r="B6084">
        <v>1</v>
      </c>
      <c r="C6084" s="3">
        <v>44777</v>
      </c>
      <c r="D6084">
        <v>1412.11</v>
      </c>
      <c r="E6084" s="44" t="s">
        <v>80</v>
      </c>
      <c r="F6084" s="44" t="s">
        <v>88</v>
      </c>
      <c r="G6084">
        <v>0</v>
      </c>
      <c r="H6084">
        <v>0</v>
      </c>
      <c r="I6084">
        <v>0</v>
      </c>
      <c r="J6084">
        <v>0</v>
      </c>
      <c r="K6084" s="44">
        <f>MONTH(tce_4111[[#This Row],[data_lancamento]])</f>
        <v>8</v>
      </c>
    </row>
    <row r="6085" spans="1:11" x14ac:dyDescent="0.25">
      <c r="A6085" s="44" t="s">
        <v>94</v>
      </c>
      <c r="B6085">
        <v>1</v>
      </c>
      <c r="C6085" s="3">
        <v>44777</v>
      </c>
      <c r="D6085">
        <v>1412.11</v>
      </c>
      <c r="E6085" s="44" t="s">
        <v>80</v>
      </c>
      <c r="F6085" s="44" t="s">
        <v>88</v>
      </c>
      <c r="G6085">
        <v>1</v>
      </c>
      <c r="H6085">
        <v>0</v>
      </c>
      <c r="I6085">
        <v>0</v>
      </c>
      <c r="J6085">
        <v>0</v>
      </c>
      <c r="K6085" s="44">
        <f>MONTH(tce_4111[[#This Row],[data_lancamento]])</f>
        <v>8</v>
      </c>
    </row>
    <row r="6086" spans="1:11" x14ac:dyDescent="0.25">
      <c r="A6086" s="44" t="s">
        <v>95</v>
      </c>
      <c r="B6086">
        <v>1</v>
      </c>
      <c r="C6086" s="3">
        <v>44777</v>
      </c>
      <c r="D6086">
        <v>1412.11</v>
      </c>
      <c r="E6086" s="44" t="s">
        <v>77</v>
      </c>
      <c r="F6086" s="44" t="s">
        <v>88</v>
      </c>
      <c r="G6086">
        <v>1</v>
      </c>
      <c r="H6086">
        <v>0</v>
      </c>
      <c r="I6086">
        <v>0</v>
      </c>
      <c r="J6086">
        <v>0</v>
      </c>
      <c r="K6086" s="44">
        <f>MONTH(tce_4111[[#This Row],[data_lancamento]])</f>
        <v>8</v>
      </c>
    </row>
    <row r="6087" spans="1:11" x14ac:dyDescent="0.25">
      <c r="A6087" s="44" t="s">
        <v>96</v>
      </c>
      <c r="B6087">
        <v>1</v>
      </c>
      <c r="C6087" s="3">
        <v>44777</v>
      </c>
      <c r="D6087">
        <v>1412.11</v>
      </c>
      <c r="E6087" s="44" t="s">
        <v>77</v>
      </c>
      <c r="F6087" s="44" t="s">
        <v>97</v>
      </c>
      <c r="G6087">
        <v>1</v>
      </c>
      <c r="H6087">
        <v>0</v>
      </c>
      <c r="I6087">
        <v>0</v>
      </c>
      <c r="J6087">
        <v>0</v>
      </c>
      <c r="K6087" s="44">
        <f>MONTH(tce_4111[[#This Row],[data_lancamento]])</f>
        <v>8</v>
      </c>
    </row>
    <row r="6088" spans="1:11" x14ac:dyDescent="0.25">
      <c r="A6088" s="44" t="s">
        <v>91</v>
      </c>
      <c r="B6088">
        <v>1</v>
      </c>
      <c r="C6088" s="3">
        <v>44777</v>
      </c>
      <c r="D6088">
        <v>1412.11</v>
      </c>
      <c r="E6088" s="44" t="s">
        <v>80</v>
      </c>
      <c r="F6088" s="44" t="s">
        <v>88</v>
      </c>
      <c r="G6088">
        <v>0</v>
      </c>
      <c r="H6088">
        <v>0</v>
      </c>
      <c r="I6088">
        <v>0</v>
      </c>
      <c r="J6088">
        <v>0</v>
      </c>
      <c r="K6088" s="44">
        <f>MONTH(tce_4111[[#This Row],[data_lancamento]])</f>
        <v>8</v>
      </c>
    </row>
    <row r="6089" spans="1:11" x14ac:dyDescent="0.25">
      <c r="A6089" s="44" t="s">
        <v>99</v>
      </c>
      <c r="B6089">
        <v>1</v>
      </c>
      <c r="C6089" s="3">
        <v>44777</v>
      </c>
      <c r="D6089">
        <v>1412.11</v>
      </c>
      <c r="E6089" s="44" t="s">
        <v>77</v>
      </c>
      <c r="F6089" s="44" t="s">
        <v>88</v>
      </c>
      <c r="G6089">
        <v>0</v>
      </c>
      <c r="H6089">
        <v>0</v>
      </c>
      <c r="I6089">
        <v>0</v>
      </c>
      <c r="J6089">
        <v>0</v>
      </c>
      <c r="K6089" s="44">
        <f>MONTH(tce_4111[[#This Row],[data_lancamento]])</f>
        <v>8</v>
      </c>
    </row>
    <row r="6090" spans="1:11" x14ac:dyDescent="0.25">
      <c r="A6090" s="44" t="s">
        <v>92</v>
      </c>
      <c r="B6090">
        <v>1</v>
      </c>
      <c r="C6090" s="3">
        <v>44777</v>
      </c>
      <c r="D6090">
        <v>1412.11</v>
      </c>
      <c r="E6090" s="44" t="s">
        <v>80</v>
      </c>
      <c r="F6090" s="44" t="s">
        <v>88</v>
      </c>
      <c r="G6090">
        <v>0</v>
      </c>
      <c r="H6090">
        <v>0</v>
      </c>
      <c r="I6090">
        <v>0</v>
      </c>
      <c r="J6090">
        <v>0</v>
      </c>
      <c r="K6090" s="44">
        <f>MONTH(tce_4111[[#This Row],[data_lancamento]])</f>
        <v>8</v>
      </c>
    </row>
    <row r="6091" spans="1:11" x14ac:dyDescent="0.25">
      <c r="A6091" s="44" t="s">
        <v>100</v>
      </c>
      <c r="B6091">
        <v>1</v>
      </c>
      <c r="C6091" s="3">
        <v>44777</v>
      </c>
      <c r="D6091">
        <v>1412.11</v>
      </c>
      <c r="E6091" s="44" t="s">
        <v>77</v>
      </c>
      <c r="F6091" s="44" t="s">
        <v>88</v>
      </c>
      <c r="G6091">
        <v>0</v>
      </c>
      <c r="H6091">
        <v>0</v>
      </c>
      <c r="I6091">
        <v>0</v>
      </c>
      <c r="J6091">
        <v>0</v>
      </c>
      <c r="K6091" s="44">
        <f>MONTH(tce_4111[[#This Row],[data_lancamento]])</f>
        <v>8</v>
      </c>
    </row>
    <row r="6092" spans="1:11" x14ac:dyDescent="0.25">
      <c r="A6092" s="44" t="s">
        <v>118</v>
      </c>
      <c r="B6092">
        <v>1</v>
      </c>
      <c r="C6092" s="3">
        <v>44777</v>
      </c>
      <c r="D6092">
        <v>1412.11</v>
      </c>
      <c r="E6092" s="44" t="s">
        <v>80</v>
      </c>
      <c r="F6092" s="44" t="s">
        <v>88</v>
      </c>
      <c r="G6092">
        <v>0</v>
      </c>
      <c r="H6092">
        <v>0</v>
      </c>
      <c r="I6092">
        <v>0</v>
      </c>
      <c r="J6092">
        <v>0</v>
      </c>
      <c r="K6092" s="44">
        <f>MONTH(tce_4111[[#This Row],[data_lancamento]])</f>
        <v>8</v>
      </c>
    </row>
    <row r="6093" spans="1:11" x14ac:dyDescent="0.25">
      <c r="A6093" s="44" t="s">
        <v>101</v>
      </c>
      <c r="B6093">
        <v>1</v>
      </c>
      <c r="C6093" s="3">
        <v>44777</v>
      </c>
      <c r="D6093">
        <v>1412.11</v>
      </c>
      <c r="E6093" s="44" t="s">
        <v>77</v>
      </c>
      <c r="F6093" s="44" t="s">
        <v>88</v>
      </c>
      <c r="G6093">
        <v>1</v>
      </c>
      <c r="H6093">
        <v>0</v>
      </c>
      <c r="I6093">
        <v>0</v>
      </c>
      <c r="J6093">
        <v>0</v>
      </c>
      <c r="K6093" s="44">
        <f>MONTH(tce_4111[[#This Row],[data_lancamento]])</f>
        <v>8</v>
      </c>
    </row>
    <row r="6094" spans="1:11" x14ac:dyDescent="0.25">
      <c r="A6094" s="44" t="s">
        <v>95</v>
      </c>
      <c r="B6094">
        <v>1</v>
      </c>
      <c r="C6094" s="3">
        <v>44777</v>
      </c>
      <c r="D6094">
        <v>1412.11</v>
      </c>
      <c r="E6094" s="44" t="s">
        <v>80</v>
      </c>
      <c r="F6094" s="44" t="s">
        <v>88</v>
      </c>
      <c r="G6094">
        <v>1</v>
      </c>
      <c r="H6094">
        <v>0</v>
      </c>
      <c r="I6094">
        <v>0</v>
      </c>
      <c r="J6094">
        <v>0</v>
      </c>
      <c r="K6094" s="44">
        <f>MONTH(tce_4111[[#This Row],[data_lancamento]])</f>
        <v>8</v>
      </c>
    </row>
    <row r="6095" spans="1:11" x14ac:dyDescent="0.25">
      <c r="A6095" s="44" t="s">
        <v>89</v>
      </c>
      <c r="B6095">
        <v>1</v>
      </c>
      <c r="C6095" s="3">
        <v>44777</v>
      </c>
      <c r="D6095">
        <v>1340</v>
      </c>
      <c r="E6095" s="44" t="s">
        <v>80</v>
      </c>
      <c r="F6095" s="44" t="s">
        <v>88</v>
      </c>
      <c r="G6095">
        <v>0</v>
      </c>
      <c r="H6095">
        <v>0</v>
      </c>
      <c r="I6095">
        <v>0</v>
      </c>
      <c r="J6095">
        <v>0</v>
      </c>
      <c r="K6095" s="44">
        <f>MONTH(tce_4111[[#This Row],[data_lancamento]])</f>
        <v>8</v>
      </c>
    </row>
    <row r="6096" spans="1:11" x14ac:dyDescent="0.25">
      <c r="A6096" s="44" t="s">
        <v>91</v>
      </c>
      <c r="B6096">
        <v>1</v>
      </c>
      <c r="C6096" s="3">
        <v>44777</v>
      </c>
      <c r="D6096">
        <v>1340</v>
      </c>
      <c r="E6096" s="44" t="s">
        <v>77</v>
      </c>
      <c r="F6096" s="44" t="s">
        <v>88</v>
      </c>
      <c r="G6096">
        <v>0</v>
      </c>
      <c r="H6096">
        <v>0</v>
      </c>
      <c r="I6096">
        <v>0</v>
      </c>
      <c r="J6096">
        <v>0</v>
      </c>
      <c r="K6096" s="44">
        <f>MONTH(tce_4111[[#This Row],[data_lancamento]])</f>
        <v>8</v>
      </c>
    </row>
    <row r="6097" spans="1:11" x14ac:dyDescent="0.25">
      <c r="A6097" s="44" t="s">
        <v>92</v>
      </c>
      <c r="B6097">
        <v>1</v>
      </c>
      <c r="C6097" s="3">
        <v>44777</v>
      </c>
      <c r="D6097">
        <v>1340</v>
      </c>
      <c r="E6097" s="44" t="s">
        <v>77</v>
      </c>
      <c r="F6097" s="44" t="s">
        <v>88</v>
      </c>
      <c r="G6097">
        <v>0</v>
      </c>
      <c r="H6097">
        <v>0</v>
      </c>
      <c r="I6097">
        <v>0</v>
      </c>
      <c r="J6097">
        <v>0</v>
      </c>
      <c r="K6097" s="44">
        <f>MONTH(tce_4111[[#This Row],[data_lancamento]])</f>
        <v>8</v>
      </c>
    </row>
    <row r="6098" spans="1:11" x14ac:dyDescent="0.25">
      <c r="A6098" s="44" t="s">
        <v>93</v>
      </c>
      <c r="B6098">
        <v>1</v>
      </c>
      <c r="C6098" s="3">
        <v>44777</v>
      </c>
      <c r="D6098">
        <v>1340</v>
      </c>
      <c r="E6098" s="44" t="s">
        <v>80</v>
      </c>
      <c r="F6098" s="44" t="s">
        <v>88</v>
      </c>
      <c r="G6098">
        <v>0</v>
      </c>
      <c r="H6098">
        <v>0</v>
      </c>
      <c r="I6098">
        <v>0</v>
      </c>
      <c r="J6098">
        <v>0</v>
      </c>
      <c r="K6098" s="44">
        <f>MONTH(tce_4111[[#This Row],[data_lancamento]])</f>
        <v>8</v>
      </c>
    </row>
    <row r="6099" spans="1:11" x14ac:dyDescent="0.25">
      <c r="A6099" s="44" t="s">
        <v>94</v>
      </c>
      <c r="B6099">
        <v>1</v>
      </c>
      <c r="C6099" s="3">
        <v>44777</v>
      </c>
      <c r="D6099">
        <v>1340</v>
      </c>
      <c r="E6099" s="44" t="s">
        <v>80</v>
      </c>
      <c r="F6099" s="44" t="s">
        <v>88</v>
      </c>
      <c r="G6099">
        <v>1</v>
      </c>
      <c r="H6099">
        <v>0</v>
      </c>
      <c r="I6099">
        <v>0</v>
      </c>
      <c r="J6099">
        <v>0</v>
      </c>
      <c r="K6099" s="44">
        <f>MONTH(tce_4111[[#This Row],[data_lancamento]])</f>
        <v>8</v>
      </c>
    </row>
    <row r="6100" spans="1:11" x14ac:dyDescent="0.25">
      <c r="A6100" s="44" t="s">
        <v>95</v>
      </c>
      <c r="B6100">
        <v>1</v>
      </c>
      <c r="C6100" s="3">
        <v>44777</v>
      </c>
      <c r="D6100">
        <v>1340</v>
      </c>
      <c r="E6100" s="44" t="s">
        <v>77</v>
      </c>
      <c r="F6100" s="44" t="s">
        <v>88</v>
      </c>
      <c r="G6100">
        <v>1</v>
      </c>
      <c r="H6100">
        <v>0</v>
      </c>
      <c r="I6100">
        <v>0</v>
      </c>
      <c r="J6100">
        <v>0</v>
      </c>
      <c r="K6100" s="44">
        <f>MONTH(tce_4111[[#This Row],[data_lancamento]])</f>
        <v>8</v>
      </c>
    </row>
    <row r="6101" spans="1:11" x14ac:dyDescent="0.25">
      <c r="A6101" s="44" t="s">
        <v>96</v>
      </c>
      <c r="B6101">
        <v>1</v>
      </c>
      <c r="C6101" s="3">
        <v>44777</v>
      </c>
      <c r="D6101">
        <v>1340</v>
      </c>
      <c r="E6101" s="44" t="s">
        <v>77</v>
      </c>
      <c r="F6101" s="44" t="s">
        <v>97</v>
      </c>
      <c r="G6101">
        <v>1</v>
      </c>
      <c r="H6101">
        <v>0</v>
      </c>
      <c r="I6101">
        <v>0</v>
      </c>
      <c r="J6101">
        <v>0</v>
      </c>
      <c r="K6101" s="44">
        <f>MONTH(tce_4111[[#This Row],[data_lancamento]])</f>
        <v>8</v>
      </c>
    </row>
    <row r="6102" spans="1:11" x14ac:dyDescent="0.25">
      <c r="A6102" s="44" t="s">
        <v>91</v>
      </c>
      <c r="B6102">
        <v>1</v>
      </c>
      <c r="C6102" s="3">
        <v>44777</v>
      </c>
      <c r="D6102">
        <v>1340</v>
      </c>
      <c r="E6102" s="44" t="s">
        <v>80</v>
      </c>
      <c r="F6102" s="44" t="s">
        <v>88</v>
      </c>
      <c r="G6102">
        <v>0</v>
      </c>
      <c r="H6102">
        <v>0</v>
      </c>
      <c r="I6102">
        <v>0</v>
      </c>
      <c r="J6102">
        <v>0</v>
      </c>
      <c r="K6102" s="44">
        <f>MONTH(tce_4111[[#This Row],[data_lancamento]])</f>
        <v>8</v>
      </c>
    </row>
    <row r="6103" spans="1:11" x14ac:dyDescent="0.25">
      <c r="A6103" s="44" t="s">
        <v>99</v>
      </c>
      <c r="B6103">
        <v>1</v>
      </c>
      <c r="C6103" s="3">
        <v>44777</v>
      </c>
      <c r="D6103">
        <v>1340</v>
      </c>
      <c r="E6103" s="44" t="s">
        <v>77</v>
      </c>
      <c r="F6103" s="44" t="s">
        <v>88</v>
      </c>
      <c r="G6103">
        <v>0</v>
      </c>
      <c r="H6103">
        <v>0</v>
      </c>
      <c r="I6103">
        <v>0</v>
      </c>
      <c r="J6103">
        <v>0</v>
      </c>
      <c r="K6103" s="44">
        <f>MONTH(tce_4111[[#This Row],[data_lancamento]])</f>
        <v>8</v>
      </c>
    </row>
    <row r="6104" spans="1:11" x14ac:dyDescent="0.25">
      <c r="A6104" s="44" t="s">
        <v>92</v>
      </c>
      <c r="B6104">
        <v>1</v>
      </c>
      <c r="C6104" s="3">
        <v>44777</v>
      </c>
      <c r="D6104">
        <v>1340</v>
      </c>
      <c r="E6104" s="44" t="s">
        <v>80</v>
      </c>
      <c r="F6104" s="44" t="s">
        <v>88</v>
      </c>
      <c r="G6104">
        <v>0</v>
      </c>
      <c r="H6104">
        <v>0</v>
      </c>
      <c r="I6104">
        <v>0</v>
      </c>
      <c r="J6104">
        <v>0</v>
      </c>
      <c r="K6104" s="44">
        <f>MONTH(tce_4111[[#This Row],[data_lancamento]])</f>
        <v>8</v>
      </c>
    </row>
    <row r="6105" spans="1:11" x14ac:dyDescent="0.25">
      <c r="A6105" s="44" t="s">
        <v>100</v>
      </c>
      <c r="B6105">
        <v>1</v>
      </c>
      <c r="C6105" s="3">
        <v>44777</v>
      </c>
      <c r="D6105">
        <v>1340</v>
      </c>
      <c r="E6105" s="44" t="s">
        <v>77</v>
      </c>
      <c r="F6105" s="44" t="s">
        <v>88</v>
      </c>
      <c r="G6105">
        <v>0</v>
      </c>
      <c r="H6105">
        <v>0</v>
      </c>
      <c r="I6105">
        <v>0</v>
      </c>
      <c r="J6105">
        <v>0</v>
      </c>
      <c r="K6105" s="44">
        <f>MONTH(tce_4111[[#This Row],[data_lancamento]])</f>
        <v>8</v>
      </c>
    </row>
    <row r="6106" spans="1:11" x14ac:dyDescent="0.25">
      <c r="A6106" s="44" t="s">
        <v>427</v>
      </c>
      <c r="B6106">
        <v>1</v>
      </c>
      <c r="C6106" s="3">
        <v>44777</v>
      </c>
      <c r="D6106">
        <v>1340</v>
      </c>
      <c r="E6106" s="44" t="s">
        <v>80</v>
      </c>
      <c r="F6106" s="44" t="s">
        <v>78</v>
      </c>
      <c r="G6106">
        <v>0</v>
      </c>
      <c r="H6106">
        <v>0</v>
      </c>
      <c r="I6106">
        <v>0</v>
      </c>
      <c r="J6106">
        <v>0</v>
      </c>
      <c r="K6106" s="44">
        <f>MONTH(tce_4111[[#This Row],[data_lancamento]])</f>
        <v>8</v>
      </c>
    </row>
    <row r="6107" spans="1:11" x14ac:dyDescent="0.25">
      <c r="A6107" s="44" t="s">
        <v>101</v>
      </c>
      <c r="B6107">
        <v>1</v>
      </c>
      <c r="C6107" s="3">
        <v>44777</v>
      </c>
      <c r="D6107">
        <v>1340</v>
      </c>
      <c r="E6107" s="44" t="s">
        <v>77</v>
      </c>
      <c r="F6107" s="44" t="s">
        <v>88</v>
      </c>
      <c r="G6107">
        <v>1</v>
      </c>
      <c r="H6107">
        <v>0</v>
      </c>
      <c r="I6107">
        <v>0</v>
      </c>
      <c r="J6107">
        <v>0</v>
      </c>
      <c r="K6107" s="44">
        <f>MONTH(tce_4111[[#This Row],[data_lancamento]])</f>
        <v>8</v>
      </c>
    </row>
    <row r="6108" spans="1:11" x14ac:dyDescent="0.25">
      <c r="A6108" s="44" t="s">
        <v>95</v>
      </c>
      <c r="B6108">
        <v>1</v>
      </c>
      <c r="C6108" s="3">
        <v>44777</v>
      </c>
      <c r="D6108">
        <v>1340</v>
      </c>
      <c r="E6108" s="44" t="s">
        <v>80</v>
      </c>
      <c r="F6108" s="44" t="s">
        <v>88</v>
      </c>
      <c r="G6108">
        <v>1</v>
      </c>
      <c r="H6108">
        <v>0</v>
      </c>
      <c r="I6108">
        <v>0</v>
      </c>
      <c r="J6108">
        <v>0</v>
      </c>
      <c r="K6108" s="44">
        <f>MONTH(tce_4111[[#This Row],[data_lancamento]])</f>
        <v>8</v>
      </c>
    </row>
    <row r="6109" spans="1:11" x14ac:dyDescent="0.25">
      <c r="A6109" s="44" t="s">
        <v>89</v>
      </c>
      <c r="B6109">
        <v>1</v>
      </c>
      <c r="C6109" s="3">
        <v>44777</v>
      </c>
      <c r="D6109">
        <v>1340</v>
      </c>
      <c r="E6109" s="44" t="s">
        <v>80</v>
      </c>
      <c r="F6109" s="44" t="s">
        <v>88</v>
      </c>
      <c r="G6109">
        <v>0</v>
      </c>
      <c r="H6109">
        <v>0</v>
      </c>
      <c r="I6109">
        <v>0</v>
      </c>
      <c r="J6109">
        <v>0</v>
      </c>
      <c r="K6109" s="44">
        <f>MONTH(tce_4111[[#This Row],[data_lancamento]])</f>
        <v>8</v>
      </c>
    </row>
    <row r="6110" spans="1:11" x14ac:dyDescent="0.25">
      <c r="A6110" s="44" t="s">
        <v>91</v>
      </c>
      <c r="B6110">
        <v>1</v>
      </c>
      <c r="C6110" s="3">
        <v>44777</v>
      </c>
      <c r="D6110">
        <v>1340</v>
      </c>
      <c r="E6110" s="44" t="s">
        <v>77</v>
      </c>
      <c r="F6110" s="44" t="s">
        <v>88</v>
      </c>
      <c r="G6110">
        <v>0</v>
      </c>
      <c r="H6110">
        <v>0</v>
      </c>
      <c r="I6110">
        <v>0</v>
      </c>
      <c r="J6110">
        <v>0</v>
      </c>
      <c r="K6110" s="44">
        <f>MONTH(tce_4111[[#This Row],[data_lancamento]])</f>
        <v>8</v>
      </c>
    </row>
    <row r="6111" spans="1:11" x14ac:dyDescent="0.25">
      <c r="A6111" s="44" t="s">
        <v>92</v>
      </c>
      <c r="B6111">
        <v>1</v>
      </c>
      <c r="C6111" s="3">
        <v>44777</v>
      </c>
      <c r="D6111">
        <v>1340</v>
      </c>
      <c r="E6111" s="44" t="s">
        <v>77</v>
      </c>
      <c r="F6111" s="44" t="s">
        <v>88</v>
      </c>
      <c r="G6111">
        <v>0</v>
      </c>
      <c r="H6111">
        <v>0</v>
      </c>
      <c r="I6111">
        <v>0</v>
      </c>
      <c r="J6111">
        <v>0</v>
      </c>
      <c r="K6111" s="44">
        <f>MONTH(tce_4111[[#This Row],[data_lancamento]])</f>
        <v>8</v>
      </c>
    </row>
    <row r="6112" spans="1:11" x14ac:dyDescent="0.25">
      <c r="A6112" s="44" t="s">
        <v>93</v>
      </c>
      <c r="B6112">
        <v>1</v>
      </c>
      <c r="C6112" s="3">
        <v>44777</v>
      </c>
      <c r="D6112">
        <v>1340</v>
      </c>
      <c r="E6112" s="44" t="s">
        <v>80</v>
      </c>
      <c r="F6112" s="44" t="s">
        <v>88</v>
      </c>
      <c r="G6112">
        <v>0</v>
      </c>
      <c r="H6112">
        <v>0</v>
      </c>
      <c r="I6112">
        <v>0</v>
      </c>
      <c r="J6112">
        <v>0</v>
      </c>
      <c r="K6112" s="44">
        <f>MONTH(tce_4111[[#This Row],[data_lancamento]])</f>
        <v>8</v>
      </c>
    </row>
    <row r="6113" spans="1:11" x14ac:dyDescent="0.25">
      <c r="A6113" s="44" t="s">
        <v>94</v>
      </c>
      <c r="B6113">
        <v>1</v>
      </c>
      <c r="C6113" s="3">
        <v>44777</v>
      </c>
      <c r="D6113">
        <v>1340</v>
      </c>
      <c r="E6113" s="44" t="s">
        <v>80</v>
      </c>
      <c r="F6113" s="44" t="s">
        <v>88</v>
      </c>
      <c r="G6113">
        <v>1</v>
      </c>
      <c r="H6113">
        <v>0</v>
      </c>
      <c r="I6113">
        <v>0</v>
      </c>
      <c r="J6113">
        <v>0</v>
      </c>
      <c r="K6113" s="44">
        <f>MONTH(tce_4111[[#This Row],[data_lancamento]])</f>
        <v>8</v>
      </c>
    </row>
    <row r="6114" spans="1:11" x14ac:dyDescent="0.25">
      <c r="A6114" s="44" t="s">
        <v>95</v>
      </c>
      <c r="B6114">
        <v>1</v>
      </c>
      <c r="C6114" s="3">
        <v>44777</v>
      </c>
      <c r="D6114">
        <v>1340</v>
      </c>
      <c r="E6114" s="44" t="s">
        <v>77</v>
      </c>
      <c r="F6114" s="44" t="s">
        <v>88</v>
      </c>
      <c r="G6114">
        <v>1</v>
      </c>
      <c r="H6114">
        <v>0</v>
      </c>
      <c r="I6114">
        <v>0</v>
      </c>
      <c r="J6114">
        <v>0</v>
      </c>
      <c r="K6114" s="44">
        <f>MONTH(tce_4111[[#This Row],[data_lancamento]])</f>
        <v>8</v>
      </c>
    </row>
    <row r="6115" spans="1:11" x14ac:dyDescent="0.25">
      <c r="A6115" s="44" t="s">
        <v>96</v>
      </c>
      <c r="B6115">
        <v>1</v>
      </c>
      <c r="C6115" s="3">
        <v>44777</v>
      </c>
      <c r="D6115">
        <v>1340</v>
      </c>
      <c r="E6115" s="44" t="s">
        <v>77</v>
      </c>
      <c r="F6115" s="44" t="s">
        <v>97</v>
      </c>
      <c r="G6115">
        <v>1</v>
      </c>
      <c r="H6115">
        <v>0</v>
      </c>
      <c r="I6115">
        <v>0</v>
      </c>
      <c r="J6115">
        <v>0</v>
      </c>
      <c r="K6115" s="44">
        <f>MONTH(tce_4111[[#This Row],[data_lancamento]])</f>
        <v>8</v>
      </c>
    </row>
    <row r="6116" spans="1:11" x14ac:dyDescent="0.25">
      <c r="A6116" s="44" t="s">
        <v>91</v>
      </c>
      <c r="B6116">
        <v>1</v>
      </c>
      <c r="C6116" s="3">
        <v>44777</v>
      </c>
      <c r="D6116">
        <v>1340</v>
      </c>
      <c r="E6116" s="44" t="s">
        <v>80</v>
      </c>
      <c r="F6116" s="44" t="s">
        <v>88</v>
      </c>
      <c r="G6116">
        <v>0</v>
      </c>
      <c r="H6116">
        <v>0</v>
      </c>
      <c r="I6116">
        <v>0</v>
      </c>
      <c r="J6116">
        <v>0</v>
      </c>
      <c r="K6116" s="44">
        <f>MONTH(tce_4111[[#This Row],[data_lancamento]])</f>
        <v>8</v>
      </c>
    </row>
    <row r="6117" spans="1:11" x14ac:dyDescent="0.25">
      <c r="A6117" s="44" t="s">
        <v>99</v>
      </c>
      <c r="B6117">
        <v>1</v>
      </c>
      <c r="C6117" s="3">
        <v>44777</v>
      </c>
      <c r="D6117">
        <v>1340</v>
      </c>
      <c r="E6117" s="44" t="s">
        <v>77</v>
      </c>
      <c r="F6117" s="44" t="s">
        <v>88</v>
      </c>
      <c r="G6117">
        <v>0</v>
      </c>
      <c r="H6117">
        <v>0</v>
      </c>
      <c r="I6117">
        <v>0</v>
      </c>
      <c r="J6117">
        <v>0</v>
      </c>
      <c r="K6117" s="44">
        <f>MONTH(tce_4111[[#This Row],[data_lancamento]])</f>
        <v>8</v>
      </c>
    </row>
    <row r="6118" spans="1:11" x14ac:dyDescent="0.25">
      <c r="A6118" s="44" t="s">
        <v>92</v>
      </c>
      <c r="B6118">
        <v>1</v>
      </c>
      <c r="C6118" s="3">
        <v>44777</v>
      </c>
      <c r="D6118">
        <v>1340</v>
      </c>
      <c r="E6118" s="44" t="s">
        <v>80</v>
      </c>
      <c r="F6118" s="44" t="s">
        <v>88</v>
      </c>
      <c r="G6118">
        <v>0</v>
      </c>
      <c r="H6118">
        <v>0</v>
      </c>
      <c r="I6118">
        <v>0</v>
      </c>
      <c r="J6118">
        <v>0</v>
      </c>
      <c r="K6118" s="44">
        <f>MONTH(tce_4111[[#This Row],[data_lancamento]])</f>
        <v>8</v>
      </c>
    </row>
    <row r="6119" spans="1:11" x14ac:dyDescent="0.25">
      <c r="A6119" s="44" t="s">
        <v>100</v>
      </c>
      <c r="B6119">
        <v>1</v>
      </c>
      <c r="C6119" s="3">
        <v>44777</v>
      </c>
      <c r="D6119">
        <v>1340</v>
      </c>
      <c r="E6119" s="44" t="s">
        <v>77</v>
      </c>
      <c r="F6119" s="44" t="s">
        <v>88</v>
      </c>
      <c r="G6119">
        <v>0</v>
      </c>
      <c r="H6119">
        <v>0</v>
      </c>
      <c r="I6119">
        <v>0</v>
      </c>
      <c r="J6119">
        <v>0</v>
      </c>
      <c r="K6119" s="44">
        <f>MONTH(tce_4111[[#This Row],[data_lancamento]])</f>
        <v>8</v>
      </c>
    </row>
    <row r="6120" spans="1:11" x14ac:dyDescent="0.25">
      <c r="A6120" s="44" t="s">
        <v>427</v>
      </c>
      <c r="B6120">
        <v>1</v>
      </c>
      <c r="C6120" s="3">
        <v>44777</v>
      </c>
      <c r="D6120">
        <v>1340</v>
      </c>
      <c r="E6120" s="44" t="s">
        <v>80</v>
      </c>
      <c r="F6120" s="44" t="s">
        <v>78</v>
      </c>
      <c r="G6120">
        <v>0</v>
      </c>
      <c r="H6120">
        <v>0</v>
      </c>
      <c r="I6120">
        <v>0</v>
      </c>
      <c r="J6120">
        <v>0</v>
      </c>
      <c r="K6120" s="44">
        <f>MONTH(tce_4111[[#This Row],[data_lancamento]])</f>
        <v>8</v>
      </c>
    </row>
    <row r="6121" spans="1:11" x14ac:dyDescent="0.25">
      <c r="A6121" s="44" t="s">
        <v>101</v>
      </c>
      <c r="B6121">
        <v>1</v>
      </c>
      <c r="C6121" s="3">
        <v>44777</v>
      </c>
      <c r="D6121">
        <v>1340</v>
      </c>
      <c r="E6121" s="44" t="s">
        <v>77</v>
      </c>
      <c r="F6121" s="44" t="s">
        <v>88</v>
      </c>
      <c r="G6121">
        <v>1</v>
      </c>
      <c r="H6121">
        <v>0</v>
      </c>
      <c r="I6121">
        <v>0</v>
      </c>
      <c r="J6121">
        <v>0</v>
      </c>
      <c r="K6121" s="44">
        <f>MONTH(tce_4111[[#This Row],[data_lancamento]])</f>
        <v>8</v>
      </c>
    </row>
    <row r="6122" spans="1:11" x14ac:dyDescent="0.25">
      <c r="A6122" s="44" t="s">
        <v>95</v>
      </c>
      <c r="B6122">
        <v>1</v>
      </c>
      <c r="C6122" s="3">
        <v>44777</v>
      </c>
      <c r="D6122">
        <v>1340</v>
      </c>
      <c r="E6122" s="44" t="s">
        <v>80</v>
      </c>
      <c r="F6122" s="44" t="s">
        <v>88</v>
      </c>
      <c r="G6122">
        <v>1</v>
      </c>
      <c r="H6122">
        <v>0</v>
      </c>
      <c r="I6122">
        <v>0</v>
      </c>
      <c r="J6122">
        <v>0</v>
      </c>
      <c r="K6122" s="44">
        <f>MONTH(tce_4111[[#This Row],[data_lancamento]])</f>
        <v>8</v>
      </c>
    </row>
    <row r="6123" spans="1:11" x14ac:dyDescent="0.25">
      <c r="A6123" s="44" t="s">
        <v>89</v>
      </c>
      <c r="B6123">
        <v>1</v>
      </c>
      <c r="C6123" s="3">
        <v>44777</v>
      </c>
      <c r="D6123">
        <v>1603.52</v>
      </c>
      <c r="E6123" s="44" t="s">
        <v>80</v>
      </c>
      <c r="F6123" s="44" t="s">
        <v>88</v>
      </c>
      <c r="G6123">
        <v>0</v>
      </c>
      <c r="H6123">
        <v>0</v>
      </c>
      <c r="I6123">
        <v>0</v>
      </c>
      <c r="J6123">
        <v>0</v>
      </c>
      <c r="K6123" s="44">
        <f>MONTH(tce_4111[[#This Row],[data_lancamento]])</f>
        <v>8</v>
      </c>
    </row>
    <row r="6124" spans="1:11" x14ac:dyDescent="0.25">
      <c r="A6124" s="44" t="s">
        <v>91</v>
      </c>
      <c r="B6124">
        <v>1</v>
      </c>
      <c r="C6124" s="3">
        <v>44777</v>
      </c>
      <c r="D6124">
        <v>1603.52</v>
      </c>
      <c r="E6124" s="44" t="s">
        <v>77</v>
      </c>
      <c r="F6124" s="44" t="s">
        <v>88</v>
      </c>
      <c r="G6124">
        <v>0</v>
      </c>
      <c r="H6124">
        <v>0</v>
      </c>
      <c r="I6124">
        <v>0</v>
      </c>
      <c r="J6124">
        <v>0</v>
      </c>
      <c r="K6124" s="44">
        <f>MONTH(tce_4111[[#This Row],[data_lancamento]])</f>
        <v>8</v>
      </c>
    </row>
    <row r="6125" spans="1:11" x14ac:dyDescent="0.25">
      <c r="A6125" s="44" t="s">
        <v>92</v>
      </c>
      <c r="B6125">
        <v>1</v>
      </c>
      <c r="C6125" s="3">
        <v>44777</v>
      </c>
      <c r="D6125">
        <v>1603.52</v>
      </c>
      <c r="E6125" s="44" t="s">
        <v>77</v>
      </c>
      <c r="F6125" s="44" t="s">
        <v>88</v>
      </c>
      <c r="G6125">
        <v>0</v>
      </c>
      <c r="H6125">
        <v>0</v>
      </c>
      <c r="I6125">
        <v>0</v>
      </c>
      <c r="J6125">
        <v>0</v>
      </c>
      <c r="K6125" s="44">
        <f>MONTH(tce_4111[[#This Row],[data_lancamento]])</f>
        <v>8</v>
      </c>
    </row>
    <row r="6126" spans="1:11" x14ac:dyDescent="0.25">
      <c r="A6126" s="44" t="s">
        <v>93</v>
      </c>
      <c r="B6126">
        <v>1</v>
      </c>
      <c r="C6126" s="3">
        <v>44777</v>
      </c>
      <c r="D6126">
        <v>1603.52</v>
      </c>
      <c r="E6126" s="44" t="s">
        <v>80</v>
      </c>
      <c r="F6126" s="44" t="s">
        <v>88</v>
      </c>
      <c r="G6126">
        <v>0</v>
      </c>
      <c r="H6126">
        <v>0</v>
      </c>
      <c r="I6126">
        <v>0</v>
      </c>
      <c r="J6126">
        <v>0</v>
      </c>
      <c r="K6126" s="44">
        <f>MONTH(tce_4111[[#This Row],[data_lancamento]])</f>
        <v>8</v>
      </c>
    </row>
    <row r="6127" spans="1:11" x14ac:dyDescent="0.25">
      <c r="A6127" s="44" t="s">
        <v>94</v>
      </c>
      <c r="B6127">
        <v>1</v>
      </c>
      <c r="C6127" s="3">
        <v>44777</v>
      </c>
      <c r="D6127">
        <v>1603.52</v>
      </c>
      <c r="E6127" s="44" t="s">
        <v>80</v>
      </c>
      <c r="F6127" s="44" t="s">
        <v>88</v>
      </c>
      <c r="G6127">
        <v>1</v>
      </c>
      <c r="H6127">
        <v>0</v>
      </c>
      <c r="I6127">
        <v>0</v>
      </c>
      <c r="J6127">
        <v>0</v>
      </c>
      <c r="K6127" s="44">
        <f>MONTH(tce_4111[[#This Row],[data_lancamento]])</f>
        <v>8</v>
      </c>
    </row>
    <row r="6128" spans="1:11" x14ac:dyDescent="0.25">
      <c r="A6128" s="44" t="s">
        <v>95</v>
      </c>
      <c r="B6128">
        <v>1</v>
      </c>
      <c r="C6128" s="3">
        <v>44777</v>
      </c>
      <c r="D6128">
        <v>1603.52</v>
      </c>
      <c r="E6128" s="44" t="s">
        <v>77</v>
      </c>
      <c r="F6128" s="44" t="s">
        <v>88</v>
      </c>
      <c r="G6128">
        <v>1</v>
      </c>
      <c r="H6128">
        <v>0</v>
      </c>
      <c r="I6128">
        <v>0</v>
      </c>
      <c r="J6128">
        <v>0</v>
      </c>
      <c r="K6128" s="44">
        <f>MONTH(tce_4111[[#This Row],[data_lancamento]])</f>
        <v>8</v>
      </c>
    </row>
    <row r="6129" spans="1:11" x14ac:dyDescent="0.25">
      <c r="A6129" s="44" t="s">
        <v>91</v>
      </c>
      <c r="B6129">
        <v>1</v>
      </c>
      <c r="C6129" s="3">
        <v>44777</v>
      </c>
      <c r="D6129">
        <v>1603.52</v>
      </c>
      <c r="E6129" s="44" t="s">
        <v>80</v>
      </c>
      <c r="F6129" s="44" t="s">
        <v>88</v>
      </c>
      <c r="G6129">
        <v>0</v>
      </c>
      <c r="H6129">
        <v>0</v>
      </c>
      <c r="I6129">
        <v>0</v>
      </c>
      <c r="J6129">
        <v>0</v>
      </c>
      <c r="K6129" s="44">
        <f>MONTH(tce_4111[[#This Row],[data_lancamento]])</f>
        <v>8</v>
      </c>
    </row>
    <row r="6130" spans="1:11" x14ac:dyDescent="0.25">
      <c r="A6130" s="44" t="s">
        <v>99</v>
      </c>
      <c r="B6130">
        <v>1</v>
      </c>
      <c r="C6130" s="3">
        <v>44777</v>
      </c>
      <c r="D6130">
        <v>1603.52</v>
      </c>
      <c r="E6130" s="44" t="s">
        <v>77</v>
      </c>
      <c r="F6130" s="44" t="s">
        <v>88</v>
      </c>
      <c r="G6130">
        <v>0</v>
      </c>
      <c r="H6130">
        <v>0</v>
      </c>
      <c r="I6130">
        <v>0</v>
      </c>
      <c r="J6130">
        <v>0</v>
      </c>
      <c r="K6130" s="44">
        <f>MONTH(tce_4111[[#This Row],[data_lancamento]])</f>
        <v>8</v>
      </c>
    </row>
    <row r="6131" spans="1:11" x14ac:dyDescent="0.25">
      <c r="A6131" s="44" t="s">
        <v>92</v>
      </c>
      <c r="B6131">
        <v>1</v>
      </c>
      <c r="C6131" s="3">
        <v>44777</v>
      </c>
      <c r="D6131">
        <v>1603.52</v>
      </c>
      <c r="E6131" s="44" t="s">
        <v>80</v>
      </c>
      <c r="F6131" s="44" t="s">
        <v>88</v>
      </c>
      <c r="G6131">
        <v>0</v>
      </c>
      <c r="H6131">
        <v>0</v>
      </c>
      <c r="I6131">
        <v>0</v>
      </c>
      <c r="J6131">
        <v>0</v>
      </c>
      <c r="K6131" s="44">
        <f>MONTH(tce_4111[[#This Row],[data_lancamento]])</f>
        <v>8</v>
      </c>
    </row>
    <row r="6132" spans="1:11" x14ac:dyDescent="0.25">
      <c r="A6132" s="44" t="s">
        <v>100</v>
      </c>
      <c r="B6132">
        <v>1</v>
      </c>
      <c r="C6132" s="3">
        <v>44777</v>
      </c>
      <c r="D6132">
        <v>1603.52</v>
      </c>
      <c r="E6132" s="44" t="s">
        <v>77</v>
      </c>
      <c r="F6132" s="44" t="s">
        <v>88</v>
      </c>
      <c r="G6132">
        <v>0</v>
      </c>
      <c r="H6132">
        <v>0</v>
      </c>
      <c r="I6132">
        <v>0</v>
      </c>
      <c r="J6132">
        <v>0</v>
      </c>
      <c r="K6132" s="44">
        <f>MONTH(tce_4111[[#This Row],[data_lancamento]])</f>
        <v>8</v>
      </c>
    </row>
    <row r="6133" spans="1:11" x14ac:dyDescent="0.25">
      <c r="A6133" s="44" t="s">
        <v>112</v>
      </c>
      <c r="B6133">
        <v>1</v>
      </c>
      <c r="C6133" s="3">
        <v>44777</v>
      </c>
      <c r="D6133">
        <v>1603.52</v>
      </c>
      <c r="E6133" s="44" t="s">
        <v>80</v>
      </c>
      <c r="F6133" s="44" t="s">
        <v>88</v>
      </c>
      <c r="G6133">
        <v>0</v>
      </c>
      <c r="H6133">
        <v>0</v>
      </c>
      <c r="I6133">
        <v>0</v>
      </c>
      <c r="J6133">
        <v>0</v>
      </c>
      <c r="K6133" s="44">
        <f>MONTH(tce_4111[[#This Row],[data_lancamento]])</f>
        <v>8</v>
      </c>
    </row>
    <row r="6134" spans="1:11" x14ac:dyDescent="0.25">
      <c r="A6134" s="44" t="s">
        <v>359</v>
      </c>
      <c r="B6134">
        <v>1</v>
      </c>
      <c r="C6134" s="3">
        <v>44777</v>
      </c>
      <c r="D6134">
        <v>1603.52</v>
      </c>
      <c r="E6134" s="44" t="s">
        <v>77</v>
      </c>
      <c r="F6134" s="44" t="s">
        <v>97</v>
      </c>
      <c r="G6134">
        <v>0</v>
      </c>
      <c r="H6134">
        <v>0</v>
      </c>
      <c r="I6134">
        <v>0</v>
      </c>
      <c r="J6134">
        <v>0</v>
      </c>
      <c r="K6134" s="44">
        <f>MONTH(tce_4111[[#This Row],[data_lancamento]])</f>
        <v>8</v>
      </c>
    </row>
    <row r="6135" spans="1:11" x14ac:dyDescent="0.25">
      <c r="A6135" s="44" t="s">
        <v>101</v>
      </c>
      <c r="B6135">
        <v>1</v>
      </c>
      <c r="C6135" s="3">
        <v>44777</v>
      </c>
      <c r="D6135">
        <v>1603.52</v>
      </c>
      <c r="E6135" s="44" t="s">
        <v>77</v>
      </c>
      <c r="F6135" s="44" t="s">
        <v>88</v>
      </c>
      <c r="G6135">
        <v>1</v>
      </c>
      <c r="H6135">
        <v>0</v>
      </c>
      <c r="I6135">
        <v>0</v>
      </c>
      <c r="J6135">
        <v>0</v>
      </c>
      <c r="K6135" s="44">
        <f>MONTH(tce_4111[[#This Row],[data_lancamento]])</f>
        <v>8</v>
      </c>
    </row>
    <row r="6136" spans="1:11" x14ac:dyDescent="0.25">
      <c r="A6136" s="44" t="s">
        <v>95</v>
      </c>
      <c r="B6136">
        <v>1</v>
      </c>
      <c r="C6136" s="3">
        <v>44777</v>
      </c>
      <c r="D6136">
        <v>1603.52</v>
      </c>
      <c r="E6136" s="44" t="s">
        <v>80</v>
      </c>
      <c r="F6136" s="44" t="s">
        <v>88</v>
      </c>
      <c r="G6136">
        <v>1</v>
      </c>
      <c r="H6136">
        <v>0</v>
      </c>
      <c r="I6136">
        <v>0</v>
      </c>
      <c r="J6136">
        <v>0</v>
      </c>
      <c r="K6136" s="44">
        <f>MONTH(tce_4111[[#This Row],[data_lancamento]])</f>
        <v>8</v>
      </c>
    </row>
    <row r="6137" spans="1:11" x14ac:dyDescent="0.25">
      <c r="A6137" s="44" t="s">
        <v>89</v>
      </c>
      <c r="B6137">
        <v>1</v>
      </c>
      <c r="C6137" s="3">
        <v>44777</v>
      </c>
      <c r="D6137">
        <v>579.5</v>
      </c>
      <c r="E6137" s="44" t="s">
        <v>80</v>
      </c>
      <c r="F6137" s="44" t="s">
        <v>88</v>
      </c>
      <c r="G6137">
        <v>0</v>
      </c>
      <c r="H6137">
        <v>0</v>
      </c>
      <c r="I6137">
        <v>0</v>
      </c>
      <c r="J6137">
        <v>0</v>
      </c>
      <c r="K6137" s="44">
        <f>MONTH(tce_4111[[#This Row],[data_lancamento]])</f>
        <v>8</v>
      </c>
    </row>
    <row r="6138" spans="1:11" x14ac:dyDescent="0.25">
      <c r="A6138" s="44" t="s">
        <v>91</v>
      </c>
      <c r="B6138">
        <v>1</v>
      </c>
      <c r="C6138" s="3">
        <v>44777</v>
      </c>
      <c r="D6138">
        <v>579.5</v>
      </c>
      <c r="E6138" s="44" t="s">
        <v>77</v>
      </c>
      <c r="F6138" s="44" t="s">
        <v>88</v>
      </c>
      <c r="G6138">
        <v>0</v>
      </c>
      <c r="H6138">
        <v>0</v>
      </c>
      <c r="I6138">
        <v>0</v>
      </c>
      <c r="J6138">
        <v>0</v>
      </c>
      <c r="K6138" s="44">
        <f>MONTH(tce_4111[[#This Row],[data_lancamento]])</f>
        <v>8</v>
      </c>
    </row>
    <row r="6139" spans="1:11" x14ac:dyDescent="0.25">
      <c r="A6139" s="44" t="s">
        <v>92</v>
      </c>
      <c r="B6139">
        <v>1</v>
      </c>
      <c r="C6139" s="3">
        <v>44777</v>
      </c>
      <c r="D6139">
        <v>579.5</v>
      </c>
      <c r="E6139" s="44" t="s">
        <v>77</v>
      </c>
      <c r="F6139" s="44" t="s">
        <v>88</v>
      </c>
      <c r="G6139">
        <v>0</v>
      </c>
      <c r="H6139">
        <v>0</v>
      </c>
      <c r="I6139">
        <v>0</v>
      </c>
      <c r="J6139">
        <v>0</v>
      </c>
      <c r="K6139" s="44">
        <f>MONTH(tce_4111[[#This Row],[data_lancamento]])</f>
        <v>8</v>
      </c>
    </row>
    <row r="6140" spans="1:11" x14ac:dyDescent="0.25">
      <c r="A6140" s="44" t="s">
        <v>93</v>
      </c>
      <c r="B6140">
        <v>1</v>
      </c>
      <c r="C6140" s="3">
        <v>44777</v>
      </c>
      <c r="D6140">
        <v>579.5</v>
      </c>
      <c r="E6140" s="44" t="s">
        <v>80</v>
      </c>
      <c r="F6140" s="44" t="s">
        <v>88</v>
      </c>
      <c r="G6140">
        <v>0</v>
      </c>
      <c r="H6140">
        <v>0</v>
      </c>
      <c r="I6140">
        <v>0</v>
      </c>
      <c r="J6140">
        <v>0</v>
      </c>
      <c r="K6140" s="44">
        <f>MONTH(tce_4111[[#This Row],[data_lancamento]])</f>
        <v>8</v>
      </c>
    </row>
    <row r="6141" spans="1:11" x14ac:dyDescent="0.25">
      <c r="A6141" s="44" t="s">
        <v>94</v>
      </c>
      <c r="B6141">
        <v>1</v>
      </c>
      <c r="C6141" s="3">
        <v>44777</v>
      </c>
      <c r="D6141">
        <v>579.5</v>
      </c>
      <c r="E6141" s="44" t="s">
        <v>80</v>
      </c>
      <c r="F6141" s="44" t="s">
        <v>88</v>
      </c>
      <c r="G6141">
        <v>1</v>
      </c>
      <c r="H6141">
        <v>0</v>
      </c>
      <c r="I6141">
        <v>0</v>
      </c>
      <c r="J6141">
        <v>0</v>
      </c>
      <c r="K6141" s="44">
        <f>MONTH(tce_4111[[#This Row],[data_lancamento]])</f>
        <v>8</v>
      </c>
    </row>
    <row r="6142" spans="1:11" x14ac:dyDescent="0.25">
      <c r="A6142" s="44" t="s">
        <v>95</v>
      </c>
      <c r="B6142">
        <v>1</v>
      </c>
      <c r="C6142" s="3">
        <v>44777</v>
      </c>
      <c r="D6142">
        <v>579.5</v>
      </c>
      <c r="E6142" s="44" t="s">
        <v>77</v>
      </c>
      <c r="F6142" s="44" t="s">
        <v>88</v>
      </c>
      <c r="G6142">
        <v>1</v>
      </c>
      <c r="H6142">
        <v>0</v>
      </c>
      <c r="I6142">
        <v>0</v>
      </c>
      <c r="J6142">
        <v>0</v>
      </c>
      <c r="K6142" s="44">
        <f>MONTH(tce_4111[[#This Row],[data_lancamento]])</f>
        <v>8</v>
      </c>
    </row>
    <row r="6143" spans="1:11" x14ac:dyDescent="0.25">
      <c r="A6143" s="44" t="s">
        <v>89</v>
      </c>
      <c r="B6143">
        <v>1</v>
      </c>
      <c r="C6143" s="3">
        <v>44777</v>
      </c>
      <c r="D6143">
        <v>1770</v>
      </c>
      <c r="E6143" s="44" t="s">
        <v>80</v>
      </c>
      <c r="F6143" s="44" t="s">
        <v>88</v>
      </c>
      <c r="G6143">
        <v>0</v>
      </c>
      <c r="H6143">
        <v>0</v>
      </c>
      <c r="I6143">
        <v>0</v>
      </c>
      <c r="J6143">
        <v>0</v>
      </c>
      <c r="K6143" s="44">
        <f>MONTH(tce_4111[[#This Row],[data_lancamento]])</f>
        <v>8</v>
      </c>
    </row>
    <row r="6144" spans="1:11" x14ac:dyDescent="0.25">
      <c r="A6144" s="44" t="s">
        <v>91</v>
      </c>
      <c r="B6144">
        <v>1</v>
      </c>
      <c r="C6144" s="3">
        <v>44777</v>
      </c>
      <c r="D6144">
        <v>1770</v>
      </c>
      <c r="E6144" s="44" t="s">
        <v>77</v>
      </c>
      <c r="F6144" s="44" t="s">
        <v>88</v>
      </c>
      <c r="G6144">
        <v>0</v>
      </c>
      <c r="H6144">
        <v>0</v>
      </c>
      <c r="I6144">
        <v>0</v>
      </c>
      <c r="J6144">
        <v>0</v>
      </c>
      <c r="K6144" s="44">
        <f>MONTH(tce_4111[[#This Row],[data_lancamento]])</f>
        <v>8</v>
      </c>
    </row>
    <row r="6145" spans="1:11" x14ac:dyDescent="0.25">
      <c r="A6145" s="44" t="s">
        <v>92</v>
      </c>
      <c r="B6145">
        <v>1</v>
      </c>
      <c r="C6145" s="3">
        <v>44777</v>
      </c>
      <c r="D6145">
        <v>1770</v>
      </c>
      <c r="E6145" s="44" t="s">
        <v>77</v>
      </c>
      <c r="F6145" s="44" t="s">
        <v>88</v>
      </c>
      <c r="G6145">
        <v>0</v>
      </c>
      <c r="H6145">
        <v>0</v>
      </c>
      <c r="I6145">
        <v>0</v>
      </c>
      <c r="J6145">
        <v>0</v>
      </c>
      <c r="K6145" s="44">
        <f>MONTH(tce_4111[[#This Row],[data_lancamento]])</f>
        <v>8</v>
      </c>
    </row>
    <row r="6146" spans="1:11" x14ac:dyDescent="0.25">
      <c r="A6146" s="44" t="s">
        <v>93</v>
      </c>
      <c r="B6146">
        <v>1</v>
      </c>
      <c r="C6146" s="3">
        <v>44777</v>
      </c>
      <c r="D6146">
        <v>1770</v>
      </c>
      <c r="E6146" s="44" t="s">
        <v>80</v>
      </c>
      <c r="F6146" s="44" t="s">
        <v>88</v>
      </c>
      <c r="G6146">
        <v>0</v>
      </c>
      <c r="H6146">
        <v>0</v>
      </c>
      <c r="I6146">
        <v>0</v>
      </c>
      <c r="J6146">
        <v>0</v>
      </c>
      <c r="K6146" s="44">
        <f>MONTH(tce_4111[[#This Row],[data_lancamento]])</f>
        <v>8</v>
      </c>
    </row>
    <row r="6147" spans="1:11" x14ac:dyDescent="0.25">
      <c r="A6147" s="44" t="s">
        <v>94</v>
      </c>
      <c r="B6147">
        <v>1</v>
      </c>
      <c r="C6147" s="3">
        <v>44777</v>
      </c>
      <c r="D6147">
        <v>1770</v>
      </c>
      <c r="E6147" s="44" t="s">
        <v>80</v>
      </c>
      <c r="F6147" s="44" t="s">
        <v>88</v>
      </c>
      <c r="G6147">
        <v>1</v>
      </c>
      <c r="H6147">
        <v>0</v>
      </c>
      <c r="I6147">
        <v>0</v>
      </c>
      <c r="J6147">
        <v>0</v>
      </c>
      <c r="K6147" s="44">
        <f>MONTH(tce_4111[[#This Row],[data_lancamento]])</f>
        <v>8</v>
      </c>
    </row>
    <row r="6148" spans="1:11" x14ac:dyDescent="0.25">
      <c r="A6148" s="44" t="s">
        <v>95</v>
      </c>
      <c r="B6148">
        <v>1</v>
      </c>
      <c r="C6148" s="3">
        <v>44777</v>
      </c>
      <c r="D6148">
        <v>1770</v>
      </c>
      <c r="E6148" s="44" t="s">
        <v>77</v>
      </c>
      <c r="F6148" s="44" t="s">
        <v>88</v>
      </c>
      <c r="G6148">
        <v>1</v>
      </c>
      <c r="H6148">
        <v>0</v>
      </c>
      <c r="I6148">
        <v>0</v>
      </c>
      <c r="J6148">
        <v>0</v>
      </c>
      <c r="K6148" s="44">
        <f>MONTH(tce_4111[[#This Row],[data_lancamento]])</f>
        <v>8</v>
      </c>
    </row>
    <row r="6149" spans="1:11" x14ac:dyDescent="0.25">
      <c r="A6149" s="44" t="s">
        <v>89</v>
      </c>
      <c r="B6149">
        <v>1</v>
      </c>
      <c r="C6149" s="3">
        <v>44777</v>
      </c>
      <c r="D6149">
        <v>750</v>
      </c>
      <c r="E6149" s="44" t="s">
        <v>80</v>
      </c>
      <c r="F6149" s="44" t="s">
        <v>88</v>
      </c>
      <c r="G6149">
        <v>0</v>
      </c>
      <c r="H6149">
        <v>0</v>
      </c>
      <c r="I6149">
        <v>0</v>
      </c>
      <c r="J6149">
        <v>0</v>
      </c>
      <c r="K6149" s="44">
        <f>MONTH(tce_4111[[#This Row],[data_lancamento]])</f>
        <v>8</v>
      </c>
    </row>
    <row r="6150" spans="1:11" x14ac:dyDescent="0.25">
      <c r="A6150" s="44" t="s">
        <v>91</v>
      </c>
      <c r="B6150">
        <v>1</v>
      </c>
      <c r="C6150" s="3">
        <v>44777</v>
      </c>
      <c r="D6150">
        <v>750</v>
      </c>
      <c r="E6150" s="44" t="s">
        <v>77</v>
      </c>
      <c r="F6150" s="44" t="s">
        <v>88</v>
      </c>
      <c r="G6150">
        <v>0</v>
      </c>
      <c r="H6150">
        <v>0</v>
      </c>
      <c r="I6150">
        <v>0</v>
      </c>
      <c r="J6150">
        <v>0</v>
      </c>
      <c r="K6150" s="44">
        <f>MONTH(tce_4111[[#This Row],[data_lancamento]])</f>
        <v>8</v>
      </c>
    </row>
    <row r="6151" spans="1:11" x14ac:dyDescent="0.25">
      <c r="A6151" s="44" t="s">
        <v>92</v>
      </c>
      <c r="B6151">
        <v>1</v>
      </c>
      <c r="C6151" s="3">
        <v>44777</v>
      </c>
      <c r="D6151">
        <v>750</v>
      </c>
      <c r="E6151" s="44" t="s">
        <v>77</v>
      </c>
      <c r="F6151" s="44" t="s">
        <v>88</v>
      </c>
      <c r="G6151">
        <v>0</v>
      </c>
      <c r="H6151">
        <v>0</v>
      </c>
      <c r="I6151">
        <v>0</v>
      </c>
      <c r="J6151">
        <v>0</v>
      </c>
      <c r="K6151" s="44">
        <f>MONTH(tce_4111[[#This Row],[data_lancamento]])</f>
        <v>8</v>
      </c>
    </row>
    <row r="6152" spans="1:11" x14ac:dyDescent="0.25">
      <c r="A6152" s="44" t="s">
        <v>93</v>
      </c>
      <c r="B6152">
        <v>1</v>
      </c>
      <c r="C6152" s="3">
        <v>44777</v>
      </c>
      <c r="D6152">
        <v>750</v>
      </c>
      <c r="E6152" s="44" t="s">
        <v>80</v>
      </c>
      <c r="F6152" s="44" t="s">
        <v>88</v>
      </c>
      <c r="G6152">
        <v>0</v>
      </c>
      <c r="H6152">
        <v>0</v>
      </c>
      <c r="I6152">
        <v>0</v>
      </c>
      <c r="J6152">
        <v>0</v>
      </c>
      <c r="K6152" s="44">
        <f>MONTH(tce_4111[[#This Row],[data_lancamento]])</f>
        <v>8</v>
      </c>
    </row>
    <row r="6153" spans="1:11" x14ac:dyDescent="0.25">
      <c r="A6153" s="44" t="s">
        <v>94</v>
      </c>
      <c r="B6153">
        <v>1</v>
      </c>
      <c r="C6153" s="3">
        <v>44777</v>
      </c>
      <c r="D6153">
        <v>750</v>
      </c>
      <c r="E6153" s="44" t="s">
        <v>80</v>
      </c>
      <c r="F6153" s="44" t="s">
        <v>88</v>
      </c>
      <c r="G6153">
        <v>1</v>
      </c>
      <c r="H6153">
        <v>0</v>
      </c>
      <c r="I6153">
        <v>0</v>
      </c>
      <c r="J6153">
        <v>0</v>
      </c>
      <c r="K6153" s="44">
        <f>MONTH(tce_4111[[#This Row],[data_lancamento]])</f>
        <v>8</v>
      </c>
    </row>
    <row r="6154" spans="1:11" x14ac:dyDescent="0.25">
      <c r="A6154" s="44" t="s">
        <v>95</v>
      </c>
      <c r="B6154">
        <v>1</v>
      </c>
      <c r="C6154" s="3">
        <v>44777</v>
      </c>
      <c r="D6154">
        <v>750</v>
      </c>
      <c r="E6154" s="44" t="s">
        <v>77</v>
      </c>
      <c r="F6154" s="44" t="s">
        <v>88</v>
      </c>
      <c r="G6154">
        <v>1</v>
      </c>
      <c r="H6154">
        <v>0</v>
      </c>
      <c r="I6154">
        <v>0</v>
      </c>
      <c r="J6154">
        <v>0</v>
      </c>
      <c r="K6154" s="44">
        <f>MONTH(tce_4111[[#This Row],[data_lancamento]])</f>
        <v>8</v>
      </c>
    </row>
    <row r="6155" spans="1:11" x14ac:dyDescent="0.25">
      <c r="A6155" s="44" t="s">
        <v>96</v>
      </c>
      <c r="B6155">
        <v>1</v>
      </c>
      <c r="C6155" s="3">
        <v>44777</v>
      </c>
      <c r="D6155">
        <v>750</v>
      </c>
      <c r="E6155" s="44" t="s">
        <v>77</v>
      </c>
      <c r="F6155" s="44" t="s">
        <v>97</v>
      </c>
      <c r="G6155">
        <v>1</v>
      </c>
      <c r="H6155">
        <v>0</v>
      </c>
      <c r="I6155">
        <v>0</v>
      </c>
      <c r="J6155">
        <v>0</v>
      </c>
      <c r="K6155" s="44">
        <f>MONTH(tce_4111[[#This Row],[data_lancamento]])</f>
        <v>8</v>
      </c>
    </row>
    <row r="6156" spans="1:11" x14ac:dyDescent="0.25">
      <c r="A6156" s="44" t="s">
        <v>91</v>
      </c>
      <c r="B6156">
        <v>1</v>
      </c>
      <c r="C6156" s="3">
        <v>44777</v>
      </c>
      <c r="D6156">
        <v>750</v>
      </c>
      <c r="E6156" s="44" t="s">
        <v>80</v>
      </c>
      <c r="F6156" s="44" t="s">
        <v>88</v>
      </c>
      <c r="G6156">
        <v>0</v>
      </c>
      <c r="H6156">
        <v>0</v>
      </c>
      <c r="I6156">
        <v>0</v>
      </c>
      <c r="J6156">
        <v>0</v>
      </c>
      <c r="K6156" s="44">
        <f>MONTH(tce_4111[[#This Row],[data_lancamento]])</f>
        <v>8</v>
      </c>
    </row>
    <row r="6157" spans="1:11" x14ac:dyDescent="0.25">
      <c r="A6157" s="44" t="s">
        <v>99</v>
      </c>
      <c r="B6157">
        <v>1</v>
      </c>
      <c r="C6157" s="3">
        <v>44777</v>
      </c>
      <c r="D6157">
        <v>750</v>
      </c>
      <c r="E6157" s="44" t="s">
        <v>77</v>
      </c>
      <c r="F6157" s="44" t="s">
        <v>88</v>
      </c>
      <c r="G6157">
        <v>0</v>
      </c>
      <c r="H6157">
        <v>0</v>
      </c>
      <c r="I6157">
        <v>0</v>
      </c>
      <c r="J6157">
        <v>0</v>
      </c>
      <c r="K6157" s="44">
        <f>MONTH(tce_4111[[#This Row],[data_lancamento]])</f>
        <v>8</v>
      </c>
    </row>
    <row r="6158" spans="1:11" x14ac:dyDescent="0.25">
      <c r="A6158" s="44" t="s">
        <v>115</v>
      </c>
      <c r="B6158">
        <v>1</v>
      </c>
      <c r="C6158" s="3">
        <v>44777</v>
      </c>
      <c r="D6158">
        <v>750</v>
      </c>
      <c r="E6158" s="44" t="s">
        <v>80</v>
      </c>
      <c r="F6158" s="44" t="s">
        <v>88</v>
      </c>
      <c r="G6158">
        <v>0</v>
      </c>
      <c r="H6158">
        <v>0</v>
      </c>
      <c r="I6158">
        <v>0</v>
      </c>
      <c r="J6158">
        <v>0</v>
      </c>
      <c r="K6158" s="44">
        <f>MONTH(tce_4111[[#This Row],[data_lancamento]])</f>
        <v>8</v>
      </c>
    </row>
    <row r="6159" spans="1:11" x14ac:dyDescent="0.25">
      <c r="A6159" s="44" t="s">
        <v>92</v>
      </c>
      <c r="B6159">
        <v>1</v>
      </c>
      <c r="C6159" s="3">
        <v>44777</v>
      </c>
      <c r="D6159">
        <v>750</v>
      </c>
      <c r="E6159" s="44" t="s">
        <v>80</v>
      </c>
      <c r="F6159" s="44" t="s">
        <v>88</v>
      </c>
      <c r="G6159">
        <v>0</v>
      </c>
      <c r="H6159">
        <v>0</v>
      </c>
      <c r="I6159">
        <v>0</v>
      </c>
      <c r="J6159">
        <v>0</v>
      </c>
      <c r="K6159" s="44">
        <f>MONTH(tce_4111[[#This Row],[data_lancamento]])</f>
        <v>8</v>
      </c>
    </row>
    <row r="6160" spans="1:11" x14ac:dyDescent="0.25">
      <c r="A6160" s="44" t="s">
        <v>100</v>
      </c>
      <c r="B6160">
        <v>1</v>
      </c>
      <c r="C6160" s="3">
        <v>44777</v>
      </c>
      <c r="D6160">
        <v>750</v>
      </c>
      <c r="E6160" s="44" t="s">
        <v>77</v>
      </c>
      <c r="F6160" s="44" t="s">
        <v>88</v>
      </c>
      <c r="G6160">
        <v>0</v>
      </c>
      <c r="H6160">
        <v>0</v>
      </c>
      <c r="I6160">
        <v>0</v>
      </c>
      <c r="J6160">
        <v>0</v>
      </c>
      <c r="K6160" s="44">
        <f>MONTH(tce_4111[[#This Row],[data_lancamento]])</f>
        <v>8</v>
      </c>
    </row>
    <row r="6161" spans="1:11" x14ac:dyDescent="0.25">
      <c r="A6161" s="44" t="s">
        <v>101</v>
      </c>
      <c r="B6161">
        <v>1</v>
      </c>
      <c r="C6161" s="3">
        <v>44777</v>
      </c>
      <c r="D6161">
        <v>750</v>
      </c>
      <c r="E6161" s="44" t="s">
        <v>77</v>
      </c>
      <c r="F6161" s="44" t="s">
        <v>88</v>
      </c>
      <c r="G6161">
        <v>1</v>
      </c>
      <c r="H6161">
        <v>0</v>
      </c>
      <c r="I6161">
        <v>0</v>
      </c>
      <c r="J6161">
        <v>0</v>
      </c>
      <c r="K6161" s="44">
        <f>MONTH(tce_4111[[#This Row],[data_lancamento]])</f>
        <v>8</v>
      </c>
    </row>
    <row r="6162" spans="1:11" x14ac:dyDescent="0.25">
      <c r="A6162" s="44" t="s">
        <v>95</v>
      </c>
      <c r="B6162">
        <v>1</v>
      </c>
      <c r="C6162" s="3">
        <v>44777</v>
      </c>
      <c r="D6162">
        <v>750</v>
      </c>
      <c r="E6162" s="44" t="s">
        <v>80</v>
      </c>
      <c r="F6162" s="44" t="s">
        <v>88</v>
      </c>
      <c r="G6162">
        <v>1</v>
      </c>
      <c r="H6162">
        <v>0</v>
      </c>
      <c r="I6162">
        <v>0</v>
      </c>
      <c r="J6162">
        <v>0</v>
      </c>
      <c r="K6162" s="44">
        <f>MONTH(tce_4111[[#This Row],[data_lancamento]])</f>
        <v>8</v>
      </c>
    </row>
    <row r="6163" spans="1:11" x14ac:dyDescent="0.25">
      <c r="A6163" s="44" t="s">
        <v>96</v>
      </c>
      <c r="B6163">
        <v>1</v>
      </c>
      <c r="C6163" s="3">
        <v>44777</v>
      </c>
      <c r="D6163">
        <v>99.9</v>
      </c>
      <c r="E6163" s="44" t="s">
        <v>77</v>
      </c>
      <c r="F6163" s="44" t="s">
        <v>97</v>
      </c>
      <c r="G6163">
        <v>1</v>
      </c>
      <c r="H6163">
        <v>0</v>
      </c>
      <c r="I6163">
        <v>0</v>
      </c>
      <c r="J6163">
        <v>0</v>
      </c>
      <c r="K6163" s="44">
        <f>MONTH(tce_4111[[#This Row],[data_lancamento]])</f>
        <v>8</v>
      </c>
    </row>
    <row r="6164" spans="1:11" x14ac:dyDescent="0.25">
      <c r="A6164" s="44" t="s">
        <v>98</v>
      </c>
      <c r="B6164">
        <v>1</v>
      </c>
      <c r="C6164" s="3">
        <v>44777</v>
      </c>
      <c r="D6164">
        <v>99.9</v>
      </c>
      <c r="E6164" s="44" t="s">
        <v>80</v>
      </c>
      <c r="F6164" s="44" t="s">
        <v>88</v>
      </c>
      <c r="G6164">
        <v>0</v>
      </c>
      <c r="H6164">
        <v>0</v>
      </c>
      <c r="I6164">
        <v>0</v>
      </c>
      <c r="J6164">
        <v>0</v>
      </c>
      <c r="K6164" s="44">
        <f>MONTH(tce_4111[[#This Row],[data_lancamento]])</f>
        <v>8</v>
      </c>
    </row>
    <row r="6165" spans="1:11" x14ac:dyDescent="0.25">
      <c r="A6165" s="44" t="s">
        <v>91</v>
      </c>
      <c r="B6165">
        <v>1</v>
      </c>
      <c r="C6165" s="3">
        <v>44777</v>
      </c>
      <c r="D6165">
        <v>99.9</v>
      </c>
      <c r="E6165" s="44" t="s">
        <v>80</v>
      </c>
      <c r="F6165" s="44" t="s">
        <v>88</v>
      </c>
      <c r="G6165">
        <v>0</v>
      </c>
      <c r="H6165">
        <v>0</v>
      </c>
      <c r="I6165">
        <v>0</v>
      </c>
      <c r="J6165">
        <v>0</v>
      </c>
      <c r="K6165" s="44">
        <f>MONTH(tce_4111[[#This Row],[data_lancamento]])</f>
        <v>8</v>
      </c>
    </row>
    <row r="6166" spans="1:11" x14ac:dyDescent="0.25">
      <c r="A6166" s="44" t="s">
        <v>99</v>
      </c>
      <c r="B6166">
        <v>1</v>
      </c>
      <c r="C6166" s="3">
        <v>44777</v>
      </c>
      <c r="D6166">
        <v>99.9</v>
      </c>
      <c r="E6166" s="44" t="s">
        <v>77</v>
      </c>
      <c r="F6166" s="44" t="s">
        <v>88</v>
      </c>
      <c r="G6166">
        <v>0</v>
      </c>
      <c r="H6166">
        <v>0</v>
      </c>
      <c r="I6166">
        <v>0</v>
      </c>
      <c r="J6166">
        <v>0</v>
      </c>
      <c r="K6166" s="44">
        <f>MONTH(tce_4111[[#This Row],[data_lancamento]])</f>
        <v>8</v>
      </c>
    </row>
    <row r="6167" spans="1:11" x14ac:dyDescent="0.25">
      <c r="A6167" s="44" t="s">
        <v>92</v>
      </c>
      <c r="B6167">
        <v>1</v>
      </c>
      <c r="C6167" s="3">
        <v>44777</v>
      </c>
      <c r="D6167">
        <v>99.9</v>
      </c>
      <c r="E6167" s="44" t="s">
        <v>80</v>
      </c>
      <c r="F6167" s="44" t="s">
        <v>88</v>
      </c>
      <c r="G6167">
        <v>0</v>
      </c>
      <c r="H6167">
        <v>0</v>
      </c>
      <c r="I6167">
        <v>0</v>
      </c>
      <c r="J6167">
        <v>0</v>
      </c>
      <c r="K6167" s="44">
        <f>MONTH(tce_4111[[#This Row],[data_lancamento]])</f>
        <v>8</v>
      </c>
    </row>
    <row r="6168" spans="1:11" x14ac:dyDescent="0.25">
      <c r="A6168" s="44" t="s">
        <v>100</v>
      </c>
      <c r="B6168">
        <v>1</v>
      </c>
      <c r="C6168" s="3">
        <v>44777</v>
      </c>
      <c r="D6168">
        <v>99.9</v>
      </c>
      <c r="E6168" s="44" t="s">
        <v>77</v>
      </c>
      <c r="F6168" s="44" t="s">
        <v>88</v>
      </c>
      <c r="G6168">
        <v>0</v>
      </c>
      <c r="H6168">
        <v>0</v>
      </c>
      <c r="I6168">
        <v>0</v>
      </c>
      <c r="J6168">
        <v>0</v>
      </c>
      <c r="K6168" s="44">
        <f>MONTH(tce_4111[[#This Row],[data_lancamento]])</f>
        <v>8</v>
      </c>
    </row>
    <row r="6169" spans="1:11" x14ac:dyDescent="0.25">
      <c r="A6169" s="44" t="s">
        <v>101</v>
      </c>
      <c r="B6169">
        <v>1</v>
      </c>
      <c r="C6169" s="3">
        <v>44777</v>
      </c>
      <c r="D6169">
        <v>99.9</v>
      </c>
      <c r="E6169" s="44" t="s">
        <v>77</v>
      </c>
      <c r="F6169" s="44" t="s">
        <v>88</v>
      </c>
      <c r="G6169">
        <v>1</v>
      </c>
      <c r="H6169">
        <v>0</v>
      </c>
      <c r="I6169">
        <v>0</v>
      </c>
      <c r="J6169">
        <v>0</v>
      </c>
      <c r="K6169" s="44">
        <f>MONTH(tce_4111[[#This Row],[data_lancamento]])</f>
        <v>8</v>
      </c>
    </row>
    <row r="6170" spans="1:11" x14ac:dyDescent="0.25">
      <c r="A6170" s="44" t="s">
        <v>95</v>
      </c>
      <c r="B6170">
        <v>1</v>
      </c>
      <c r="C6170" s="3">
        <v>44777</v>
      </c>
      <c r="D6170">
        <v>99.9</v>
      </c>
      <c r="E6170" s="44" t="s">
        <v>80</v>
      </c>
      <c r="F6170" s="44" t="s">
        <v>88</v>
      </c>
      <c r="G6170">
        <v>1</v>
      </c>
      <c r="H6170">
        <v>0</v>
      </c>
      <c r="I6170">
        <v>0</v>
      </c>
      <c r="J6170">
        <v>0</v>
      </c>
      <c r="K6170" s="44">
        <f>MONTH(tce_4111[[#This Row],[data_lancamento]])</f>
        <v>8</v>
      </c>
    </row>
    <row r="6171" spans="1:11" x14ac:dyDescent="0.25">
      <c r="A6171" s="44" t="s">
        <v>103</v>
      </c>
      <c r="B6171">
        <v>1</v>
      </c>
      <c r="C6171" s="3">
        <v>44777</v>
      </c>
      <c r="D6171">
        <v>25000</v>
      </c>
      <c r="E6171" s="44" t="s">
        <v>80</v>
      </c>
      <c r="F6171" s="44" t="s">
        <v>88</v>
      </c>
      <c r="G6171">
        <v>0</v>
      </c>
      <c r="H6171">
        <v>0</v>
      </c>
      <c r="I6171">
        <v>0</v>
      </c>
      <c r="J6171">
        <v>0</v>
      </c>
      <c r="K6171" s="44">
        <f>MONTH(tce_4111[[#This Row],[data_lancamento]])</f>
        <v>8</v>
      </c>
    </row>
    <row r="6172" spans="1:11" x14ac:dyDescent="0.25">
      <c r="A6172" s="44" t="s">
        <v>159</v>
      </c>
      <c r="B6172">
        <v>1</v>
      </c>
      <c r="C6172" s="3">
        <v>44777</v>
      </c>
      <c r="D6172">
        <v>25000</v>
      </c>
      <c r="E6172" s="44" t="s">
        <v>77</v>
      </c>
      <c r="F6172" s="44" t="s">
        <v>88</v>
      </c>
      <c r="G6172">
        <v>0</v>
      </c>
      <c r="H6172">
        <v>0</v>
      </c>
      <c r="I6172">
        <v>0</v>
      </c>
      <c r="J6172">
        <v>0</v>
      </c>
      <c r="K6172" s="44">
        <f>MONTH(tce_4111[[#This Row],[data_lancamento]])</f>
        <v>8</v>
      </c>
    </row>
    <row r="6173" spans="1:11" x14ac:dyDescent="0.25">
      <c r="A6173" s="44" t="s">
        <v>115</v>
      </c>
      <c r="B6173">
        <v>1</v>
      </c>
      <c r="C6173" s="3">
        <v>44777</v>
      </c>
      <c r="D6173">
        <v>1340</v>
      </c>
      <c r="E6173" s="44" t="s">
        <v>80</v>
      </c>
      <c r="F6173" s="44" t="s">
        <v>88</v>
      </c>
      <c r="G6173">
        <v>0</v>
      </c>
      <c r="H6173">
        <v>0</v>
      </c>
      <c r="I6173">
        <v>0</v>
      </c>
      <c r="J6173">
        <v>0</v>
      </c>
      <c r="K6173" s="44">
        <f>MONTH(tce_4111[[#This Row],[data_lancamento]])</f>
        <v>8</v>
      </c>
    </row>
    <row r="6174" spans="1:11" x14ac:dyDescent="0.25">
      <c r="A6174" s="44" t="s">
        <v>427</v>
      </c>
      <c r="B6174">
        <v>1</v>
      </c>
      <c r="C6174" s="3">
        <v>44777</v>
      </c>
      <c r="D6174">
        <v>1340</v>
      </c>
      <c r="E6174" s="44" t="s">
        <v>77</v>
      </c>
      <c r="F6174" s="44" t="s">
        <v>78</v>
      </c>
      <c r="G6174">
        <v>0</v>
      </c>
      <c r="H6174">
        <v>0</v>
      </c>
      <c r="I6174">
        <v>0</v>
      </c>
      <c r="J6174">
        <v>0</v>
      </c>
      <c r="K6174" s="44">
        <f>MONTH(tce_4111[[#This Row],[data_lancamento]])</f>
        <v>8</v>
      </c>
    </row>
    <row r="6175" spans="1:11" x14ac:dyDescent="0.25">
      <c r="A6175" s="44" t="s">
        <v>96</v>
      </c>
      <c r="B6175">
        <v>1</v>
      </c>
      <c r="C6175" s="3">
        <v>44778</v>
      </c>
      <c r="D6175">
        <v>579.5</v>
      </c>
      <c r="E6175" s="44" t="s">
        <v>77</v>
      </c>
      <c r="F6175" s="44" t="s">
        <v>97</v>
      </c>
      <c r="G6175">
        <v>1</v>
      </c>
      <c r="H6175">
        <v>0</v>
      </c>
      <c r="I6175">
        <v>0</v>
      </c>
      <c r="J6175">
        <v>0</v>
      </c>
      <c r="K6175" s="44">
        <f>MONTH(tce_4111[[#This Row],[data_lancamento]])</f>
        <v>8</v>
      </c>
    </row>
    <row r="6176" spans="1:11" x14ac:dyDescent="0.25">
      <c r="A6176" s="44" t="s">
        <v>91</v>
      </c>
      <c r="B6176">
        <v>1</v>
      </c>
      <c r="C6176" s="3">
        <v>44778</v>
      </c>
      <c r="D6176">
        <v>579.5</v>
      </c>
      <c r="E6176" s="44" t="s">
        <v>80</v>
      </c>
      <c r="F6176" s="44" t="s">
        <v>88</v>
      </c>
      <c r="G6176">
        <v>0</v>
      </c>
      <c r="H6176">
        <v>0</v>
      </c>
      <c r="I6176">
        <v>0</v>
      </c>
      <c r="J6176">
        <v>0</v>
      </c>
      <c r="K6176" s="44">
        <f>MONTH(tce_4111[[#This Row],[data_lancamento]])</f>
        <v>8</v>
      </c>
    </row>
    <row r="6177" spans="1:11" x14ac:dyDescent="0.25">
      <c r="A6177" s="44" t="s">
        <v>99</v>
      </c>
      <c r="B6177">
        <v>1</v>
      </c>
      <c r="C6177" s="3">
        <v>44778</v>
      </c>
      <c r="D6177">
        <v>579.5</v>
      </c>
      <c r="E6177" s="44" t="s">
        <v>77</v>
      </c>
      <c r="F6177" s="44" t="s">
        <v>88</v>
      </c>
      <c r="G6177">
        <v>0</v>
      </c>
      <c r="H6177">
        <v>0</v>
      </c>
      <c r="I6177">
        <v>0</v>
      </c>
      <c r="J6177">
        <v>0</v>
      </c>
      <c r="K6177" s="44">
        <f>MONTH(tce_4111[[#This Row],[data_lancamento]])</f>
        <v>8</v>
      </c>
    </row>
    <row r="6178" spans="1:11" x14ac:dyDescent="0.25">
      <c r="A6178" s="44" t="s">
        <v>92</v>
      </c>
      <c r="B6178">
        <v>1</v>
      </c>
      <c r="C6178" s="3">
        <v>44778</v>
      </c>
      <c r="D6178">
        <v>579.5</v>
      </c>
      <c r="E6178" s="44" t="s">
        <v>80</v>
      </c>
      <c r="F6178" s="44" t="s">
        <v>88</v>
      </c>
      <c r="G6178">
        <v>0</v>
      </c>
      <c r="H6178">
        <v>0</v>
      </c>
      <c r="I6178">
        <v>0</v>
      </c>
      <c r="J6178">
        <v>0</v>
      </c>
      <c r="K6178" s="44">
        <f>MONTH(tce_4111[[#This Row],[data_lancamento]])</f>
        <v>8</v>
      </c>
    </row>
    <row r="6179" spans="1:11" x14ac:dyDescent="0.25">
      <c r="A6179" s="44" t="s">
        <v>100</v>
      </c>
      <c r="B6179">
        <v>1</v>
      </c>
      <c r="C6179" s="3">
        <v>44778</v>
      </c>
      <c r="D6179">
        <v>579.5</v>
      </c>
      <c r="E6179" s="44" t="s">
        <v>77</v>
      </c>
      <c r="F6179" s="44" t="s">
        <v>88</v>
      </c>
      <c r="G6179">
        <v>0</v>
      </c>
      <c r="H6179">
        <v>0</v>
      </c>
      <c r="I6179">
        <v>0</v>
      </c>
      <c r="J6179">
        <v>0</v>
      </c>
      <c r="K6179" s="44">
        <f>MONTH(tce_4111[[#This Row],[data_lancamento]])</f>
        <v>8</v>
      </c>
    </row>
    <row r="6180" spans="1:11" x14ac:dyDescent="0.25">
      <c r="A6180" s="44" t="s">
        <v>118</v>
      </c>
      <c r="B6180">
        <v>1</v>
      </c>
      <c r="C6180" s="3">
        <v>44778</v>
      </c>
      <c r="D6180">
        <v>579.5</v>
      </c>
      <c r="E6180" s="44" t="s">
        <v>80</v>
      </c>
      <c r="F6180" s="44" t="s">
        <v>88</v>
      </c>
      <c r="G6180">
        <v>0</v>
      </c>
      <c r="H6180">
        <v>0</v>
      </c>
      <c r="I6180">
        <v>0</v>
      </c>
      <c r="J6180">
        <v>0</v>
      </c>
      <c r="K6180" s="44">
        <f>MONTH(tce_4111[[#This Row],[data_lancamento]])</f>
        <v>8</v>
      </c>
    </row>
    <row r="6181" spans="1:11" x14ac:dyDescent="0.25">
      <c r="A6181" s="44" t="s">
        <v>101</v>
      </c>
      <c r="B6181">
        <v>1</v>
      </c>
      <c r="C6181" s="3">
        <v>44778</v>
      </c>
      <c r="D6181">
        <v>579.5</v>
      </c>
      <c r="E6181" s="44" t="s">
        <v>77</v>
      </c>
      <c r="F6181" s="44" t="s">
        <v>88</v>
      </c>
      <c r="G6181">
        <v>1</v>
      </c>
      <c r="H6181">
        <v>0</v>
      </c>
      <c r="I6181">
        <v>0</v>
      </c>
      <c r="J6181">
        <v>0</v>
      </c>
      <c r="K6181" s="44">
        <f>MONTH(tce_4111[[#This Row],[data_lancamento]])</f>
        <v>8</v>
      </c>
    </row>
    <row r="6182" spans="1:11" x14ac:dyDescent="0.25">
      <c r="A6182" s="44" t="s">
        <v>95</v>
      </c>
      <c r="B6182">
        <v>1</v>
      </c>
      <c r="C6182" s="3">
        <v>44778</v>
      </c>
      <c r="D6182">
        <v>579.5</v>
      </c>
      <c r="E6182" s="44" t="s">
        <v>80</v>
      </c>
      <c r="F6182" s="44" t="s">
        <v>88</v>
      </c>
      <c r="G6182">
        <v>1</v>
      </c>
      <c r="H6182">
        <v>0</v>
      </c>
      <c r="I6182">
        <v>0</v>
      </c>
      <c r="J6182">
        <v>0</v>
      </c>
      <c r="K6182" s="44">
        <f>MONTH(tce_4111[[#This Row],[data_lancamento]])</f>
        <v>8</v>
      </c>
    </row>
    <row r="6183" spans="1:11" x14ac:dyDescent="0.25">
      <c r="A6183" s="44" t="s">
        <v>96</v>
      </c>
      <c r="B6183">
        <v>1</v>
      </c>
      <c r="C6183" s="3">
        <v>44778</v>
      </c>
      <c r="D6183">
        <v>1770</v>
      </c>
      <c r="E6183" s="44" t="s">
        <v>77</v>
      </c>
      <c r="F6183" s="44" t="s">
        <v>97</v>
      </c>
      <c r="G6183">
        <v>1</v>
      </c>
      <c r="H6183">
        <v>0</v>
      </c>
      <c r="I6183">
        <v>0</v>
      </c>
      <c r="J6183">
        <v>0</v>
      </c>
      <c r="K6183" s="44">
        <f>MONTH(tce_4111[[#This Row],[data_lancamento]])</f>
        <v>8</v>
      </c>
    </row>
    <row r="6184" spans="1:11" x14ac:dyDescent="0.25">
      <c r="A6184" s="44" t="s">
        <v>91</v>
      </c>
      <c r="B6184">
        <v>1</v>
      </c>
      <c r="C6184" s="3">
        <v>44778</v>
      </c>
      <c r="D6184">
        <v>1770</v>
      </c>
      <c r="E6184" s="44" t="s">
        <v>80</v>
      </c>
      <c r="F6184" s="44" t="s">
        <v>88</v>
      </c>
      <c r="G6184">
        <v>0</v>
      </c>
      <c r="H6184">
        <v>0</v>
      </c>
      <c r="I6184">
        <v>0</v>
      </c>
      <c r="J6184">
        <v>0</v>
      </c>
      <c r="K6184" s="44">
        <f>MONTH(tce_4111[[#This Row],[data_lancamento]])</f>
        <v>8</v>
      </c>
    </row>
    <row r="6185" spans="1:11" x14ac:dyDescent="0.25">
      <c r="A6185" s="44" t="s">
        <v>99</v>
      </c>
      <c r="B6185">
        <v>1</v>
      </c>
      <c r="C6185" s="3">
        <v>44778</v>
      </c>
      <c r="D6185">
        <v>1770</v>
      </c>
      <c r="E6185" s="44" t="s">
        <v>77</v>
      </c>
      <c r="F6185" s="44" t="s">
        <v>88</v>
      </c>
      <c r="G6185">
        <v>0</v>
      </c>
      <c r="H6185">
        <v>0</v>
      </c>
      <c r="I6185">
        <v>0</v>
      </c>
      <c r="J6185">
        <v>0</v>
      </c>
      <c r="K6185" s="44">
        <f>MONTH(tce_4111[[#This Row],[data_lancamento]])</f>
        <v>8</v>
      </c>
    </row>
    <row r="6186" spans="1:11" x14ac:dyDescent="0.25">
      <c r="A6186" s="44" t="s">
        <v>115</v>
      </c>
      <c r="B6186">
        <v>1</v>
      </c>
      <c r="C6186" s="3">
        <v>44778</v>
      </c>
      <c r="D6186">
        <v>1770</v>
      </c>
      <c r="E6186" s="44" t="s">
        <v>80</v>
      </c>
      <c r="F6186" s="44" t="s">
        <v>88</v>
      </c>
      <c r="G6186">
        <v>0</v>
      </c>
      <c r="H6186">
        <v>0</v>
      </c>
      <c r="I6186">
        <v>0</v>
      </c>
      <c r="J6186">
        <v>0</v>
      </c>
      <c r="K6186" s="44">
        <f>MONTH(tce_4111[[#This Row],[data_lancamento]])</f>
        <v>8</v>
      </c>
    </row>
    <row r="6187" spans="1:11" x14ac:dyDescent="0.25">
      <c r="A6187" s="44" t="s">
        <v>92</v>
      </c>
      <c r="B6187">
        <v>1</v>
      </c>
      <c r="C6187" s="3">
        <v>44778</v>
      </c>
      <c r="D6187">
        <v>1770</v>
      </c>
      <c r="E6187" s="44" t="s">
        <v>80</v>
      </c>
      <c r="F6187" s="44" t="s">
        <v>88</v>
      </c>
      <c r="G6187">
        <v>0</v>
      </c>
      <c r="H6187">
        <v>0</v>
      </c>
      <c r="I6187">
        <v>0</v>
      </c>
      <c r="J6187">
        <v>0</v>
      </c>
      <c r="K6187" s="44">
        <f>MONTH(tce_4111[[#This Row],[data_lancamento]])</f>
        <v>8</v>
      </c>
    </row>
    <row r="6188" spans="1:11" x14ac:dyDescent="0.25">
      <c r="A6188" s="44" t="s">
        <v>100</v>
      </c>
      <c r="B6188">
        <v>1</v>
      </c>
      <c r="C6188" s="3">
        <v>44778</v>
      </c>
      <c r="D6188">
        <v>1770</v>
      </c>
      <c r="E6188" s="44" t="s">
        <v>77</v>
      </c>
      <c r="F6188" s="44" t="s">
        <v>88</v>
      </c>
      <c r="G6188">
        <v>0</v>
      </c>
      <c r="H6188">
        <v>0</v>
      </c>
      <c r="I6188">
        <v>0</v>
      </c>
      <c r="J6188">
        <v>0</v>
      </c>
      <c r="K6188" s="44">
        <f>MONTH(tce_4111[[#This Row],[data_lancamento]])</f>
        <v>8</v>
      </c>
    </row>
    <row r="6189" spans="1:11" x14ac:dyDescent="0.25">
      <c r="A6189" s="44" t="s">
        <v>101</v>
      </c>
      <c r="B6189">
        <v>1</v>
      </c>
      <c r="C6189" s="3">
        <v>44778</v>
      </c>
      <c r="D6189">
        <v>1770</v>
      </c>
      <c r="E6189" s="44" t="s">
        <v>77</v>
      </c>
      <c r="F6189" s="44" t="s">
        <v>88</v>
      </c>
      <c r="G6189">
        <v>1</v>
      </c>
      <c r="H6189">
        <v>0</v>
      </c>
      <c r="I6189">
        <v>0</v>
      </c>
      <c r="J6189">
        <v>0</v>
      </c>
      <c r="K6189" s="44">
        <f>MONTH(tce_4111[[#This Row],[data_lancamento]])</f>
        <v>8</v>
      </c>
    </row>
    <row r="6190" spans="1:11" x14ac:dyDescent="0.25">
      <c r="A6190" s="44" t="s">
        <v>95</v>
      </c>
      <c r="B6190">
        <v>1</v>
      </c>
      <c r="C6190" s="3">
        <v>44778</v>
      </c>
      <c r="D6190">
        <v>1770</v>
      </c>
      <c r="E6190" s="44" t="s">
        <v>80</v>
      </c>
      <c r="F6190" s="44" t="s">
        <v>88</v>
      </c>
      <c r="G6190">
        <v>1</v>
      </c>
      <c r="H6190">
        <v>0</v>
      </c>
      <c r="I6190">
        <v>0</v>
      </c>
      <c r="J6190">
        <v>0</v>
      </c>
      <c r="K6190" s="44">
        <f>MONTH(tce_4111[[#This Row],[data_lancamento]])</f>
        <v>8</v>
      </c>
    </row>
    <row r="6191" spans="1:11" x14ac:dyDescent="0.25">
      <c r="A6191" s="44" t="s">
        <v>107</v>
      </c>
      <c r="B6191">
        <v>1</v>
      </c>
      <c r="C6191" s="3">
        <v>44781</v>
      </c>
      <c r="D6191">
        <v>17318.48</v>
      </c>
      <c r="E6191" s="44" t="s">
        <v>77</v>
      </c>
      <c r="F6191" s="44" t="s">
        <v>97</v>
      </c>
      <c r="G6191">
        <v>1</v>
      </c>
      <c r="H6191">
        <v>0</v>
      </c>
      <c r="I6191">
        <v>0</v>
      </c>
      <c r="J6191">
        <v>0</v>
      </c>
      <c r="K6191" s="44">
        <f>MONTH(tce_4111[[#This Row],[data_lancamento]])</f>
        <v>8</v>
      </c>
    </row>
    <row r="6192" spans="1:11" x14ac:dyDescent="0.25">
      <c r="A6192" s="44" t="s">
        <v>106</v>
      </c>
      <c r="B6192">
        <v>1</v>
      </c>
      <c r="C6192" s="3">
        <v>44781</v>
      </c>
      <c r="D6192">
        <v>17318.48</v>
      </c>
      <c r="E6192" s="44" t="s">
        <v>80</v>
      </c>
      <c r="F6192" s="44" t="s">
        <v>97</v>
      </c>
      <c r="G6192">
        <v>1</v>
      </c>
      <c r="H6192">
        <v>0</v>
      </c>
      <c r="I6192">
        <v>0</v>
      </c>
      <c r="J6192">
        <v>0</v>
      </c>
      <c r="K6192" s="44">
        <f>MONTH(tce_4111[[#This Row],[data_lancamento]])</f>
        <v>8</v>
      </c>
    </row>
    <row r="6193" spans="1:11" x14ac:dyDescent="0.25">
      <c r="A6193" s="44" t="s">
        <v>96</v>
      </c>
      <c r="B6193">
        <v>1</v>
      </c>
      <c r="C6193" s="3">
        <v>44781</v>
      </c>
      <c r="D6193">
        <v>1340</v>
      </c>
      <c r="E6193" s="44" t="s">
        <v>80</v>
      </c>
      <c r="F6193" s="44" t="s">
        <v>97</v>
      </c>
      <c r="G6193">
        <v>1</v>
      </c>
      <c r="H6193">
        <v>0</v>
      </c>
      <c r="I6193">
        <v>0</v>
      </c>
      <c r="J6193">
        <v>0</v>
      </c>
      <c r="K6193" s="44">
        <f>MONTH(tce_4111[[#This Row],[data_lancamento]])</f>
        <v>8</v>
      </c>
    </row>
    <row r="6194" spans="1:11" x14ac:dyDescent="0.25">
      <c r="A6194" s="44" t="s">
        <v>99</v>
      </c>
      <c r="B6194">
        <v>1</v>
      </c>
      <c r="C6194" s="3">
        <v>44781</v>
      </c>
      <c r="D6194">
        <v>1340</v>
      </c>
      <c r="E6194" s="44" t="s">
        <v>80</v>
      </c>
      <c r="F6194" s="44" t="s">
        <v>88</v>
      </c>
      <c r="G6194">
        <v>0</v>
      </c>
      <c r="H6194">
        <v>0</v>
      </c>
      <c r="I6194">
        <v>0</v>
      </c>
      <c r="J6194">
        <v>0</v>
      </c>
      <c r="K6194" s="44">
        <f>MONTH(tce_4111[[#This Row],[data_lancamento]])</f>
        <v>8</v>
      </c>
    </row>
    <row r="6195" spans="1:11" x14ac:dyDescent="0.25">
      <c r="A6195" s="44" t="s">
        <v>109</v>
      </c>
      <c r="B6195">
        <v>1</v>
      </c>
      <c r="C6195" s="3">
        <v>44781</v>
      </c>
      <c r="D6195">
        <v>1340</v>
      </c>
      <c r="E6195" s="44" t="s">
        <v>77</v>
      </c>
      <c r="F6195" s="44" t="s">
        <v>88</v>
      </c>
      <c r="G6195">
        <v>0</v>
      </c>
      <c r="H6195">
        <v>0</v>
      </c>
      <c r="I6195">
        <v>0</v>
      </c>
      <c r="J6195">
        <v>0</v>
      </c>
      <c r="K6195" s="44">
        <f>MONTH(tce_4111[[#This Row],[data_lancamento]])</f>
        <v>8</v>
      </c>
    </row>
    <row r="6196" spans="1:11" x14ac:dyDescent="0.25">
      <c r="A6196" s="44" t="s">
        <v>106</v>
      </c>
      <c r="B6196">
        <v>1</v>
      </c>
      <c r="C6196" s="3">
        <v>44781</v>
      </c>
      <c r="D6196">
        <v>1340</v>
      </c>
      <c r="E6196" s="44" t="s">
        <v>77</v>
      </c>
      <c r="F6196" s="44" t="s">
        <v>97</v>
      </c>
      <c r="G6196">
        <v>1</v>
      </c>
      <c r="H6196">
        <v>0</v>
      </c>
      <c r="I6196">
        <v>0</v>
      </c>
      <c r="J6196">
        <v>0</v>
      </c>
      <c r="K6196" s="44">
        <f>MONTH(tce_4111[[#This Row],[data_lancamento]])</f>
        <v>8</v>
      </c>
    </row>
    <row r="6197" spans="1:11" x14ac:dyDescent="0.25">
      <c r="A6197" s="44" t="s">
        <v>100</v>
      </c>
      <c r="B6197">
        <v>1</v>
      </c>
      <c r="C6197" s="3">
        <v>44781</v>
      </c>
      <c r="D6197">
        <v>1340</v>
      </c>
      <c r="E6197" s="44" t="s">
        <v>80</v>
      </c>
      <c r="F6197" s="44" t="s">
        <v>88</v>
      </c>
      <c r="G6197">
        <v>0</v>
      </c>
      <c r="H6197">
        <v>0</v>
      </c>
      <c r="I6197">
        <v>0</v>
      </c>
      <c r="J6197">
        <v>0</v>
      </c>
      <c r="K6197" s="44">
        <f>MONTH(tce_4111[[#This Row],[data_lancamento]])</f>
        <v>8</v>
      </c>
    </row>
    <row r="6198" spans="1:11" x14ac:dyDescent="0.25">
      <c r="A6198" s="44" t="s">
        <v>110</v>
      </c>
      <c r="B6198">
        <v>1</v>
      </c>
      <c r="C6198" s="3">
        <v>44781</v>
      </c>
      <c r="D6198">
        <v>1340</v>
      </c>
      <c r="E6198" s="44" t="s">
        <v>77</v>
      </c>
      <c r="F6198" s="44" t="s">
        <v>88</v>
      </c>
      <c r="G6198">
        <v>0</v>
      </c>
      <c r="H6198">
        <v>0</v>
      </c>
      <c r="I6198">
        <v>0</v>
      </c>
      <c r="J6198">
        <v>0</v>
      </c>
      <c r="K6198" s="44">
        <f>MONTH(tce_4111[[#This Row],[data_lancamento]])</f>
        <v>8</v>
      </c>
    </row>
    <row r="6199" spans="1:11" x14ac:dyDescent="0.25">
      <c r="A6199" s="44" t="s">
        <v>101</v>
      </c>
      <c r="B6199">
        <v>1</v>
      </c>
      <c r="C6199" s="3">
        <v>44781</v>
      </c>
      <c r="D6199">
        <v>1340</v>
      </c>
      <c r="E6199" s="44" t="s">
        <v>80</v>
      </c>
      <c r="F6199" s="44" t="s">
        <v>88</v>
      </c>
      <c r="G6199">
        <v>1</v>
      </c>
      <c r="H6199">
        <v>0</v>
      </c>
      <c r="I6199">
        <v>0</v>
      </c>
      <c r="J6199">
        <v>0</v>
      </c>
      <c r="K6199" s="44">
        <f>MONTH(tce_4111[[#This Row],[data_lancamento]])</f>
        <v>8</v>
      </c>
    </row>
    <row r="6200" spans="1:11" x14ac:dyDescent="0.25">
      <c r="A6200" s="44" t="s">
        <v>111</v>
      </c>
      <c r="B6200">
        <v>1</v>
      </c>
      <c r="C6200" s="3">
        <v>44781</v>
      </c>
      <c r="D6200">
        <v>1340</v>
      </c>
      <c r="E6200" s="44" t="s">
        <v>77</v>
      </c>
      <c r="F6200" s="44" t="s">
        <v>88</v>
      </c>
      <c r="G6200">
        <v>1</v>
      </c>
      <c r="H6200">
        <v>0</v>
      </c>
      <c r="I6200">
        <v>0</v>
      </c>
      <c r="J6200">
        <v>0</v>
      </c>
      <c r="K6200" s="44">
        <f>MONTH(tce_4111[[#This Row],[data_lancamento]])</f>
        <v>8</v>
      </c>
    </row>
    <row r="6201" spans="1:11" x14ac:dyDescent="0.25">
      <c r="A6201" s="44" t="s">
        <v>96</v>
      </c>
      <c r="B6201">
        <v>1</v>
      </c>
      <c r="C6201" s="3">
        <v>44781</v>
      </c>
      <c r="D6201">
        <v>1340</v>
      </c>
      <c r="E6201" s="44" t="s">
        <v>80</v>
      </c>
      <c r="F6201" s="44" t="s">
        <v>97</v>
      </c>
      <c r="G6201">
        <v>1</v>
      </c>
      <c r="H6201">
        <v>0</v>
      </c>
      <c r="I6201">
        <v>0</v>
      </c>
      <c r="J6201">
        <v>0</v>
      </c>
      <c r="K6201" s="44">
        <f>MONTH(tce_4111[[#This Row],[data_lancamento]])</f>
        <v>8</v>
      </c>
    </row>
    <row r="6202" spans="1:11" x14ac:dyDescent="0.25">
      <c r="A6202" s="44" t="s">
        <v>99</v>
      </c>
      <c r="B6202">
        <v>1</v>
      </c>
      <c r="C6202" s="3">
        <v>44781</v>
      </c>
      <c r="D6202">
        <v>1340</v>
      </c>
      <c r="E6202" s="44" t="s">
        <v>80</v>
      </c>
      <c r="F6202" s="44" t="s">
        <v>88</v>
      </c>
      <c r="G6202">
        <v>0</v>
      </c>
      <c r="H6202">
        <v>0</v>
      </c>
      <c r="I6202">
        <v>0</v>
      </c>
      <c r="J6202">
        <v>0</v>
      </c>
      <c r="K6202" s="44">
        <f>MONTH(tce_4111[[#This Row],[data_lancamento]])</f>
        <v>8</v>
      </c>
    </row>
    <row r="6203" spans="1:11" x14ac:dyDescent="0.25">
      <c r="A6203" s="44" t="s">
        <v>109</v>
      </c>
      <c r="B6203">
        <v>1</v>
      </c>
      <c r="C6203" s="3">
        <v>44781</v>
      </c>
      <c r="D6203">
        <v>1340</v>
      </c>
      <c r="E6203" s="44" t="s">
        <v>77</v>
      </c>
      <c r="F6203" s="44" t="s">
        <v>88</v>
      </c>
      <c r="G6203">
        <v>0</v>
      </c>
      <c r="H6203">
        <v>0</v>
      </c>
      <c r="I6203">
        <v>0</v>
      </c>
      <c r="J6203">
        <v>0</v>
      </c>
      <c r="K6203" s="44">
        <f>MONTH(tce_4111[[#This Row],[data_lancamento]])</f>
        <v>8</v>
      </c>
    </row>
    <row r="6204" spans="1:11" x14ac:dyDescent="0.25">
      <c r="A6204" s="44" t="s">
        <v>106</v>
      </c>
      <c r="B6204">
        <v>1</v>
      </c>
      <c r="C6204" s="3">
        <v>44781</v>
      </c>
      <c r="D6204">
        <v>1340</v>
      </c>
      <c r="E6204" s="44" t="s">
        <v>77</v>
      </c>
      <c r="F6204" s="44" t="s">
        <v>97</v>
      </c>
      <c r="G6204">
        <v>1</v>
      </c>
      <c r="H6204">
        <v>0</v>
      </c>
      <c r="I6204">
        <v>0</v>
      </c>
      <c r="J6204">
        <v>0</v>
      </c>
      <c r="K6204" s="44">
        <f>MONTH(tce_4111[[#This Row],[data_lancamento]])</f>
        <v>8</v>
      </c>
    </row>
    <row r="6205" spans="1:11" x14ac:dyDescent="0.25">
      <c r="A6205" s="44" t="s">
        <v>100</v>
      </c>
      <c r="B6205">
        <v>1</v>
      </c>
      <c r="C6205" s="3">
        <v>44781</v>
      </c>
      <c r="D6205">
        <v>1340</v>
      </c>
      <c r="E6205" s="44" t="s">
        <v>80</v>
      </c>
      <c r="F6205" s="44" t="s">
        <v>88</v>
      </c>
      <c r="G6205">
        <v>0</v>
      </c>
      <c r="H6205">
        <v>0</v>
      </c>
      <c r="I6205">
        <v>0</v>
      </c>
      <c r="J6205">
        <v>0</v>
      </c>
      <c r="K6205" s="44">
        <f>MONTH(tce_4111[[#This Row],[data_lancamento]])</f>
        <v>8</v>
      </c>
    </row>
    <row r="6206" spans="1:11" x14ac:dyDescent="0.25">
      <c r="A6206" s="44" t="s">
        <v>110</v>
      </c>
      <c r="B6206">
        <v>1</v>
      </c>
      <c r="C6206" s="3">
        <v>44781</v>
      </c>
      <c r="D6206">
        <v>1340</v>
      </c>
      <c r="E6206" s="44" t="s">
        <v>77</v>
      </c>
      <c r="F6206" s="44" t="s">
        <v>88</v>
      </c>
      <c r="G6206">
        <v>0</v>
      </c>
      <c r="H6206">
        <v>0</v>
      </c>
      <c r="I6206">
        <v>0</v>
      </c>
      <c r="J6206">
        <v>0</v>
      </c>
      <c r="K6206" s="44">
        <f>MONTH(tce_4111[[#This Row],[data_lancamento]])</f>
        <v>8</v>
      </c>
    </row>
    <row r="6207" spans="1:11" x14ac:dyDescent="0.25">
      <c r="A6207" s="44" t="s">
        <v>101</v>
      </c>
      <c r="B6207">
        <v>1</v>
      </c>
      <c r="C6207" s="3">
        <v>44781</v>
      </c>
      <c r="D6207">
        <v>1340</v>
      </c>
      <c r="E6207" s="44" t="s">
        <v>80</v>
      </c>
      <c r="F6207" s="44" t="s">
        <v>88</v>
      </c>
      <c r="G6207">
        <v>1</v>
      </c>
      <c r="H6207">
        <v>0</v>
      </c>
      <c r="I6207">
        <v>0</v>
      </c>
      <c r="J6207">
        <v>0</v>
      </c>
      <c r="K6207" s="44">
        <f>MONTH(tce_4111[[#This Row],[data_lancamento]])</f>
        <v>8</v>
      </c>
    </row>
    <row r="6208" spans="1:11" x14ac:dyDescent="0.25">
      <c r="A6208" s="44" t="s">
        <v>111</v>
      </c>
      <c r="B6208">
        <v>1</v>
      </c>
      <c r="C6208" s="3">
        <v>44781</v>
      </c>
      <c r="D6208">
        <v>1340</v>
      </c>
      <c r="E6208" s="44" t="s">
        <v>77</v>
      </c>
      <c r="F6208" s="44" t="s">
        <v>88</v>
      </c>
      <c r="G6208">
        <v>1</v>
      </c>
      <c r="H6208">
        <v>0</v>
      </c>
      <c r="I6208">
        <v>0</v>
      </c>
      <c r="J6208">
        <v>0</v>
      </c>
      <c r="K6208" s="44">
        <f>MONTH(tce_4111[[#This Row],[data_lancamento]])</f>
        <v>8</v>
      </c>
    </row>
    <row r="6209" spans="1:11" x14ac:dyDescent="0.25">
      <c r="A6209" s="44" t="s">
        <v>96</v>
      </c>
      <c r="B6209">
        <v>1</v>
      </c>
      <c r="C6209" s="3">
        <v>44781</v>
      </c>
      <c r="D6209">
        <v>579.5</v>
      </c>
      <c r="E6209" s="44" t="s">
        <v>80</v>
      </c>
      <c r="F6209" s="44" t="s">
        <v>97</v>
      </c>
      <c r="G6209">
        <v>1</v>
      </c>
      <c r="H6209">
        <v>0</v>
      </c>
      <c r="I6209">
        <v>0</v>
      </c>
      <c r="J6209">
        <v>0</v>
      </c>
      <c r="K6209" s="44">
        <f>MONTH(tce_4111[[#This Row],[data_lancamento]])</f>
        <v>8</v>
      </c>
    </row>
    <row r="6210" spans="1:11" x14ac:dyDescent="0.25">
      <c r="A6210" s="44" t="s">
        <v>99</v>
      </c>
      <c r="B6210">
        <v>1</v>
      </c>
      <c r="C6210" s="3">
        <v>44781</v>
      </c>
      <c r="D6210">
        <v>579.5</v>
      </c>
      <c r="E6210" s="44" t="s">
        <v>80</v>
      </c>
      <c r="F6210" s="44" t="s">
        <v>88</v>
      </c>
      <c r="G6210">
        <v>0</v>
      </c>
      <c r="H6210">
        <v>0</v>
      </c>
      <c r="I6210">
        <v>0</v>
      </c>
      <c r="J6210">
        <v>0</v>
      </c>
      <c r="K6210" s="44">
        <f>MONTH(tce_4111[[#This Row],[data_lancamento]])</f>
        <v>8</v>
      </c>
    </row>
    <row r="6211" spans="1:11" x14ac:dyDescent="0.25">
      <c r="A6211" s="44" t="s">
        <v>109</v>
      </c>
      <c r="B6211">
        <v>1</v>
      </c>
      <c r="C6211" s="3">
        <v>44781</v>
      </c>
      <c r="D6211">
        <v>579.5</v>
      </c>
      <c r="E6211" s="44" t="s">
        <v>77</v>
      </c>
      <c r="F6211" s="44" t="s">
        <v>88</v>
      </c>
      <c r="G6211">
        <v>0</v>
      </c>
      <c r="H6211">
        <v>0</v>
      </c>
      <c r="I6211">
        <v>0</v>
      </c>
      <c r="J6211">
        <v>0</v>
      </c>
      <c r="K6211" s="44">
        <f>MONTH(tce_4111[[#This Row],[data_lancamento]])</f>
        <v>8</v>
      </c>
    </row>
    <row r="6212" spans="1:11" x14ac:dyDescent="0.25">
      <c r="A6212" s="44" t="s">
        <v>106</v>
      </c>
      <c r="B6212">
        <v>1</v>
      </c>
      <c r="C6212" s="3">
        <v>44781</v>
      </c>
      <c r="D6212">
        <v>579.5</v>
      </c>
      <c r="E6212" s="44" t="s">
        <v>77</v>
      </c>
      <c r="F6212" s="44" t="s">
        <v>97</v>
      </c>
      <c r="G6212">
        <v>1</v>
      </c>
      <c r="H6212">
        <v>0</v>
      </c>
      <c r="I6212">
        <v>0</v>
      </c>
      <c r="J6212">
        <v>0</v>
      </c>
      <c r="K6212" s="44">
        <f>MONTH(tce_4111[[#This Row],[data_lancamento]])</f>
        <v>8</v>
      </c>
    </row>
    <row r="6213" spans="1:11" x14ac:dyDescent="0.25">
      <c r="A6213" s="44" t="s">
        <v>100</v>
      </c>
      <c r="B6213">
        <v>1</v>
      </c>
      <c r="C6213" s="3">
        <v>44781</v>
      </c>
      <c r="D6213">
        <v>579.5</v>
      </c>
      <c r="E6213" s="44" t="s">
        <v>80</v>
      </c>
      <c r="F6213" s="44" t="s">
        <v>88</v>
      </c>
      <c r="G6213">
        <v>0</v>
      </c>
      <c r="H6213">
        <v>0</v>
      </c>
      <c r="I6213">
        <v>0</v>
      </c>
      <c r="J6213">
        <v>0</v>
      </c>
      <c r="K6213" s="44">
        <f>MONTH(tce_4111[[#This Row],[data_lancamento]])</f>
        <v>8</v>
      </c>
    </row>
    <row r="6214" spans="1:11" x14ac:dyDescent="0.25">
      <c r="A6214" s="44" t="s">
        <v>110</v>
      </c>
      <c r="B6214">
        <v>1</v>
      </c>
      <c r="C6214" s="3">
        <v>44781</v>
      </c>
      <c r="D6214">
        <v>579.5</v>
      </c>
      <c r="E6214" s="44" t="s">
        <v>77</v>
      </c>
      <c r="F6214" s="44" t="s">
        <v>88</v>
      </c>
      <c r="G6214">
        <v>0</v>
      </c>
      <c r="H6214">
        <v>0</v>
      </c>
      <c r="I6214">
        <v>0</v>
      </c>
      <c r="J6214">
        <v>0</v>
      </c>
      <c r="K6214" s="44">
        <f>MONTH(tce_4111[[#This Row],[data_lancamento]])</f>
        <v>8</v>
      </c>
    </row>
    <row r="6215" spans="1:11" x14ac:dyDescent="0.25">
      <c r="A6215" s="44" t="s">
        <v>101</v>
      </c>
      <c r="B6215">
        <v>1</v>
      </c>
      <c r="C6215" s="3">
        <v>44781</v>
      </c>
      <c r="D6215">
        <v>579.5</v>
      </c>
      <c r="E6215" s="44" t="s">
        <v>80</v>
      </c>
      <c r="F6215" s="44" t="s">
        <v>88</v>
      </c>
      <c r="G6215">
        <v>1</v>
      </c>
      <c r="H6215">
        <v>0</v>
      </c>
      <c r="I6215">
        <v>0</v>
      </c>
      <c r="J6215">
        <v>0</v>
      </c>
      <c r="K6215" s="44">
        <f>MONTH(tce_4111[[#This Row],[data_lancamento]])</f>
        <v>8</v>
      </c>
    </row>
    <row r="6216" spans="1:11" x14ac:dyDescent="0.25">
      <c r="A6216" s="44" t="s">
        <v>111</v>
      </c>
      <c r="B6216">
        <v>1</v>
      </c>
      <c r="C6216" s="3">
        <v>44781</v>
      </c>
      <c r="D6216">
        <v>579.5</v>
      </c>
      <c r="E6216" s="44" t="s">
        <v>77</v>
      </c>
      <c r="F6216" s="44" t="s">
        <v>88</v>
      </c>
      <c r="G6216">
        <v>1</v>
      </c>
      <c r="H6216">
        <v>0</v>
      </c>
      <c r="I6216">
        <v>0</v>
      </c>
      <c r="J6216">
        <v>0</v>
      </c>
      <c r="K6216" s="44">
        <f>MONTH(tce_4111[[#This Row],[data_lancamento]])</f>
        <v>8</v>
      </c>
    </row>
    <row r="6217" spans="1:11" x14ac:dyDescent="0.25">
      <c r="A6217" s="44" t="s">
        <v>96</v>
      </c>
      <c r="B6217">
        <v>1</v>
      </c>
      <c r="C6217" s="3">
        <v>44781</v>
      </c>
      <c r="D6217">
        <v>2009.37</v>
      </c>
      <c r="E6217" s="44" t="s">
        <v>80</v>
      </c>
      <c r="F6217" s="44" t="s">
        <v>97</v>
      </c>
      <c r="G6217">
        <v>1</v>
      </c>
      <c r="H6217">
        <v>0</v>
      </c>
      <c r="I6217">
        <v>0</v>
      </c>
      <c r="J6217">
        <v>0</v>
      </c>
      <c r="K6217" s="44">
        <f>MONTH(tce_4111[[#This Row],[data_lancamento]])</f>
        <v>8</v>
      </c>
    </row>
    <row r="6218" spans="1:11" x14ac:dyDescent="0.25">
      <c r="A6218" s="44" t="s">
        <v>99</v>
      </c>
      <c r="B6218">
        <v>1</v>
      </c>
      <c r="C6218" s="3">
        <v>44781</v>
      </c>
      <c r="D6218">
        <v>2009.37</v>
      </c>
      <c r="E6218" s="44" t="s">
        <v>80</v>
      </c>
      <c r="F6218" s="44" t="s">
        <v>88</v>
      </c>
      <c r="G6218">
        <v>0</v>
      </c>
      <c r="H6218">
        <v>0</v>
      </c>
      <c r="I6218">
        <v>0</v>
      </c>
      <c r="J6218">
        <v>0</v>
      </c>
      <c r="K6218" s="44">
        <f>MONTH(tce_4111[[#This Row],[data_lancamento]])</f>
        <v>8</v>
      </c>
    </row>
    <row r="6219" spans="1:11" x14ac:dyDescent="0.25">
      <c r="A6219" s="44" t="s">
        <v>109</v>
      </c>
      <c r="B6219">
        <v>1</v>
      </c>
      <c r="C6219" s="3">
        <v>44781</v>
      </c>
      <c r="D6219">
        <v>2009.37</v>
      </c>
      <c r="E6219" s="44" t="s">
        <v>77</v>
      </c>
      <c r="F6219" s="44" t="s">
        <v>88</v>
      </c>
      <c r="G6219">
        <v>0</v>
      </c>
      <c r="H6219">
        <v>0</v>
      </c>
      <c r="I6219">
        <v>0</v>
      </c>
      <c r="J6219">
        <v>0</v>
      </c>
      <c r="K6219" s="44">
        <f>MONTH(tce_4111[[#This Row],[data_lancamento]])</f>
        <v>8</v>
      </c>
    </row>
    <row r="6220" spans="1:11" x14ac:dyDescent="0.25">
      <c r="A6220" s="44" t="s">
        <v>106</v>
      </c>
      <c r="B6220">
        <v>1</v>
      </c>
      <c r="C6220" s="3">
        <v>44781</v>
      </c>
      <c r="D6220">
        <v>2009.37</v>
      </c>
      <c r="E6220" s="44" t="s">
        <v>77</v>
      </c>
      <c r="F6220" s="44" t="s">
        <v>97</v>
      </c>
      <c r="G6220">
        <v>1</v>
      </c>
      <c r="H6220">
        <v>0</v>
      </c>
      <c r="I6220">
        <v>0</v>
      </c>
      <c r="J6220">
        <v>0</v>
      </c>
      <c r="K6220" s="44">
        <f>MONTH(tce_4111[[#This Row],[data_lancamento]])</f>
        <v>8</v>
      </c>
    </row>
    <row r="6221" spans="1:11" x14ac:dyDescent="0.25">
      <c r="A6221" s="44" t="s">
        <v>100</v>
      </c>
      <c r="B6221">
        <v>1</v>
      </c>
      <c r="C6221" s="3">
        <v>44781</v>
      </c>
      <c r="D6221">
        <v>2009.37</v>
      </c>
      <c r="E6221" s="44" t="s">
        <v>80</v>
      </c>
      <c r="F6221" s="44" t="s">
        <v>88</v>
      </c>
      <c r="G6221">
        <v>0</v>
      </c>
      <c r="H6221">
        <v>0</v>
      </c>
      <c r="I6221">
        <v>0</v>
      </c>
      <c r="J6221">
        <v>0</v>
      </c>
      <c r="K6221" s="44">
        <f>MONTH(tce_4111[[#This Row],[data_lancamento]])</f>
        <v>8</v>
      </c>
    </row>
    <row r="6222" spans="1:11" x14ac:dyDescent="0.25">
      <c r="A6222" s="44" t="s">
        <v>110</v>
      </c>
      <c r="B6222">
        <v>1</v>
      </c>
      <c r="C6222" s="3">
        <v>44781</v>
      </c>
      <c r="D6222">
        <v>2009.37</v>
      </c>
      <c r="E6222" s="44" t="s">
        <v>77</v>
      </c>
      <c r="F6222" s="44" t="s">
        <v>88</v>
      </c>
      <c r="G6222">
        <v>0</v>
      </c>
      <c r="H6222">
        <v>0</v>
      </c>
      <c r="I6222">
        <v>0</v>
      </c>
      <c r="J6222">
        <v>0</v>
      </c>
      <c r="K6222" s="44">
        <f>MONTH(tce_4111[[#This Row],[data_lancamento]])</f>
        <v>8</v>
      </c>
    </row>
    <row r="6223" spans="1:11" x14ac:dyDescent="0.25">
      <c r="A6223" s="44" t="s">
        <v>101</v>
      </c>
      <c r="B6223">
        <v>1</v>
      </c>
      <c r="C6223" s="3">
        <v>44781</v>
      </c>
      <c r="D6223">
        <v>2009.37</v>
      </c>
      <c r="E6223" s="44" t="s">
        <v>80</v>
      </c>
      <c r="F6223" s="44" t="s">
        <v>88</v>
      </c>
      <c r="G6223">
        <v>1</v>
      </c>
      <c r="H6223">
        <v>0</v>
      </c>
      <c r="I6223">
        <v>0</v>
      </c>
      <c r="J6223">
        <v>0</v>
      </c>
      <c r="K6223" s="44">
        <f>MONTH(tce_4111[[#This Row],[data_lancamento]])</f>
        <v>8</v>
      </c>
    </row>
    <row r="6224" spans="1:11" x14ac:dyDescent="0.25">
      <c r="A6224" s="44" t="s">
        <v>111</v>
      </c>
      <c r="B6224">
        <v>1</v>
      </c>
      <c r="C6224" s="3">
        <v>44781</v>
      </c>
      <c r="D6224">
        <v>2009.37</v>
      </c>
      <c r="E6224" s="44" t="s">
        <v>77</v>
      </c>
      <c r="F6224" s="44" t="s">
        <v>88</v>
      </c>
      <c r="G6224">
        <v>1</v>
      </c>
      <c r="H6224">
        <v>0</v>
      </c>
      <c r="I6224">
        <v>0</v>
      </c>
      <c r="J6224">
        <v>0</v>
      </c>
      <c r="K6224" s="44">
        <f>MONTH(tce_4111[[#This Row],[data_lancamento]])</f>
        <v>8</v>
      </c>
    </row>
    <row r="6225" spans="1:11" x14ac:dyDescent="0.25">
      <c r="A6225" s="44" t="s">
        <v>96</v>
      </c>
      <c r="B6225">
        <v>1</v>
      </c>
      <c r="C6225" s="3">
        <v>44781</v>
      </c>
      <c r="D6225">
        <v>1412.11</v>
      </c>
      <c r="E6225" s="44" t="s">
        <v>80</v>
      </c>
      <c r="F6225" s="44" t="s">
        <v>97</v>
      </c>
      <c r="G6225">
        <v>1</v>
      </c>
      <c r="H6225">
        <v>0</v>
      </c>
      <c r="I6225">
        <v>0</v>
      </c>
      <c r="J6225">
        <v>0</v>
      </c>
      <c r="K6225" s="44">
        <f>MONTH(tce_4111[[#This Row],[data_lancamento]])</f>
        <v>8</v>
      </c>
    </row>
    <row r="6226" spans="1:11" x14ac:dyDescent="0.25">
      <c r="A6226" s="44" t="s">
        <v>99</v>
      </c>
      <c r="B6226">
        <v>1</v>
      </c>
      <c r="C6226" s="3">
        <v>44781</v>
      </c>
      <c r="D6226">
        <v>1412.11</v>
      </c>
      <c r="E6226" s="44" t="s">
        <v>80</v>
      </c>
      <c r="F6226" s="44" t="s">
        <v>88</v>
      </c>
      <c r="G6226">
        <v>0</v>
      </c>
      <c r="H6226">
        <v>0</v>
      </c>
      <c r="I6226">
        <v>0</v>
      </c>
      <c r="J6226">
        <v>0</v>
      </c>
      <c r="K6226" s="44">
        <f>MONTH(tce_4111[[#This Row],[data_lancamento]])</f>
        <v>8</v>
      </c>
    </row>
    <row r="6227" spans="1:11" x14ac:dyDescent="0.25">
      <c r="A6227" s="44" t="s">
        <v>109</v>
      </c>
      <c r="B6227">
        <v>1</v>
      </c>
      <c r="C6227" s="3">
        <v>44781</v>
      </c>
      <c r="D6227">
        <v>1412.11</v>
      </c>
      <c r="E6227" s="44" t="s">
        <v>77</v>
      </c>
      <c r="F6227" s="44" t="s">
        <v>88</v>
      </c>
      <c r="G6227">
        <v>0</v>
      </c>
      <c r="H6227">
        <v>0</v>
      </c>
      <c r="I6227">
        <v>0</v>
      </c>
      <c r="J6227">
        <v>0</v>
      </c>
      <c r="K6227" s="44">
        <f>MONTH(tce_4111[[#This Row],[data_lancamento]])</f>
        <v>8</v>
      </c>
    </row>
    <row r="6228" spans="1:11" x14ac:dyDescent="0.25">
      <c r="A6228" s="44" t="s">
        <v>106</v>
      </c>
      <c r="B6228">
        <v>1</v>
      </c>
      <c r="C6228" s="3">
        <v>44781</v>
      </c>
      <c r="D6228">
        <v>1412.11</v>
      </c>
      <c r="E6228" s="44" t="s">
        <v>77</v>
      </c>
      <c r="F6228" s="44" t="s">
        <v>97</v>
      </c>
      <c r="G6228">
        <v>1</v>
      </c>
      <c r="H6228">
        <v>0</v>
      </c>
      <c r="I6228">
        <v>0</v>
      </c>
      <c r="J6228">
        <v>0</v>
      </c>
      <c r="K6228" s="44">
        <f>MONTH(tce_4111[[#This Row],[data_lancamento]])</f>
        <v>8</v>
      </c>
    </row>
    <row r="6229" spans="1:11" x14ac:dyDescent="0.25">
      <c r="A6229" s="44" t="s">
        <v>100</v>
      </c>
      <c r="B6229">
        <v>1</v>
      </c>
      <c r="C6229" s="3">
        <v>44781</v>
      </c>
      <c r="D6229">
        <v>1412.11</v>
      </c>
      <c r="E6229" s="44" t="s">
        <v>80</v>
      </c>
      <c r="F6229" s="44" t="s">
        <v>88</v>
      </c>
      <c r="G6229">
        <v>0</v>
      </c>
      <c r="H6229">
        <v>0</v>
      </c>
      <c r="I6229">
        <v>0</v>
      </c>
      <c r="J6229">
        <v>0</v>
      </c>
      <c r="K6229" s="44">
        <f>MONTH(tce_4111[[#This Row],[data_lancamento]])</f>
        <v>8</v>
      </c>
    </row>
    <row r="6230" spans="1:11" x14ac:dyDescent="0.25">
      <c r="A6230" s="44" t="s">
        <v>110</v>
      </c>
      <c r="B6230">
        <v>1</v>
      </c>
      <c r="C6230" s="3">
        <v>44781</v>
      </c>
      <c r="D6230">
        <v>1412.11</v>
      </c>
      <c r="E6230" s="44" t="s">
        <v>77</v>
      </c>
      <c r="F6230" s="44" t="s">
        <v>88</v>
      </c>
      <c r="G6230">
        <v>0</v>
      </c>
      <c r="H6230">
        <v>0</v>
      </c>
      <c r="I6230">
        <v>0</v>
      </c>
      <c r="J6230">
        <v>0</v>
      </c>
      <c r="K6230" s="44">
        <f>MONTH(tce_4111[[#This Row],[data_lancamento]])</f>
        <v>8</v>
      </c>
    </row>
    <row r="6231" spans="1:11" x14ac:dyDescent="0.25">
      <c r="A6231" s="44" t="s">
        <v>101</v>
      </c>
      <c r="B6231">
        <v>1</v>
      </c>
      <c r="C6231" s="3">
        <v>44781</v>
      </c>
      <c r="D6231">
        <v>1412.11</v>
      </c>
      <c r="E6231" s="44" t="s">
        <v>80</v>
      </c>
      <c r="F6231" s="44" t="s">
        <v>88</v>
      </c>
      <c r="G6231">
        <v>1</v>
      </c>
      <c r="H6231">
        <v>0</v>
      </c>
      <c r="I6231">
        <v>0</v>
      </c>
      <c r="J6231">
        <v>0</v>
      </c>
      <c r="K6231" s="44">
        <f>MONTH(tce_4111[[#This Row],[data_lancamento]])</f>
        <v>8</v>
      </c>
    </row>
    <row r="6232" spans="1:11" x14ac:dyDescent="0.25">
      <c r="A6232" s="44" t="s">
        <v>111</v>
      </c>
      <c r="B6232">
        <v>1</v>
      </c>
      <c r="C6232" s="3">
        <v>44781</v>
      </c>
      <c r="D6232">
        <v>1412.11</v>
      </c>
      <c r="E6232" s="44" t="s">
        <v>77</v>
      </c>
      <c r="F6232" s="44" t="s">
        <v>88</v>
      </c>
      <c r="G6232">
        <v>1</v>
      </c>
      <c r="H6232">
        <v>0</v>
      </c>
      <c r="I6232">
        <v>0</v>
      </c>
      <c r="J6232">
        <v>0</v>
      </c>
      <c r="K6232" s="44">
        <f>MONTH(tce_4111[[#This Row],[data_lancamento]])</f>
        <v>8</v>
      </c>
    </row>
    <row r="6233" spans="1:11" x14ac:dyDescent="0.25">
      <c r="A6233" s="44" t="s">
        <v>99</v>
      </c>
      <c r="B6233">
        <v>1</v>
      </c>
      <c r="C6233" s="3">
        <v>44781</v>
      </c>
      <c r="D6233">
        <v>1603.52</v>
      </c>
      <c r="E6233" s="44" t="s">
        <v>80</v>
      </c>
      <c r="F6233" s="44" t="s">
        <v>88</v>
      </c>
      <c r="G6233">
        <v>0</v>
      </c>
      <c r="H6233">
        <v>0</v>
      </c>
      <c r="I6233">
        <v>0</v>
      </c>
      <c r="J6233">
        <v>0</v>
      </c>
      <c r="K6233" s="44">
        <f>MONTH(tce_4111[[#This Row],[data_lancamento]])</f>
        <v>8</v>
      </c>
    </row>
    <row r="6234" spans="1:11" x14ac:dyDescent="0.25">
      <c r="A6234" s="44" t="s">
        <v>109</v>
      </c>
      <c r="B6234">
        <v>1</v>
      </c>
      <c r="C6234" s="3">
        <v>44781</v>
      </c>
      <c r="D6234">
        <v>1603.52</v>
      </c>
      <c r="E6234" s="44" t="s">
        <v>77</v>
      </c>
      <c r="F6234" s="44" t="s">
        <v>88</v>
      </c>
      <c r="G6234">
        <v>0</v>
      </c>
      <c r="H6234">
        <v>0</v>
      </c>
      <c r="I6234">
        <v>0</v>
      </c>
      <c r="J6234">
        <v>0</v>
      </c>
      <c r="K6234" s="44">
        <f>MONTH(tce_4111[[#This Row],[data_lancamento]])</f>
        <v>8</v>
      </c>
    </row>
    <row r="6235" spans="1:11" x14ac:dyDescent="0.25">
      <c r="A6235" s="44" t="s">
        <v>106</v>
      </c>
      <c r="B6235">
        <v>1</v>
      </c>
      <c r="C6235" s="3">
        <v>44781</v>
      </c>
      <c r="D6235">
        <v>1603.52</v>
      </c>
      <c r="E6235" s="44" t="s">
        <v>77</v>
      </c>
      <c r="F6235" s="44" t="s">
        <v>97</v>
      </c>
      <c r="G6235">
        <v>1</v>
      </c>
      <c r="H6235">
        <v>0</v>
      </c>
      <c r="I6235">
        <v>0</v>
      </c>
      <c r="J6235">
        <v>0</v>
      </c>
      <c r="K6235" s="44">
        <f>MONTH(tce_4111[[#This Row],[data_lancamento]])</f>
        <v>8</v>
      </c>
    </row>
    <row r="6236" spans="1:11" x14ac:dyDescent="0.25">
      <c r="A6236" s="44" t="s">
        <v>100</v>
      </c>
      <c r="B6236">
        <v>1</v>
      </c>
      <c r="C6236" s="3">
        <v>44781</v>
      </c>
      <c r="D6236">
        <v>1603.52</v>
      </c>
      <c r="E6236" s="44" t="s">
        <v>80</v>
      </c>
      <c r="F6236" s="44" t="s">
        <v>88</v>
      </c>
      <c r="G6236">
        <v>0</v>
      </c>
      <c r="H6236">
        <v>0</v>
      </c>
      <c r="I6236">
        <v>0</v>
      </c>
      <c r="J6236">
        <v>0</v>
      </c>
      <c r="K6236" s="44">
        <f>MONTH(tce_4111[[#This Row],[data_lancamento]])</f>
        <v>8</v>
      </c>
    </row>
    <row r="6237" spans="1:11" x14ac:dyDescent="0.25">
      <c r="A6237" s="44" t="s">
        <v>110</v>
      </c>
      <c r="B6237">
        <v>1</v>
      </c>
      <c r="C6237" s="3">
        <v>44781</v>
      </c>
      <c r="D6237">
        <v>1603.52</v>
      </c>
      <c r="E6237" s="44" t="s">
        <v>77</v>
      </c>
      <c r="F6237" s="44" t="s">
        <v>88</v>
      </c>
      <c r="G6237">
        <v>0</v>
      </c>
      <c r="H6237">
        <v>0</v>
      </c>
      <c r="I6237">
        <v>0</v>
      </c>
      <c r="J6237">
        <v>0</v>
      </c>
      <c r="K6237" s="44">
        <f>MONTH(tce_4111[[#This Row],[data_lancamento]])</f>
        <v>8</v>
      </c>
    </row>
    <row r="6238" spans="1:11" x14ac:dyDescent="0.25">
      <c r="A6238" s="44" t="s">
        <v>359</v>
      </c>
      <c r="B6238">
        <v>1</v>
      </c>
      <c r="C6238" s="3">
        <v>44781</v>
      </c>
      <c r="D6238">
        <v>1603.52</v>
      </c>
      <c r="E6238" s="44" t="s">
        <v>80</v>
      </c>
      <c r="F6238" s="44" t="s">
        <v>97</v>
      </c>
      <c r="G6238">
        <v>0</v>
      </c>
      <c r="H6238">
        <v>0</v>
      </c>
      <c r="I6238">
        <v>0</v>
      </c>
      <c r="J6238">
        <v>0</v>
      </c>
      <c r="K6238" s="44">
        <f>MONTH(tce_4111[[#This Row],[data_lancamento]])</f>
        <v>8</v>
      </c>
    </row>
    <row r="6239" spans="1:11" x14ac:dyDescent="0.25">
      <c r="A6239" s="44" t="s">
        <v>101</v>
      </c>
      <c r="B6239">
        <v>1</v>
      </c>
      <c r="C6239" s="3">
        <v>44781</v>
      </c>
      <c r="D6239">
        <v>1603.52</v>
      </c>
      <c r="E6239" s="44" t="s">
        <v>80</v>
      </c>
      <c r="F6239" s="44" t="s">
        <v>88</v>
      </c>
      <c r="G6239">
        <v>1</v>
      </c>
      <c r="H6239">
        <v>0</v>
      </c>
      <c r="I6239">
        <v>0</v>
      </c>
      <c r="J6239">
        <v>0</v>
      </c>
      <c r="K6239" s="44">
        <f>MONTH(tce_4111[[#This Row],[data_lancamento]])</f>
        <v>8</v>
      </c>
    </row>
    <row r="6240" spans="1:11" x14ac:dyDescent="0.25">
      <c r="A6240" s="44" t="s">
        <v>111</v>
      </c>
      <c r="B6240">
        <v>1</v>
      </c>
      <c r="C6240" s="3">
        <v>44781</v>
      </c>
      <c r="D6240">
        <v>1603.52</v>
      </c>
      <c r="E6240" s="44" t="s">
        <v>77</v>
      </c>
      <c r="F6240" s="44" t="s">
        <v>88</v>
      </c>
      <c r="G6240">
        <v>1</v>
      </c>
      <c r="H6240">
        <v>0</v>
      </c>
      <c r="I6240">
        <v>0</v>
      </c>
      <c r="J6240">
        <v>0</v>
      </c>
      <c r="K6240" s="44">
        <f>MONTH(tce_4111[[#This Row],[data_lancamento]])</f>
        <v>8</v>
      </c>
    </row>
    <row r="6241" spans="1:11" x14ac:dyDescent="0.25">
      <c r="A6241" s="44" t="s">
        <v>99</v>
      </c>
      <c r="B6241">
        <v>1</v>
      </c>
      <c r="C6241" s="3">
        <v>44781</v>
      </c>
      <c r="D6241">
        <v>1603.52</v>
      </c>
      <c r="E6241" s="44" t="s">
        <v>80</v>
      </c>
      <c r="F6241" s="44" t="s">
        <v>88</v>
      </c>
      <c r="G6241">
        <v>0</v>
      </c>
      <c r="H6241">
        <v>0</v>
      </c>
      <c r="I6241">
        <v>0</v>
      </c>
      <c r="J6241">
        <v>0</v>
      </c>
      <c r="K6241" s="44">
        <f>MONTH(tce_4111[[#This Row],[data_lancamento]])</f>
        <v>8</v>
      </c>
    </row>
    <row r="6242" spans="1:11" x14ac:dyDescent="0.25">
      <c r="A6242" s="44" t="s">
        <v>109</v>
      </c>
      <c r="B6242">
        <v>1</v>
      </c>
      <c r="C6242" s="3">
        <v>44781</v>
      </c>
      <c r="D6242">
        <v>1603.52</v>
      </c>
      <c r="E6242" s="44" t="s">
        <v>77</v>
      </c>
      <c r="F6242" s="44" t="s">
        <v>88</v>
      </c>
      <c r="G6242">
        <v>0</v>
      </c>
      <c r="H6242">
        <v>0</v>
      </c>
      <c r="I6242">
        <v>0</v>
      </c>
      <c r="J6242">
        <v>0</v>
      </c>
      <c r="K6242" s="44">
        <f>MONTH(tce_4111[[#This Row],[data_lancamento]])</f>
        <v>8</v>
      </c>
    </row>
    <row r="6243" spans="1:11" x14ac:dyDescent="0.25">
      <c r="A6243" s="44" t="s">
        <v>106</v>
      </c>
      <c r="B6243">
        <v>1</v>
      </c>
      <c r="C6243" s="3">
        <v>44781</v>
      </c>
      <c r="D6243">
        <v>1603.52</v>
      </c>
      <c r="E6243" s="44" t="s">
        <v>77</v>
      </c>
      <c r="F6243" s="44" t="s">
        <v>97</v>
      </c>
      <c r="G6243">
        <v>1</v>
      </c>
      <c r="H6243">
        <v>0</v>
      </c>
      <c r="I6243">
        <v>0</v>
      </c>
      <c r="J6243">
        <v>0</v>
      </c>
      <c r="K6243" s="44">
        <f>MONTH(tce_4111[[#This Row],[data_lancamento]])</f>
        <v>8</v>
      </c>
    </row>
    <row r="6244" spans="1:11" x14ac:dyDescent="0.25">
      <c r="A6244" s="44" t="s">
        <v>100</v>
      </c>
      <c r="B6244">
        <v>1</v>
      </c>
      <c r="C6244" s="3">
        <v>44781</v>
      </c>
      <c r="D6244">
        <v>1603.52</v>
      </c>
      <c r="E6244" s="44" t="s">
        <v>80</v>
      </c>
      <c r="F6244" s="44" t="s">
        <v>88</v>
      </c>
      <c r="G6244">
        <v>0</v>
      </c>
      <c r="H6244">
        <v>0</v>
      </c>
      <c r="I6244">
        <v>0</v>
      </c>
      <c r="J6244">
        <v>0</v>
      </c>
      <c r="K6244" s="44">
        <f>MONTH(tce_4111[[#This Row],[data_lancamento]])</f>
        <v>8</v>
      </c>
    </row>
    <row r="6245" spans="1:11" x14ac:dyDescent="0.25">
      <c r="A6245" s="44" t="s">
        <v>110</v>
      </c>
      <c r="B6245">
        <v>1</v>
      </c>
      <c r="C6245" s="3">
        <v>44781</v>
      </c>
      <c r="D6245">
        <v>1603.52</v>
      </c>
      <c r="E6245" s="44" t="s">
        <v>77</v>
      </c>
      <c r="F6245" s="44" t="s">
        <v>88</v>
      </c>
      <c r="G6245">
        <v>0</v>
      </c>
      <c r="H6245">
        <v>0</v>
      </c>
      <c r="I6245">
        <v>0</v>
      </c>
      <c r="J6245">
        <v>0</v>
      </c>
      <c r="K6245" s="44">
        <f>MONTH(tce_4111[[#This Row],[data_lancamento]])</f>
        <v>8</v>
      </c>
    </row>
    <row r="6246" spans="1:11" x14ac:dyDescent="0.25">
      <c r="A6246" s="44" t="s">
        <v>359</v>
      </c>
      <c r="B6246">
        <v>1</v>
      </c>
      <c r="C6246" s="3">
        <v>44781</v>
      </c>
      <c r="D6246">
        <v>1603.52</v>
      </c>
      <c r="E6246" s="44" t="s">
        <v>80</v>
      </c>
      <c r="F6246" s="44" t="s">
        <v>97</v>
      </c>
      <c r="G6246">
        <v>0</v>
      </c>
      <c r="H6246">
        <v>0</v>
      </c>
      <c r="I6246">
        <v>0</v>
      </c>
      <c r="J6246">
        <v>0</v>
      </c>
      <c r="K6246" s="44">
        <f>MONTH(tce_4111[[#This Row],[data_lancamento]])</f>
        <v>8</v>
      </c>
    </row>
    <row r="6247" spans="1:11" x14ac:dyDescent="0.25">
      <c r="A6247" s="44" t="s">
        <v>101</v>
      </c>
      <c r="B6247">
        <v>1</v>
      </c>
      <c r="C6247" s="3">
        <v>44781</v>
      </c>
      <c r="D6247">
        <v>1603.52</v>
      </c>
      <c r="E6247" s="44" t="s">
        <v>80</v>
      </c>
      <c r="F6247" s="44" t="s">
        <v>88</v>
      </c>
      <c r="G6247">
        <v>1</v>
      </c>
      <c r="H6247">
        <v>0</v>
      </c>
      <c r="I6247">
        <v>0</v>
      </c>
      <c r="J6247">
        <v>0</v>
      </c>
      <c r="K6247" s="44">
        <f>MONTH(tce_4111[[#This Row],[data_lancamento]])</f>
        <v>8</v>
      </c>
    </row>
    <row r="6248" spans="1:11" x14ac:dyDescent="0.25">
      <c r="A6248" s="44" t="s">
        <v>111</v>
      </c>
      <c r="B6248">
        <v>1</v>
      </c>
      <c r="C6248" s="3">
        <v>44781</v>
      </c>
      <c r="D6248">
        <v>1603.52</v>
      </c>
      <c r="E6248" s="44" t="s">
        <v>77</v>
      </c>
      <c r="F6248" s="44" t="s">
        <v>88</v>
      </c>
      <c r="G6248">
        <v>1</v>
      </c>
      <c r="H6248">
        <v>0</v>
      </c>
      <c r="I6248">
        <v>0</v>
      </c>
      <c r="J6248">
        <v>0</v>
      </c>
      <c r="K6248" s="44">
        <f>MONTH(tce_4111[[#This Row],[data_lancamento]])</f>
        <v>8</v>
      </c>
    </row>
    <row r="6249" spans="1:11" x14ac:dyDescent="0.25">
      <c r="A6249" s="44" t="s">
        <v>99</v>
      </c>
      <c r="B6249">
        <v>1</v>
      </c>
      <c r="C6249" s="3">
        <v>44781</v>
      </c>
      <c r="D6249">
        <v>1603.52</v>
      </c>
      <c r="E6249" s="44" t="s">
        <v>80</v>
      </c>
      <c r="F6249" s="44" t="s">
        <v>88</v>
      </c>
      <c r="G6249">
        <v>0</v>
      </c>
      <c r="H6249">
        <v>0</v>
      </c>
      <c r="I6249">
        <v>0</v>
      </c>
      <c r="J6249">
        <v>0</v>
      </c>
      <c r="K6249" s="44">
        <f>MONTH(tce_4111[[#This Row],[data_lancamento]])</f>
        <v>8</v>
      </c>
    </row>
    <row r="6250" spans="1:11" x14ac:dyDescent="0.25">
      <c r="A6250" s="44" t="s">
        <v>109</v>
      </c>
      <c r="B6250">
        <v>1</v>
      </c>
      <c r="C6250" s="3">
        <v>44781</v>
      </c>
      <c r="D6250">
        <v>1603.52</v>
      </c>
      <c r="E6250" s="44" t="s">
        <v>77</v>
      </c>
      <c r="F6250" s="44" t="s">
        <v>88</v>
      </c>
      <c r="G6250">
        <v>0</v>
      </c>
      <c r="H6250">
        <v>0</v>
      </c>
      <c r="I6250">
        <v>0</v>
      </c>
      <c r="J6250">
        <v>0</v>
      </c>
      <c r="K6250" s="44">
        <f>MONTH(tce_4111[[#This Row],[data_lancamento]])</f>
        <v>8</v>
      </c>
    </row>
    <row r="6251" spans="1:11" x14ac:dyDescent="0.25">
      <c r="A6251" s="44" t="s">
        <v>106</v>
      </c>
      <c r="B6251">
        <v>1</v>
      </c>
      <c r="C6251" s="3">
        <v>44781</v>
      </c>
      <c r="D6251">
        <v>1603.52</v>
      </c>
      <c r="E6251" s="44" t="s">
        <v>77</v>
      </c>
      <c r="F6251" s="44" t="s">
        <v>97</v>
      </c>
      <c r="G6251">
        <v>1</v>
      </c>
      <c r="H6251">
        <v>0</v>
      </c>
      <c r="I6251">
        <v>0</v>
      </c>
      <c r="J6251">
        <v>0</v>
      </c>
      <c r="K6251" s="44">
        <f>MONTH(tce_4111[[#This Row],[data_lancamento]])</f>
        <v>8</v>
      </c>
    </row>
    <row r="6252" spans="1:11" x14ac:dyDescent="0.25">
      <c r="A6252" s="44" t="s">
        <v>100</v>
      </c>
      <c r="B6252">
        <v>1</v>
      </c>
      <c r="C6252" s="3">
        <v>44781</v>
      </c>
      <c r="D6252">
        <v>1603.52</v>
      </c>
      <c r="E6252" s="44" t="s">
        <v>80</v>
      </c>
      <c r="F6252" s="44" t="s">
        <v>88</v>
      </c>
      <c r="G6252">
        <v>0</v>
      </c>
      <c r="H6252">
        <v>0</v>
      </c>
      <c r="I6252">
        <v>0</v>
      </c>
      <c r="J6252">
        <v>0</v>
      </c>
      <c r="K6252" s="44">
        <f>MONTH(tce_4111[[#This Row],[data_lancamento]])</f>
        <v>8</v>
      </c>
    </row>
    <row r="6253" spans="1:11" x14ac:dyDescent="0.25">
      <c r="A6253" s="44" t="s">
        <v>110</v>
      </c>
      <c r="B6253">
        <v>1</v>
      </c>
      <c r="C6253" s="3">
        <v>44781</v>
      </c>
      <c r="D6253">
        <v>1603.52</v>
      </c>
      <c r="E6253" s="44" t="s">
        <v>77</v>
      </c>
      <c r="F6253" s="44" t="s">
        <v>88</v>
      </c>
      <c r="G6253">
        <v>0</v>
      </c>
      <c r="H6253">
        <v>0</v>
      </c>
      <c r="I6253">
        <v>0</v>
      </c>
      <c r="J6253">
        <v>0</v>
      </c>
      <c r="K6253" s="44">
        <f>MONTH(tce_4111[[#This Row],[data_lancamento]])</f>
        <v>8</v>
      </c>
    </row>
    <row r="6254" spans="1:11" x14ac:dyDescent="0.25">
      <c r="A6254" s="44" t="s">
        <v>359</v>
      </c>
      <c r="B6254">
        <v>1</v>
      </c>
      <c r="C6254" s="3">
        <v>44781</v>
      </c>
      <c r="D6254">
        <v>1603.52</v>
      </c>
      <c r="E6254" s="44" t="s">
        <v>80</v>
      </c>
      <c r="F6254" s="44" t="s">
        <v>97</v>
      </c>
      <c r="G6254">
        <v>0</v>
      </c>
      <c r="H6254">
        <v>0</v>
      </c>
      <c r="I6254">
        <v>0</v>
      </c>
      <c r="J6254">
        <v>0</v>
      </c>
      <c r="K6254" s="44">
        <f>MONTH(tce_4111[[#This Row],[data_lancamento]])</f>
        <v>8</v>
      </c>
    </row>
    <row r="6255" spans="1:11" x14ac:dyDescent="0.25">
      <c r="A6255" s="44" t="s">
        <v>101</v>
      </c>
      <c r="B6255">
        <v>1</v>
      </c>
      <c r="C6255" s="3">
        <v>44781</v>
      </c>
      <c r="D6255">
        <v>1603.52</v>
      </c>
      <c r="E6255" s="44" t="s">
        <v>80</v>
      </c>
      <c r="F6255" s="44" t="s">
        <v>88</v>
      </c>
      <c r="G6255">
        <v>1</v>
      </c>
      <c r="H6255">
        <v>0</v>
      </c>
      <c r="I6255">
        <v>0</v>
      </c>
      <c r="J6255">
        <v>0</v>
      </c>
      <c r="K6255" s="44">
        <f>MONTH(tce_4111[[#This Row],[data_lancamento]])</f>
        <v>8</v>
      </c>
    </row>
    <row r="6256" spans="1:11" x14ac:dyDescent="0.25">
      <c r="A6256" s="44" t="s">
        <v>111</v>
      </c>
      <c r="B6256">
        <v>1</v>
      </c>
      <c r="C6256" s="3">
        <v>44781</v>
      </c>
      <c r="D6256">
        <v>1603.52</v>
      </c>
      <c r="E6256" s="44" t="s">
        <v>77</v>
      </c>
      <c r="F6256" s="44" t="s">
        <v>88</v>
      </c>
      <c r="G6256">
        <v>1</v>
      </c>
      <c r="H6256">
        <v>0</v>
      </c>
      <c r="I6256">
        <v>0</v>
      </c>
      <c r="J6256">
        <v>0</v>
      </c>
      <c r="K6256" s="44">
        <f>MONTH(tce_4111[[#This Row],[data_lancamento]])</f>
        <v>8</v>
      </c>
    </row>
    <row r="6257" spans="1:11" x14ac:dyDescent="0.25">
      <c r="A6257" s="44" t="s">
        <v>99</v>
      </c>
      <c r="B6257">
        <v>1</v>
      </c>
      <c r="C6257" s="3">
        <v>44781</v>
      </c>
      <c r="D6257">
        <v>1603.52</v>
      </c>
      <c r="E6257" s="44" t="s">
        <v>80</v>
      </c>
      <c r="F6257" s="44" t="s">
        <v>88</v>
      </c>
      <c r="G6257">
        <v>0</v>
      </c>
      <c r="H6257">
        <v>0</v>
      </c>
      <c r="I6257">
        <v>0</v>
      </c>
      <c r="J6257">
        <v>0</v>
      </c>
      <c r="K6257" s="44">
        <f>MONTH(tce_4111[[#This Row],[data_lancamento]])</f>
        <v>8</v>
      </c>
    </row>
    <row r="6258" spans="1:11" x14ac:dyDescent="0.25">
      <c r="A6258" s="44" t="s">
        <v>109</v>
      </c>
      <c r="B6258">
        <v>1</v>
      </c>
      <c r="C6258" s="3">
        <v>44781</v>
      </c>
      <c r="D6258">
        <v>1603.52</v>
      </c>
      <c r="E6258" s="44" t="s">
        <v>77</v>
      </c>
      <c r="F6258" s="44" t="s">
        <v>88</v>
      </c>
      <c r="G6258">
        <v>0</v>
      </c>
      <c r="H6258">
        <v>0</v>
      </c>
      <c r="I6258">
        <v>0</v>
      </c>
      <c r="J6258">
        <v>0</v>
      </c>
      <c r="K6258" s="44">
        <f>MONTH(tce_4111[[#This Row],[data_lancamento]])</f>
        <v>8</v>
      </c>
    </row>
    <row r="6259" spans="1:11" x14ac:dyDescent="0.25">
      <c r="A6259" s="44" t="s">
        <v>106</v>
      </c>
      <c r="B6259">
        <v>1</v>
      </c>
      <c r="C6259" s="3">
        <v>44781</v>
      </c>
      <c r="D6259">
        <v>1603.52</v>
      </c>
      <c r="E6259" s="44" t="s">
        <v>77</v>
      </c>
      <c r="F6259" s="44" t="s">
        <v>97</v>
      </c>
      <c r="G6259">
        <v>1</v>
      </c>
      <c r="H6259">
        <v>0</v>
      </c>
      <c r="I6259">
        <v>0</v>
      </c>
      <c r="J6259">
        <v>0</v>
      </c>
      <c r="K6259" s="44">
        <f>MONTH(tce_4111[[#This Row],[data_lancamento]])</f>
        <v>8</v>
      </c>
    </row>
    <row r="6260" spans="1:11" x14ac:dyDescent="0.25">
      <c r="A6260" s="44" t="s">
        <v>100</v>
      </c>
      <c r="B6260">
        <v>1</v>
      </c>
      <c r="C6260" s="3">
        <v>44781</v>
      </c>
      <c r="D6260">
        <v>1603.52</v>
      </c>
      <c r="E6260" s="44" t="s">
        <v>80</v>
      </c>
      <c r="F6260" s="44" t="s">
        <v>88</v>
      </c>
      <c r="G6260">
        <v>0</v>
      </c>
      <c r="H6260">
        <v>0</v>
      </c>
      <c r="I6260">
        <v>0</v>
      </c>
      <c r="J6260">
        <v>0</v>
      </c>
      <c r="K6260" s="44">
        <f>MONTH(tce_4111[[#This Row],[data_lancamento]])</f>
        <v>8</v>
      </c>
    </row>
    <row r="6261" spans="1:11" x14ac:dyDescent="0.25">
      <c r="A6261" s="44" t="s">
        <v>110</v>
      </c>
      <c r="B6261">
        <v>1</v>
      </c>
      <c r="C6261" s="3">
        <v>44781</v>
      </c>
      <c r="D6261">
        <v>1603.52</v>
      </c>
      <c r="E6261" s="44" t="s">
        <v>77</v>
      </c>
      <c r="F6261" s="44" t="s">
        <v>88</v>
      </c>
      <c r="G6261">
        <v>0</v>
      </c>
      <c r="H6261">
        <v>0</v>
      </c>
      <c r="I6261">
        <v>0</v>
      </c>
      <c r="J6261">
        <v>0</v>
      </c>
      <c r="K6261" s="44">
        <f>MONTH(tce_4111[[#This Row],[data_lancamento]])</f>
        <v>8</v>
      </c>
    </row>
    <row r="6262" spans="1:11" x14ac:dyDescent="0.25">
      <c r="A6262" s="44" t="s">
        <v>359</v>
      </c>
      <c r="B6262">
        <v>1</v>
      </c>
      <c r="C6262" s="3">
        <v>44781</v>
      </c>
      <c r="D6262">
        <v>1603.52</v>
      </c>
      <c r="E6262" s="44" t="s">
        <v>80</v>
      </c>
      <c r="F6262" s="44" t="s">
        <v>97</v>
      </c>
      <c r="G6262">
        <v>0</v>
      </c>
      <c r="H6262">
        <v>0</v>
      </c>
      <c r="I6262">
        <v>0</v>
      </c>
      <c r="J6262">
        <v>0</v>
      </c>
      <c r="K6262" s="44">
        <f>MONTH(tce_4111[[#This Row],[data_lancamento]])</f>
        <v>8</v>
      </c>
    </row>
    <row r="6263" spans="1:11" x14ac:dyDescent="0.25">
      <c r="A6263" s="44" t="s">
        <v>101</v>
      </c>
      <c r="B6263">
        <v>1</v>
      </c>
      <c r="C6263" s="3">
        <v>44781</v>
      </c>
      <c r="D6263">
        <v>1603.52</v>
      </c>
      <c r="E6263" s="44" t="s">
        <v>80</v>
      </c>
      <c r="F6263" s="44" t="s">
        <v>88</v>
      </c>
      <c r="G6263">
        <v>1</v>
      </c>
      <c r="H6263">
        <v>0</v>
      </c>
      <c r="I6263">
        <v>0</v>
      </c>
      <c r="J6263">
        <v>0</v>
      </c>
      <c r="K6263" s="44">
        <f>MONTH(tce_4111[[#This Row],[data_lancamento]])</f>
        <v>8</v>
      </c>
    </row>
    <row r="6264" spans="1:11" x14ac:dyDescent="0.25">
      <c r="A6264" s="44" t="s">
        <v>111</v>
      </c>
      <c r="B6264">
        <v>1</v>
      </c>
      <c r="C6264" s="3">
        <v>44781</v>
      </c>
      <c r="D6264">
        <v>1603.52</v>
      </c>
      <c r="E6264" s="44" t="s">
        <v>77</v>
      </c>
      <c r="F6264" s="44" t="s">
        <v>88</v>
      </c>
      <c r="G6264">
        <v>1</v>
      </c>
      <c r="H6264">
        <v>0</v>
      </c>
      <c r="I6264">
        <v>0</v>
      </c>
      <c r="J6264">
        <v>0</v>
      </c>
      <c r="K6264" s="44">
        <f>MONTH(tce_4111[[#This Row],[data_lancamento]])</f>
        <v>8</v>
      </c>
    </row>
    <row r="6265" spans="1:11" x14ac:dyDescent="0.25">
      <c r="A6265" s="44" t="s">
        <v>99</v>
      </c>
      <c r="B6265">
        <v>1</v>
      </c>
      <c r="C6265" s="3">
        <v>44781</v>
      </c>
      <c r="D6265">
        <v>1603.52</v>
      </c>
      <c r="E6265" s="44" t="s">
        <v>80</v>
      </c>
      <c r="F6265" s="44" t="s">
        <v>88</v>
      </c>
      <c r="G6265">
        <v>0</v>
      </c>
      <c r="H6265">
        <v>0</v>
      </c>
      <c r="I6265">
        <v>0</v>
      </c>
      <c r="J6265">
        <v>0</v>
      </c>
      <c r="K6265" s="44">
        <f>MONTH(tce_4111[[#This Row],[data_lancamento]])</f>
        <v>8</v>
      </c>
    </row>
    <row r="6266" spans="1:11" x14ac:dyDescent="0.25">
      <c r="A6266" s="44" t="s">
        <v>109</v>
      </c>
      <c r="B6266">
        <v>1</v>
      </c>
      <c r="C6266" s="3">
        <v>44781</v>
      </c>
      <c r="D6266">
        <v>1603.52</v>
      </c>
      <c r="E6266" s="44" t="s">
        <v>77</v>
      </c>
      <c r="F6266" s="44" t="s">
        <v>88</v>
      </c>
      <c r="G6266">
        <v>0</v>
      </c>
      <c r="H6266">
        <v>0</v>
      </c>
      <c r="I6266">
        <v>0</v>
      </c>
      <c r="J6266">
        <v>0</v>
      </c>
      <c r="K6266" s="44">
        <f>MONTH(tce_4111[[#This Row],[data_lancamento]])</f>
        <v>8</v>
      </c>
    </row>
    <row r="6267" spans="1:11" x14ac:dyDescent="0.25">
      <c r="A6267" s="44" t="s">
        <v>106</v>
      </c>
      <c r="B6267">
        <v>1</v>
      </c>
      <c r="C6267" s="3">
        <v>44781</v>
      </c>
      <c r="D6267">
        <v>1603.52</v>
      </c>
      <c r="E6267" s="44" t="s">
        <v>77</v>
      </c>
      <c r="F6267" s="44" t="s">
        <v>97</v>
      </c>
      <c r="G6267">
        <v>1</v>
      </c>
      <c r="H6267">
        <v>0</v>
      </c>
      <c r="I6267">
        <v>0</v>
      </c>
      <c r="J6267">
        <v>0</v>
      </c>
      <c r="K6267" s="44">
        <f>MONTH(tce_4111[[#This Row],[data_lancamento]])</f>
        <v>8</v>
      </c>
    </row>
    <row r="6268" spans="1:11" x14ac:dyDescent="0.25">
      <c r="A6268" s="44" t="s">
        <v>100</v>
      </c>
      <c r="B6268">
        <v>1</v>
      </c>
      <c r="C6268" s="3">
        <v>44781</v>
      </c>
      <c r="D6268">
        <v>1603.52</v>
      </c>
      <c r="E6268" s="44" t="s">
        <v>80</v>
      </c>
      <c r="F6268" s="44" t="s">
        <v>88</v>
      </c>
      <c r="G6268">
        <v>0</v>
      </c>
      <c r="H6268">
        <v>0</v>
      </c>
      <c r="I6268">
        <v>0</v>
      </c>
      <c r="J6268">
        <v>0</v>
      </c>
      <c r="K6268" s="44">
        <f>MONTH(tce_4111[[#This Row],[data_lancamento]])</f>
        <v>8</v>
      </c>
    </row>
    <row r="6269" spans="1:11" x14ac:dyDescent="0.25">
      <c r="A6269" s="44" t="s">
        <v>110</v>
      </c>
      <c r="B6269">
        <v>1</v>
      </c>
      <c r="C6269" s="3">
        <v>44781</v>
      </c>
      <c r="D6269">
        <v>1603.52</v>
      </c>
      <c r="E6269" s="44" t="s">
        <v>77</v>
      </c>
      <c r="F6269" s="44" t="s">
        <v>88</v>
      </c>
      <c r="G6269">
        <v>0</v>
      </c>
      <c r="H6269">
        <v>0</v>
      </c>
      <c r="I6269">
        <v>0</v>
      </c>
      <c r="J6269">
        <v>0</v>
      </c>
      <c r="K6269" s="44">
        <f>MONTH(tce_4111[[#This Row],[data_lancamento]])</f>
        <v>8</v>
      </c>
    </row>
    <row r="6270" spans="1:11" x14ac:dyDescent="0.25">
      <c r="A6270" s="44" t="s">
        <v>359</v>
      </c>
      <c r="B6270">
        <v>1</v>
      </c>
      <c r="C6270" s="3">
        <v>44781</v>
      </c>
      <c r="D6270">
        <v>1603.52</v>
      </c>
      <c r="E6270" s="44" t="s">
        <v>80</v>
      </c>
      <c r="F6270" s="44" t="s">
        <v>97</v>
      </c>
      <c r="G6270">
        <v>0</v>
      </c>
      <c r="H6270">
        <v>0</v>
      </c>
      <c r="I6270">
        <v>0</v>
      </c>
      <c r="J6270">
        <v>0</v>
      </c>
      <c r="K6270" s="44">
        <f>MONTH(tce_4111[[#This Row],[data_lancamento]])</f>
        <v>8</v>
      </c>
    </row>
    <row r="6271" spans="1:11" x14ac:dyDescent="0.25">
      <c r="A6271" s="44" t="s">
        <v>101</v>
      </c>
      <c r="B6271">
        <v>1</v>
      </c>
      <c r="C6271" s="3">
        <v>44781</v>
      </c>
      <c r="D6271">
        <v>1603.52</v>
      </c>
      <c r="E6271" s="44" t="s">
        <v>80</v>
      </c>
      <c r="F6271" s="44" t="s">
        <v>88</v>
      </c>
      <c r="G6271">
        <v>1</v>
      </c>
      <c r="H6271">
        <v>0</v>
      </c>
      <c r="I6271">
        <v>0</v>
      </c>
      <c r="J6271">
        <v>0</v>
      </c>
      <c r="K6271" s="44">
        <f>MONTH(tce_4111[[#This Row],[data_lancamento]])</f>
        <v>8</v>
      </c>
    </row>
    <row r="6272" spans="1:11" x14ac:dyDescent="0.25">
      <c r="A6272" s="44" t="s">
        <v>111</v>
      </c>
      <c r="B6272">
        <v>1</v>
      </c>
      <c r="C6272" s="3">
        <v>44781</v>
      </c>
      <c r="D6272">
        <v>1603.52</v>
      </c>
      <c r="E6272" s="44" t="s">
        <v>77</v>
      </c>
      <c r="F6272" s="44" t="s">
        <v>88</v>
      </c>
      <c r="G6272">
        <v>1</v>
      </c>
      <c r="H6272">
        <v>0</v>
      </c>
      <c r="I6272">
        <v>0</v>
      </c>
      <c r="J6272">
        <v>0</v>
      </c>
      <c r="K6272" s="44">
        <f>MONTH(tce_4111[[#This Row],[data_lancamento]])</f>
        <v>8</v>
      </c>
    </row>
    <row r="6273" spans="1:11" x14ac:dyDescent="0.25">
      <c r="A6273" s="44" t="s">
        <v>96</v>
      </c>
      <c r="B6273">
        <v>1</v>
      </c>
      <c r="C6273" s="3">
        <v>44781</v>
      </c>
      <c r="D6273">
        <v>750</v>
      </c>
      <c r="E6273" s="44" t="s">
        <v>80</v>
      </c>
      <c r="F6273" s="44" t="s">
        <v>97</v>
      </c>
      <c r="G6273">
        <v>1</v>
      </c>
      <c r="H6273">
        <v>0</v>
      </c>
      <c r="I6273">
        <v>0</v>
      </c>
      <c r="J6273">
        <v>0</v>
      </c>
      <c r="K6273" s="44">
        <f>MONTH(tce_4111[[#This Row],[data_lancamento]])</f>
        <v>8</v>
      </c>
    </row>
    <row r="6274" spans="1:11" x14ac:dyDescent="0.25">
      <c r="A6274" s="44" t="s">
        <v>99</v>
      </c>
      <c r="B6274">
        <v>1</v>
      </c>
      <c r="C6274" s="3">
        <v>44781</v>
      </c>
      <c r="D6274">
        <v>750</v>
      </c>
      <c r="E6274" s="44" t="s">
        <v>80</v>
      </c>
      <c r="F6274" s="44" t="s">
        <v>88</v>
      </c>
      <c r="G6274">
        <v>0</v>
      </c>
      <c r="H6274">
        <v>0</v>
      </c>
      <c r="I6274">
        <v>0</v>
      </c>
      <c r="J6274">
        <v>0</v>
      </c>
      <c r="K6274" s="44">
        <f>MONTH(tce_4111[[#This Row],[data_lancamento]])</f>
        <v>8</v>
      </c>
    </row>
    <row r="6275" spans="1:11" x14ac:dyDescent="0.25">
      <c r="A6275" s="44" t="s">
        <v>109</v>
      </c>
      <c r="B6275">
        <v>1</v>
      </c>
      <c r="C6275" s="3">
        <v>44781</v>
      </c>
      <c r="D6275">
        <v>750</v>
      </c>
      <c r="E6275" s="44" t="s">
        <v>77</v>
      </c>
      <c r="F6275" s="44" t="s">
        <v>88</v>
      </c>
      <c r="G6275">
        <v>0</v>
      </c>
      <c r="H6275">
        <v>0</v>
      </c>
      <c r="I6275">
        <v>0</v>
      </c>
      <c r="J6275">
        <v>0</v>
      </c>
      <c r="K6275" s="44">
        <f>MONTH(tce_4111[[#This Row],[data_lancamento]])</f>
        <v>8</v>
      </c>
    </row>
    <row r="6276" spans="1:11" x14ac:dyDescent="0.25">
      <c r="A6276" s="44" t="s">
        <v>106</v>
      </c>
      <c r="B6276">
        <v>1</v>
      </c>
      <c r="C6276" s="3">
        <v>44781</v>
      </c>
      <c r="D6276">
        <v>750</v>
      </c>
      <c r="E6276" s="44" t="s">
        <v>77</v>
      </c>
      <c r="F6276" s="44" t="s">
        <v>97</v>
      </c>
      <c r="G6276">
        <v>1</v>
      </c>
      <c r="H6276">
        <v>0</v>
      </c>
      <c r="I6276">
        <v>0</v>
      </c>
      <c r="J6276">
        <v>0</v>
      </c>
      <c r="K6276" s="44">
        <f>MONTH(tce_4111[[#This Row],[data_lancamento]])</f>
        <v>8</v>
      </c>
    </row>
    <row r="6277" spans="1:11" x14ac:dyDescent="0.25">
      <c r="A6277" s="44" t="s">
        <v>100</v>
      </c>
      <c r="B6277">
        <v>1</v>
      </c>
      <c r="C6277" s="3">
        <v>44781</v>
      </c>
      <c r="D6277">
        <v>750</v>
      </c>
      <c r="E6277" s="44" t="s">
        <v>80</v>
      </c>
      <c r="F6277" s="44" t="s">
        <v>88</v>
      </c>
      <c r="G6277">
        <v>0</v>
      </c>
      <c r="H6277">
        <v>0</v>
      </c>
      <c r="I6277">
        <v>0</v>
      </c>
      <c r="J6277">
        <v>0</v>
      </c>
      <c r="K6277" s="44">
        <f>MONTH(tce_4111[[#This Row],[data_lancamento]])</f>
        <v>8</v>
      </c>
    </row>
    <row r="6278" spans="1:11" x14ac:dyDescent="0.25">
      <c r="A6278" s="44" t="s">
        <v>110</v>
      </c>
      <c r="B6278">
        <v>1</v>
      </c>
      <c r="C6278" s="3">
        <v>44781</v>
      </c>
      <c r="D6278">
        <v>750</v>
      </c>
      <c r="E6278" s="44" t="s">
        <v>77</v>
      </c>
      <c r="F6278" s="44" t="s">
        <v>88</v>
      </c>
      <c r="G6278">
        <v>0</v>
      </c>
      <c r="H6278">
        <v>0</v>
      </c>
      <c r="I6278">
        <v>0</v>
      </c>
      <c r="J6278">
        <v>0</v>
      </c>
      <c r="K6278" s="44">
        <f>MONTH(tce_4111[[#This Row],[data_lancamento]])</f>
        <v>8</v>
      </c>
    </row>
    <row r="6279" spans="1:11" x14ac:dyDescent="0.25">
      <c r="A6279" s="44" t="s">
        <v>101</v>
      </c>
      <c r="B6279">
        <v>1</v>
      </c>
      <c r="C6279" s="3">
        <v>44781</v>
      </c>
      <c r="D6279">
        <v>750</v>
      </c>
      <c r="E6279" s="44" t="s">
        <v>80</v>
      </c>
      <c r="F6279" s="44" t="s">
        <v>88</v>
      </c>
      <c r="G6279">
        <v>1</v>
      </c>
      <c r="H6279">
        <v>0</v>
      </c>
      <c r="I6279">
        <v>0</v>
      </c>
      <c r="J6279">
        <v>0</v>
      </c>
      <c r="K6279" s="44">
        <f>MONTH(tce_4111[[#This Row],[data_lancamento]])</f>
        <v>8</v>
      </c>
    </row>
    <row r="6280" spans="1:11" x14ac:dyDescent="0.25">
      <c r="A6280" s="44" t="s">
        <v>111</v>
      </c>
      <c r="B6280">
        <v>1</v>
      </c>
      <c r="C6280" s="3">
        <v>44781</v>
      </c>
      <c r="D6280">
        <v>750</v>
      </c>
      <c r="E6280" s="44" t="s">
        <v>77</v>
      </c>
      <c r="F6280" s="44" t="s">
        <v>88</v>
      </c>
      <c r="G6280">
        <v>1</v>
      </c>
      <c r="H6280">
        <v>0</v>
      </c>
      <c r="I6280">
        <v>0</v>
      </c>
      <c r="J6280">
        <v>0</v>
      </c>
      <c r="K6280" s="44">
        <f>MONTH(tce_4111[[#This Row],[data_lancamento]])</f>
        <v>8</v>
      </c>
    </row>
    <row r="6281" spans="1:11" x14ac:dyDescent="0.25">
      <c r="A6281" s="44" t="s">
        <v>96</v>
      </c>
      <c r="B6281">
        <v>1</v>
      </c>
      <c r="C6281" s="3">
        <v>44781</v>
      </c>
      <c r="D6281">
        <v>99.9</v>
      </c>
      <c r="E6281" s="44" t="s">
        <v>80</v>
      </c>
      <c r="F6281" s="44" t="s">
        <v>97</v>
      </c>
      <c r="G6281">
        <v>1</v>
      </c>
      <c r="H6281">
        <v>0</v>
      </c>
      <c r="I6281">
        <v>0</v>
      </c>
      <c r="J6281">
        <v>0</v>
      </c>
      <c r="K6281" s="44">
        <f>MONTH(tce_4111[[#This Row],[data_lancamento]])</f>
        <v>8</v>
      </c>
    </row>
    <row r="6282" spans="1:11" x14ac:dyDescent="0.25">
      <c r="A6282" s="44" t="s">
        <v>99</v>
      </c>
      <c r="B6282">
        <v>1</v>
      </c>
      <c r="C6282" s="3">
        <v>44781</v>
      </c>
      <c r="D6282">
        <v>99.9</v>
      </c>
      <c r="E6282" s="44" t="s">
        <v>80</v>
      </c>
      <c r="F6282" s="44" t="s">
        <v>88</v>
      </c>
      <c r="G6282">
        <v>0</v>
      </c>
      <c r="H6282">
        <v>0</v>
      </c>
      <c r="I6282">
        <v>0</v>
      </c>
      <c r="J6282">
        <v>0</v>
      </c>
      <c r="K6282" s="44">
        <f>MONTH(tce_4111[[#This Row],[data_lancamento]])</f>
        <v>8</v>
      </c>
    </row>
    <row r="6283" spans="1:11" x14ac:dyDescent="0.25">
      <c r="A6283" s="44" t="s">
        <v>109</v>
      </c>
      <c r="B6283">
        <v>1</v>
      </c>
      <c r="C6283" s="3">
        <v>44781</v>
      </c>
      <c r="D6283">
        <v>99.9</v>
      </c>
      <c r="E6283" s="44" t="s">
        <v>77</v>
      </c>
      <c r="F6283" s="44" t="s">
        <v>88</v>
      </c>
      <c r="G6283">
        <v>0</v>
      </c>
      <c r="H6283">
        <v>0</v>
      </c>
      <c r="I6283">
        <v>0</v>
      </c>
      <c r="J6283">
        <v>0</v>
      </c>
      <c r="K6283" s="44">
        <f>MONTH(tce_4111[[#This Row],[data_lancamento]])</f>
        <v>8</v>
      </c>
    </row>
    <row r="6284" spans="1:11" x14ac:dyDescent="0.25">
      <c r="A6284" s="44" t="s">
        <v>106</v>
      </c>
      <c r="B6284">
        <v>1</v>
      </c>
      <c r="C6284" s="3">
        <v>44781</v>
      </c>
      <c r="D6284">
        <v>99.9</v>
      </c>
      <c r="E6284" s="44" t="s">
        <v>77</v>
      </c>
      <c r="F6284" s="44" t="s">
        <v>97</v>
      </c>
      <c r="G6284">
        <v>1</v>
      </c>
      <c r="H6284">
        <v>0</v>
      </c>
      <c r="I6284">
        <v>0</v>
      </c>
      <c r="J6284">
        <v>0</v>
      </c>
      <c r="K6284" s="44">
        <f>MONTH(tce_4111[[#This Row],[data_lancamento]])</f>
        <v>8</v>
      </c>
    </row>
    <row r="6285" spans="1:11" x14ac:dyDescent="0.25">
      <c r="A6285" s="44" t="s">
        <v>100</v>
      </c>
      <c r="B6285">
        <v>1</v>
      </c>
      <c r="C6285" s="3">
        <v>44781</v>
      </c>
      <c r="D6285">
        <v>99.9</v>
      </c>
      <c r="E6285" s="44" t="s">
        <v>80</v>
      </c>
      <c r="F6285" s="44" t="s">
        <v>88</v>
      </c>
      <c r="G6285">
        <v>0</v>
      </c>
      <c r="H6285">
        <v>0</v>
      </c>
      <c r="I6285">
        <v>0</v>
      </c>
      <c r="J6285">
        <v>0</v>
      </c>
      <c r="K6285" s="44">
        <f>MONTH(tce_4111[[#This Row],[data_lancamento]])</f>
        <v>8</v>
      </c>
    </row>
    <row r="6286" spans="1:11" x14ac:dyDescent="0.25">
      <c r="A6286" s="44" t="s">
        <v>110</v>
      </c>
      <c r="B6286">
        <v>1</v>
      </c>
      <c r="C6286" s="3">
        <v>44781</v>
      </c>
      <c r="D6286">
        <v>99.9</v>
      </c>
      <c r="E6286" s="44" t="s">
        <v>77</v>
      </c>
      <c r="F6286" s="44" t="s">
        <v>88</v>
      </c>
      <c r="G6286">
        <v>0</v>
      </c>
      <c r="H6286">
        <v>0</v>
      </c>
      <c r="I6286">
        <v>0</v>
      </c>
      <c r="J6286">
        <v>0</v>
      </c>
      <c r="K6286" s="44">
        <f>MONTH(tce_4111[[#This Row],[data_lancamento]])</f>
        <v>8</v>
      </c>
    </row>
    <row r="6287" spans="1:11" x14ac:dyDescent="0.25">
      <c r="A6287" s="44" t="s">
        <v>101</v>
      </c>
      <c r="B6287">
        <v>1</v>
      </c>
      <c r="C6287" s="3">
        <v>44781</v>
      </c>
      <c r="D6287">
        <v>99.9</v>
      </c>
      <c r="E6287" s="44" t="s">
        <v>80</v>
      </c>
      <c r="F6287" s="44" t="s">
        <v>88</v>
      </c>
      <c r="G6287">
        <v>1</v>
      </c>
      <c r="H6287">
        <v>0</v>
      </c>
      <c r="I6287">
        <v>0</v>
      </c>
      <c r="J6287">
        <v>0</v>
      </c>
      <c r="K6287" s="44">
        <f>MONTH(tce_4111[[#This Row],[data_lancamento]])</f>
        <v>8</v>
      </c>
    </row>
    <row r="6288" spans="1:11" x14ac:dyDescent="0.25">
      <c r="A6288" s="44" t="s">
        <v>111</v>
      </c>
      <c r="B6288">
        <v>1</v>
      </c>
      <c r="C6288" s="3">
        <v>44781</v>
      </c>
      <c r="D6288">
        <v>99.9</v>
      </c>
      <c r="E6288" s="44" t="s">
        <v>77</v>
      </c>
      <c r="F6288" s="44" t="s">
        <v>88</v>
      </c>
      <c r="G6288">
        <v>1</v>
      </c>
      <c r="H6288">
        <v>0</v>
      </c>
      <c r="I6288">
        <v>0</v>
      </c>
      <c r="J6288">
        <v>0</v>
      </c>
      <c r="K6288" s="44">
        <f>MONTH(tce_4111[[#This Row],[data_lancamento]])</f>
        <v>8</v>
      </c>
    </row>
    <row r="6289" spans="1:11" x14ac:dyDescent="0.25">
      <c r="A6289" s="44" t="s">
        <v>96</v>
      </c>
      <c r="B6289">
        <v>1</v>
      </c>
      <c r="C6289" s="3">
        <v>44781</v>
      </c>
      <c r="D6289">
        <v>1770</v>
      </c>
      <c r="E6289" s="44" t="s">
        <v>80</v>
      </c>
      <c r="F6289" s="44" t="s">
        <v>97</v>
      </c>
      <c r="G6289">
        <v>1</v>
      </c>
      <c r="H6289">
        <v>0</v>
      </c>
      <c r="I6289">
        <v>0</v>
      </c>
      <c r="J6289">
        <v>0</v>
      </c>
      <c r="K6289" s="44">
        <f>MONTH(tce_4111[[#This Row],[data_lancamento]])</f>
        <v>8</v>
      </c>
    </row>
    <row r="6290" spans="1:11" x14ac:dyDescent="0.25">
      <c r="A6290" s="44" t="s">
        <v>99</v>
      </c>
      <c r="B6290">
        <v>1</v>
      </c>
      <c r="C6290" s="3">
        <v>44781</v>
      </c>
      <c r="D6290">
        <v>1770</v>
      </c>
      <c r="E6290" s="44" t="s">
        <v>80</v>
      </c>
      <c r="F6290" s="44" t="s">
        <v>88</v>
      </c>
      <c r="G6290">
        <v>0</v>
      </c>
      <c r="H6290">
        <v>0</v>
      </c>
      <c r="I6290">
        <v>0</v>
      </c>
      <c r="J6290">
        <v>0</v>
      </c>
      <c r="K6290" s="44">
        <f>MONTH(tce_4111[[#This Row],[data_lancamento]])</f>
        <v>8</v>
      </c>
    </row>
    <row r="6291" spans="1:11" x14ac:dyDescent="0.25">
      <c r="A6291" s="44" t="s">
        <v>109</v>
      </c>
      <c r="B6291">
        <v>1</v>
      </c>
      <c r="C6291" s="3">
        <v>44781</v>
      </c>
      <c r="D6291">
        <v>1770</v>
      </c>
      <c r="E6291" s="44" t="s">
        <v>77</v>
      </c>
      <c r="F6291" s="44" t="s">
        <v>88</v>
      </c>
      <c r="G6291">
        <v>0</v>
      </c>
      <c r="H6291">
        <v>0</v>
      </c>
      <c r="I6291">
        <v>0</v>
      </c>
      <c r="J6291">
        <v>0</v>
      </c>
      <c r="K6291" s="44">
        <f>MONTH(tce_4111[[#This Row],[data_lancamento]])</f>
        <v>8</v>
      </c>
    </row>
    <row r="6292" spans="1:11" x14ac:dyDescent="0.25">
      <c r="A6292" s="44" t="s">
        <v>106</v>
      </c>
      <c r="B6292">
        <v>1</v>
      </c>
      <c r="C6292" s="3">
        <v>44781</v>
      </c>
      <c r="D6292">
        <v>1770</v>
      </c>
      <c r="E6292" s="44" t="s">
        <v>77</v>
      </c>
      <c r="F6292" s="44" t="s">
        <v>97</v>
      </c>
      <c r="G6292">
        <v>1</v>
      </c>
      <c r="H6292">
        <v>0</v>
      </c>
      <c r="I6292">
        <v>0</v>
      </c>
      <c r="J6292">
        <v>0</v>
      </c>
      <c r="K6292" s="44">
        <f>MONTH(tce_4111[[#This Row],[data_lancamento]])</f>
        <v>8</v>
      </c>
    </row>
    <row r="6293" spans="1:11" x14ac:dyDescent="0.25">
      <c r="A6293" s="44" t="s">
        <v>100</v>
      </c>
      <c r="B6293">
        <v>1</v>
      </c>
      <c r="C6293" s="3">
        <v>44781</v>
      </c>
      <c r="D6293">
        <v>1770</v>
      </c>
      <c r="E6293" s="44" t="s">
        <v>80</v>
      </c>
      <c r="F6293" s="44" t="s">
        <v>88</v>
      </c>
      <c r="G6293">
        <v>0</v>
      </c>
      <c r="H6293">
        <v>0</v>
      </c>
      <c r="I6293">
        <v>0</v>
      </c>
      <c r="J6293">
        <v>0</v>
      </c>
      <c r="K6293" s="44">
        <f>MONTH(tce_4111[[#This Row],[data_lancamento]])</f>
        <v>8</v>
      </c>
    </row>
    <row r="6294" spans="1:11" x14ac:dyDescent="0.25">
      <c r="A6294" s="44" t="s">
        <v>110</v>
      </c>
      <c r="B6294">
        <v>1</v>
      </c>
      <c r="C6294" s="3">
        <v>44781</v>
      </c>
      <c r="D6294">
        <v>1770</v>
      </c>
      <c r="E6294" s="44" t="s">
        <v>77</v>
      </c>
      <c r="F6294" s="44" t="s">
        <v>88</v>
      </c>
      <c r="G6294">
        <v>0</v>
      </c>
      <c r="H6294">
        <v>0</v>
      </c>
      <c r="I6294">
        <v>0</v>
      </c>
      <c r="J6294">
        <v>0</v>
      </c>
      <c r="K6294" s="44">
        <f>MONTH(tce_4111[[#This Row],[data_lancamento]])</f>
        <v>8</v>
      </c>
    </row>
    <row r="6295" spans="1:11" x14ac:dyDescent="0.25">
      <c r="A6295" s="44" t="s">
        <v>101</v>
      </c>
      <c r="B6295">
        <v>1</v>
      </c>
      <c r="C6295" s="3">
        <v>44781</v>
      </c>
      <c r="D6295">
        <v>1770</v>
      </c>
      <c r="E6295" s="44" t="s">
        <v>80</v>
      </c>
      <c r="F6295" s="44" t="s">
        <v>88</v>
      </c>
      <c r="G6295">
        <v>1</v>
      </c>
      <c r="H6295">
        <v>0</v>
      </c>
      <c r="I6295">
        <v>0</v>
      </c>
      <c r="J6295">
        <v>0</v>
      </c>
      <c r="K6295" s="44">
        <f>MONTH(tce_4111[[#This Row],[data_lancamento]])</f>
        <v>8</v>
      </c>
    </row>
    <row r="6296" spans="1:11" x14ac:dyDescent="0.25">
      <c r="A6296" s="44" t="s">
        <v>111</v>
      </c>
      <c r="B6296">
        <v>1</v>
      </c>
      <c r="C6296" s="3">
        <v>44781</v>
      </c>
      <c r="D6296">
        <v>1770</v>
      </c>
      <c r="E6296" s="44" t="s">
        <v>77</v>
      </c>
      <c r="F6296" s="44" t="s">
        <v>88</v>
      </c>
      <c r="G6296">
        <v>1</v>
      </c>
      <c r="H6296">
        <v>0</v>
      </c>
      <c r="I6296">
        <v>0</v>
      </c>
      <c r="J6296">
        <v>0</v>
      </c>
      <c r="K6296" s="44">
        <f>MONTH(tce_4111[[#This Row],[data_lancamento]])</f>
        <v>8</v>
      </c>
    </row>
    <row r="6297" spans="1:11" x14ac:dyDescent="0.25">
      <c r="A6297" s="44" t="s">
        <v>89</v>
      </c>
      <c r="B6297">
        <v>1</v>
      </c>
      <c r="C6297" s="3">
        <v>44782</v>
      </c>
      <c r="D6297">
        <v>2454.7199999999998</v>
      </c>
      <c r="E6297" s="44" t="s">
        <v>80</v>
      </c>
      <c r="F6297" s="44" t="s">
        <v>88</v>
      </c>
      <c r="G6297">
        <v>0</v>
      </c>
      <c r="H6297">
        <v>0</v>
      </c>
      <c r="I6297">
        <v>0</v>
      </c>
      <c r="J6297">
        <v>0</v>
      </c>
      <c r="K6297" s="44">
        <f>MONTH(tce_4111[[#This Row],[data_lancamento]])</f>
        <v>8</v>
      </c>
    </row>
    <row r="6298" spans="1:11" x14ac:dyDescent="0.25">
      <c r="A6298" s="44" t="s">
        <v>91</v>
      </c>
      <c r="B6298">
        <v>1</v>
      </c>
      <c r="C6298" s="3">
        <v>44782</v>
      </c>
      <c r="D6298">
        <v>2454.7199999999998</v>
      </c>
      <c r="E6298" s="44" t="s">
        <v>77</v>
      </c>
      <c r="F6298" s="44" t="s">
        <v>88</v>
      </c>
      <c r="G6298">
        <v>0</v>
      </c>
      <c r="H6298">
        <v>0</v>
      </c>
      <c r="I6298">
        <v>0</v>
      </c>
      <c r="J6298">
        <v>0</v>
      </c>
      <c r="K6298" s="44">
        <f>MONTH(tce_4111[[#This Row],[data_lancamento]])</f>
        <v>8</v>
      </c>
    </row>
    <row r="6299" spans="1:11" x14ac:dyDescent="0.25">
      <c r="A6299" s="44" t="s">
        <v>92</v>
      </c>
      <c r="B6299">
        <v>1</v>
      </c>
      <c r="C6299" s="3">
        <v>44782</v>
      </c>
      <c r="D6299">
        <v>2454.7199999999998</v>
      </c>
      <c r="E6299" s="44" t="s">
        <v>77</v>
      </c>
      <c r="F6299" s="44" t="s">
        <v>88</v>
      </c>
      <c r="G6299">
        <v>0</v>
      </c>
      <c r="H6299">
        <v>0</v>
      </c>
      <c r="I6299">
        <v>0</v>
      </c>
      <c r="J6299">
        <v>0</v>
      </c>
      <c r="K6299" s="44">
        <f>MONTH(tce_4111[[#This Row],[data_lancamento]])</f>
        <v>8</v>
      </c>
    </row>
    <row r="6300" spans="1:11" x14ac:dyDescent="0.25">
      <c r="A6300" s="44" t="s">
        <v>93</v>
      </c>
      <c r="B6300">
        <v>1</v>
      </c>
      <c r="C6300" s="3">
        <v>44782</v>
      </c>
      <c r="D6300">
        <v>2454.7199999999998</v>
      </c>
      <c r="E6300" s="44" t="s">
        <v>80</v>
      </c>
      <c r="F6300" s="44" t="s">
        <v>88</v>
      </c>
      <c r="G6300">
        <v>0</v>
      </c>
      <c r="H6300">
        <v>0</v>
      </c>
      <c r="I6300">
        <v>0</v>
      </c>
      <c r="J6300">
        <v>0</v>
      </c>
      <c r="K6300" s="44">
        <f>MONTH(tce_4111[[#This Row],[data_lancamento]])</f>
        <v>8</v>
      </c>
    </row>
    <row r="6301" spans="1:11" x14ac:dyDescent="0.25">
      <c r="A6301" s="44" t="s">
        <v>94</v>
      </c>
      <c r="B6301">
        <v>1</v>
      </c>
      <c r="C6301" s="3">
        <v>44782</v>
      </c>
      <c r="D6301">
        <v>2454.7199999999998</v>
      </c>
      <c r="E6301" s="44" t="s">
        <v>80</v>
      </c>
      <c r="F6301" s="44" t="s">
        <v>88</v>
      </c>
      <c r="G6301">
        <v>1</v>
      </c>
      <c r="H6301">
        <v>0</v>
      </c>
      <c r="I6301">
        <v>0</v>
      </c>
      <c r="J6301">
        <v>0</v>
      </c>
      <c r="K6301" s="44">
        <f>MONTH(tce_4111[[#This Row],[data_lancamento]])</f>
        <v>8</v>
      </c>
    </row>
    <row r="6302" spans="1:11" x14ac:dyDescent="0.25">
      <c r="A6302" s="44" t="s">
        <v>95</v>
      </c>
      <c r="B6302">
        <v>1</v>
      </c>
      <c r="C6302" s="3">
        <v>44782</v>
      </c>
      <c r="D6302">
        <v>2454.7199999999998</v>
      </c>
      <c r="E6302" s="44" t="s">
        <v>77</v>
      </c>
      <c r="F6302" s="44" t="s">
        <v>88</v>
      </c>
      <c r="G6302">
        <v>1</v>
      </c>
      <c r="H6302">
        <v>0</v>
      </c>
      <c r="I6302">
        <v>0</v>
      </c>
      <c r="J6302">
        <v>0</v>
      </c>
      <c r="K6302" s="44">
        <f>MONTH(tce_4111[[#This Row],[data_lancamento]])</f>
        <v>8</v>
      </c>
    </row>
    <row r="6303" spans="1:11" x14ac:dyDescent="0.25">
      <c r="A6303" s="44" t="s">
        <v>96</v>
      </c>
      <c r="B6303">
        <v>1</v>
      </c>
      <c r="C6303" s="3">
        <v>44783</v>
      </c>
      <c r="D6303">
        <v>204.6</v>
      </c>
      <c r="E6303" s="44" t="s">
        <v>77</v>
      </c>
      <c r="F6303" s="44" t="s">
        <v>97</v>
      </c>
      <c r="G6303">
        <v>1</v>
      </c>
      <c r="H6303">
        <v>0</v>
      </c>
      <c r="I6303">
        <v>0</v>
      </c>
      <c r="J6303">
        <v>0</v>
      </c>
      <c r="K6303" s="44">
        <f>MONTH(tce_4111[[#This Row],[data_lancamento]])</f>
        <v>8</v>
      </c>
    </row>
    <row r="6304" spans="1:11" x14ac:dyDescent="0.25">
      <c r="A6304" s="44" t="s">
        <v>91</v>
      </c>
      <c r="B6304">
        <v>1</v>
      </c>
      <c r="C6304" s="3">
        <v>44783</v>
      </c>
      <c r="D6304">
        <v>204.6</v>
      </c>
      <c r="E6304" s="44" t="s">
        <v>80</v>
      </c>
      <c r="F6304" s="44" t="s">
        <v>88</v>
      </c>
      <c r="G6304">
        <v>0</v>
      </c>
      <c r="H6304">
        <v>0</v>
      </c>
      <c r="I6304">
        <v>0</v>
      </c>
      <c r="J6304">
        <v>0</v>
      </c>
      <c r="K6304" s="44">
        <f>MONTH(tce_4111[[#This Row],[data_lancamento]])</f>
        <v>8</v>
      </c>
    </row>
    <row r="6305" spans="1:11" x14ac:dyDescent="0.25">
      <c r="A6305" s="44" t="s">
        <v>99</v>
      </c>
      <c r="B6305">
        <v>1</v>
      </c>
      <c r="C6305" s="3">
        <v>44783</v>
      </c>
      <c r="D6305">
        <v>204.6</v>
      </c>
      <c r="E6305" s="44" t="s">
        <v>77</v>
      </c>
      <c r="F6305" s="44" t="s">
        <v>88</v>
      </c>
      <c r="G6305">
        <v>0</v>
      </c>
      <c r="H6305">
        <v>0</v>
      </c>
      <c r="I6305">
        <v>0</v>
      </c>
      <c r="J6305">
        <v>0</v>
      </c>
      <c r="K6305" s="44">
        <f>MONTH(tce_4111[[#This Row],[data_lancamento]])</f>
        <v>8</v>
      </c>
    </row>
    <row r="6306" spans="1:11" x14ac:dyDescent="0.25">
      <c r="A6306" s="44" t="s">
        <v>102</v>
      </c>
      <c r="B6306">
        <v>1</v>
      </c>
      <c r="C6306" s="3">
        <v>44783</v>
      </c>
      <c r="D6306">
        <v>204.6</v>
      </c>
      <c r="E6306" s="44" t="s">
        <v>80</v>
      </c>
      <c r="F6306" s="44" t="s">
        <v>88</v>
      </c>
      <c r="G6306">
        <v>0</v>
      </c>
      <c r="H6306">
        <v>0</v>
      </c>
      <c r="I6306">
        <v>0</v>
      </c>
      <c r="J6306">
        <v>0</v>
      </c>
      <c r="K6306" s="44">
        <f>MONTH(tce_4111[[#This Row],[data_lancamento]])</f>
        <v>8</v>
      </c>
    </row>
    <row r="6307" spans="1:11" x14ac:dyDescent="0.25">
      <c r="A6307" s="44" t="s">
        <v>92</v>
      </c>
      <c r="B6307">
        <v>1</v>
      </c>
      <c r="C6307" s="3">
        <v>44783</v>
      </c>
      <c r="D6307">
        <v>204.6</v>
      </c>
      <c r="E6307" s="44" t="s">
        <v>80</v>
      </c>
      <c r="F6307" s="44" t="s">
        <v>88</v>
      </c>
      <c r="G6307">
        <v>0</v>
      </c>
      <c r="H6307">
        <v>0</v>
      </c>
      <c r="I6307">
        <v>0</v>
      </c>
      <c r="J6307">
        <v>0</v>
      </c>
      <c r="K6307" s="44">
        <f>MONTH(tce_4111[[#This Row],[data_lancamento]])</f>
        <v>8</v>
      </c>
    </row>
    <row r="6308" spans="1:11" x14ac:dyDescent="0.25">
      <c r="A6308" s="44" t="s">
        <v>100</v>
      </c>
      <c r="B6308">
        <v>1</v>
      </c>
      <c r="C6308" s="3">
        <v>44783</v>
      </c>
      <c r="D6308">
        <v>204.6</v>
      </c>
      <c r="E6308" s="44" t="s">
        <v>77</v>
      </c>
      <c r="F6308" s="44" t="s">
        <v>88</v>
      </c>
      <c r="G6308">
        <v>0</v>
      </c>
      <c r="H6308">
        <v>0</v>
      </c>
      <c r="I6308">
        <v>0</v>
      </c>
      <c r="J6308">
        <v>0</v>
      </c>
      <c r="K6308" s="44">
        <f>MONTH(tce_4111[[#This Row],[data_lancamento]])</f>
        <v>8</v>
      </c>
    </row>
    <row r="6309" spans="1:11" x14ac:dyDescent="0.25">
      <c r="A6309" s="44" t="s">
        <v>101</v>
      </c>
      <c r="B6309">
        <v>1</v>
      </c>
      <c r="C6309" s="3">
        <v>44783</v>
      </c>
      <c r="D6309">
        <v>204.6</v>
      </c>
      <c r="E6309" s="44" t="s">
        <v>77</v>
      </c>
      <c r="F6309" s="44" t="s">
        <v>88</v>
      </c>
      <c r="G6309">
        <v>1</v>
      </c>
      <c r="H6309">
        <v>0</v>
      </c>
      <c r="I6309">
        <v>0</v>
      </c>
      <c r="J6309">
        <v>0</v>
      </c>
      <c r="K6309" s="44">
        <f>MONTH(tce_4111[[#This Row],[data_lancamento]])</f>
        <v>8</v>
      </c>
    </row>
    <row r="6310" spans="1:11" x14ac:dyDescent="0.25">
      <c r="A6310" s="44" t="s">
        <v>133</v>
      </c>
      <c r="B6310">
        <v>1</v>
      </c>
      <c r="C6310" s="3">
        <v>44783</v>
      </c>
      <c r="D6310">
        <v>204.6</v>
      </c>
      <c r="E6310" s="44" t="s">
        <v>80</v>
      </c>
      <c r="F6310" s="44" t="s">
        <v>88</v>
      </c>
      <c r="G6310">
        <v>0</v>
      </c>
      <c r="H6310">
        <v>0</v>
      </c>
      <c r="I6310">
        <v>0</v>
      </c>
      <c r="J6310">
        <v>0</v>
      </c>
      <c r="K6310" s="44">
        <f>MONTH(tce_4111[[#This Row],[data_lancamento]])</f>
        <v>8</v>
      </c>
    </row>
    <row r="6311" spans="1:11" x14ac:dyDescent="0.25">
      <c r="A6311" s="44" t="s">
        <v>134</v>
      </c>
      <c r="B6311">
        <v>1</v>
      </c>
      <c r="C6311" s="3">
        <v>44783</v>
      </c>
      <c r="D6311">
        <v>204.6</v>
      </c>
      <c r="E6311" s="44" t="s">
        <v>77</v>
      </c>
      <c r="F6311" s="44" t="s">
        <v>88</v>
      </c>
      <c r="G6311">
        <v>0</v>
      </c>
      <c r="H6311">
        <v>0</v>
      </c>
      <c r="I6311">
        <v>0</v>
      </c>
      <c r="J6311">
        <v>0</v>
      </c>
      <c r="K6311" s="44">
        <f>MONTH(tce_4111[[#This Row],[data_lancamento]])</f>
        <v>8</v>
      </c>
    </row>
    <row r="6312" spans="1:11" x14ac:dyDescent="0.25">
      <c r="A6312" s="44" t="s">
        <v>95</v>
      </c>
      <c r="B6312">
        <v>1</v>
      </c>
      <c r="C6312" s="3">
        <v>44783</v>
      </c>
      <c r="D6312">
        <v>204.6</v>
      </c>
      <c r="E6312" s="44" t="s">
        <v>80</v>
      </c>
      <c r="F6312" s="44" t="s">
        <v>88</v>
      </c>
      <c r="G6312">
        <v>1</v>
      </c>
      <c r="H6312">
        <v>0</v>
      </c>
      <c r="I6312">
        <v>0</v>
      </c>
      <c r="J6312">
        <v>0</v>
      </c>
      <c r="K6312" s="44">
        <f>MONTH(tce_4111[[#This Row],[data_lancamento]])</f>
        <v>8</v>
      </c>
    </row>
    <row r="6313" spans="1:11" x14ac:dyDescent="0.25">
      <c r="A6313" s="44" t="s">
        <v>96</v>
      </c>
      <c r="B6313">
        <v>1</v>
      </c>
      <c r="C6313" s="3">
        <v>44783</v>
      </c>
      <c r="D6313">
        <v>409.08</v>
      </c>
      <c r="E6313" s="44" t="s">
        <v>77</v>
      </c>
      <c r="F6313" s="44" t="s">
        <v>97</v>
      </c>
      <c r="G6313">
        <v>1</v>
      </c>
      <c r="H6313">
        <v>0</v>
      </c>
      <c r="I6313">
        <v>0</v>
      </c>
      <c r="J6313">
        <v>0</v>
      </c>
      <c r="K6313" s="44">
        <f>MONTH(tce_4111[[#This Row],[data_lancamento]])</f>
        <v>8</v>
      </c>
    </row>
    <row r="6314" spans="1:11" x14ac:dyDescent="0.25">
      <c r="A6314" s="44" t="s">
        <v>91</v>
      </c>
      <c r="B6314">
        <v>1</v>
      </c>
      <c r="C6314" s="3">
        <v>44783</v>
      </c>
      <c r="D6314">
        <v>409.08</v>
      </c>
      <c r="E6314" s="44" t="s">
        <v>80</v>
      </c>
      <c r="F6314" s="44" t="s">
        <v>88</v>
      </c>
      <c r="G6314">
        <v>0</v>
      </c>
      <c r="H6314">
        <v>0</v>
      </c>
      <c r="I6314">
        <v>0</v>
      </c>
      <c r="J6314">
        <v>0</v>
      </c>
      <c r="K6314" s="44">
        <f>MONTH(tce_4111[[#This Row],[data_lancamento]])</f>
        <v>8</v>
      </c>
    </row>
    <row r="6315" spans="1:11" x14ac:dyDescent="0.25">
      <c r="A6315" s="44" t="s">
        <v>99</v>
      </c>
      <c r="B6315">
        <v>1</v>
      </c>
      <c r="C6315" s="3">
        <v>44783</v>
      </c>
      <c r="D6315">
        <v>409.08</v>
      </c>
      <c r="E6315" s="44" t="s">
        <v>77</v>
      </c>
      <c r="F6315" s="44" t="s">
        <v>88</v>
      </c>
      <c r="G6315">
        <v>0</v>
      </c>
      <c r="H6315">
        <v>0</v>
      </c>
      <c r="I6315">
        <v>0</v>
      </c>
      <c r="J6315">
        <v>0</v>
      </c>
      <c r="K6315" s="44">
        <f>MONTH(tce_4111[[#This Row],[data_lancamento]])</f>
        <v>8</v>
      </c>
    </row>
    <row r="6316" spans="1:11" x14ac:dyDescent="0.25">
      <c r="A6316" s="44" t="s">
        <v>102</v>
      </c>
      <c r="B6316">
        <v>1</v>
      </c>
      <c r="C6316" s="3">
        <v>44783</v>
      </c>
      <c r="D6316">
        <v>409.08</v>
      </c>
      <c r="E6316" s="44" t="s">
        <v>80</v>
      </c>
      <c r="F6316" s="44" t="s">
        <v>88</v>
      </c>
      <c r="G6316">
        <v>0</v>
      </c>
      <c r="H6316">
        <v>0</v>
      </c>
      <c r="I6316">
        <v>0</v>
      </c>
      <c r="J6316">
        <v>0</v>
      </c>
      <c r="K6316" s="44">
        <f>MONTH(tce_4111[[#This Row],[data_lancamento]])</f>
        <v>8</v>
      </c>
    </row>
    <row r="6317" spans="1:11" x14ac:dyDescent="0.25">
      <c r="A6317" s="44" t="s">
        <v>92</v>
      </c>
      <c r="B6317">
        <v>1</v>
      </c>
      <c r="C6317" s="3">
        <v>44783</v>
      </c>
      <c r="D6317">
        <v>409.08</v>
      </c>
      <c r="E6317" s="44" t="s">
        <v>80</v>
      </c>
      <c r="F6317" s="44" t="s">
        <v>88</v>
      </c>
      <c r="G6317">
        <v>0</v>
      </c>
      <c r="H6317">
        <v>0</v>
      </c>
      <c r="I6317">
        <v>0</v>
      </c>
      <c r="J6317">
        <v>0</v>
      </c>
      <c r="K6317" s="44">
        <f>MONTH(tce_4111[[#This Row],[data_lancamento]])</f>
        <v>8</v>
      </c>
    </row>
    <row r="6318" spans="1:11" x14ac:dyDescent="0.25">
      <c r="A6318" s="44" t="s">
        <v>100</v>
      </c>
      <c r="B6318">
        <v>1</v>
      </c>
      <c r="C6318" s="3">
        <v>44783</v>
      </c>
      <c r="D6318">
        <v>409.08</v>
      </c>
      <c r="E6318" s="44" t="s">
        <v>77</v>
      </c>
      <c r="F6318" s="44" t="s">
        <v>88</v>
      </c>
      <c r="G6318">
        <v>0</v>
      </c>
      <c r="H6318">
        <v>0</v>
      </c>
      <c r="I6318">
        <v>0</v>
      </c>
      <c r="J6318">
        <v>0</v>
      </c>
      <c r="K6318" s="44">
        <f>MONTH(tce_4111[[#This Row],[data_lancamento]])</f>
        <v>8</v>
      </c>
    </row>
    <row r="6319" spans="1:11" x14ac:dyDescent="0.25">
      <c r="A6319" s="44" t="s">
        <v>101</v>
      </c>
      <c r="B6319">
        <v>1</v>
      </c>
      <c r="C6319" s="3">
        <v>44783</v>
      </c>
      <c r="D6319">
        <v>409.08</v>
      </c>
      <c r="E6319" s="44" t="s">
        <v>77</v>
      </c>
      <c r="F6319" s="44" t="s">
        <v>88</v>
      </c>
      <c r="G6319">
        <v>1</v>
      </c>
      <c r="H6319">
        <v>0</v>
      </c>
      <c r="I6319">
        <v>0</v>
      </c>
      <c r="J6319">
        <v>0</v>
      </c>
      <c r="K6319" s="44">
        <f>MONTH(tce_4111[[#This Row],[data_lancamento]])</f>
        <v>8</v>
      </c>
    </row>
    <row r="6320" spans="1:11" x14ac:dyDescent="0.25">
      <c r="A6320" s="44" t="s">
        <v>95</v>
      </c>
      <c r="B6320">
        <v>1</v>
      </c>
      <c r="C6320" s="3">
        <v>44783</v>
      </c>
      <c r="D6320">
        <v>409.08</v>
      </c>
      <c r="E6320" s="44" t="s">
        <v>80</v>
      </c>
      <c r="F6320" s="44" t="s">
        <v>88</v>
      </c>
      <c r="G6320">
        <v>1</v>
      </c>
      <c r="H6320">
        <v>0</v>
      </c>
      <c r="I6320">
        <v>0</v>
      </c>
      <c r="J6320">
        <v>0</v>
      </c>
      <c r="K6320" s="44">
        <f>MONTH(tce_4111[[#This Row],[data_lancamento]])</f>
        <v>8</v>
      </c>
    </row>
    <row r="6321" spans="1:11" x14ac:dyDescent="0.25">
      <c r="A6321" s="44" t="s">
        <v>96</v>
      </c>
      <c r="B6321">
        <v>1</v>
      </c>
      <c r="C6321" s="3">
        <v>44789</v>
      </c>
      <c r="D6321">
        <v>48.77</v>
      </c>
      <c r="E6321" s="44" t="s">
        <v>77</v>
      </c>
      <c r="F6321" s="44" t="s">
        <v>97</v>
      </c>
      <c r="G6321">
        <v>1</v>
      </c>
      <c r="H6321">
        <v>0</v>
      </c>
      <c r="I6321">
        <v>0</v>
      </c>
      <c r="J6321">
        <v>0</v>
      </c>
      <c r="K6321" s="44">
        <f>MONTH(tce_4111[[#This Row],[data_lancamento]])</f>
        <v>8</v>
      </c>
    </row>
    <row r="6322" spans="1:11" x14ac:dyDescent="0.25">
      <c r="A6322" s="44" t="s">
        <v>98</v>
      </c>
      <c r="B6322">
        <v>1</v>
      </c>
      <c r="C6322" s="3">
        <v>44789</v>
      </c>
      <c r="D6322">
        <v>48.77</v>
      </c>
      <c r="E6322" s="44" t="s">
        <v>80</v>
      </c>
      <c r="F6322" s="44" t="s">
        <v>88</v>
      </c>
      <c r="G6322">
        <v>0</v>
      </c>
      <c r="H6322">
        <v>0</v>
      </c>
      <c r="I6322">
        <v>0</v>
      </c>
      <c r="J6322">
        <v>0</v>
      </c>
      <c r="K6322" s="44">
        <f>MONTH(tce_4111[[#This Row],[data_lancamento]])</f>
        <v>8</v>
      </c>
    </row>
    <row r="6323" spans="1:11" x14ac:dyDescent="0.25">
      <c r="A6323" s="44" t="s">
        <v>91</v>
      </c>
      <c r="B6323">
        <v>1</v>
      </c>
      <c r="C6323" s="3">
        <v>44789</v>
      </c>
      <c r="D6323">
        <v>48.77</v>
      </c>
      <c r="E6323" s="44" t="s">
        <v>80</v>
      </c>
      <c r="F6323" s="44" t="s">
        <v>88</v>
      </c>
      <c r="G6323">
        <v>0</v>
      </c>
      <c r="H6323">
        <v>0</v>
      </c>
      <c r="I6323">
        <v>0</v>
      </c>
      <c r="J6323">
        <v>0</v>
      </c>
      <c r="K6323" s="44">
        <f>MONTH(tce_4111[[#This Row],[data_lancamento]])</f>
        <v>8</v>
      </c>
    </row>
    <row r="6324" spans="1:11" x14ac:dyDescent="0.25">
      <c r="A6324" s="44" t="s">
        <v>99</v>
      </c>
      <c r="B6324">
        <v>1</v>
      </c>
      <c r="C6324" s="3">
        <v>44789</v>
      </c>
      <c r="D6324">
        <v>48.77</v>
      </c>
      <c r="E6324" s="44" t="s">
        <v>77</v>
      </c>
      <c r="F6324" s="44" t="s">
        <v>88</v>
      </c>
      <c r="G6324">
        <v>0</v>
      </c>
      <c r="H6324">
        <v>0</v>
      </c>
      <c r="I6324">
        <v>0</v>
      </c>
      <c r="J6324">
        <v>0</v>
      </c>
      <c r="K6324" s="44">
        <f>MONTH(tce_4111[[#This Row],[data_lancamento]])</f>
        <v>8</v>
      </c>
    </row>
    <row r="6325" spans="1:11" x14ac:dyDescent="0.25">
      <c r="A6325" s="44" t="s">
        <v>92</v>
      </c>
      <c r="B6325">
        <v>1</v>
      </c>
      <c r="C6325" s="3">
        <v>44789</v>
      </c>
      <c r="D6325">
        <v>48.77</v>
      </c>
      <c r="E6325" s="44" t="s">
        <v>80</v>
      </c>
      <c r="F6325" s="44" t="s">
        <v>88</v>
      </c>
      <c r="G6325">
        <v>0</v>
      </c>
      <c r="H6325">
        <v>0</v>
      </c>
      <c r="I6325">
        <v>0</v>
      </c>
      <c r="J6325">
        <v>0</v>
      </c>
      <c r="K6325" s="44">
        <f>MONTH(tce_4111[[#This Row],[data_lancamento]])</f>
        <v>8</v>
      </c>
    </row>
    <row r="6326" spans="1:11" x14ac:dyDescent="0.25">
      <c r="A6326" s="44" t="s">
        <v>100</v>
      </c>
      <c r="B6326">
        <v>1</v>
      </c>
      <c r="C6326" s="3">
        <v>44789</v>
      </c>
      <c r="D6326">
        <v>48.77</v>
      </c>
      <c r="E6326" s="44" t="s">
        <v>77</v>
      </c>
      <c r="F6326" s="44" t="s">
        <v>88</v>
      </c>
      <c r="G6326">
        <v>0</v>
      </c>
      <c r="H6326">
        <v>0</v>
      </c>
      <c r="I6326">
        <v>0</v>
      </c>
      <c r="J6326">
        <v>0</v>
      </c>
      <c r="K6326" s="44">
        <f>MONTH(tce_4111[[#This Row],[data_lancamento]])</f>
        <v>8</v>
      </c>
    </row>
    <row r="6327" spans="1:11" x14ac:dyDescent="0.25">
      <c r="A6327" s="44" t="s">
        <v>101</v>
      </c>
      <c r="B6327">
        <v>1</v>
      </c>
      <c r="C6327" s="3">
        <v>44789</v>
      </c>
      <c r="D6327">
        <v>48.77</v>
      </c>
      <c r="E6327" s="44" t="s">
        <v>77</v>
      </c>
      <c r="F6327" s="44" t="s">
        <v>88</v>
      </c>
      <c r="G6327">
        <v>1</v>
      </c>
      <c r="H6327">
        <v>0</v>
      </c>
      <c r="I6327">
        <v>0</v>
      </c>
      <c r="J6327">
        <v>0</v>
      </c>
      <c r="K6327" s="44">
        <f>MONTH(tce_4111[[#This Row],[data_lancamento]])</f>
        <v>8</v>
      </c>
    </row>
    <row r="6328" spans="1:11" x14ac:dyDescent="0.25">
      <c r="A6328" s="44" t="s">
        <v>95</v>
      </c>
      <c r="B6328">
        <v>1</v>
      </c>
      <c r="C6328" s="3">
        <v>44789</v>
      </c>
      <c r="D6328">
        <v>48.77</v>
      </c>
      <c r="E6328" s="44" t="s">
        <v>80</v>
      </c>
      <c r="F6328" s="44" t="s">
        <v>88</v>
      </c>
      <c r="G6328">
        <v>1</v>
      </c>
      <c r="H6328">
        <v>0</v>
      </c>
      <c r="I6328">
        <v>0</v>
      </c>
      <c r="J6328">
        <v>0</v>
      </c>
      <c r="K6328" s="44">
        <f>MONTH(tce_4111[[#This Row],[data_lancamento]])</f>
        <v>8</v>
      </c>
    </row>
    <row r="6329" spans="1:11" x14ac:dyDescent="0.25">
      <c r="A6329" s="44" t="s">
        <v>148</v>
      </c>
      <c r="B6329">
        <v>1</v>
      </c>
      <c r="C6329" s="3">
        <v>44790</v>
      </c>
      <c r="D6329">
        <v>9.82</v>
      </c>
      <c r="E6329" s="44" t="s">
        <v>80</v>
      </c>
      <c r="F6329" s="44" t="s">
        <v>97</v>
      </c>
      <c r="G6329">
        <v>8001</v>
      </c>
      <c r="H6329">
        <v>0</v>
      </c>
      <c r="I6329">
        <v>0</v>
      </c>
      <c r="J6329">
        <v>0</v>
      </c>
      <c r="K6329" s="44">
        <f>MONTH(tce_4111[[#This Row],[data_lancamento]])</f>
        <v>8</v>
      </c>
    </row>
    <row r="6330" spans="1:11" x14ac:dyDescent="0.25">
      <c r="A6330" s="44" t="s">
        <v>149</v>
      </c>
      <c r="B6330">
        <v>1</v>
      </c>
      <c r="C6330" s="3">
        <v>44790</v>
      </c>
      <c r="D6330">
        <v>9.82</v>
      </c>
      <c r="E6330" s="44" t="s">
        <v>77</v>
      </c>
      <c r="F6330" s="44" t="s">
        <v>97</v>
      </c>
      <c r="G6330">
        <v>8001</v>
      </c>
      <c r="H6330">
        <v>0</v>
      </c>
      <c r="I6330">
        <v>0</v>
      </c>
      <c r="J6330">
        <v>0</v>
      </c>
      <c r="K6330" s="44">
        <f>MONTH(tce_4111[[#This Row],[data_lancamento]])</f>
        <v>8</v>
      </c>
    </row>
    <row r="6331" spans="1:11" x14ac:dyDescent="0.25">
      <c r="A6331" s="44" t="s">
        <v>150</v>
      </c>
      <c r="B6331">
        <v>1</v>
      </c>
      <c r="C6331" s="3">
        <v>44790</v>
      </c>
      <c r="D6331">
        <v>9.82</v>
      </c>
      <c r="E6331" s="44" t="s">
        <v>80</v>
      </c>
      <c r="F6331" s="44" t="s">
        <v>88</v>
      </c>
      <c r="G6331">
        <v>8001</v>
      </c>
      <c r="H6331">
        <v>0</v>
      </c>
      <c r="I6331">
        <v>0</v>
      </c>
      <c r="J6331">
        <v>0</v>
      </c>
      <c r="K6331" s="44">
        <f>MONTH(tce_4111[[#This Row],[data_lancamento]])</f>
        <v>8</v>
      </c>
    </row>
    <row r="6332" spans="1:11" x14ac:dyDescent="0.25">
      <c r="A6332" s="44" t="s">
        <v>151</v>
      </c>
      <c r="B6332">
        <v>1</v>
      </c>
      <c r="C6332" s="3">
        <v>44790</v>
      </c>
      <c r="D6332">
        <v>9.82</v>
      </c>
      <c r="E6332" s="44" t="s">
        <v>77</v>
      </c>
      <c r="F6332" s="44" t="s">
        <v>88</v>
      </c>
      <c r="G6332">
        <v>8001</v>
      </c>
      <c r="H6332">
        <v>0</v>
      </c>
      <c r="I6332">
        <v>0</v>
      </c>
      <c r="J6332">
        <v>0</v>
      </c>
      <c r="K6332" s="44">
        <f>MONTH(tce_4111[[#This Row],[data_lancamento]])</f>
        <v>8</v>
      </c>
    </row>
    <row r="6333" spans="1:11" x14ac:dyDescent="0.25">
      <c r="A6333" s="44" t="s">
        <v>148</v>
      </c>
      <c r="B6333">
        <v>1</v>
      </c>
      <c r="C6333" s="3">
        <v>44790</v>
      </c>
      <c r="D6333">
        <v>19.64</v>
      </c>
      <c r="E6333" s="44" t="s">
        <v>80</v>
      </c>
      <c r="F6333" s="44" t="s">
        <v>97</v>
      </c>
      <c r="G6333">
        <v>8001</v>
      </c>
      <c r="H6333">
        <v>0</v>
      </c>
      <c r="I6333">
        <v>0</v>
      </c>
      <c r="J6333">
        <v>0</v>
      </c>
      <c r="K6333" s="44">
        <f>MONTH(tce_4111[[#This Row],[data_lancamento]])</f>
        <v>8</v>
      </c>
    </row>
    <row r="6334" spans="1:11" x14ac:dyDescent="0.25">
      <c r="A6334" s="44" t="s">
        <v>149</v>
      </c>
      <c r="B6334">
        <v>1</v>
      </c>
      <c r="C6334" s="3">
        <v>44790</v>
      </c>
      <c r="D6334">
        <v>19.64</v>
      </c>
      <c r="E6334" s="44" t="s">
        <v>77</v>
      </c>
      <c r="F6334" s="44" t="s">
        <v>97</v>
      </c>
      <c r="G6334">
        <v>8001</v>
      </c>
      <c r="H6334">
        <v>0</v>
      </c>
      <c r="I6334">
        <v>0</v>
      </c>
      <c r="J6334">
        <v>0</v>
      </c>
      <c r="K6334" s="44">
        <f>MONTH(tce_4111[[#This Row],[data_lancamento]])</f>
        <v>8</v>
      </c>
    </row>
    <row r="6335" spans="1:11" x14ac:dyDescent="0.25">
      <c r="A6335" s="44" t="s">
        <v>150</v>
      </c>
      <c r="B6335">
        <v>1</v>
      </c>
      <c r="C6335" s="3">
        <v>44790</v>
      </c>
      <c r="D6335">
        <v>19.64</v>
      </c>
      <c r="E6335" s="44" t="s">
        <v>80</v>
      </c>
      <c r="F6335" s="44" t="s">
        <v>88</v>
      </c>
      <c r="G6335">
        <v>8001</v>
      </c>
      <c r="H6335">
        <v>0</v>
      </c>
      <c r="I6335">
        <v>0</v>
      </c>
      <c r="J6335">
        <v>0</v>
      </c>
      <c r="K6335" s="44">
        <f>MONTH(tce_4111[[#This Row],[data_lancamento]])</f>
        <v>8</v>
      </c>
    </row>
    <row r="6336" spans="1:11" x14ac:dyDescent="0.25">
      <c r="A6336" s="44" t="s">
        <v>151</v>
      </c>
      <c r="B6336">
        <v>1</v>
      </c>
      <c r="C6336" s="3">
        <v>44790</v>
      </c>
      <c r="D6336">
        <v>19.64</v>
      </c>
      <c r="E6336" s="44" t="s">
        <v>77</v>
      </c>
      <c r="F6336" s="44" t="s">
        <v>88</v>
      </c>
      <c r="G6336">
        <v>8001</v>
      </c>
      <c r="H6336">
        <v>0</v>
      </c>
      <c r="I6336">
        <v>0</v>
      </c>
      <c r="J6336">
        <v>0</v>
      </c>
      <c r="K6336" s="44">
        <f>MONTH(tce_4111[[#This Row],[data_lancamento]])</f>
        <v>8</v>
      </c>
    </row>
    <row r="6337" spans="1:11" x14ac:dyDescent="0.25">
      <c r="A6337" s="44" t="s">
        <v>105</v>
      </c>
      <c r="B6337">
        <v>1</v>
      </c>
      <c r="C6337" s="3">
        <v>44790</v>
      </c>
      <c r="D6337">
        <v>125000</v>
      </c>
      <c r="E6337" s="44" t="s">
        <v>77</v>
      </c>
      <c r="F6337" s="44" t="s">
        <v>88</v>
      </c>
      <c r="G6337">
        <v>0</v>
      </c>
      <c r="H6337">
        <v>0</v>
      </c>
      <c r="I6337">
        <v>0</v>
      </c>
      <c r="J6337">
        <v>0</v>
      </c>
      <c r="K6337" s="44">
        <f>MONTH(tce_4111[[#This Row],[data_lancamento]])</f>
        <v>8</v>
      </c>
    </row>
    <row r="6338" spans="1:11" x14ac:dyDescent="0.25">
      <c r="A6338" s="44" t="s">
        <v>106</v>
      </c>
      <c r="B6338">
        <v>1</v>
      </c>
      <c r="C6338" s="3">
        <v>44790</v>
      </c>
      <c r="D6338">
        <v>125000</v>
      </c>
      <c r="E6338" s="44" t="s">
        <v>80</v>
      </c>
      <c r="F6338" s="44" t="s">
        <v>97</v>
      </c>
      <c r="G6338">
        <v>1</v>
      </c>
      <c r="H6338">
        <v>0</v>
      </c>
      <c r="I6338">
        <v>0</v>
      </c>
      <c r="J6338">
        <v>0</v>
      </c>
      <c r="K6338" s="44">
        <f>MONTH(tce_4111[[#This Row],[data_lancamento]])</f>
        <v>8</v>
      </c>
    </row>
    <row r="6339" spans="1:11" x14ac:dyDescent="0.25">
      <c r="A6339" s="44" t="s">
        <v>106</v>
      </c>
      <c r="B6339">
        <v>1</v>
      </c>
      <c r="C6339" s="3">
        <v>44790</v>
      </c>
      <c r="D6339">
        <v>29.46</v>
      </c>
      <c r="E6339" s="44" t="s">
        <v>77</v>
      </c>
      <c r="F6339" s="44" t="s">
        <v>97</v>
      </c>
      <c r="G6339">
        <v>1</v>
      </c>
      <c r="H6339">
        <v>0</v>
      </c>
      <c r="I6339">
        <v>0</v>
      </c>
      <c r="J6339">
        <v>0</v>
      </c>
      <c r="K6339" s="44">
        <f>MONTH(tce_4111[[#This Row],[data_lancamento]])</f>
        <v>8</v>
      </c>
    </row>
    <row r="6340" spans="1:11" x14ac:dyDescent="0.25">
      <c r="A6340" s="44" t="s">
        <v>149</v>
      </c>
      <c r="B6340">
        <v>1</v>
      </c>
      <c r="C6340" s="3">
        <v>44790</v>
      </c>
      <c r="D6340">
        <v>29.46</v>
      </c>
      <c r="E6340" s="44" t="s">
        <v>80</v>
      </c>
      <c r="F6340" s="44" t="s">
        <v>97</v>
      </c>
      <c r="G6340">
        <v>8001</v>
      </c>
      <c r="H6340">
        <v>0</v>
      </c>
      <c r="I6340">
        <v>0</v>
      </c>
      <c r="J6340">
        <v>0</v>
      </c>
      <c r="K6340" s="44">
        <f>MONTH(tce_4111[[#This Row],[data_lancamento]])</f>
        <v>8</v>
      </c>
    </row>
    <row r="6341" spans="1:11" x14ac:dyDescent="0.25">
      <c r="A6341" s="44" t="s">
        <v>106</v>
      </c>
      <c r="B6341">
        <v>1</v>
      </c>
      <c r="C6341" s="3">
        <v>44790</v>
      </c>
      <c r="D6341">
        <v>124337.55</v>
      </c>
      <c r="E6341" s="44" t="s">
        <v>77</v>
      </c>
      <c r="F6341" s="44" t="s">
        <v>97</v>
      </c>
      <c r="G6341">
        <v>1</v>
      </c>
      <c r="H6341">
        <v>0</v>
      </c>
      <c r="I6341">
        <v>0</v>
      </c>
      <c r="J6341">
        <v>0</v>
      </c>
      <c r="K6341" s="44">
        <f>MONTH(tce_4111[[#This Row],[data_lancamento]])</f>
        <v>8</v>
      </c>
    </row>
    <row r="6342" spans="1:11" x14ac:dyDescent="0.25">
      <c r="A6342" s="44" t="s">
        <v>107</v>
      </c>
      <c r="B6342">
        <v>1</v>
      </c>
      <c r="C6342" s="3">
        <v>44790</v>
      </c>
      <c r="D6342">
        <v>124337.55</v>
      </c>
      <c r="E6342" s="44" t="s">
        <v>80</v>
      </c>
      <c r="F6342" s="44" t="s">
        <v>97</v>
      </c>
      <c r="G6342">
        <v>1</v>
      </c>
      <c r="H6342">
        <v>0</v>
      </c>
      <c r="I6342">
        <v>0</v>
      </c>
      <c r="J6342">
        <v>0</v>
      </c>
      <c r="K6342" s="44">
        <f>MONTH(tce_4111[[#This Row],[data_lancamento]])</f>
        <v>8</v>
      </c>
    </row>
    <row r="6343" spans="1:11" x14ac:dyDescent="0.25">
      <c r="A6343" s="44" t="s">
        <v>108</v>
      </c>
      <c r="B6343">
        <v>1</v>
      </c>
      <c r="C6343" s="3">
        <v>44790</v>
      </c>
      <c r="D6343">
        <v>125000</v>
      </c>
      <c r="E6343" s="44" t="s">
        <v>80</v>
      </c>
      <c r="F6343" s="44" t="s">
        <v>88</v>
      </c>
      <c r="G6343">
        <v>1</v>
      </c>
      <c r="H6343">
        <v>0</v>
      </c>
      <c r="I6343">
        <v>0</v>
      </c>
      <c r="J6343">
        <v>0</v>
      </c>
      <c r="K6343" s="44">
        <f>MONTH(tce_4111[[#This Row],[data_lancamento]])</f>
        <v>8</v>
      </c>
    </row>
    <row r="6344" spans="1:11" x14ac:dyDescent="0.25">
      <c r="A6344" s="44" t="s">
        <v>94</v>
      </c>
      <c r="B6344">
        <v>1</v>
      </c>
      <c r="C6344" s="3">
        <v>44790</v>
      </c>
      <c r="D6344">
        <v>125000</v>
      </c>
      <c r="E6344" s="44" t="s">
        <v>77</v>
      </c>
      <c r="F6344" s="44" t="s">
        <v>88</v>
      </c>
      <c r="G6344">
        <v>1</v>
      </c>
      <c r="H6344">
        <v>0</v>
      </c>
      <c r="I6344">
        <v>0</v>
      </c>
      <c r="J6344">
        <v>0</v>
      </c>
      <c r="K6344" s="44">
        <f>MONTH(tce_4111[[#This Row],[data_lancamento]])</f>
        <v>8</v>
      </c>
    </row>
    <row r="6345" spans="1:11" x14ac:dyDescent="0.25">
      <c r="A6345" s="44" t="s">
        <v>96</v>
      </c>
      <c r="B6345">
        <v>1</v>
      </c>
      <c r="C6345" s="3">
        <v>44790</v>
      </c>
      <c r="D6345">
        <v>204.6</v>
      </c>
      <c r="E6345" s="44" t="s">
        <v>80</v>
      </c>
      <c r="F6345" s="44" t="s">
        <v>97</v>
      </c>
      <c r="G6345">
        <v>1</v>
      </c>
      <c r="H6345">
        <v>0</v>
      </c>
      <c r="I6345">
        <v>0</v>
      </c>
      <c r="J6345">
        <v>0</v>
      </c>
      <c r="K6345" s="44">
        <f>MONTH(tce_4111[[#This Row],[data_lancamento]])</f>
        <v>8</v>
      </c>
    </row>
    <row r="6346" spans="1:11" x14ac:dyDescent="0.25">
      <c r="A6346" s="44" t="s">
        <v>99</v>
      </c>
      <c r="B6346">
        <v>1</v>
      </c>
      <c r="C6346" s="3">
        <v>44790</v>
      </c>
      <c r="D6346">
        <v>204.6</v>
      </c>
      <c r="E6346" s="44" t="s">
        <v>80</v>
      </c>
      <c r="F6346" s="44" t="s">
        <v>88</v>
      </c>
      <c r="G6346">
        <v>0</v>
      </c>
      <c r="H6346">
        <v>0</v>
      </c>
      <c r="I6346">
        <v>0</v>
      </c>
      <c r="J6346">
        <v>0</v>
      </c>
      <c r="K6346" s="44">
        <f>MONTH(tce_4111[[#This Row],[data_lancamento]])</f>
        <v>8</v>
      </c>
    </row>
    <row r="6347" spans="1:11" x14ac:dyDescent="0.25">
      <c r="A6347" s="44" t="s">
        <v>109</v>
      </c>
      <c r="B6347">
        <v>1</v>
      </c>
      <c r="C6347" s="3">
        <v>44790</v>
      </c>
      <c r="D6347">
        <v>204.6</v>
      </c>
      <c r="E6347" s="44" t="s">
        <v>77</v>
      </c>
      <c r="F6347" s="44" t="s">
        <v>88</v>
      </c>
      <c r="G6347">
        <v>0</v>
      </c>
      <c r="H6347">
        <v>0</v>
      </c>
      <c r="I6347">
        <v>0</v>
      </c>
      <c r="J6347">
        <v>0</v>
      </c>
      <c r="K6347" s="44">
        <f>MONTH(tce_4111[[#This Row],[data_lancamento]])</f>
        <v>8</v>
      </c>
    </row>
    <row r="6348" spans="1:11" x14ac:dyDescent="0.25">
      <c r="A6348" s="44" t="s">
        <v>106</v>
      </c>
      <c r="B6348">
        <v>1</v>
      </c>
      <c r="C6348" s="3">
        <v>44790</v>
      </c>
      <c r="D6348">
        <v>194.78</v>
      </c>
      <c r="E6348" s="44" t="s">
        <v>77</v>
      </c>
      <c r="F6348" s="44" t="s">
        <v>97</v>
      </c>
      <c r="G6348">
        <v>1</v>
      </c>
      <c r="H6348">
        <v>0</v>
      </c>
      <c r="I6348">
        <v>0</v>
      </c>
      <c r="J6348">
        <v>0</v>
      </c>
      <c r="K6348" s="44">
        <f>MONTH(tce_4111[[#This Row],[data_lancamento]])</f>
        <v>8</v>
      </c>
    </row>
    <row r="6349" spans="1:11" x14ac:dyDescent="0.25">
      <c r="A6349" s="44" t="s">
        <v>100</v>
      </c>
      <c r="B6349">
        <v>1</v>
      </c>
      <c r="C6349" s="3">
        <v>44790</v>
      </c>
      <c r="D6349">
        <v>204.6</v>
      </c>
      <c r="E6349" s="44" t="s">
        <v>80</v>
      </c>
      <c r="F6349" s="44" t="s">
        <v>88</v>
      </c>
      <c r="G6349">
        <v>0</v>
      </c>
      <c r="H6349">
        <v>0</v>
      </c>
      <c r="I6349">
        <v>0</v>
      </c>
      <c r="J6349">
        <v>0</v>
      </c>
      <c r="K6349" s="44">
        <f>MONTH(tce_4111[[#This Row],[data_lancamento]])</f>
        <v>8</v>
      </c>
    </row>
    <row r="6350" spans="1:11" x14ac:dyDescent="0.25">
      <c r="A6350" s="44" t="s">
        <v>110</v>
      </c>
      <c r="B6350">
        <v>1</v>
      </c>
      <c r="C6350" s="3">
        <v>44790</v>
      </c>
      <c r="D6350">
        <v>204.6</v>
      </c>
      <c r="E6350" s="44" t="s">
        <v>77</v>
      </c>
      <c r="F6350" s="44" t="s">
        <v>88</v>
      </c>
      <c r="G6350">
        <v>0</v>
      </c>
      <c r="H6350">
        <v>0</v>
      </c>
      <c r="I6350">
        <v>0</v>
      </c>
      <c r="J6350">
        <v>0</v>
      </c>
      <c r="K6350" s="44">
        <f>MONTH(tce_4111[[#This Row],[data_lancamento]])</f>
        <v>8</v>
      </c>
    </row>
    <row r="6351" spans="1:11" x14ac:dyDescent="0.25">
      <c r="A6351" s="44" t="s">
        <v>148</v>
      </c>
      <c r="B6351">
        <v>1</v>
      </c>
      <c r="C6351" s="3">
        <v>44790</v>
      </c>
      <c r="D6351">
        <v>9.82</v>
      </c>
      <c r="E6351" s="44" t="s">
        <v>77</v>
      </c>
      <c r="F6351" s="44" t="s">
        <v>97</v>
      </c>
      <c r="G6351">
        <v>8001</v>
      </c>
      <c r="H6351">
        <v>0</v>
      </c>
      <c r="I6351">
        <v>0</v>
      </c>
      <c r="J6351">
        <v>0</v>
      </c>
      <c r="K6351" s="44">
        <f>MONTH(tce_4111[[#This Row],[data_lancamento]])</f>
        <v>8</v>
      </c>
    </row>
    <row r="6352" spans="1:11" x14ac:dyDescent="0.25">
      <c r="A6352" s="44" t="s">
        <v>101</v>
      </c>
      <c r="B6352">
        <v>1</v>
      </c>
      <c r="C6352" s="3">
        <v>44790</v>
      </c>
      <c r="D6352">
        <v>9.82</v>
      </c>
      <c r="E6352" s="44" t="s">
        <v>80</v>
      </c>
      <c r="F6352" s="44" t="s">
        <v>88</v>
      </c>
      <c r="G6352">
        <v>1</v>
      </c>
      <c r="H6352">
        <v>0</v>
      </c>
      <c r="I6352">
        <v>0</v>
      </c>
      <c r="J6352">
        <v>0</v>
      </c>
      <c r="K6352" s="44">
        <f>MONTH(tce_4111[[#This Row],[data_lancamento]])</f>
        <v>8</v>
      </c>
    </row>
    <row r="6353" spans="1:11" x14ac:dyDescent="0.25">
      <c r="A6353" s="44" t="s">
        <v>101</v>
      </c>
      <c r="B6353">
        <v>1</v>
      </c>
      <c r="C6353" s="3">
        <v>44790</v>
      </c>
      <c r="D6353">
        <v>194.78</v>
      </c>
      <c r="E6353" s="44" t="s">
        <v>80</v>
      </c>
      <c r="F6353" s="44" t="s">
        <v>88</v>
      </c>
      <c r="G6353">
        <v>1</v>
      </c>
      <c r="H6353">
        <v>0</v>
      </c>
      <c r="I6353">
        <v>0</v>
      </c>
      <c r="J6353">
        <v>0</v>
      </c>
      <c r="K6353" s="44">
        <f>MONTH(tce_4111[[#This Row],[data_lancamento]])</f>
        <v>8</v>
      </c>
    </row>
    <row r="6354" spans="1:11" x14ac:dyDescent="0.25">
      <c r="A6354" s="44" t="s">
        <v>111</v>
      </c>
      <c r="B6354">
        <v>1</v>
      </c>
      <c r="C6354" s="3">
        <v>44790</v>
      </c>
      <c r="D6354">
        <v>9.82</v>
      </c>
      <c r="E6354" s="44" t="s">
        <v>77</v>
      </c>
      <c r="F6354" s="44" t="s">
        <v>88</v>
      </c>
      <c r="G6354">
        <v>1</v>
      </c>
      <c r="H6354">
        <v>0</v>
      </c>
      <c r="I6354">
        <v>0</v>
      </c>
      <c r="J6354">
        <v>0</v>
      </c>
      <c r="K6354" s="44">
        <f>MONTH(tce_4111[[#This Row],[data_lancamento]])</f>
        <v>8</v>
      </c>
    </row>
    <row r="6355" spans="1:11" x14ac:dyDescent="0.25">
      <c r="A6355" s="44" t="s">
        <v>111</v>
      </c>
      <c r="B6355">
        <v>1</v>
      </c>
      <c r="C6355" s="3">
        <v>44790</v>
      </c>
      <c r="D6355">
        <v>194.78</v>
      </c>
      <c r="E6355" s="44" t="s">
        <v>77</v>
      </c>
      <c r="F6355" s="44" t="s">
        <v>88</v>
      </c>
      <c r="G6355">
        <v>1</v>
      </c>
      <c r="H6355">
        <v>0</v>
      </c>
      <c r="I6355">
        <v>0</v>
      </c>
      <c r="J6355">
        <v>0</v>
      </c>
      <c r="K6355" s="44">
        <f>MONTH(tce_4111[[#This Row],[data_lancamento]])</f>
        <v>8</v>
      </c>
    </row>
    <row r="6356" spans="1:11" x14ac:dyDescent="0.25">
      <c r="A6356" s="44" t="s">
        <v>152</v>
      </c>
      <c r="B6356">
        <v>1</v>
      </c>
      <c r="C6356" s="3">
        <v>44790</v>
      </c>
      <c r="D6356">
        <v>9.82</v>
      </c>
      <c r="E6356" s="44" t="s">
        <v>80</v>
      </c>
      <c r="F6356" s="44" t="s">
        <v>88</v>
      </c>
      <c r="G6356">
        <v>8001</v>
      </c>
      <c r="H6356">
        <v>0</v>
      </c>
      <c r="I6356">
        <v>0</v>
      </c>
      <c r="J6356">
        <v>0</v>
      </c>
      <c r="K6356" s="44">
        <f>MONTH(tce_4111[[#This Row],[data_lancamento]])</f>
        <v>8</v>
      </c>
    </row>
    <row r="6357" spans="1:11" x14ac:dyDescent="0.25">
      <c r="A6357" s="44" t="s">
        <v>150</v>
      </c>
      <c r="B6357">
        <v>1</v>
      </c>
      <c r="C6357" s="3">
        <v>44790</v>
      </c>
      <c r="D6357">
        <v>9.82</v>
      </c>
      <c r="E6357" s="44" t="s">
        <v>77</v>
      </c>
      <c r="F6357" s="44" t="s">
        <v>88</v>
      </c>
      <c r="G6357">
        <v>8001</v>
      </c>
      <c r="H6357">
        <v>0</v>
      </c>
      <c r="I6357">
        <v>0</v>
      </c>
      <c r="J6357">
        <v>0</v>
      </c>
      <c r="K6357" s="44">
        <f>MONTH(tce_4111[[#This Row],[data_lancamento]])</f>
        <v>8</v>
      </c>
    </row>
    <row r="6358" spans="1:11" x14ac:dyDescent="0.25">
      <c r="A6358" s="44" t="s">
        <v>96</v>
      </c>
      <c r="B6358">
        <v>1</v>
      </c>
      <c r="C6358" s="3">
        <v>44790</v>
      </c>
      <c r="D6358">
        <v>409.08</v>
      </c>
      <c r="E6358" s="44" t="s">
        <v>80</v>
      </c>
      <c r="F6358" s="44" t="s">
        <v>97</v>
      </c>
      <c r="G6358">
        <v>1</v>
      </c>
      <c r="H6358">
        <v>0</v>
      </c>
      <c r="I6358">
        <v>0</v>
      </c>
      <c r="J6358">
        <v>0</v>
      </c>
      <c r="K6358" s="44">
        <f>MONTH(tce_4111[[#This Row],[data_lancamento]])</f>
        <v>8</v>
      </c>
    </row>
    <row r="6359" spans="1:11" x14ac:dyDescent="0.25">
      <c r="A6359" s="44" t="s">
        <v>99</v>
      </c>
      <c r="B6359">
        <v>1</v>
      </c>
      <c r="C6359" s="3">
        <v>44790</v>
      </c>
      <c r="D6359">
        <v>409.08</v>
      </c>
      <c r="E6359" s="44" t="s">
        <v>80</v>
      </c>
      <c r="F6359" s="44" t="s">
        <v>88</v>
      </c>
      <c r="G6359">
        <v>0</v>
      </c>
      <c r="H6359">
        <v>0</v>
      </c>
      <c r="I6359">
        <v>0</v>
      </c>
      <c r="J6359">
        <v>0</v>
      </c>
      <c r="K6359" s="44">
        <f>MONTH(tce_4111[[#This Row],[data_lancamento]])</f>
        <v>8</v>
      </c>
    </row>
    <row r="6360" spans="1:11" x14ac:dyDescent="0.25">
      <c r="A6360" s="44" t="s">
        <v>109</v>
      </c>
      <c r="B6360">
        <v>1</v>
      </c>
      <c r="C6360" s="3">
        <v>44790</v>
      </c>
      <c r="D6360">
        <v>409.08</v>
      </c>
      <c r="E6360" s="44" t="s">
        <v>77</v>
      </c>
      <c r="F6360" s="44" t="s">
        <v>88</v>
      </c>
      <c r="G6360">
        <v>0</v>
      </c>
      <c r="H6360">
        <v>0</v>
      </c>
      <c r="I6360">
        <v>0</v>
      </c>
      <c r="J6360">
        <v>0</v>
      </c>
      <c r="K6360" s="44">
        <f>MONTH(tce_4111[[#This Row],[data_lancamento]])</f>
        <v>8</v>
      </c>
    </row>
    <row r="6361" spans="1:11" x14ac:dyDescent="0.25">
      <c r="A6361" s="44" t="s">
        <v>106</v>
      </c>
      <c r="B6361">
        <v>1</v>
      </c>
      <c r="C6361" s="3">
        <v>44790</v>
      </c>
      <c r="D6361">
        <v>389.44</v>
      </c>
      <c r="E6361" s="44" t="s">
        <v>77</v>
      </c>
      <c r="F6361" s="44" t="s">
        <v>97</v>
      </c>
      <c r="G6361">
        <v>1</v>
      </c>
      <c r="H6361">
        <v>0</v>
      </c>
      <c r="I6361">
        <v>0</v>
      </c>
      <c r="J6361">
        <v>0</v>
      </c>
      <c r="K6361" s="44">
        <f>MONTH(tce_4111[[#This Row],[data_lancamento]])</f>
        <v>8</v>
      </c>
    </row>
    <row r="6362" spans="1:11" x14ac:dyDescent="0.25">
      <c r="A6362" s="44" t="s">
        <v>100</v>
      </c>
      <c r="B6362">
        <v>1</v>
      </c>
      <c r="C6362" s="3">
        <v>44790</v>
      </c>
      <c r="D6362">
        <v>409.08</v>
      </c>
      <c r="E6362" s="44" t="s">
        <v>80</v>
      </c>
      <c r="F6362" s="44" t="s">
        <v>88</v>
      </c>
      <c r="G6362">
        <v>0</v>
      </c>
      <c r="H6362">
        <v>0</v>
      </c>
      <c r="I6362">
        <v>0</v>
      </c>
      <c r="J6362">
        <v>0</v>
      </c>
      <c r="K6362" s="44">
        <f>MONTH(tce_4111[[#This Row],[data_lancamento]])</f>
        <v>8</v>
      </c>
    </row>
    <row r="6363" spans="1:11" x14ac:dyDescent="0.25">
      <c r="A6363" s="44" t="s">
        <v>110</v>
      </c>
      <c r="B6363">
        <v>1</v>
      </c>
      <c r="C6363" s="3">
        <v>44790</v>
      </c>
      <c r="D6363">
        <v>409.08</v>
      </c>
      <c r="E6363" s="44" t="s">
        <v>77</v>
      </c>
      <c r="F6363" s="44" t="s">
        <v>88</v>
      </c>
      <c r="G6363">
        <v>0</v>
      </c>
      <c r="H6363">
        <v>0</v>
      </c>
      <c r="I6363">
        <v>0</v>
      </c>
      <c r="J6363">
        <v>0</v>
      </c>
      <c r="K6363" s="44">
        <f>MONTH(tce_4111[[#This Row],[data_lancamento]])</f>
        <v>8</v>
      </c>
    </row>
    <row r="6364" spans="1:11" x14ac:dyDescent="0.25">
      <c r="A6364" s="44" t="s">
        <v>148</v>
      </c>
      <c r="B6364">
        <v>1</v>
      </c>
      <c r="C6364" s="3">
        <v>44790</v>
      </c>
      <c r="D6364">
        <v>19.64</v>
      </c>
      <c r="E6364" s="44" t="s">
        <v>77</v>
      </c>
      <c r="F6364" s="44" t="s">
        <v>97</v>
      </c>
      <c r="G6364">
        <v>8001</v>
      </c>
      <c r="H6364">
        <v>0</v>
      </c>
      <c r="I6364">
        <v>0</v>
      </c>
      <c r="J6364">
        <v>0</v>
      </c>
      <c r="K6364" s="44">
        <f>MONTH(tce_4111[[#This Row],[data_lancamento]])</f>
        <v>8</v>
      </c>
    </row>
    <row r="6365" spans="1:11" x14ac:dyDescent="0.25">
      <c r="A6365" s="44" t="s">
        <v>101</v>
      </c>
      <c r="B6365">
        <v>1</v>
      </c>
      <c r="C6365" s="3">
        <v>44790</v>
      </c>
      <c r="D6365">
        <v>19.64</v>
      </c>
      <c r="E6365" s="44" t="s">
        <v>80</v>
      </c>
      <c r="F6365" s="44" t="s">
        <v>88</v>
      </c>
      <c r="G6365">
        <v>1</v>
      </c>
      <c r="H6365">
        <v>0</v>
      </c>
      <c r="I6365">
        <v>0</v>
      </c>
      <c r="J6365">
        <v>0</v>
      </c>
      <c r="K6365" s="44">
        <f>MONTH(tce_4111[[#This Row],[data_lancamento]])</f>
        <v>8</v>
      </c>
    </row>
    <row r="6366" spans="1:11" x14ac:dyDescent="0.25">
      <c r="A6366" s="44" t="s">
        <v>101</v>
      </c>
      <c r="B6366">
        <v>1</v>
      </c>
      <c r="C6366" s="3">
        <v>44790</v>
      </c>
      <c r="D6366">
        <v>389.44</v>
      </c>
      <c r="E6366" s="44" t="s">
        <v>80</v>
      </c>
      <c r="F6366" s="44" t="s">
        <v>88</v>
      </c>
      <c r="G6366">
        <v>1</v>
      </c>
      <c r="H6366">
        <v>0</v>
      </c>
      <c r="I6366">
        <v>0</v>
      </c>
      <c r="J6366">
        <v>0</v>
      </c>
      <c r="K6366" s="44">
        <f>MONTH(tce_4111[[#This Row],[data_lancamento]])</f>
        <v>8</v>
      </c>
    </row>
    <row r="6367" spans="1:11" x14ac:dyDescent="0.25">
      <c r="A6367" s="44" t="s">
        <v>111</v>
      </c>
      <c r="B6367">
        <v>1</v>
      </c>
      <c r="C6367" s="3">
        <v>44790</v>
      </c>
      <c r="D6367">
        <v>19.64</v>
      </c>
      <c r="E6367" s="44" t="s">
        <v>77</v>
      </c>
      <c r="F6367" s="44" t="s">
        <v>88</v>
      </c>
      <c r="G6367">
        <v>1</v>
      </c>
      <c r="H6367">
        <v>0</v>
      </c>
      <c r="I6367">
        <v>0</v>
      </c>
      <c r="J6367">
        <v>0</v>
      </c>
      <c r="K6367" s="44">
        <f>MONTH(tce_4111[[#This Row],[data_lancamento]])</f>
        <v>8</v>
      </c>
    </row>
    <row r="6368" spans="1:11" x14ac:dyDescent="0.25">
      <c r="A6368" s="44" t="s">
        <v>111</v>
      </c>
      <c r="B6368">
        <v>1</v>
      </c>
      <c r="C6368" s="3">
        <v>44790</v>
      </c>
      <c r="D6368">
        <v>389.44</v>
      </c>
      <c r="E6368" s="44" t="s">
        <v>77</v>
      </c>
      <c r="F6368" s="44" t="s">
        <v>88</v>
      </c>
      <c r="G6368">
        <v>1</v>
      </c>
      <c r="H6368">
        <v>0</v>
      </c>
      <c r="I6368">
        <v>0</v>
      </c>
      <c r="J6368">
        <v>0</v>
      </c>
      <c r="K6368" s="44">
        <f>MONTH(tce_4111[[#This Row],[data_lancamento]])</f>
        <v>8</v>
      </c>
    </row>
    <row r="6369" spans="1:11" x14ac:dyDescent="0.25">
      <c r="A6369" s="44" t="s">
        <v>152</v>
      </c>
      <c r="B6369">
        <v>1</v>
      </c>
      <c r="C6369" s="3">
        <v>44790</v>
      </c>
      <c r="D6369">
        <v>19.64</v>
      </c>
      <c r="E6369" s="44" t="s">
        <v>80</v>
      </c>
      <c r="F6369" s="44" t="s">
        <v>88</v>
      </c>
      <c r="G6369">
        <v>8001</v>
      </c>
      <c r="H6369">
        <v>0</v>
      </c>
      <c r="I6369">
        <v>0</v>
      </c>
      <c r="J6369">
        <v>0</v>
      </c>
      <c r="K6369" s="44">
        <f>MONTH(tce_4111[[#This Row],[data_lancamento]])</f>
        <v>8</v>
      </c>
    </row>
    <row r="6370" spans="1:11" x14ac:dyDescent="0.25">
      <c r="A6370" s="44" t="s">
        <v>150</v>
      </c>
      <c r="B6370">
        <v>1</v>
      </c>
      <c r="C6370" s="3">
        <v>44790</v>
      </c>
      <c r="D6370">
        <v>19.64</v>
      </c>
      <c r="E6370" s="44" t="s">
        <v>77</v>
      </c>
      <c r="F6370" s="44" t="s">
        <v>88</v>
      </c>
      <c r="G6370">
        <v>8001</v>
      </c>
      <c r="H6370">
        <v>0</v>
      </c>
      <c r="I6370">
        <v>0</v>
      </c>
      <c r="J6370">
        <v>0</v>
      </c>
      <c r="K6370" s="44">
        <f>MONTH(tce_4111[[#This Row],[data_lancamento]])</f>
        <v>8</v>
      </c>
    </row>
    <row r="6371" spans="1:11" x14ac:dyDescent="0.25">
      <c r="A6371" s="44" t="s">
        <v>96</v>
      </c>
      <c r="B6371">
        <v>1</v>
      </c>
      <c r="C6371" s="3">
        <v>44790</v>
      </c>
      <c r="D6371">
        <v>48.77</v>
      </c>
      <c r="E6371" s="44" t="s">
        <v>80</v>
      </c>
      <c r="F6371" s="44" t="s">
        <v>97</v>
      </c>
      <c r="G6371">
        <v>1</v>
      </c>
      <c r="H6371">
        <v>0</v>
      </c>
      <c r="I6371">
        <v>0</v>
      </c>
      <c r="J6371">
        <v>0</v>
      </c>
      <c r="K6371" s="44">
        <f>MONTH(tce_4111[[#This Row],[data_lancamento]])</f>
        <v>8</v>
      </c>
    </row>
    <row r="6372" spans="1:11" x14ac:dyDescent="0.25">
      <c r="A6372" s="44" t="s">
        <v>99</v>
      </c>
      <c r="B6372">
        <v>1</v>
      </c>
      <c r="C6372" s="3">
        <v>44790</v>
      </c>
      <c r="D6372">
        <v>48.77</v>
      </c>
      <c r="E6372" s="44" t="s">
        <v>80</v>
      </c>
      <c r="F6372" s="44" t="s">
        <v>88</v>
      </c>
      <c r="G6372">
        <v>0</v>
      </c>
      <c r="H6372">
        <v>0</v>
      </c>
      <c r="I6372">
        <v>0</v>
      </c>
      <c r="J6372">
        <v>0</v>
      </c>
      <c r="K6372" s="44">
        <f>MONTH(tce_4111[[#This Row],[data_lancamento]])</f>
        <v>8</v>
      </c>
    </row>
    <row r="6373" spans="1:11" x14ac:dyDescent="0.25">
      <c r="A6373" s="44" t="s">
        <v>109</v>
      </c>
      <c r="B6373">
        <v>1</v>
      </c>
      <c r="C6373" s="3">
        <v>44790</v>
      </c>
      <c r="D6373">
        <v>48.77</v>
      </c>
      <c r="E6373" s="44" t="s">
        <v>77</v>
      </c>
      <c r="F6373" s="44" t="s">
        <v>88</v>
      </c>
      <c r="G6373">
        <v>0</v>
      </c>
      <c r="H6373">
        <v>0</v>
      </c>
      <c r="I6373">
        <v>0</v>
      </c>
      <c r="J6373">
        <v>0</v>
      </c>
      <c r="K6373" s="44">
        <f>MONTH(tce_4111[[#This Row],[data_lancamento]])</f>
        <v>8</v>
      </c>
    </row>
    <row r="6374" spans="1:11" x14ac:dyDescent="0.25">
      <c r="A6374" s="44" t="s">
        <v>106</v>
      </c>
      <c r="B6374">
        <v>1</v>
      </c>
      <c r="C6374" s="3">
        <v>44790</v>
      </c>
      <c r="D6374">
        <v>48.77</v>
      </c>
      <c r="E6374" s="44" t="s">
        <v>77</v>
      </c>
      <c r="F6374" s="44" t="s">
        <v>97</v>
      </c>
      <c r="G6374">
        <v>1</v>
      </c>
      <c r="H6374">
        <v>0</v>
      </c>
      <c r="I6374">
        <v>0</v>
      </c>
      <c r="J6374">
        <v>0</v>
      </c>
      <c r="K6374" s="44">
        <f>MONTH(tce_4111[[#This Row],[data_lancamento]])</f>
        <v>8</v>
      </c>
    </row>
    <row r="6375" spans="1:11" x14ac:dyDescent="0.25">
      <c r="A6375" s="44" t="s">
        <v>100</v>
      </c>
      <c r="B6375">
        <v>1</v>
      </c>
      <c r="C6375" s="3">
        <v>44790</v>
      </c>
      <c r="D6375">
        <v>48.77</v>
      </c>
      <c r="E6375" s="44" t="s">
        <v>80</v>
      </c>
      <c r="F6375" s="44" t="s">
        <v>88</v>
      </c>
      <c r="G6375">
        <v>0</v>
      </c>
      <c r="H6375">
        <v>0</v>
      </c>
      <c r="I6375">
        <v>0</v>
      </c>
      <c r="J6375">
        <v>0</v>
      </c>
      <c r="K6375" s="44">
        <f>MONTH(tce_4111[[#This Row],[data_lancamento]])</f>
        <v>8</v>
      </c>
    </row>
    <row r="6376" spans="1:11" x14ac:dyDescent="0.25">
      <c r="A6376" s="44" t="s">
        <v>110</v>
      </c>
      <c r="B6376">
        <v>1</v>
      </c>
      <c r="C6376" s="3">
        <v>44790</v>
      </c>
      <c r="D6376">
        <v>48.77</v>
      </c>
      <c r="E6376" s="44" t="s">
        <v>77</v>
      </c>
      <c r="F6376" s="44" t="s">
        <v>88</v>
      </c>
      <c r="G6376">
        <v>0</v>
      </c>
      <c r="H6376">
        <v>0</v>
      </c>
      <c r="I6376">
        <v>0</v>
      </c>
      <c r="J6376">
        <v>0</v>
      </c>
      <c r="K6376" s="44">
        <f>MONTH(tce_4111[[#This Row],[data_lancamento]])</f>
        <v>8</v>
      </c>
    </row>
    <row r="6377" spans="1:11" x14ac:dyDescent="0.25">
      <c r="A6377" s="44" t="s">
        <v>101</v>
      </c>
      <c r="B6377">
        <v>1</v>
      </c>
      <c r="C6377" s="3">
        <v>44790</v>
      </c>
      <c r="D6377">
        <v>48.77</v>
      </c>
      <c r="E6377" s="44" t="s">
        <v>80</v>
      </c>
      <c r="F6377" s="44" t="s">
        <v>88</v>
      </c>
      <c r="G6377">
        <v>1</v>
      </c>
      <c r="H6377">
        <v>0</v>
      </c>
      <c r="I6377">
        <v>0</v>
      </c>
      <c r="J6377">
        <v>0</v>
      </c>
      <c r="K6377" s="44">
        <f>MONTH(tce_4111[[#This Row],[data_lancamento]])</f>
        <v>8</v>
      </c>
    </row>
    <row r="6378" spans="1:11" x14ac:dyDescent="0.25">
      <c r="A6378" s="44" t="s">
        <v>111</v>
      </c>
      <c r="B6378">
        <v>1</v>
      </c>
      <c r="C6378" s="3">
        <v>44790</v>
      </c>
      <c r="D6378">
        <v>48.77</v>
      </c>
      <c r="E6378" s="44" t="s">
        <v>77</v>
      </c>
      <c r="F6378" s="44" t="s">
        <v>88</v>
      </c>
      <c r="G6378">
        <v>1</v>
      </c>
      <c r="H6378">
        <v>0</v>
      </c>
      <c r="I6378">
        <v>0</v>
      </c>
      <c r="J6378">
        <v>0</v>
      </c>
      <c r="K6378" s="44">
        <f>MONTH(tce_4111[[#This Row],[data_lancamento]])</f>
        <v>8</v>
      </c>
    </row>
    <row r="6379" spans="1:11" x14ac:dyDescent="0.25">
      <c r="A6379" s="44" t="s">
        <v>89</v>
      </c>
      <c r="B6379">
        <v>1</v>
      </c>
      <c r="C6379" s="3">
        <v>44798</v>
      </c>
      <c r="D6379">
        <v>11000</v>
      </c>
      <c r="E6379" s="44" t="s">
        <v>77</v>
      </c>
      <c r="F6379" s="44" t="s">
        <v>88</v>
      </c>
      <c r="G6379">
        <v>0</v>
      </c>
      <c r="H6379">
        <v>0</v>
      </c>
      <c r="I6379">
        <v>0</v>
      </c>
      <c r="J6379">
        <v>0</v>
      </c>
      <c r="K6379" s="44">
        <f>MONTH(tce_4111[[#This Row],[data_lancamento]])</f>
        <v>8</v>
      </c>
    </row>
    <row r="6380" spans="1:11" x14ac:dyDescent="0.25">
      <c r="A6380" s="44" t="s">
        <v>155</v>
      </c>
      <c r="B6380">
        <v>1</v>
      </c>
      <c r="C6380" s="3">
        <v>44798</v>
      </c>
      <c r="D6380">
        <v>11000</v>
      </c>
      <c r="E6380" s="44" t="s">
        <v>80</v>
      </c>
      <c r="F6380" s="44" t="s">
        <v>88</v>
      </c>
      <c r="G6380">
        <v>0</v>
      </c>
      <c r="H6380">
        <v>0</v>
      </c>
      <c r="I6380">
        <v>0</v>
      </c>
      <c r="J6380">
        <v>0</v>
      </c>
      <c r="K6380" s="44">
        <f>MONTH(tce_4111[[#This Row],[data_lancamento]])</f>
        <v>8</v>
      </c>
    </row>
    <row r="6381" spans="1:11" x14ac:dyDescent="0.25">
      <c r="A6381" s="44" t="s">
        <v>156</v>
      </c>
      <c r="B6381">
        <v>1</v>
      </c>
      <c r="C6381" s="3">
        <v>44798</v>
      </c>
      <c r="D6381">
        <v>11000</v>
      </c>
      <c r="E6381" s="44" t="s">
        <v>80</v>
      </c>
      <c r="F6381" s="44" t="s">
        <v>88</v>
      </c>
      <c r="G6381">
        <v>0</v>
      </c>
      <c r="H6381">
        <v>0</v>
      </c>
      <c r="I6381">
        <v>0</v>
      </c>
      <c r="J6381">
        <v>0</v>
      </c>
      <c r="K6381" s="44">
        <f>MONTH(tce_4111[[#This Row],[data_lancamento]])</f>
        <v>8</v>
      </c>
    </row>
    <row r="6382" spans="1:11" x14ac:dyDescent="0.25">
      <c r="A6382" s="44" t="s">
        <v>157</v>
      </c>
      <c r="B6382">
        <v>1</v>
      </c>
      <c r="C6382" s="3">
        <v>44798</v>
      </c>
      <c r="D6382">
        <v>11000</v>
      </c>
      <c r="E6382" s="44" t="s">
        <v>77</v>
      </c>
      <c r="F6382" s="44" t="s">
        <v>88</v>
      </c>
      <c r="G6382">
        <v>0</v>
      </c>
      <c r="H6382">
        <v>0</v>
      </c>
      <c r="I6382">
        <v>0</v>
      </c>
      <c r="J6382">
        <v>0</v>
      </c>
      <c r="K6382" s="44">
        <f>MONTH(tce_4111[[#This Row],[data_lancamento]])</f>
        <v>8</v>
      </c>
    </row>
    <row r="6383" spans="1:11" x14ac:dyDescent="0.25">
      <c r="A6383" s="44" t="s">
        <v>89</v>
      </c>
      <c r="B6383">
        <v>1</v>
      </c>
      <c r="C6383" s="3">
        <v>44798</v>
      </c>
      <c r="D6383">
        <v>11000</v>
      </c>
      <c r="E6383" s="44" t="s">
        <v>80</v>
      </c>
      <c r="F6383" s="44" t="s">
        <v>88</v>
      </c>
      <c r="G6383">
        <v>0</v>
      </c>
      <c r="H6383">
        <v>0</v>
      </c>
      <c r="I6383">
        <v>0</v>
      </c>
      <c r="J6383">
        <v>0</v>
      </c>
      <c r="K6383" s="44">
        <f>MONTH(tce_4111[[#This Row],[data_lancamento]])</f>
        <v>8</v>
      </c>
    </row>
    <row r="6384" spans="1:11" x14ac:dyDescent="0.25">
      <c r="A6384" s="44" t="s">
        <v>158</v>
      </c>
      <c r="B6384">
        <v>1</v>
      </c>
      <c r="C6384" s="3">
        <v>44798</v>
      </c>
      <c r="D6384">
        <v>11000</v>
      </c>
      <c r="E6384" s="44" t="s">
        <v>77</v>
      </c>
      <c r="F6384" s="44" t="s">
        <v>88</v>
      </c>
      <c r="G6384">
        <v>0</v>
      </c>
      <c r="H6384">
        <v>0</v>
      </c>
      <c r="I6384">
        <v>0</v>
      </c>
      <c r="J6384">
        <v>0</v>
      </c>
      <c r="K6384" s="44">
        <f>MONTH(tce_4111[[#This Row],[data_lancamento]])</f>
        <v>8</v>
      </c>
    </row>
    <row r="6385" spans="1:11" x14ac:dyDescent="0.25">
      <c r="A6385" s="44" t="s">
        <v>89</v>
      </c>
      <c r="B6385">
        <v>1</v>
      </c>
      <c r="C6385" s="3">
        <v>44798</v>
      </c>
      <c r="D6385">
        <v>2402</v>
      </c>
      <c r="E6385" s="44" t="s">
        <v>80</v>
      </c>
      <c r="F6385" s="44" t="s">
        <v>88</v>
      </c>
      <c r="G6385">
        <v>0</v>
      </c>
      <c r="H6385">
        <v>0</v>
      </c>
      <c r="I6385">
        <v>0</v>
      </c>
      <c r="J6385">
        <v>0</v>
      </c>
      <c r="K6385" s="44">
        <f>MONTH(tce_4111[[#This Row],[data_lancamento]])</f>
        <v>8</v>
      </c>
    </row>
    <row r="6386" spans="1:11" x14ac:dyDescent="0.25">
      <c r="A6386" s="44" t="s">
        <v>91</v>
      </c>
      <c r="B6386">
        <v>1</v>
      </c>
      <c r="C6386" s="3">
        <v>44798</v>
      </c>
      <c r="D6386">
        <v>2402</v>
      </c>
      <c r="E6386" s="44" t="s">
        <v>77</v>
      </c>
      <c r="F6386" s="44" t="s">
        <v>88</v>
      </c>
      <c r="G6386">
        <v>0</v>
      </c>
      <c r="H6386">
        <v>0</v>
      </c>
      <c r="I6386">
        <v>0</v>
      </c>
      <c r="J6386">
        <v>0</v>
      </c>
      <c r="K6386" s="44">
        <f>MONTH(tce_4111[[#This Row],[data_lancamento]])</f>
        <v>8</v>
      </c>
    </row>
    <row r="6387" spans="1:11" x14ac:dyDescent="0.25">
      <c r="A6387" s="44" t="s">
        <v>92</v>
      </c>
      <c r="B6387">
        <v>1</v>
      </c>
      <c r="C6387" s="3">
        <v>44798</v>
      </c>
      <c r="D6387">
        <v>2402</v>
      </c>
      <c r="E6387" s="44" t="s">
        <v>77</v>
      </c>
      <c r="F6387" s="44" t="s">
        <v>88</v>
      </c>
      <c r="G6387">
        <v>0</v>
      </c>
      <c r="H6387">
        <v>0</v>
      </c>
      <c r="I6387">
        <v>0</v>
      </c>
      <c r="J6387">
        <v>0</v>
      </c>
      <c r="K6387" s="44">
        <f>MONTH(tce_4111[[#This Row],[data_lancamento]])</f>
        <v>8</v>
      </c>
    </row>
    <row r="6388" spans="1:11" x14ac:dyDescent="0.25">
      <c r="A6388" s="44" t="s">
        <v>93</v>
      </c>
      <c r="B6388">
        <v>1</v>
      </c>
      <c r="C6388" s="3">
        <v>44798</v>
      </c>
      <c r="D6388">
        <v>2402</v>
      </c>
      <c r="E6388" s="44" t="s">
        <v>80</v>
      </c>
      <c r="F6388" s="44" t="s">
        <v>88</v>
      </c>
      <c r="G6388">
        <v>0</v>
      </c>
      <c r="H6388">
        <v>0</v>
      </c>
      <c r="I6388">
        <v>0</v>
      </c>
      <c r="J6388">
        <v>0</v>
      </c>
      <c r="K6388" s="44">
        <f>MONTH(tce_4111[[#This Row],[data_lancamento]])</f>
        <v>8</v>
      </c>
    </row>
    <row r="6389" spans="1:11" x14ac:dyDescent="0.25">
      <c r="A6389" s="44" t="s">
        <v>94</v>
      </c>
      <c r="B6389">
        <v>1</v>
      </c>
      <c r="C6389" s="3">
        <v>44798</v>
      </c>
      <c r="D6389">
        <v>2402</v>
      </c>
      <c r="E6389" s="44" t="s">
        <v>80</v>
      </c>
      <c r="F6389" s="44" t="s">
        <v>88</v>
      </c>
      <c r="G6389">
        <v>1</v>
      </c>
      <c r="H6389">
        <v>0</v>
      </c>
      <c r="I6389">
        <v>0</v>
      </c>
      <c r="J6389">
        <v>0</v>
      </c>
      <c r="K6389" s="44">
        <f>MONTH(tce_4111[[#This Row],[data_lancamento]])</f>
        <v>8</v>
      </c>
    </row>
    <row r="6390" spans="1:11" x14ac:dyDescent="0.25">
      <c r="A6390" s="44" t="s">
        <v>95</v>
      </c>
      <c r="B6390">
        <v>1</v>
      </c>
      <c r="C6390" s="3">
        <v>44798</v>
      </c>
      <c r="D6390">
        <v>2402</v>
      </c>
      <c r="E6390" s="44" t="s">
        <v>77</v>
      </c>
      <c r="F6390" s="44" t="s">
        <v>88</v>
      </c>
      <c r="G6390">
        <v>1</v>
      </c>
      <c r="H6390">
        <v>0</v>
      </c>
      <c r="I6390">
        <v>0</v>
      </c>
      <c r="J6390">
        <v>0</v>
      </c>
      <c r="K6390" s="44">
        <f>MONTH(tce_4111[[#This Row],[data_lancamento]])</f>
        <v>8</v>
      </c>
    </row>
    <row r="6391" spans="1:11" x14ac:dyDescent="0.25">
      <c r="A6391" s="44" t="s">
        <v>96</v>
      </c>
      <c r="B6391">
        <v>1</v>
      </c>
      <c r="C6391" s="3">
        <v>44798</v>
      </c>
      <c r="D6391">
        <v>2402</v>
      </c>
      <c r="E6391" s="44" t="s">
        <v>77</v>
      </c>
      <c r="F6391" s="44" t="s">
        <v>97</v>
      </c>
      <c r="G6391">
        <v>1</v>
      </c>
      <c r="H6391">
        <v>0</v>
      </c>
      <c r="I6391">
        <v>0</v>
      </c>
      <c r="J6391">
        <v>0</v>
      </c>
      <c r="K6391" s="44">
        <f>MONTH(tce_4111[[#This Row],[data_lancamento]])</f>
        <v>8</v>
      </c>
    </row>
    <row r="6392" spans="1:11" x14ac:dyDescent="0.25">
      <c r="A6392" s="44" t="s">
        <v>91</v>
      </c>
      <c r="B6392">
        <v>1</v>
      </c>
      <c r="C6392" s="3">
        <v>44798</v>
      </c>
      <c r="D6392">
        <v>2402</v>
      </c>
      <c r="E6392" s="44" t="s">
        <v>80</v>
      </c>
      <c r="F6392" s="44" t="s">
        <v>88</v>
      </c>
      <c r="G6392">
        <v>0</v>
      </c>
      <c r="H6392">
        <v>0</v>
      </c>
      <c r="I6392">
        <v>0</v>
      </c>
      <c r="J6392">
        <v>0</v>
      </c>
      <c r="K6392" s="44">
        <f>MONTH(tce_4111[[#This Row],[data_lancamento]])</f>
        <v>8</v>
      </c>
    </row>
    <row r="6393" spans="1:11" x14ac:dyDescent="0.25">
      <c r="A6393" s="44" t="s">
        <v>99</v>
      </c>
      <c r="B6393">
        <v>1</v>
      </c>
      <c r="C6393" s="3">
        <v>44798</v>
      </c>
      <c r="D6393">
        <v>2402</v>
      </c>
      <c r="E6393" s="44" t="s">
        <v>77</v>
      </c>
      <c r="F6393" s="44" t="s">
        <v>88</v>
      </c>
      <c r="G6393">
        <v>0</v>
      </c>
      <c r="H6393">
        <v>0</v>
      </c>
      <c r="I6393">
        <v>0</v>
      </c>
      <c r="J6393">
        <v>0</v>
      </c>
      <c r="K6393" s="44">
        <f>MONTH(tce_4111[[#This Row],[data_lancamento]])</f>
        <v>8</v>
      </c>
    </row>
    <row r="6394" spans="1:11" x14ac:dyDescent="0.25">
      <c r="A6394" s="44" t="s">
        <v>129</v>
      </c>
      <c r="B6394">
        <v>1</v>
      </c>
      <c r="C6394" s="3">
        <v>44798</v>
      </c>
      <c r="D6394">
        <v>2402</v>
      </c>
      <c r="E6394" s="44" t="s">
        <v>80</v>
      </c>
      <c r="F6394" s="44" t="s">
        <v>88</v>
      </c>
      <c r="G6394">
        <v>0</v>
      </c>
      <c r="H6394">
        <v>0</v>
      </c>
      <c r="I6394">
        <v>0</v>
      </c>
      <c r="J6394">
        <v>0</v>
      </c>
      <c r="K6394" s="44">
        <f>MONTH(tce_4111[[#This Row],[data_lancamento]])</f>
        <v>8</v>
      </c>
    </row>
    <row r="6395" spans="1:11" x14ac:dyDescent="0.25">
      <c r="A6395" s="44" t="s">
        <v>92</v>
      </c>
      <c r="B6395">
        <v>1</v>
      </c>
      <c r="C6395" s="3">
        <v>44798</v>
      </c>
      <c r="D6395">
        <v>2402</v>
      </c>
      <c r="E6395" s="44" t="s">
        <v>80</v>
      </c>
      <c r="F6395" s="44" t="s">
        <v>88</v>
      </c>
      <c r="G6395">
        <v>0</v>
      </c>
      <c r="H6395">
        <v>0</v>
      </c>
      <c r="I6395">
        <v>0</v>
      </c>
      <c r="J6395">
        <v>0</v>
      </c>
      <c r="K6395" s="44">
        <f>MONTH(tce_4111[[#This Row],[data_lancamento]])</f>
        <v>8</v>
      </c>
    </row>
    <row r="6396" spans="1:11" x14ac:dyDescent="0.25">
      <c r="A6396" s="44" t="s">
        <v>100</v>
      </c>
      <c r="B6396">
        <v>1</v>
      </c>
      <c r="C6396" s="3">
        <v>44798</v>
      </c>
      <c r="D6396">
        <v>2402</v>
      </c>
      <c r="E6396" s="44" t="s">
        <v>77</v>
      </c>
      <c r="F6396" s="44" t="s">
        <v>88</v>
      </c>
      <c r="G6396">
        <v>0</v>
      </c>
      <c r="H6396">
        <v>0</v>
      </c>
      <c r="I6396">
        <v>0</v>
      </c>
      <c r="J6396">
        <v>0</v>
      </c>
      <c r="K6396" s="44">
        <f>MONTH(tce_4111[[#This Row],[data_lancamento]])</f>
        <v>8</v>
      </c>
    </row>
    <row r="6397" spans="1:11" x14ac:dyDescent="0.25">
      <c r="A6397" s="44" t="s">
        <v>101</v>
      </c>
      <c r="B6397">
        <v>1</v>
      </c>
      <c r="C6397" s="3">
        <v>44798</v>
      </c>
      <c r="D6397">
        <v>2402</v>
      </c>
      <c r="E6397" s="44" t="s">
        <v>77</v>
      </c>
      <c r="F6397" s="44" t="s">
        <v>88</v>
      </c>
      <c r="G6397">
        <v>1</v>
      </c>
      <c r="H6397">
        <v>0</v>
      </c>
      <c r="I6397">
        <v>0</v>
      </c>
      <c r="J6397">
        <v>0</v>
      </c>
      <c r="K6397" s="44">
        <f>MONTH(tce_4111[[#This Row],[data_lancamento]])</f>
        <v>8</v>
      </c>
    </row>
    <row r="6398" spans="1:11" x14ac:dyDescent="0.25">
      <c r="A6398" s="44" t="s">
        <v>95</v>
      </c>
      <c r="B6398">
        <v>1</v>
      </c>
      <c r="C6398" s="3">
        <v>44798</v>
      </c>
      <c r="D6398">
        <v>2402</v>
      </c>
      <c r="E6398" s="44" t="s">
        <v>80</v>
      </c>
      <c r="F6398" s="44" t="s">
        <v>88</v>
      </c>
      <c r="G6398">
        <v>1</v>
      </c>
      <c r="H6398">
        <v>0</v>
      </c>
      <c r="I6398">
        <v>0</v>
      </c>
      <c r="J6398">
        <v>0</v>
      </c>
      <c r="K6398" s="44">
        <f>MONTH(tce_4111[[#This Row],[data_lancamento]])</f>
        <v>8</v>
      </c>
    </row>
    <row r="6399" spans="1:11" x14ac:dyDescent="0.25">
      <c r="A6399" s="44" t="s">
        <v>89</v>
      </c>
      <c r="B6399">
        <v>1</v>
      </c>
      <c r="C6399" s="3">
        <v>44798</v>
      </c>
      <c r="D6399">
        <v>556.83000000000004</v>
      </c>
      <c r="E6399" s="44" t="s">
        <v>80</v>
      </c>
      <c r="F6399" s="44" t="s">
        <v>88</v>
      </c>
      <c r="G6399">
        <v>0</v>
      </c>
      <c r="H6399">
        <v>0</v>
      </c>
      <c r="I6399">
        <v>0</v>
      </c>
      <c r="J6399">
        <v>0</v>
      </c>
      <c r="K6399" s="44">
        <f>MONTH(tce_4111[[#This Row],[data_lancamento]])</f>
        <v>8</v>
      </c>
    </row>
    <row r="6400" spans="1:11" x14ac:dyDescent="0.25">
      <c r="A6400" s="44" t="s">
        <v>91</v>
      </c>
      <c r="B6400">
        <v>1</v>
      </c>
      <c r="C6400" s="3">
        <v>44798</v>
      </c>
      <c r="D6400">
        <v>556.83000000000004</v>
      </c>
      <c r="E6400" s="44" t="s">
        <v>77</v>
      </c>
      <c r="F6400" s="44" t="s">
        <v>88</v>
      </c>
      <c r="G6400">
        <v>0</v>
      </c>
      <c r="H6400">
        <v>0</v>
      </c>
      <c r="I6400">
        <v>0</v>
      </c>
      <c r="J6400">
        <v>0</v>
      </c>
      <c r="K6400" s="44">
        <f>MONTH(tce_4111[[#This Row],[data_lancamento]])</f>
        <v>8</v>
      </c>
    </row>
    <row r="6401" spans="1:11" x14ac:dyDescent="0.25">
      <c r="A6401" s="44" t="s">
        <v>92</v>
      </c>
      <c r="B6401">
        <v>1</v>
      </c>
      <c r="C6401" s="3">
        <v>44798</v>
      </c>
      <c r="D6401">
        <v>556.83000000000004</v>
      </c>
      <c r="E6401" s="44" t="s">
        <v>77</v>
      </c>
      <c r="F6401" s="44" t="s">
        <v>88</v>
      </c>
      <c r="G6401">
        <v>0</v>
      </c>
      <c r="H6401">
        <v>0</v>
      </c>
      <c r="I6401">
        <v>0</v>
      </c>
      <c r="J6401">
        <v>0</v>
      </c>
      <c r="K6401" s="44">
        <f>MONTH(tce_4111[[#This Row],[data_lancamento]])</f>
        <v>8</v>
      </c>
    </row>
    <row r="6402" spans="1:11" x14ac:dyDescent="0.25">
      <c r="A6402" s="44" t="s">
        <v>93</v>
      </c>
      <c r="B6402">
        <v>1</v>
      </c>
      <c r="C6402" s="3">
        <v>44798</v>
      </c>
      <c r="D6402">
        <v>556.83000000000004</v>
      </c>
      <c r="E6402" s="44" t="s">
        <v>80</v>
      </c>
      <c r="F6402" s="44" t="s">
        <v>88</v>
      </c>
      <c r="G6402">
        <v>0</v>
      </c>
      <c r="H6402">
        <v>0</v>
      </c>
      <c r="I6402">
        <v>0</v>
      </c>
      <c r="J6402">
        <v>0</v>
      </c>
      <c r="K6402" s="44">
        <f>MONTH(tce_4111[[#This Row],[data_lancamento]])</f>
        <v>8</v>
      </c>
    </row>
    <row r="6403" spans="1:11" x14ac:dyDescent="0.25">
      <c r="A6403" s="44" t="s">
        <v>94</v>
      </c>
      <c r="B6403">
        <v>1</v>
      </c>
      <c r="C6403" s="3">
        <v>44798</v>
      </c>
      <c r="D6403">
        <v>556.83000000000004</v>
      </c>
      <c r="E6403" s="44" t="s">
        <v>80</v>
      </c>
      <c r="F6403" s="44" t="s">
        <v>88</v>
      </c>
      <c r="G6403">
        <v>1</v>
      </c>
      <c r="H6403">
        <v>0</v>
      </c>
      <c r="I6403">
        <v>0</v>
      </c>
      <c r="J6403">
        <v>0</v>
      </c>
      <c r="K6403" s="44">
        <f>MONTH(tce_4111[[#This Row],[data_lancamento]])</f>
        <v>8</v>
      </c>
    </row>
    <row r="6404" spans="1:11" x14ac:dyDescent="0.25">
      <c r="A6404" s="44" t="s">
        <v>95</v>
      </c>
      <c r="B6404">
        <v>1</v>
      </c>
      <c r="C6404" s="3">
        <v>44798</v>
      </c>
      <c r="D6404">
        <v>556.83000000000004</v>
      </c>
      <c r="E6404" s="44" t="s">
        <v>77</v>
      </c>
      <c r="F6404" s="44" t="s">
        <v>88</v>
      </c>
      <c r="G6404">
        <v>1</v>
      </c>
      <c r="H6404">
        <v>0</v>
      </c>
      <c r="I6404">
        <v>0</v>
      </c>
      <c r="J6404">
        <v>0</v>
      </c>
      <c r="K6404" s="44">
        <f>MONTH(tce_4111[[#This Row],[data_lancamento]])</f>
        <v>8</v>
      </c>
    </row>
    <row r="6405" spans="1:11" x14ac:dyDescent="0.25">
      <c r="A6405" s="44" t="s">
        <v>96</v>
      </c>
      <c r="B6405">
        <v>1</v>
      </c>
      <c r="C6405" s="3">
        <v>44798</v>
      </c>
      <c r="D6405">
        <v>556.83000000000004</v>
      </c>
      <c r="E6405" s="44" t="s">
        <v>77</v>
      </c>
      <c r="F6405" s="44" t="s">
        <v>97</v>
      </c>
      <c r="G6405">
        <v>1</v>
      </c>
      <c r="H6405">
        <v>0</v>
      </c>
      <c r="I6405">
        <v>0</v>
      </c>
      <c r="J6405">
        <v>0</v>
      </c>
      <c r="K6405" s="44">
        <f>MONTH(tce_4111[[#This Row],[data_lancamento]])</f>
        <v>8</v>
      </c>
    </row>
    <row r="6406" spans="1:11" x14ac:dyDescent="0.25">
      <c r="A6406" s="44" t="s">
        <v>91</v>
      </c>
      <c r="B6406">
        <v>1</v>
      </c>
      <c r="C6406" s="3">
        <v>44798</v>
      </c>
      <c r="D6406">
        <v>556.83000000000004</v>
      </c>
      <c r="E6406" s="44" t="s">
        <v>80</v>
      </c>
      <c r="F6406" s="44" t="s">
        <v>88</v>
      </c>
      <c r="G6406">
        <v>0</v>
      </c>
      <c r="H6406">
        <v>0</v>
      </c>
      <c r="I6406">
        <v>0</v>
      </c>
      <c r="J6406">
        <v>0</v>
      </c>
      <c r="K6406" s="44">
        <f>MONTH(tce_4111[[#This Row],[data_lancamento]])</f>
        <v>8</v>
      </c>
    </row>
    <row r="6407" spans="1:11" x14ac:dyDescent="0.25">
      <c r="A6407" s="44" t="s">
        <v>99</v>
      </c>
      <c r="B6407">
        <v>1</v>
      </c>
      <c r="C6407" s="3">
        <v>44798</v>
      </c>
      <c r="D6407">
        <v>556.83000000000004</v>
      </c>
      <c r="E6407" s="44" t="s">
        <v>77</v>
      </c>
      <c r="F6407" s="44" t="s">
        <v>88</v>
      </c>
      <c r="G6407">
        <v>0</v>
      </c>
      <c r="H6407">
        <v>0</v>
      </c>
      <c r="I6407">
        <v>0</v>
      </c>
      <c r="J6407">
        <v>0</v>
      </c>
      <c r="K6407" s="44">
        <f>MONTH(tce_4111[[#This Row],[data_lancamento]])</f>
        <v>8</v>
      </c>
    </row>
    <row r="6408" spans="1:11" x14ac:dyDescent="0.25">
      <c r="A6408" s="44" t="s">
        <v>126</v>
      </c>
      <c r="B6408">
        <v>1</v>
      </c>
      <c r="C6408" s="3">
        <v>44798</v>
      </c>
      <c r="D6408">
        <v>556.83000000000004</v>
      </c>
      <c r="E6408" s="44" t="s">
        <v>80</v>
      </c>
      <c r="F6408" s="44" t="s">
        <v>88</v>
      </c>
      <c r="G6408">
        <v>0</v>
      </c>
      <c r="H6408">
        <v>0</v>
      </c>
      <c r="I6408">
        <v>0</v>
      </c>
      <c r="J6408">
        <v>0</v>
      </c>
      <c r="K6408" s="44">
        <f>MONTH(tce_4111[[#This Row],[data_lancamento]])</f>
        <v>8</v>
      </c>
    </row>
    <row r="6409" spans="1:11" x14ac:dyDescent="0.25">
      <c r="A6409" s="44" t="s">
        <v>92</v>
      </c>
      <c r="B6409">
        <v>1</v>
      </c>
      <c r="C6409" s="3">
        <v>44798</v>
      </c>
      <c r="D6409">
        <v>556.83000000000004</v>
      </c>
      <c r="E6409" s="44" t="s">
        <v>80</v>
      </c>
      <c r="F6409" s="44" t="s">
        <v>88</v>
      </c>
      <c r="G6409">
        <v>0</v>
      </c>
      <c r="H6409">
        <v>0</v>
      </c>
      <c r="I6409">
        <v>0</v>
      </c>
      <c r="J6409">
        <v>0</v>
      </c>
      <c r="K6409" s="44">
        <f>MONTH(tce_4111[[#This Row],[data_lancamento]])</f>
        <v>8</v>
      </c>
    </row>
    <row r="6410" spans="1:11" x14ac:dyDescent="0.25">
      <c r="A6410" s="44" t="s">
        <v>100</v>
      </c>
      <c r="B6410">
        <v>1</v>
      </c>
      <c r="C6410" s="3">
        <v>44798</v>
      </c>
      <c r="D6410">
        <v>556.83000000000004</v>
      </c>
      <c r="E6410" s="44" t="s">
        <v>77</v>
      </c>
      <c r="F6410" s="44" t="s">
        <v>88</v>
      </c>
      <c r="G6410">
        <v>0</v>
      </c>
      <c r="H6410">
        <v>0</v>
      </c>
      <c r="I6410">
        <v>0</v>
      </c>
      <c r="J6410">
        <v>0</v>
      </c>
      <c r="K6410" s="44">
        <f>MONTH(tce_4111[[#This Row],[data_lancamento]])</f>
        <v>8</v>
      </c>
    </row>
    <row r="6411" spans="1:11" x14ac:dyDescent="0.25">
      <c r="A6411" s="44" t="s">
        <v>101</v>
      </c>
      <c r="B6411">
        <v>1</v>
      </c>
      <c r="C6411" s="3">
        <v>44798</v>
      </c>
      <c r="D6411">
        <v>556.83000000000004</v>
      </c>
      <c r="E6411" s="44" t="s">
        <v>77</v>
      </c>
      <c r="F6411" s="44" t="s">
        <v>88</v>
      </c>
      <c r="G6411">
        <v>1</v>
      </c>
      <c r="H6411">
        <v>0</v>
      </c>
      <c r="I6411">
        <v>0</v>
      </c>
      <c r="J6411">
        <v>0</v>
      </c>
      <c r="K6411" s="44">
        <f>MONTH(tce_4111[[#This Row],[data_lancamento]])</f>
        <v>8</v>
      </c>
    </row>
    <row r="6412" spans="1:11" x14ac:dyDescent="0.25">
      <c r="A6412" s="44" t="s">
        <v>95</v>
      </c>
      <c r="B6412">
        <v>1</v>
      </c>
      <c r="C6412" s="3">
        <v>44798</v>
      </c>
      <c r="D6412">
        <v>556.83000000000004</v>
      </c>
      <c r="E6412" s="44" t="s">
        <v>80</v>
      </c>
      <c r="F6412" s="44" t="s">
        <v>88</v>
      </c>
      <c r="G6412">
        <v>1</v>
      </c>
      <c r="H6412">
        <v>0</v>
      </c>
      <c r="I6412">
        <v>0</v>
      </c>
      <c r="J6412">
        <v>0</v>
      </c>
      <c r="K6412" s="44">
        <f>MONTH(tce_4111[[#This Row],[data_lancamento]])</f>
        <v>8</v>
      </c>
    </row>
    <row r="6413" spans="1:11" x14ac:dyDescent="0.25">
      <c r="A6413" s="44" t="s">
        <v>89</v>
      </c>
      <c r="B6413">
        <v>1</v>
      </c>
      <c r="C6413" s="3">
        <v>44798</v>
      </c>
      <c r="D6413">
        <v>3960.03</v>
      </c>
      <c r="E6413" s="44" t="s">
        <v>80</v>
      </c>
      <c r="F6413" s="44" t="s">
        <v>88</v>
      </c>
      <c r="G6413">
        <v>0</v>
      </c>
      <c r="H6413">
        <v>0</v>
      </c>
      <c r="I6413">
        <v>0</v>
      </c>
      <c r="J6413">
        <v>0</v>
      </c>
      <c r="K6413" s="44">
        <f>MONTH(tce_4111[[#This Row],[data_lancamento]])</f>
        <v>8</v>
      </c>
    </row>
    <row r="6414" spans="1:11" x14ac:dyDescent="0.25">
      <c r="A6414" s="44" t="s">
        <v>91</v>
      </c>
      <c r="B6414">
        <v>1</v>
      </c>
      <c r="C6414" s="3">
        <v>44798</v>
      </c>
      <c r="D6414">
        <v>3960.03</v>
      </c>
      <c r="E6414" s="44" t="s">
        <v>77</v>
      </c>
      <c r="F6414" s="44" t="s">
        <v>88</v>
      </c>
      <c r="G6414">
        <v>0</v>
      </c>
      <c r="H6414">
        <v>0</v>
      </c>
      <c r="I6414">
        <v>0</v>
      </c>
      <c r="J6414">
        <v>0</v>
      </c>
      <c r="K6414" s="44">
        <f>MONTH(tce_4111[[#This Row],[data_lancamento]])</f>
        <v>8</v>
      </c>
    </row>
    <row r="6415" spans="1:11" x14ac:dyDescent="0.25">
      <c r="A6415" s="44" t="s">
        <v>92</v>
      </c>
      <c r="B6415">
        <v>1</v>
      </c>
      <c r="C6415" s="3">
        <v>44798</v>
      </c>
      <c r="D6415">
        <v>3960.03</v>
      </c>
      <c r="E6415" s="44" t="s">
        <v>77</v>
      </c>
      <c r="F6415" s="44" t="s">
        <v>88</v>
      </c>
      <c r="G6415">
        <v>0</v>
      </c>
      <c r="H6415">
        <v>0</v>
      </c>
      <c r="I6415">
        <v>0</v>
      </c>
      <c r="J6415">
        <v>0</v>
      </c>
      <c r="K6415" s="44">
        <f>MONTH(tce_4111[[#This Row],[data_lancamento]])</f>
        <v>8</v>
      </c>
    </row>
    <row r="6416" spans="1:11" x14ac:dyDescent="0.25">
      <c r="A6416" s="44" t="s">
        <v>93</v>
      </c>
      <c r="B6416">
        <v>1</v>
      </c>
      <c r="C6416" s="3">
        <v>44798</v>
      </c>
      <c r="D6416">
        <v>3960.03</v>
      </c>
      <c r="E6416" s="44" t="s">
        <v>80</v>
      </c>
      <c r="F6416" s="44" t="s">
        <v>88</v>
      </c>
      <c r="G6416">
        <v>0</v>
      </c>
      <c r="H6416">
        <v>0</v>
      </c>
      <c r="I6416">
        <v>0</v>
      </c>
      <c r="J6416">
        <v>0</v>
      </c>
      <c r="K6416" s="44">
        <f>MONTH(tce_4111[[#This Row],[data_lancamento]])</f>
        <v>8</v>
      </c>
    </row>
    <row r="6417" spans="1:11" x14ac:dyDescent="0.25">
      <c r="A6417" s="44" t="s">
        <v>94</v>
      </c>
      <c r="B6417">
        <v>1</v>
      </c>
      <c r="C6417" s="3">
        <v>44798</v>
      </c>
      <c r="D6417">
        <v>3960.03</v>
      </c>
      <c r="E6417" s="44" t="s">
        <v>80</v>
      </c>
      <c r="F6417" s="44" t="s">
        <v>88</v>
      </c>
      <c r="G6417">
        <v>1</v>
      </c>
      <c r="H6417">
        <v>0</v>
      </c>
      <c r="I6417">
        <v>0</v>
      </c>
      <c r="J6417">
        <v>0</v>
      </c>
      <c r="K6417" s="44">
        <f>MONTH(tce_4111[[#This Row],[data_lancamento]])</f>
        <v>8</v>
      </c>
    </row>
    <row r="6418" spans="1:11" x14ac:dyDescent="0.25">
      <c r="A6418" s="44" t="s">
        <v>95</v>
      </c>
      <c r="B6418">
        <v>1</v>
      </c>
      <c r="C6418" s="3">
        <v>44798</v>
      </c>
      <c r="D6418">
        <v>3960.03</v>
      </c>
      <c r="E6418" s="44" t="s">
        <v>77</v>
      </c>
      <c r="F6418" s="44" t="s">
        <v>88</v>
      </c>
      <c r="G6418">
        <v>1</v>
      </c>
      <c r="H6418">
        <v>0</v>
      </c>
      <c r="I6418">
        <v>0</v>
      </c>
      <c r="J6418">
        <v>0</v>
      </c>
      <c r="K6418" s="44">
        <f>MONTH(tce_4111[[#This Row],[data_lancamento]])</f>
        <v>8</v>
      </c>
    </row>
    <row r="6419" spans="1:11" x14ac:dyDescent="0.25">
      <c r="A6419" s="44" t="s">
        <v>96</v>
      </c>
      <c r="B6419">
        <v>1</v>
      </c>
      <c r="C6419" s="3">
        <v>44798</v>
      </c>
      <c r="D6419">
        <v>3960.03</v>
      </c>
      <c r="E6419" s="44" t="s">
        <v>77</v>
      </c>
      <c r="F6419" s="44" t="s">
        <v>97</v>
      </c>
      <c r="G6419">
        <v>1</v>
      </c>
      <c r="H6419">
        <v>0</v>
      </c>
      <c r="I6419">
        <v>0</v>
      </c>
      <c r="J6419">
        <v>0</v>
      </c>
      <c r="K6419" s="44">
        <f>MONTH(tce_4111[[#This Row],[data_lancamento]])</f>
        <v>8</v>
      </c>
    </row>
    <row r="6420" spans="1:11" x14ac:dyDescent="0.25">
      <c r="A6420" s="44" t="s">
        <v>91</v>
      </c>
      <c r="B6420">
        <v>1</v>
      </c>
      <c r="C6420" s="3">
        <v>44798</v>
      </c>
      <c r="D6420">
        <v>3960.03</v>
      </c>
      <c r="E6420" s="44" t="s">
        <v>80</v>
      </c>
      <c r="F6420" s="44" t="s">
        <v>88</v>
      </c>
      <c r="G6420">
        <v>0</v>
      </c>
      <c r="H6420">
        <v>0</v>
      </c>
      <c r="I6420">
        <v>0</v>
      </c>
      <c r="J6420">
        <v>0</v>
      </c>
      <c r="K6420" s="44">
        <f>MONTH(tce_4111[[#This Row],[data_lancamento]])</f>
        <v>8</v>
      </c>
    </row>
    <row r="6421" spans="1:11" x14ac:dyDescent="0.25">
      <c r="A6421" s="44" t="s">
        <v>99</v>
      </c>
      <c r="B6421">
        <v>1</v>
      </c>
      <c r="C6421" s="3">
        <v>44798</v>
      </c>
      <c r="D6421">
        <v>3960.03</v>
      </c>
      <c r="E6421" s="44" t="s">
        <v>77</v>
      </c>
      <c r="F6421" s="44" t="s">
        <v>88</v>
      </c>
      <c r="G6421">
        <v>0</v>
      </c>
      <c r="H6421">
        <v>0</v>
      </c>
      <c r="I6421">
        <v>0</v>
      </c>
      <c r="J6421">
        <v>0</v>
      </c>
      <c r="K6421" s="44">
        <f>MONTH(tce_4111[[#This Row],[data_lancamento]])</f>
        <v>8</v>
      </c>
    </row>
    <row r="6422" spans="1:11" x14ac:dyDescent="0.25">
      <c r="A6422" s="44" t="s">
        <v>92</v>
      </c>
      <c r="B6422">
        <v>1</v>
      </c>
      <c r="C6422" s="3">
        <v>44798</v>
      </c>
      <c r="D6422">
        <v>3960.03</v>
      </c>
      <c r="E6422" s="44" t="s">
        <v>80</v>
      </c>
      <c r="F6422" s="44" t="s">
        <v>88</v>
      </c>
      <c r="G6422">
        <v>0</v>
      </c>
      <c r="H6422">
        <v>0</v>
      </c>
      <c r="I6422">
        <v>0</v>
      </c>
      <c r="J6422">
        <v>0</v>
      </c>
      <c r="K6422" s="44">
        <f>MONTH(tce_4111[[#This Row],[data_lancamento]])</f>
        <v>8</v>
      </c>
    </row>
    <row r="6423" spans="1:11" x14ac:dyDescent="0.25">
      <c r="A6423" s="44" t="s">
        <v>100</v>
      </c>
      <c r="B6423">
        <v>1</v>
      </c>
      <c r="C6423" s="3">
        <v>44798</v>
      </c>
      <c r="D6423">
        <v>3960.03</v>
      </c>
      <c r="E6423" s="44" t="s">
        <v>77</v>
      </c>
      <c r="F6423" s="44" t="s">
        <v>88</v>
      </c>
      <c r="G6423">
        <v>0</v>
      </c>
      <c r="H6423">
        <v>0</v>
      </c>
      <c r="I6423">
        <v>0</v>
      </c>
      <c r="J6423">
        <v>0</v>
      </c>
      <c r="K6423" s="44">
        <f>MONTH(tce_4111[[#This Row],[data_lancamento]])</f>
        <v>8</v>
      </c>
    </row>
    <row r="6424" spans="1:11" x14ac:dyDescent="0.25">
      <c r="A6424" s="44" t="s">
        <v>127</v>
      </c>
      <c r="B6424">
        <v>1</v>
      </c>
      <c r="C6424" s="3">
        <v>44798</v>
      </c>
      <c r="D6424">
        <v>3960.03</v>
      </c>
      <c r="E6424" s="44" t="s">
        <v>80</v>
      </c>
      <c r="F6424" s="44" t="s">
        <v>88</v>
      </c>
      <c r="G6424">
        <v>0</v>
      </c>
      <c r="H6424">
        <v>0</v>
      </c>
      <c r="I6424">
        <v>0</v>
      </c>
      <c r="J6424">
        <v>0</v>
      </c>
      <c r="K6424" s="44">
        <f>MONTH(tce_4111[[#This Row],[data_lancamento]])</f>
        <v>8</v>
      </c>
    </row>
    <row r="6425" spans="1:11" x14ac:dyDescent="0.25">
      <c r="A6425" s="44" t="s">
        <v>101</v>
      </c>
      <c r="B6425">
        <v>1</v>
      </c>
      <c r="C6425" s="3">
        <v>44798</v>
      </c>
      <c r="D6425">
        <v>3960.03</v>
      </c>
      <c r="E6425" s="44" t="s">
        <v>77</v>
      </c>
      <c r="F6425" s="44" t="s">
        <v>88</v>
      </c>
      <c r="G6425">
        <v>1</v>
      </c>
      <c r="H6425">
        <v>0</v>
      </c>
      <c r="I6425">
        <v>0</v>
      </c>
      <c r="J6425">
        <v>0</v>
      </c>
      <c r="K6425" s="44">
        <f>MONTH(tce_4111[[#This Row],[data_lancamento]])</f>
        <v>8</v>
      </c>
    </row>
    <row r="6426" spans="1:11" x14ac:dyDescent="0.25">
      <c r="A6426" s="44" t="s">
        <v>95</v>
      </c>
      <c r="B6426">
        <v>1</v>
      </c>
      <c r="C6426" s="3">
        <v>44798</v>
      </c>
      <c r="D6426">
        <v>3960.03</v>
      </c>
      <c r="E6426" s="44" t="s">
        <v>80</v>
      </c>
      <c r="F6426" s="44" t="s">
        <v>88</v>
      </c>
      <c r="G6426">
        <v>1</v>
      </c>
      <c r="H6426">
        <v>0</v>
      </c>
      <c r="I6426">
        <v>0</v>
      </c>
      <c r="J6426">
        <v>0</v>
      </c>
      <c r="K6426" s="44">
        <f>MONTH(tce_4111[[#This Row],[data_lancamento]])</f>
        <v>8</v>
      </c>
    </row>
    <row r="6427" spans="1:11" x14ac:dyDescent="0.25">
      <c r="A6427" s="44" t="s">
        <v>89</v>
      </c>
      <c r="B6427">
        <v>1</v>
      </c>
      <c r="C6427" s="3">
        <v>44798</v>
      </c>
      <c r="D6427">
        <v>192.16</v>
      </c>
      <c r="E6427" s="44" t="s">
        <v>80</v>
      </c>
      <c r="F6427" s="44" t="s">
        <v>88</v>
      </c>
      <c r="G6427">
        <v>0</v>
      </c>
      <c r="H6427">
        <v>0</v>
      </c>
      <c r="I6427">
        <v>0</v>
      </c>
      <c r="J6427">
        <v>0</v>
      </c>
      <c r="K6427" s="44">
        <f>MONTH(tce_4111[[#This Row],[data_lancamento]])</f>
        <v>8</v>
      </c>
    </row>
    <row r="6428" spans="1:11" x14ac:dyDescent="0.25">
      <c r="A6428" s="44" t="s">
        <v>91</v>
      </c>
      <c r="B6428">
        <v>1</v>
      </c>
      <c r="C6428" s="3">
        <v>44798</v>
      </c>
      <c r="D6428">
        <v>192.16</v>
      </c>
      <c r="E6428" s="44" t="s">
        <v>77</v>
      </c>
      <c r="F6428" s="44" t="s">
        <v>88</v>
      </c>
      <c r="G6428">
        <v>0</v>
      </c>
      <c r="H6428">
        <v>0</v>
      </c>
      <c r="I6428">
        <v>0</v>
      </c>
      <c r="J6428">
        <v>0</v>
      </c>
      <c r="K6428" s="44">
        <f>MONTH(tce_4111[[#This Row],[data_lancamento]])</f>
        <v>8</v>
      </c>
    </row>
    <row r="6429" spans="1:11" x14ac:dyDescent="0.25">
      <c r="A6429" s="44" t="s">
        <v>92</v>
      </c>
      <c r="B6429">
        <v>1</v>
      </c>
      <c r="C6429" s="3">
        <v>44798</v>
      </c>
      <c r="D6429">
        <v>192.16</v>
      </c>
      <c r="E6429" s="44" t="s">
        <v>77</v>
      </c>
      <c r="F6429" s="44" t="s">
        <v>88</v>
      </c>
      <c r="G6429">
        <v>0</v>
      </c>
      <c r="H6429">
        <v>0</v>
      </c>
      <c r="I6429">
        <v>0</v>
      </c>
      <c r="J6429">
        <v>0</v>
      </c>
      <c r="K6429" s="44">
        <f>MONTH(tce_4111[[#This Row],[data_lancamento]])</f>
        <v>8</v>
      </c>
    </row>
    <row r="6430" spans="1:11" x14ac:dyDescent="0.25">
      <c r="A6430" s="44" t="s">
        <v>93</v>
      </c>
      <c r="B6430">
        <v>1</v>
      </c>
      <c r="C6430" s="3">
        <v>44798</v>
      </c>
      <c r="D6430">
        <v>192.16</v>
      </c>
      <c r="E6430" s="44" t="s">
        <v>80</v>
      </c>
      <c r="F6430" s="44" t="s">
        <v>88</v>
      </c>
      <c r="G6430">
        <v>0</v>
      </c>
      <c r="H6430">
        <v>0</v>
      </c>
      <c r="I6430">
        <v>0</v>
      </c>
      <c r="J6430">
        <v>0</v>
      </c>
      <c r="K6430" s="44">
        <f>MONTH(tce_4111[[#This Row],[data_lancamento]])</f>
        <v>8</v>
      </c>
    </row>
    <row r="6431" spans="1:11" x14ac:dyDescent="0.25">
      <c r="A6431" s="44" t="s">
        <v>94</v>
      </c>
      <c r="B6431">
        <v>1</v>
      </c>
      <c r="C6431" s="3">
        <v>44798</v>
      </c>
      <c r="D6431">
        <v>192.16</v>
      </c>
      <c r="E6431" s="44" t="s">
        <v>80</v>
      </c>
      <c r="F6431" s="44" t="s">
        <v>88</v>
      </c>
      <c r="G6431">
        <v>1</v>
      </c>
      <c r="H6431">
        <v>0</v>
      </c>
      <c r="I6431">
        <v>0</v>
      </c>
      <c r="J6431">
        <v>0</v>
      </c>
      <c r="K6431" s="44">
        <f>MONTH(tce_4111[[#This Row],[data_lancamento]])</f>
        <v>8</v>
      </c>
    </row>
    <row r="6432" spans="1:11" x14ac:dyDescent="0.25">
      <c r="A6432" s="44" t="s">
        <v>95</v>
      </c>
      <c r="B6432">
        <v>1</v>
      </c>
      <c r="C6432" s="3">
        <v>44798</v>
      </c>
      <c r="D6432">
        <v>192.16</v>
      </c>
      <c r="E6432" s="44" t="s">
        <v>77</v>
      </c>
      <c r="F6432" s="44" t="s">
        <v>88</v>
      </c>
      <c r="G6432">
        <v>1</v>
      </c>
      <c r="H6432">
        <v>0</v>
      </c>
      <c r="I6432">
        <v>0</v>
      </c>
      <c r="J6432">
        <v>0</v>
      </c>
      <c r="K6432" s="44">
        <f>MONTH(tce_4111[[#This Row],[data_lancamento]])</f>
        <v>8</v>
      </c>
    </row>
    <row r="6433" spans="1:11" x14ac:dyDescent="0.25">
      <c r="A6433" s="44" t="s">
        <v>96</v>
      </c>
      <c r="B6433">
        <v>1</v>
      </c>
      <c r="C6433" s="3">
        <v>44798</v>
      </c>
      <c r="D6433">
        <v>192.16</v>
      </c>
      <c r="E6433" s="44" t="s">
        <v>77</v>
      </c>
      <c r="F6433" s="44" t="s">
        <v>97</v>
      </c>
      <c r="G6433">
        <v>1</v>
      </c>
      <c r="H6433">
        <v>0</v>
      </c>
      <c r="I6433">
        <v>0</v>
      </c>
      <c r="J6433">
        <v>0</v>
      </c>
      <c r="K6433" s="44">
        <f>MONTH(tce_4111[[#This Row],[data_lancamento]])</f>
        <v>8</v>
      </c>
    </row>
    <row r="6434" spans="1:11" x14ac:dyDescent="0.25">
      <c r="A6434" s="44" t="s">
        <v>91</v>
      </c>
      <c r="B6434">
        <v>1</v>
      </c>
      <c r="C6434" s="3">
        <v>44798</v>
      </c>
      <c r="D6434">
        <v>192.16</v>
      </c>
      <c r="E6434" s="44" t="s">
        <v>80</v>
      </c>
      <c r="F6434" s="44" t="s">
        <v>88</v>
      </c>
      <c r="G6434">
        <v>0</v>
      </c>
      <c r="H6434">
        <v>0</v>
      </c>
      <c r="I6434">
        <v>0</v>
      </c>
      <c r="J6434">
        <v>0</v>
      </c>
      <c r="K6434" s="44">
        <f>MONTH(tce_4111[[#This Row],[data_lancamento]])</f>
        <v>8</v>
      </c>
    </row>
    <row r="6435" spans="1:11" x14ac:dyDescent="0.25">
      <c r="A6435" s="44" t="s">
        <v>99</v>
      </c>
      <c r="B6435">
        <v>1</v>
      </c>
      <c r="C6435" s="3">
        <v>44798</v>
      </c>
      <c r="D6435">
        <v>192.16</v>
      </c>
      <c r="E6435" s="44" t="s">
        <v>77</v>
      </c>
      <c r="F6435" s="44" t="s">
        <v>88</v>
      </c>
      <c r="G6435">
        <v>0</v>
      </c>
      <c r="H6435">
        <v>0</v>
      </c>
      <c r="I6435">
        <v>0</v>
      </c>
      <c r="J6435">
        <v>0</v>
      </c>
      <c r="K6435" s="44">
        <f>MONTH(tce_4111[[#This Row],[data_lancamento]])</f>
        <v>8</v>
      </c>
    </row>
    <row r="6436" spans="1:11" x14ac:dyDescent="0.25">
      <c r="A6436" s="44" t="s">
        <v>92</v>
      </c>
      <c r="B6436">
        <v>1</v>
      </c>
      <c r="C6436" s="3">
        <v>44798</v>
      </c>
      <c r="D6436">
        <v>192.16</v>
      </c>
      <c r="E6436" s="44" t="s">
        <v>80</v>
      </c>
      <c r="F6436" s="44" t="s">
        <v>88</v>
      </c>
      <c r="G6436">
        <v>0</v>
      </c>
      <c r="H6436">
        <v>0</v>
      </c>
      <c r="I6436">
        <v>0</v>
      </c>
      <c r="J6436">
        <v>0</v>
      </c>
      <c r="K6436" s="44">
        <f>MONTH(tce_4111[[#This Row],[data_lancamento]])</f>
        <v>8</v>
      </c>
    </row>
    <row r="6437" spans="1:11" x14ac:dyDescent="0.25">
      <c r="A6437" s="44" t="s">
        <v>100</v>
      </c>
      <c r="B6437">
        <v>1</v>
      </c>
      <c r="C6437" s="3">
        <v>44798</v>
      </c>
      <c r="D6437">
        <v>192.16</v>
      </c>
      <c r="E6437" s="44" t="s">
        <v>77</v>
      </c>
      <c r="F6437" s="44" t="s">
        <v>88</v>
      </c>
      <c r="G6437">
        <v>0</v>
      </c>
      <c r="H6437">
        <v>0</v>
      </c>
      <c r="I6437">
        <v>0</v>
      </c>
      <c r="J6437">
        <v>0</v>
      </c>
      <c r="K6437" s="44">
        <f>MONTH(tce_4111[[#This Row],[data_lancamento]])</f>
        <v>8</v>
      </c>
    </row>
    <row r="6438" spans="1:11" x14ac:dyDescent="0.25">
      <c r="A6438" s="44" t="s">
        <v>128</v>
      </c>
      <c r="B6438">
        <v>1</v>
      </c>
      <c r="C6438" s="3">
        <v>44798</v>
      </c>
      <c r="D6438">
        <v>192.16</v>
      </c>
      <c r="E6438" s="44" t="s">
        <v>80</v>
      </c>
      <c r="F6438" s="44" t="s">
        <v>88</v>
      </c>
      <c r="G6438">
        <v>0</v>
      </c>
      <c r="H6438">
        <v>0</v>
      </c>
      <c r="I6438">
        <v>0</v>
      </c>
      <c r="J6438">
        <v>0</v>
      </c>
      <c r="K6438" s="44">
        <f>MONTH(tce_4111[[#This Row],[data_lancamento]])</f>
        <v>8</v>
      </c>
    </row>
    <row r="6439" spans="1:11" x14ac:dyDescent="0.25">
      <c r="A6439" s="44" t="s">
        <v>101</v>
      </c>
      <c r="B6439">
        <v>1</v>
      </c>
      <c r="C6439" s="3">
        <v>44798</v>
      </c>
      <c r="D6439">
        <v>192.16</v>
      </c>
      <c r="E6439" s="44" t="s">
        <v>77</v>
      </c>
      <c r="F6439" s="44" t="s">
        <v>88</v>
      </c>
      <c r="G6439">
        <v>1</v>
      </c>
      <c r="H6439">
        <v>0</v>
      </c>
      <c r="I6439">
        <v>0</v>
      </c>
      <c r="J6439">
        <v>0</v>
      </c>
      <c r="K6439" s="44">
        <f>MONTH(tce_4111[[#This Row],[data_lancamento]])</f>
        <v>8</v>
      </c>
    </row>
    <row r="6440" spans="1:11" x14ac:dyDescent="0.25">
      <c r="A6440" s="44" t="s">
        <v>95</v>
      </c>
      <c r="B6440">
        <v>1</v>
      </c>
      <c r="C6440" s="3">
        <v>44798</v>
      </c>
      <c r="D6440">
        <v>192.16</v>
      </c>
      <c r="E6440" s="44" t="s">
        <v>80</v>
      </c>
      <c r="F6440" s="44" t="s">
        <v>88</v>
      </c>
      <c r="G6440">
        <v>1</v>
      </c>
      <c r="H6440">
        <v>0</v>
      </c>
      <c r="I6440">
        <v>0</v>
      </c>
      <c r="J6440">
        <v>0</v>
      </c>
      <c r="K6440" s="44">
        <f>MONTH(tce_4111[[#This Row],[data_lancamento]])</f>
        <v>8</v>
      </c>
    </row>
    <row r="6441" spans="1:11" x14ac:dyDescent="0.25">
      <c r="A6441" s="44" t="s">
        <v>89</v>
      </c>
      <c r="B6441">
        <v>1</v>
      </c>
      <c r="C6441" s="3">
        <v>44798</v>
      </c>
      <c r="D6441">
        <v>12665.12</v>
      </c>
      <c r="E6441" s="44" t="s">
        <v>80</v>
      </c>
      <c r="F6441" s="44" t="s">
        <v>88</v>
      </c>
      <c r="G6441">
        <v>0</v>
      </c>
      <c r="H6441">
        <v>0</v>
      </c>
      <c r="I6441">
        <v>0</v>
      </c>
      <c r="J6441">
        <v>0</v>
      </c>
      <c r="K6441" s="44">
        <f>MONTH(tce_4111[[#This Row],[data_lancamento]])</f>
        <v>8</v>
      </c>
    </row>
    <row r="6442" spans="1:11" x14ac:dyDescent="0.25">
      <c r="A6442" s="44" t="s">
        <v>91</v>
      </c>
      <c r="B6442">
        <v>1</v>
      </c>
      <c r="C6442" s="3">
        <v>44798</v>
      </c>
      <c r="D6442">
        <v>12665.12</v>
      </c>
      <c r="E6442" s="44" t="s">
        <v>77</v>
      </c>
      <c r="F6442" s="44" t="s">
        <v>88</v>
      </c>
      <c r="G6442">
        <v>0</v>
      </c>
      <c r="H6442">
        <v>0</v>
      </c>
      <c r="I6442">
        <v>0</v>
      </c>
      <c r="J6442">
        <v>0</v>
      </c>
      <c r="K6442" s="44">
        <f>MONTH(tce_4111[[#This Row],[data_lancamento]])</f>
        <v>8</v>
      </c>
    </row>
    <row r="6443" spans="1:11" x14ac:dyDescent="0.25">
      <c r="A6443" s="44" t="s">
        <v>92</v>
      </c>
      <c r="B6443">
        <v>1</v>
      </c>
      <c r="C6443" s="3">
        <v>44798</v>
      </c>
      <c r="D6443">
        <v>12665.12</v>
      </c>
      <c r="E6443" s="44" t="s">
        <v>77</v>
      </c>
      <c r="F6443" s="44" t="s">
        <v>88</v>
      </c>
      <c r="G6443">
        <v>0</v>
      </c>
      <c r="H6443">
        <v>0</v>
      </c>
      <c r="I6443">
        <v>0</v>
      </c>
      <c r="J6443">
        <v>0</v>
      </c>
      <c r="K6443" s="44">
        <f>MONTH(tce_4111[[#This Row],[data_lancamento]])</f>
        <v>8</v>
      </c>
    </row>
    <row r="6444" spans="1:11" x14ac:dyDescent="0.25">
      <c r="A6444" s="44" t="s">
        <v>93</v>
      </c>
      <c r="B6444">
        <v>1</v>
      </c>
      <c r="C6444" s="3">
        <v>44798</v>
      </c>
      <c r="D6444">
        <v>12665.12</v>
      </c>
      <c r="E6444" s="44" t="s">
        <v>80</v>
      </c>
      <c r="F6444" s="44" t="s">
        <v>88</v>
      </c>
      <c r="G6444">
        <v>0</v>
      </c>
      <c r="H6444">
        <v>0</v>
      </c>
      <c r="I6444">
        <v>0</v>
      </c>
      <c r="J6444">
        <v>0</v>
      </c>
      <c r="K6444" s="44">
        <f>MONTH(tce_4111[[#This Row],[data_lancamento]])</f>
        <v>8</v>
      </c>
    </row>
    <row r="6445" spans="1:11" x14ac:dyDescent="0.25">
      <c r="A6445" s="44" t="s">
        <v>94</v>
      </c>
      <c r="B6445">
        <v>1</v>
      </c>
      <c r="C6445" s="3">
        <v>44798</v>
      </c>
      <c r="D6445">
        <v>12665.12</v>
      </c>
      <c r="E6445" s="44" t="s">
        <v>80</v>
      </c>
      <c r="F6445" s="44" t="s">
        <v>88</v>
      </c>
      <c r="G6445">
        <v>1</v>
      </c>
      <c r="H6445">
        <v>0</v>
      </c>
      <c r="I6445">
        <v>0</v>
      </c>
      <c r="J6445">
        <v>0</v>
      </c>
      <c r="K6445" s="44">
        <f>MONTH(tce_4111[[#This Row],[data_lancamento]])</f>
        <v>8</v>
      </c>
    </row>
    <row r="6446" spans="1:11" x14ac:dyDescent="0.25">
      <c r="A6446" s="44" t="s">
        <v>95</v>
      </c>
      <c r="B6446">
        <v>1</v>
      </c>
      <c r="C6446" s="3">
        <v>44798</v>
      </c>
      <c r="D6446">
        <v>12665.12</v>
      </c>
      <c r="E6446" s="44" t="s">
        <v>77</v>
      </c>
      <c r="F6446" s="44" t="s">
        <v>88</v>
      </c>
      <c r="G6446">
        <v>1</v>
      </c>
      <c r="H6446">
        <v>0</v>
      </c>
      <c r="I6446">
        <v>0</v>
      </c>
      <c r="J6446">
        <v>0</v>
      </c>
      <c r="K6446" s="44">
        <f>MONTH(tce_4111[[#This Row],[data_lancamento]])</f>
        <v>8</v>
      </c>
    </row>
    <row r="6447" spans="1:11" x14ac:dyDescent="0.25">
      <c r="A6447" s="44" t="s">
        <v>96</v>
      </c>
      <c r="B6447">
        <v>1</v>
      </c>
      <c r="C6447" s="3">
        <v>44798</v>
      </c>
      <c r="D6447">
        <v>12665.12</v>
      </c>
      <c r="E6447" s="44" t="s">
        <v>77</v>
      </c>
      <c r="F6447" s="44" t="s">
        <v>97</v>
      </c>
      <c r="G6447">
        <v>1</v>
      </c>
      <c r="H6447">
        <v>0</v>
      </c>
      <c r="I6447">
        <v>0</v>
      </c>
      <c r="J6447">
        <v>0</v>
      </c>
      <c r="K6447" s="44">
        <f>MONTH(tce_4111[[#This Row],[data_lancamento]])</f>
        <v>8</v>
      </c>
    </row>
    <row r="6448" spans="1:11" x14ac:dyDescent="0.25">
      <c r="A6448" s="44" t="s">
        <v>91</v>
      </c>
      <c r="B6448">
        <v>1</v>
      </c>
      <c r="C6448" s="3">
        <v>44798</v>
      </c>
      <c r="D6448">
        <v>12665.12</v>
      </c>
      <c r="E6448" s="44" t="s">
        <v>80</v>
      </c>
      <c r="F6448" s="44" t="s">
        <v>88</v>
      </c>
      <c r="G6448">
        <v>0</v>
      </c>
      <c r="H6448">
        <v>0</v>
      </c>
      <c r="I6448">
        <v>0</v>
      </c>
      <c r="J6448">
        <v>0</v>
      </c>
      <c r="K6448" s="44">
        <f>MONTH(tce_4111[[#This Row],[data_lancamento]])</f>
        <v>8</v>
      </c>
    </row>
    <row r="6449" spans="1:11" x14ac:dyDescent="0.25">
      <c r="A6449" s="44" t="s">
        <v>99</v>
      </c>
      <c r="B6449">
        <v>1</v>
      </c>
      <c r="C6449" s="3">
        <v>44798</v>
      </c>
      <c r="D6449">
        <v>12665.12</v>
      </c>
      <c r="E6449" s="44" t="s">
        <v>77</v>
      </c>
      <c r="F6449" s="44" t="s">
        <v>88</v>
      </c>
      <c r="G6449">
        <v>0</v>
      </c>
      <c r="H6449">
        <v>0</v>
      </c>
      <c r="I6449">
        <v>0</v>
      </c>
      <c r="J6449">
        <v>0</v>
      </c>
      <c r="K6449" s="44">
        <f>MONTH(tce_4111[[#This Row],[data_lancamento]])</f>
        <v>8</v>
      </c>
    </row>
    <row r="6450" spans="1:11" x14ac:dyDescent="0.25">
      <c r="A6450" s="44" t="s">
        <v>129</v>
      </c>
      <c r="B6450">
        <v>1</v>
      </c>
      <c r="C6450" s="3">
        <v>44798</v>
      </c>
      <c r="D6450">
        <v>12665.12</v>
      </c>
      <c r="E6450" s="44" t="s">
        <v>80</v>
      </c>
      <c r="F6450" s="44" t="s">
        <v>88</v>
      </c>
      <c r="G6450">
        <v>0</v>
      </c>
      <c r="H6450">
        <v>0</v>
      </c>
      <c r="I6450">
        <v>0</v>
      </c>
      <c r="J6450">
        <v>0</v>
      </c>
      <c r="K6450" s="44">
        <f>MONTH(tce_4111[[#This Row],[data_lancamento]])</f>
        <v>8</v>
      </c>
    </row>
    <row r="6451" spans="1:11" x14ac:dyDescent="0.25">
      <c r="A6451" s="44" t="s">
        <v>92</v>
      </c>
      <c r="B6451">
        <v>1</v>
      </c>
      <c r="C6451" s="3">
        <v>44798</v>
      </c>
      <c r="D6451">
        <v>12665.12</v>
      </c>
      <c r="E6451" s="44" t="s">
        <v>80</v>
      </c>
      <c r="F6451" s="44" t="s">
        <v>88</v>
      </c>
      <c r="G6451">
        <v>0</v>
      </c>
      <c r="H6451">
        <v>0</v>
      </c>
      <c r="I6451">
        <v>0</v>
      </c>
      <c r="J6451">
        <v>0</v>
      </c>
      <c r="K6451" s="44">
        <f>MONTH(tce_4111[[#This Row],[data_lancamento]])</f>
        <v>8</v>
      </c>
    </row>
    <row r="6452" spans="1:11" x14ac:dyDescent="0.25">
      <c r="A6452" s="44" t="s">
        <v>100</v>
      </c>
      <c r="B6452">
        <v>1</v>
      </c>
      <c r="C6452" s="3">
        <v>44798</v>
      </c>
      <c r="D6452">
        <v>12665.12</v>
      </c>
      <c r="E6452" s="44" t="s">
        <v>77</v>
      </c>
      <c r="F6452" s="44" t="s">
        <v>88</v>
      </c>
      <c r="G6452">
        <v>0</v>
      </c>
      <c r="H6452">
        <v>0</v>
      </c>
      <c r="I6452">
        <v>0</v>
      </c>
      <c r="J6452">
        <v>0</v>
      </c>
      <c r="K6452" s="44">
        <f>MONTH(tce_4111[[#This Row],[data_lancamento]])</f>
        <v>8</v>
      </c>
    </row>
    <row r="6453" spans="1:11" x14ac:dyDescent="0.25">
      <c r="A6453" s="44" t="s">
        <v>101</v>
      </c>
      <c r="B6453">
        <v>1</v>
      </c>
      <c r="C6453" s="3">
        <v>44798</v>
      </c>
      <c r="D6453">
        <v>12665.12</v>
      </c>
      <c r="E6453" s="44" t="s">
        <v>77</v>
      </c>
      <c r="F6453" s="44" t="s">
        <v>88</v>
      </c>
      <c r="G6453">
        <v>1</v>
      </c>
      <c r="H6453">
        <v>0</v>
      </c>
      <c r="I6453">
        <v>0</v>
      </c>
      <c r="J6453">
        <v>0</v>
      </c>
      <c r="K6453" s="44">
        <f>MONTH(tce_4111[[#This Row],[data_lancamento]])</f>
        <v>8</v>
      </c>
    </row>
    <row r="6454" spans="1:11" x14ac:dyDescent="0.25">
      <c r="A6454" s="44" t="s">
        <v>95</v>
      </c>
      <c r="B6454">
        <v>1</v>
      </c>
      <c r="C6454" s="3">
        <v>44798</v>
      </c>
      <c r="D6454">
        <v>12665.12</v>
      </c>
      <c r="E6454" s="44" t="s">
        <v>80</v>
      </c>
      <c r="F6454" s="44" t="s">
        <v>88</v>
      </c>
      <c r="G6454">
        <v>1</v>
      </c>
      <c r="H6454">
        <v>0</v>
      </c>
      <c r="I6454">
        <v>0</v>
      </c>
      <c r="J6454">
        <v>0</v>
      </c>
      <c r="K6454" s="44">
        <f>MONTH(tce_4111[[#This Row],[data_lancamento]])</f>
        <v>8</v>
      </c>
    </row>
    <row r="6455" spans="1:11" x14ac:dyDescent="0.25">
      <c r="A6455" s="44" t="s">
        <v>89</v>
      </c>
      <c r="B6455">
        <v>1</v>
      </c>
      <c r="C6455" s="3">
        <v>44798</v>
      </c>
      <c r="D6455">
        <v>1325.4</v>
      </c>
      <c r="E6455" s="44" t="s">
        <v>80</v>
      </c>
      <c r="F6455" s="44" t="s">
        <v>88</v>
      </c>
      <c r="G6455">
        <v>0</v>
      </c>
      <c r="H6455">
        <v>0</v>
      </c>
      <c r="I6455">
        <v>0</v>
      </c>
      <c r="J6455">
        <v>0</v>
      </c>
      <c r="K6455" s="44">
        <f>MONTH(tce_4111[[#This Row],[data_lancamento]])</f>
        <v>8</v>
      </c>
    </row>
    <row r="6456" spans="1:11" x14ac:dyDescent="0.25">
      <c r="A6456" s="44" t="s">
        <v>91</v>
      </c>
      <c r="B6456">
        <v>1</v>
      </c>
      <c r="C6456" s="3">
        <v>44798</v>
      </c>
      <c r="D6456">
        <v>1325.4</v>
      </c>
      <c r="E6456" s="44" t="s">
        <v>77</v>
      </c>
      <c r="F6456" s="44" t="s">
        <v>88</v>
      </c>
      <c r="G6456">
        <v>0</v>
      </c>
      <c r="H6456">
        <v>0</v>
      </c>
      <c r="I6456">
        <v>0</v>
      </c>
      <c r="J6456">
        <v>0</v>
      </c>
      <c r="K6456" s="44">
        <f>MONTH(tce_4111[[#This Row],[data_lancamento]])</f>
        <v>8</v>
      </c>
    </row>
    <row r="6457" spans="1:11" x14ac:dyDescent="0.25">
      <c r="A6457" s="44" t="s">
        <v>92</v>
      </c>
      <c r="B6457">
        <v>1</v>
      </c>
      <c r="C6457" s="3">
        <v>44798</v>
      </c>
      <c r="D6457">
        <v>1325.4</v>
      </c>
      <c r="E6457" s="44" t="s">
        <v>77</v>
      </c>
      <c r="F6457" s="44" t="s">
        <v>88</v>
      </c>
      <c r="G6457">
        <v>0</v>
      </c>
      <c r="H6457">
        <v>0</v>
      </c>
      <c r="I6457">
        <v>0</v>
      </c>
      <c r="J6457">
        <v>0</v>
      </c>
      <c r="K6457" s="44">
        <f>MONTH(tce_4111[[#This Row],[data_lancamento]])</f>
        <v>8</v>
      </c>
    </row>
    <row r="6458" spans="1:11" x14ac:dyDescent="0.25">
      <c r="A6458" s="44" t="s">
        <v>93</v>
      </c>
      <c r="B6458">
        <v>1</v>
      </c>
      <c r="C6458" s="3">
        <v>44798</v>
      </c>
      <c r="D6458">
        <v>1325.4</v>
      </c>
      <c r="E6458" s="44" t="s">
        <v>80</v>
      </c>
      <c r="F6458" s="44" t="s">
        <v>88</v>
      </c>
      <c r="G6458">
        <v>0</v>
      </c>
      <c r="H6458">
        <v>0</v>
      </c>
      <c r="I6458">
        <v>0</v>
      </c>
      <c r="J6458">
        <v>0</v>
      </c>
      <c r="K6458" s="44">
        <f>MONTH(tce_4111[[#This Row],[data_lancamento]])</f>
        <v>8</v>
      </c>
    </row>
    <row r="6459" spans="1:11" x14ac:dyDescent="0.25">
      <c r="A6459" s="44" t="s">
        <v>94</v>
      </c>
      <c r="B6459">
        <v>1</v>
      </c>
      <c r="C6459" s="3">
        <v>44798</v>
      </c>
      <c r="D6459">
        <v>1325.4</v>
      </c>
      <c r="E6459" s="44" t="s">
        <v>80</v>
      </c>
      <c r="F6459" s="44" t="s">
        <v>88</v>
      </c>
      <c r="G6459">
        <v>1</v>
      </c>
      <c r="H6459">
        <v>0</v>
      </c>
      <c r="I6459">
        <v>0</v>
      </c>
      <c r="J6459">
        <v>0</v>
      </c>
      <c r="K6459" s="44">
        <f>MONTH(tce_4111[[#This Row],[data_lancamento]])</f>
        <v>8</v>
      </c>
    </row>
    <row r="6460" spans="1:11" x14ac:dyDescent="0.25">
      <c r="A6460" s="44" t="s">
        <v>95</v>
      </c>
      <c r="B6460">
        <v>1</v>
      </c>
      <c r="C6460" s="3">
        <v>44798</v>
      </c>
      <c r="D6460">
        <v>1325.4</v>
      </c>
      <c r="E6460" s="44" t="s">
        <v>77</v>
      </c>
      <c r="F6460" s="44" t="s">
        <v>88</v>
      </c>
      <c r="G6460">
        <v>1</v>
      </c>
      <c r="H6460">
        <v>0</v>
      </c>
      <c r="I6460">
        <v>0</v>
      </c>
      <c r="J6460">
        <v>0</v>
      </c>
      <c r="K6460" s="44">
        <f>MONTH(tce_4111[[#This Row],[data_lancamento]])</f>
        <v>8</v>
      </c>
    </row>
    <row r="6461" spans="1:11" x14ac:dyDescent="0.25">
      <c r="A6461" s="44" t="s">
        <v>96</v>
      </c>
      <c r="B6461">
        <v>1</v>
      </c>
      <c r="C6461" s="3">
        <v>44798</v>
      </c>
      <c r="D6461">
        <v>1325.4</v>
      </c>
      <c r="E6461" s="44" t="s">
        <v>77</v>
      </c>
      <c r="F6461" s="44" t="s">
        <v>97</v>
      </c>
      <c r="G6461">
        <v>1</v>
      </c>
      <c r="H6461">
        <v>0</v>
      </c>
      <c r="I6461">
        <v>0</v>
      </c>
      <c r="J6461">
        <v>0</v>
      </c>
      <c r="K6461" s="44">
        <f>MONTH(tce_4111[[#This Row],[data_lancamento]])</f>
        <v>8</v>
      </c>
    </row>
    <row r="6462" spans="1:11" x14ac:dyDescent="0.25">
      <c r="A6462" s="44" t="s">
        <v>91</v>
      </c>
      <c r="B6462">
        <v>1</v>
      </c>
      <c r="C6462" s="3">
        <v>44798</v>
      </c>
      <c r="D6462">
        <v>1325.4</v>
      </c>
      <c r="E6462" s="44" t="s">
        <v>80</v>
      </c>
      <c r="F6462" s="44" t="s">
        <v>88</v>
      </c>
      <c r="G6462">
        <v>0</v>
      </c>
      <c r="H6462">
        <v>0</v>
      </c>
      <c r="I6462">
        <v>0</v>
      </c>
      <c r="J6462">
        <v>0</v>
      </c>
      <c r="K6462" s="44">
        <f>MONTH(tce_4111[[#This Row],[data_lancamento]])</f>
        <v>8</v>
      </c>
    </row>
    <row r="6463" spans="1:11" x14ac:dyDescent="0.25">
      <c r="A6463" s="44" t="s">
        <v>99</v>
      </c>
      <c r="B6463">
        <v>1</v>
      </c>
      <c r="C6463" s="3">
        <v>44798</v>
      </c>
      <c r="D6463">
        <v>1325.4</v>
      </c>
      <c r="E6463" s="44" t="s">
        <v>77</v>
      </c>
      <c r="F6463" s="44" t="s">
        <v>88</v>
      </c>
      <c r="G6463">
        <v>0</v>
      </c>
      <c r="H6463">
        <v>0</v>
      </c>
      <c r="I6463">
        <v>0</v>
      </c>
      <c r="J6463">
        <v>0</v>
      </c>
      <c r="K6463" s="44">
        <f>MONTH(tce_4111[[#This Row],[data_lancamento]])</f>
        <v>8</v>
      </c>
    </row>
    <row r="6464" spans="1:11" x14ac:dyDescent="0.25">
      <c r="A6464" s="44" t="s">
        <v>92</v>
      </c>
      <c r="B6464">
        <v>1</v>
      </c>
      <c r="C6464" s="3">
        <v>44798</v>
      </c>
      <c r="D6464">
        <v>1325.4</v>
      </c>
      <c r="E6464" s="44" t="s">
        <v>80</v>
      </c>
      <c r="F6464" s="44" t="s">
        <v>88</v>
      </c>
      <c r="G6464">
        <v>0</v>
      </c>
      <c r="H6464">
        <v>0</v>
      </c>
      <c r="I6464">
        <v>0</v>
      </c>
      <c r="J6464">
        <v>0</v>
      </c>
      <c r="K6464" s="44">
        <f>MONTH(tce_4111[[#This Row],[data_lancamento]])</f>
        <v>8</v>
      </c>
    </row>
    <row r="6465" spans="1:11" x14ac:dyDescent="0.25">
      <c r="A6465" s="44" t="s">
        <v>100</v>
      </c>
      <c r="B6465">
        <v>1</v>
      </c>
      <c r="C6465" s="3">
        <v>44798</v>
      </c>
      <c r="D6465">
        <v>1325.4</v>
      </c>
      <c r="E6465" s="44" t="s">
        <v>77</v>
      </c>
      <c r="F6465" s="44" t="s">
        <v>88</v>
      </c>
      <c r="G6465">
        <v>0</v>
      </c>
      <c r="H6465">
        <v>0</v>
      </c>
      <c r="I6465">
        <v>0</v>
      </c>
      <c r="J6465">
        <v>0</v>
      </c>
      <c r="K6465" s="44">
        <f>MONTH(tce_4111[[#This Row],[data_lancamento]])</f>
        <v>8</v>
      </c>
    </row>
    <row r="6466" spans="1:11" x14ac:dyDescent="0.25">
      <c r="A6466" s="44" t="s">
        <v>165</v>
      </c>
      <c r="B6466">
        <v>1</v>
      </c>
      <c r="C6466" s="3">
        <v>44798</v>
      </c>
      <c r="D6466">
        <v>1325.4</v>
      </c>
      <c r="E6466" s="44" t="s">
        <v>80</v>
      </c>
      <c r="F6466" s="44" t="s">
        <v>88</v>
      </c>
      <c r="G6466">
        <v>0</v>
      </c>
      <c r="H6466">
        <v>0</v>
      </c>
      <c r="I6466">
        <v>0</v>
      </c>
      <c r="J6466">
        <v>0</v>
      </c>
      <c r="K6466" s="44">
        <f>MONTH(tce_4111[[#This Row],[data_lancamento]])</f>
        <v>8</v>
      </c>
    </row>
    <row r="6467" spans="1:11" x14ac:dyDescent="0.25">
      <c r="A6467" s="44" t="s">
        <v>101</v>
      </c>
      <c r="B6467">
        <v>1</v>
      </c>
      <c r="C6467" s="3">
        <v>44798</v>
      </c>
      <c r="D6467">
        <v>1325.4</v>
      </c>
      <c r="E6467" s="44" t="s">
        <v>77</v>
      </c>
      <c r="F6467" s="44" t="s">
        <v>88</v>
      </c>
      <c r="G6467">
        <v>1</v>
      </c>
      <c r="H6467">
        <v>0</v>
      </c>
      <c r="I6467">
        <v>0</v>
      </c>
      <c r="J6467">
        <v>0</v>
      </c>
      <c r="K6467" s="44">
        <f>MONTH(tce_4111[[#This Row],[data_lancamento]])</f>
        <v>8</v>
      </c>
    </row>
    <row r="6468" spans="1:11" x14ac:dyDescent="0.25">
      <c r="A6468" s="44" t="s">
        <v>95</v>
      </c>
      <c r="B6468">
        <v>1</v>
      </c>
      <c r="C6468" s="3">
        <v>44798</v>
      </c>
      <c r="D6468">
        <v>1325.4</v>
      </c>
      <c r="E6468" s="44" t="s">
        <v>80</v>
      </c>
      <c r="F6468" s="44" t="s">
        <v>88</v>
      </c>
      <c r="G6468">
        <v>1</v>
      </c>
      <c r="H6468">
        <v>0</v>
      </c>
      <c r="I6468">
        <v>0</v>
      </c>
      <c r="J6468">
        <v>0</v>
      </c>
      <c r="K6468" s="44">
        <f>MONTH(tce_4111[[#This Row],[data_lancamento]])</f>
        <v>8</v>
      </c>
    </row>
    <row r="6469" spans="1:11" x14ac:dyDescent="0.25">
      <c r="A6469" s="44" t="s">
        <v>89</v>
      </c>
      <c r="B6469">
        <v>1</v>
      </c>
      <c r="C6469" s="3">
        <v>44798</v>
      </c>
      <c r="D6469">
        <v>39762</v>
      </c>
      <c r="E6469" s="44" t="s">
        <v>80</v>
      </c>
      <c r="F6469" s="44" t="s">
        <v>88</v>
      </c>
      <c r="G6469">
        <v>0</v>
      </c>
      <c r="H6469">
        <v>0</v>
      </c>
      <c r="I6469">
        <v>0</v>
      </c>
      <c r="J6469">
        <v>0</v>
      </c>
      <c r="K6469" s="44">
        <f>MONTH(tce_4111[[#This Row],[data_lancamento]])</f>
        <v>8</v>
      </c>
    </row>
    <row r="6470" spans="1:11" x14ac:dyDescent="0.25">
      <c r="A6470" s="44" t="s">
        <v>91</v>
      </c>
      <c r="B6470">
        <v>1</v>
      </c>
      <c r="C6470" s="3">
        <v>44798</v>
      </c>
      <c r="D6470">
        <v>39762</v>
      </c>
      <c r="E6470" s="44" t="s">
        <v>77</v>
      </c>
      <c r="F6470" s="44" t="s">
        <v>88</v>
      </c>
      <c r="G6470">
        <v>0</v>
      </c>
      <c r="H6470">
        <v>0</v>
      </c>
      <c r="I6470">
        <v>0</v>
      </c>
      <c r="J6470">
        <v>0</v>
      </c>
      <c r="K6470" s="44">
        <f>MONTH(tce_4111[[#This Row],[data_lancamento]])</f>
        <v>8</v>
      </c>
    </row>
    <row r="6471" spans="1:11" x14ac:dyDescent="0.25">
      <c r="A6471" s="44" t="s">
        <v>92</v>
      </c>
      <c r="B6471">
        <v>1</v>
      </c>
      <c r="C6471" s="3">
        <v>44798</v>
      </c>
      <c r="D6471">
        <v>39762</v>
      </c>
      <c r="E6471" s="44" t="s">
        <v>77</v>
      </c>
      <c r="F6471" s="44" t="s">
        <v>88</v>
      </c>
      <c r="G6471">
        <v>0</v>
      </c>
      <c r="H6471">
        <v>0</v>
      </c>
      <c r="I6471">
        <v>0</v>
      </c>
      <c r="J6471">
        <v>0</v>
      </c>
      <c r="K6471" s="44">
        <f>MONTH(tce_4111[[#This Row],[data_lancamento]])</f>
        <v>8</v>
      </c>
    </row>
    <row r="6472" spans="1:11" x14ac:dyDescent="0.25">
      <c r="A6472" s="44" t="s">
        <v>93</v>
      </c>
      <c r="B6472">
        <v>1</v>
      </c>
      <c r="C6472" s="3">
        <v>44798</v>
      </c>
      <c r="D6472">
        <v>39762</v>
      </c>
      <c r="E6472" s="44" t="s">
        <v>80</v>
      </c>
      <c r="F6472" s="44" t="s">
        <v>88</v>
      </c>
      <c r="G6472">
        <v>0</v>
      </c>
      <c r="H6472">
        <v>0</v>
      </c>
      <c r="I6472">
        <v>0</v>
      </c>
      <c r="J6472">
        <v>0</v>
      </c>
      <c r="K6472" s="44">
        <f>MONTH(tce_4111[[#This Row],[data_lancamento]])</f>
        <v>8</v>
      </c>
    </row>
    <row r="6473" spans="1:11" x14ac:dyDescent="0.25">
      <c r="A6473" s="44" t="s">
        <v>94</v>
      </c>
      <c r="B6473">
        <v>1</v>
      </c>
      <c r="C6473" s="3">
        <v>44798</v>
      </c>
      <c r="D6473">
        <v>39762</v>
      </c>
      <c r="E6473" s="44" t="s">
        <v>80</v>
      </c>
      <c r="F6473" s="44" t="s">
        <v>88</v>
      </c>
      <c r="G6473">
        <v>1</v>
      </c>
      <c r="H6473">
        <v>0</v>
      </c>
      <c r="I6473">
        <v>0</v>
      </c>
      <c r="J6473">
        <v>0</v>
      </c>
      <c r="K6473" s="44">
        <f>MONTH(tce_4111[[#This Row],[data_lancamento]])</f>
        <v>8</v>
      </c>
    </row>
    <row r="6474" spans="1:11" x14ac:dyDescent="0.25">
      <c r="A6474" s="44" t="s">
        <v>95</v>
      </c>
      <c r="B6474">
        <v>1</v>
      </c>
      <c r="C6474" s="3">
        <v>44798</v>
      </c>
      <c r="D6474">
        <v>39762</v>
      </c>
      <c r="E6474" s="44" t="s">
        <v>77</v>
      </c>
      <c r="F6474" s="44" t="s">
        <v>88</v>
      </c>
      <c r="G6474">
        <v>1</v>
      </c>
      <c r="H6474">
        <v>0</v>
      </c>
      <c r="I6474">
        <v>0</v>
      </c>
      <c r="J6474">
        <v>0</v>
      </c>
      <c r="K6474" s="44">
        <f>MONTH(tce_4111[[#This Row],[data_lancamento]])</f>
        <v>8</v>
      </c>
    </row>
    <row r="6475" spans="1:11" x14ac:dyDescent="0.25">
      <c r="A6475" s="44" t="s">
        <v>96</v>
      </c>
      <c r="B6475">
        <v>1</v>
      </c>
      <c r="C6475" s="3">
        <v>44798</v>
      </c>
      <c r="D6475">
        <v>39762</v>
      </c>
      <c r="E6475" s="44" t="s">
        <v>77</v>
      </c>
      <c r="F6475" s="44" t="s">
        <v>97</v>
      </c>
      <c r="G6475">
        <v>1</v>
      </c>
      <c r="H6475">
        <v>0</v>
      </c>
      <c r="I6475">
        <v>0</v>
      </c>
      <c r="J6475">
        <v>0</v>
      </c>
      <c r="K6475" s="44">
        <f>MONTH(tce_4111[[#This Row],[data_lancamento]])</f>
        <v>8</v>
      </c>
    </row>
    <row r="6476" spans="1:11" x14ac:dyDescent="0.25">
      <c r="A6476" s="44" t="s">
        <v>91</v>
      </c>
      <c r="B6476">
        <v>1</v>
      </c>
      <c r="C6476" s="3">
        <v>44798</v>
      </c>
      <c r="D6476">
        <v>39762</v>
      </c>
      <c r="E6476" s="44" t="s">
        <v>80</v>
      </c>
      <c r="F6476" s="44" t="s">
        <v>88</v>
      </c>
      <c r="G6476">
        <v>0</v>
      </c>
      <c r="H6476">
        <v>0</v>
      </c>
      <c r="I6476">
        <v>0</v>
      </c>
      <c r="J6476">
        <v>0</v>
      </c>
      <c r="K6476" s="44">
        <f>MONTH(tce_4111[[#This Row],[data_lancamento]])</f>
        <v>8</v>
      </c>
    </row>
    <row r="6477" spans="1:11" x14ac:dyDescent="0.25">
      <c r="A6477" s="44" t="s">
        <v>99</v>
      </c>
      <c r="B6477">
        <v>1</v>
      </c>
      <c r="C6477" s="3">
        <v>44798</v>
      </c>
      <c r="D6477">
        <v>39762</v>
      </c>
      <c r="E6477" s="44" t="s">
        <v>77</v>
      </c>
      <c r="F6477" s="44" t="s">
        <v>88</v>
      </c>
      <c r="G6477">
        <v>0</v>
      </c>
      <c r="H6477">
        <v>0</v>
      </c>
      <c r="I6477">
        <v>0</v>
      </c>
      <c r="J6477">
        <v>0</v>
      </c>
      <c r="K6477" s="44">
        <f>MONTH(tce_4111[[#This Row],[data_lancamento]])</f>
        <v>8</v>
      </c>
    </row>
    <row r="6478" spans="1:11" x14ac:dyDescent="0.25">
      <c r="A6478" s="44" t="s">
        <v>92</v>
      </c>
      <c r="B6478">
        <v>1</v>
      </c>
      <c r="C6478" s="3">
        <v>44798</v>
      </c>
      <c r="D6478">
        <v>39762</v>
      </c>
      <c r="E6478" s="44" t="s">
        <v>80</v>
      </c>
      <c r="F6478" s="44" t="s">
        <v>88</v>
      </c>
      <c r="G6478">
        <v>0</v>
      </c>
      <c r="H6478">
        <v>0</v>
      </c>
      <c r="I6478">
        <v>0</v>
      </c>
      <c r="J6478">
        <v>0</v>
      </c>
      <c r="K6478" s="44">
        <f>MONTH(tce_4111[[#This Row],[data_lancamento]])</f>
        <v>8</v>
      </c>
    </row>
    <row r="6479" spans="1:11" x14ac:dyDescent="0.25">
      <c r="A6479" s="44" t="s">
        <v>100</v>
      </c>
      <c r="B6479">
        <v>1</v>
      </c>
      <c r="C6479" s="3">
        <v>44798</v>
      </c>
      <c r="D6479">
        <v>39762</v>
      </c>
      <c r="E6479" s="44" t="s">
        <v>77</v>
      </c>
      <c r="F6479" s="44" t="s">
        <v>88</v>
      </c>
      <c r="G6479">
        <v>0</v>
      </c>
      <c r="H6479">
        <v>0</v>
      </c>
      <c r="I6479">
        <v>0</v>
      </c>
      <c r="J6479">
        <v>0</v>
      </c>
      <c r="K6479" s="44">
        <f>MONTH(tce_4111[[#This Row],[data_lancamento]])</f>
        <v>8</v>
      </c>
    </row>
    <row r="6480" spans="1:11" x14ac:dyDescent="0.25">
      <c r="A6480" s="44" t="s">
        <v>124</v>
      </c>
      <c r="B6480">
        <v>1</v>
      </c>
      <c r="C6480" s="3">
        <v>44798</v>
      </c>
      <c r="D6480">
        <v>39762</v>
      </c>
      <c r="E6480" s="44" t="s">
        <v>80</v>
      </c>
      <c r="F6480" s="44" t="s">
        <v>88</v>
      </c>
      <c r="G6480">
        <v>0</v>
      </c>
      <c r="H6480">
        <v>0</v>
      </c>
      <c r="I6480">
        <v>0</v>
      </c>
      <c r="J6480">
        <v>0</v>
      </c>
      <c r="K6480" s="44">
        <f>MONTH(tce_4111[[#This Row],[data_lancamento]])</f>
        <v>8</v>
      </c>
    </row>
    <row r="6481" spans="1:11" x14ac:dyDescent="0.25">
      <c r="A6481" s="44" t="s">
        <v>101</v>
      </c>
      <c r="B6481">
        <v>1</v>
      </c>
      <c r="C6481" s="3">
        <v>44798</v>
      </c>
      <c r="D6481">
        <v>39762</v>
      </c>
      <c r="E6481" s="44" t="s">
        <v>77</v>
      </c>
      <c r="F6481" s="44" t="s">
        <v>88</v>
      </c>
      <c r="G6481">
        <v>1</v>
      </c>
      <c r="H6481">
        <v>0</v>
      </c>
      <c r="I6481">
        <v>0</v>
      </c>
      <c r="J6481">
        <v>0</v>
      </c>
      <c r="K6481" s="44">
        <f>MONTH(tce_4111[[#This Row],[data_lancamento]])</f>
        <v>8</v>
      </c>
    </row>
    <row r="6482" spans="1:11" x14ac:dyDescent="0.25">
      <c r="A6482" s="44" t="s">
        <v>95</v>
      </c>
      <c r="B6482">
        <v>1</v>
      </c>
      <c r="C6482" s="3">
        <v>44798</v>
      </c>
      <c r="D6482">
        <v>39762</v>
      </c>
      <c r="E6482" s="44" t="s">
        <v>80</v>
      </c>
      <c r="F6482" s="44" t="s">
        <v>88</v>
      </c>
      <c r="G6482">
        <v>1</v>
      </c>
      <c r="H6482">
        <v>0</v>
      </c>
      <c r="I6482">
        <v>0</v>
      </c>
      <c r="J6482">
        <v>0</v>
      </c>
      <c r="K6482" s="44">
        <f>MONTH(tce_4111[[#This Row],[data_lancamento]])</f>
        <v>8</v>
      </c>
    </row>
    <row r="6483" spans="1:11" x14ac:dyDescent="0.25">
      <c r="A6483" s="44" t="s">
        <v>103</v>
      </c>
      <c r="B6483">
        <v>1</v>
      </c>
      <c r="C6483" s="3">
        <v>44798</v>
      </c>
      <c r="D6483">
        <v>11000</v>
      </c>
      <c r="E6483" s="44" t="s">
        <v>80</v>
      </c>
      <c r="F6483" s="44" t="s">
        <v>88</v>
      </c>
      <c r="G6483">
        <v>0</v>
      </c>
      <c r="H6483">
        <v>0</v>
      </c>
      <c r="I6483">
        <v>0</v>
      </c>
      <c r="J6483">
        <v>0</v>
      </c>
      <c r="K6483" s="44">
        <f>MONTH(tce_4111[[#This Row],[data_lancamento]])</f>
        <v>8</v>
      </c>
    </row>
    <row r="6484" spans="1:11" x14ac:dyDescent="0.25">
      <c r="A6484" s="44" t="s">
        <v>159</v>
      </c>
      <c r="B6484">
        <v>1</v>
      </c>
      <c r="C6484" s="3">
        <v>44798</v>
      </c>
      <c r="D6484">
        <v>11000</v>
      </c>
      <c r="E6484" s="44" t="s">
        <v>77</v>
      </c>
      <c r="F6484" s="44" t="s">
        <v>88</v>
      </c>
      <c r="G6484">
        <v>0</v>
      </c>
      <c r="H6484">
        <v>0</v>
      </c>
      <c r="I6484">
        <v>0</v>
      </c>
      <c r="J6484">
        <v>0</v>
      </c>
      <c r="K6484" s="44">
        <f>MONTH(tce_4111[[#This Row],[data_lancamento]])</f>
        <v>8</v>
      </c>
    </row>
    <row r="6485" spans="1:11" x14ac:dyDescent="0.25">
      <c r="A6485" s="44" t="s">
        <v>148</v>
      </c>
      <c r="B6485">
        <v>1</v>
      </c>
      <c r="C6485" s="3">
        <v>44799</v>
      </c>
      <c r="D6485">
        <v>29.46</v>
      </c>
      <c r="E6485" s="44" t="s">
        <v>80</v>
      </c>
      <c r="F6485" s="44" t="s">
        <v>97</v>
      </c>
      <c r="G6485">
        <v>8001</v>
      </c>
      <c r="H6485">
        <v>0</v>
      </c>
      <c r="I6485">
        <v>0</v>
      </c>
      <c r="J6485">
        <v>0</v>
      </c>
      <c r="K6485" s="44">
        <f>MONTH(tce_4111[[#This Row],[data_lancamento]])</f>
        <v>8</v>
      </c>
    </row>
    <row r="6486" spans="1:11" x14ac:dyDescent="0.25">
      <c r="A6486" s="44" t="s">
        <v>149</v>
      </c>
      <c r="B6486">
        <v>1</v>
      </c>
      <c r="C6486" s="3">
        <v>44799</v>
      </c>
      <c r="D6486">
        <v>29.46</v>
      </c>
      <c r="E6486" s="44" t="s">
        <v>77</v>
      </c>
      <c r="F6486" s="44" t="s">
        <v>97</v>
      </c>
      <c r="G6486">
        <v>8001</v>
      </c>
      <c r="H6486">
        <v>0</v>
      </c>
      <c r="I6486">
        <v>0</v>
      </c>
      <c r="J6486">
        <v>0</v>
      </c>
      <c r="K6486" s="44">
        <f>MONTH(tce_4111[[#This Row],[data_lancamento]])</f>
        <v>8</v>
      </c>
    </row>
    <row r="6487" spans="1:11" x14ac:dyDescent="0.25">
      <c r="A6487" s="44" t="s">
        <v>150</v>
      </c>
      <c r="B6487">
        <v>1</v>
      </c>
      <c r="C6487" s="3">
        <v>44799</v>
      </c>
      <c r="D6487">
        <v>29.46</v>
      </c>
      <c r="E6487" s="44" t="s">
        <v>80</v>
      </c>
      <c r="F6487" s="44" t="s">
        <v>88</v>
      </c>
      <c r="G6487">
        <v>8001</v>
      </c>
      <c r="H6487">
        <v>0</v>
      </c>
      <c r="I6487">
        <v>0</v>
      </c>
      <c r="J6487">
        <v>0</v>
      </c>
      <c r="K6487" s="44">
        <f>MONTH(tce_4111[[#This Row],[data_lancamento]])</f>
        <v>8</v>
      </c>
    </row>
    <row r="6488" spans="1:11" x14ac:dyDescent="0.25">
      <c r="A6488" s="44" t="s">
        <v>151</v>
      </c>
      <c r="B6488">
        <v>1</v>
      </c>
      <c r="C6488" s="3">
        <v>44799</v>
      </c>
      <c r="D6488">
        <v>29.46</v>
      </c>
      <c r="E6488" s="44" t="s">
        <v>77</v>
      </c>
      <c r="F6488" s="44" t="s">
        <v>88</v>
      </c>
      <c r="G6488">
        <v>8001</v>
      </c>
      <c r="H6488">
        <v>0</v>
      </c>
      <c r="I6488">
        <v>0</v>
      </c>
      <c r="J6488">
        <v>0</v>
      </c>
      <c r="K6488" s="44">
        <f>MONTH(tce_4111[[#This Row],[data_lancamento]])</f>
        <v>8</v>
      </c>
    </row>
    <row r="6489" spans="1:11" x14ac:dyDescent="0.25">
      <c r="A6489" s="44" t="s">
        <v>107</v>
      </c>
      <c r="B6489">
        <v>1</v>
      </c>
      <c r="C6489" s="3">
        <v>44799</v>
      </c>
      <c r="D6489">
        <v>1850.83</v>
      </c>
      <c r="E6489" s="44" t="s">
        <v>77</v>
      </c>
      <c r="F6489" s="44" t="s">
        <v>97</v>
      </c>
      <c r="G6489">
        <v>1</v>
      </c>
      <c r="H6489">
        <v>0</v>
      </c>
      <c r="I6489">
        <v>0</v>
      </c>
      <c r="J6489">
        <v>0</v>
      </c>
      <c r="K6489" s="44">
        <f>MONTH(tce_4111[[#This Row],[data_lancamento]])</f>
        <v>8</v>
      </c>
    </row>
    <row r="6490" spans="1:11" x14ac:dyDescent="0.25">
      <c r="A6490" s="44" t="s">
        <v>106</v>
      </c>
      <c r="B6490">
        <v>1</v>
      </c>
      <c r="C6490" s="3">
        <v>44799</v>
      </c>
      <c r="D6490">
        <v>1850.83</v>
      </c>
      <c r="E6490" s="44" t="s">
        <v>80</v>
      </c>
      <c r="F6490" s="44" t="s">
        <v>97</v>
      </c>
      <c r="G6490">
        <v>1</v>
      </c>
      <c r="H6490">
        <v>0</v>
      </c>
      <c r="I6490">
        <v>0</v>
      </c>
      <c r="J6490">
        <v>0</v>
      </c>
      <c r="K6490" s="44">
        <f>MONTH(tce_4111[[#This Row],[data_lancamento]])</f>
        <v>8</v>
      </c>
    </row>
    <row r="6491" spans="1:11" x14ac:dyDescent="0.25">
      <c r="A6491" s="44" t="s">
        <v>106</v>
      </c>
      <c r="B6491">
        <v>1</v>
      </c>
      <c r="C6491" s="3">
        <v>44799</v>
      </c>
      <c r="D6491">
        <v>29.46</v>
      </c>
      <c r="E6491" s="44" t="s">
        <v>77</v>
      </c>
      <c r="F6491" s="44" t="s">
        <v>97</v>
      </c>
      <c r="G6491">
        <v>1</v>
      </c>
      <c r="H6491">
        <v>0</v>
      </c>
      <c r="I6491">
        <v>0</v>
      </c>
      <c r="J6491">
        <v>0</v>
      </c>
      <c r="K6491" s="44">
        <f>MONTH(tce_4111[[#This Row],[data_lancamento]])</f>
        <v>8</v>
      </c>
    </row>
    <row r="6492" spans="1:11" x14ac:dyDescent="0.25">
      <c r="A6492" s="44" t="s">
        <v>149</v>
      </c>
      <c r="B6492">
        <v>1</v>
      </c>
      <c r="C6492" s="3">
        <v>44799</v>
      </c>
      <c r="D6492">
        <v>29.46</v>
      </c>
      <c r="E6492" s="44" t="s">
        <v>80</v>
      </c>
      <c r="F6492" s="44" t="s">
        <v>97</v>
      </c>
      <c r="G6492">
        <v>8001</v>
      </c>
      <c r="H6492">
        <v>0</v>
      </c>
      <c r="I6492">
        <v>0</v>
      </c>
      <c r="J6492">
        <v>0</v>
      </c>
      <c r="K6492" s="44">
        <f>MONTH(tce_4111[[#This Row],[data_lancamento]])</f>
        <v>8</v>
      </c>
    </row>
    <row r="6493" spans="1:11" x14ac:dyDescent="0.25">
      <c r="A6493" s="44" t="s">
        <v>96</v>
      </c>
      <c r="B6493">
        <v>1</v>
      </c>
      <c r="C6493" s="3">
        <v>44799</v>
      </c>
      <c r="D6493">
        <v>613.67999999999995</v>
      </c>
      <c r="E6493" s="44" t="s">
        <v>77</v>
      </c>
      <c r="F6493" s="44" t="s">
        <v>97</v>
      </c>
      <c r="G6493">
        <v>1</v>
      </c>
      <c r="H6493">
        <v>0</v>
      </c>
      <c r="I6493">
        <v>0</v>
      </c>
      <c r="J6493">
        <v>0</v>
      </c>
      <c r="K6493" s="44">
        <f>MONTH(tce_4111[[#This Row],[data_lancamento]])</f>
        <v>8</v>
      </c>
    </row>
    <row r="6494" spans="1:11" x14ac:dyDescent="0.25">
      <c r="A6494" s="44" t="s">
        <v>91</v>
      </c>
      <c r="B6494">
        <v>1</v>
      </c>
      <c r="C6494" s="3">
        <v>44799</v>
      </c>
      <c r="D6494">
        <v>613.67999999999995</v>
      </c>
      <c r="E6494" s="44" t="s">
        <v>80</v>
      </c>
      <c r="F6494" s="44" t="s">
        <v>88</v>
      </c>
      <c r="G6494">
        <v>0</v>
      </c>
      <c r="H6494">
        <v>0</v>
      </c>
      <c r="I6494">
        <v>0</v>
      </c>
      <c r="J6494">
        <v>0</v>
      </c>
      <c r="K6494" s="44">
        <f>MONTH(tce_4111[[#This Row],[data_lancamento]])</f>
        <v>8</v>
      </c>
    </row>
    <row r="6495" spans="1:11" x14ac:dyDescent="0.25">
      <c r="A6495" s="44" t="s">
        <v>99</v>
      </c>
      <c r="B6495">
        <v>1</v>
      </c>
      <c r="C6495" s="3">
        <v>44799</v>
      </c>
      <c r="D6495">
        <v>613.67999999999995</v>
      </c>
      <c r="E6495" s="44" t="s">
        <v>77</v>
      </c>
      <c r="F6495" s="44" t="s">
        <v>88</v>
      </c>
      <c r="G6495">
        <v>0</v>
      </c>
      <c r="H6495">
        <v>0</v>
      </c>
      <c r="I6495">
        <v>0</v>
      </c>
      <c r="J6495">
        <v>0</v>
      </c>
      <c r="K6495" s="44">
        <f>MONTH(tce_4111[[#This Row],[data_lancamento]])</f>
        <v>8</v>
      </c>
    </row>
    <row r="6496" spans="1:11" x14ac:dyDescent="0.25">
      <c r="A6496" s="44" t="s">
        <v>102</v>
      </c>
      <c r="B6496">
        <v>1</v>
      </c>
      <c r="C6496" s="3">
        <v>44799</v>
      </c>
      <c r="D6496">
        <v>613.67999999999995</v>
      </c>
      <c r="E6496" s="44" t="s">
        <v>80</v>
      </c>
      <c r="F6496" s="44" t="s">
        <v>88</v>
      </c>
      <c r="G6496">
        <v>0</v>
      </c>
      <c r="H6496">
        <v>0</v>
      </c>
      <c r="I6496">
        <v>0</v>
      </c>
      <c r="J6496">
        <v>0</v>
      </c>
      <c r="K6496" s="44">
        <f>MONTH(tce_4111[[#This Row],[data_lancamento]])</f>
        <v>8</v>
      </c>
    </row>
    <row r="6497" spans="1:11" x14ac:dyDescent="0.25">
      <c r="A6497" s="44" t="s">
        <v>92</v>
      </c>
      <c r="B6497">
        <v>1</v>
      </c>
      <c r="C6497" s="3">
        <v>44799</v>
      </c>
      <c r="D6497">
        <v>613.67999999999995</v>
      </c>
      <c r="E6497" s="44" t="s">
        <v>80</v>
      </c>
      <c r="F6497" s="44" t="s">
        <v>88</v>
      </c>
      <c r="G6497">
        <v>0</v>
      </c>
      <c r="H6497">
        <v>0</v>
      </c>
      <c r="I6497">
        <v>0</v>
      </c>
      <c r="J6497">
        <v>0</v>
      </c>
      <c r="K6497" s="44">
        <f>MONTH(tce_4111[[#This Row],[data_lancamento]])</f>
        <v>8</v>
      </c>
    </row>
    <row r="6498" spans="1:11" x14ac:dyDescent="0.25">
      <c r="A6498" s="44" t="s">
        <v>100</v>
      </c>
      <c r="B6498">
        <v>1</v>
      </c>
      <c r="C6498" s="3">
        <v>44799</v>
      </c>
      <c r="D6498">
        <v>613.67999999999995</v>
      </c>
      <c r="E6498" s="44" t="s">
        <v>77</v>
      </c>
      <c r="F6498" s="44" t="s">
        <v>88</v>
      </c>
      <c r="G6498">
        <v>0</v>
      </c>
      <c r="H6498">
        <v>0</v>
      </c>
      <c r="I6498">
        <v>0</v>
      </c>
      <c r="J6498">
        <v>0</v>
      </c>
      <c r="K6498" s="44">
        <f>MONTH(tce_4111[[#This Row],[data_lancamento]])</f>
        <v>8</v>
      </c>
    </row>
    <row r="6499" spans="1:11" x14ac:dyDescent="0.25">
      <c r="A6499" s="44" t="s">
        <v>101</v>
      </c>
      <c r="B6499">
        <v>1</v>
      </c>
      <c r="C6499" s="3">
        <v>44799</v>
      </c>
      <c r="D6499">
        <v>613.67999999999995</v>
      </c>
      <c r="E6499" s="44" t="s">
        <v>77</v>
      </c>
      <c r="F6499" s="44" t="s">
        <v>88</v>
      </c>
      <c r="G6499">
        <v>1</v>
      </c>
      <c r="H6499">
        <v>0</v>
      </c>
      <c r="I6499">
        <v>0</v>
      </c>
      <c r="J6499">
        <v>0</v>
      </c>
      <c r="K6499" s="44">
        <f>MONTH(tce_4111[[#This Row],[data_lancamento]])</f>
        <v>8</v>
      </c>
    </row>
    <row r="6500" spans="1:11" x14ac:dyDescent="0.25">
      <c r="A6500" s="44" t="s">
        <v>95</v>
      </c>
      <c r="B6500">
        <v>1</v>
      </c>
      <c r="C6500" s="3">
        <v>44799</v>
      </c>
      <c r="D6500">
        <v>613.67999999999995</v>
      </c>
      <c r="E6500" s="44" t="s">
        <v>80</v>
      </c>
      <c r="F6500" s="44" t="s">
        <v>88</v>
      </c>
      <c r="G6500">
        <v>1</v>
      </c>
      <c r="H6500">
        <v>0</v>
      </c>
      <c r="I6500">
        <v>0</v>
      </c>
      <c r="J6500">
        <v>0</v>
      </c>
      <c r="K6500" s="44">
        <f>MONTH(tce_4111[[#This Row],[data_lancamento]])</f>
        <v>8</v>
      </c>
    </row>
    <row r="6501" spans="1:11" x14ac:dyDescent="0.25">
      <c r="A6501" s="44" t="s">
        <v>96</v>
      </c>
      <c r="B6501">
        <v>1</v>
      </c>
      <c r="C6501" s="3">
        <v>44799</v>
      </c>
      <c r="D6501">
        <v>1237.1500000000001</v>
      </c>
      <c r="E6501" s="44" t="s">
        <v>77</v>
      </c>
      <c r="F6501" s="44" t="s">
        <v>97</v>
      </c>
      <c r="G6501">
        <v>1</v>
      </c>
      <c r="H6501">
        <v>0</v>
      </c>
      <c r="I6501">
        <v>0</v>
      </c>
      <c r="J6501">
        <v>0</v>
      </c>
      <c r="K6501" s="44">
        <f>MONTH(tce_4111[[#This Row],[data_lancamento]])</f>
        <v>8</v>
      </c>
    </row>
    <row r="6502" spans="1:11" x14ac:dyDescent="0.25">
      <c r="A6502" s="44" t="s">
        <v>91</v>
      </c>
      <c r="B6502">
        <v>1</v>
      </c>
      <c r="C6502" s="3">
        <v>44799</v>
      </c>
      <c r="D6502">
        <v>1237.1500000000001</v>
      </c>
      <c r="E6502" s="44" t="s">
        <v>80</v>
      </c>
      <c r="F6502" s="44" t="s">
        <v>88</v>
      </c>
      <c r="G6502">
        <v>0</v>
      </c>
      <c r="H6502">
        <v>0</v>
      </c>
      <c r="I6502">
        <v>0</v>
      </c>
      <c r="J6502">
        <v>0</v>
      </c>
      <c r="K6502" s="44">
        <f>MONTH(tce_4111[[#This Row],[data_lancamento]])</f>
        <v>8</v>
      </c>
    </row>
    <row r="6503" spans="1:11" x14ac:dyDescent="0.25">
      <c r="A6503" s="44" t="s">
        <v>99</v>
      </c>
      <c r="B6503">
        <v>1</v>
      </c>
      <c r="C6503" s="3">
        <v>44799</v>
      </c>
      <c r="D6503">
        <v>1237.1500000000001</v>
      </c>
      <c r="E6503" s="44" t="s">
        <v>77</v>
      </c>
      <c r="F6503" s="44" t="s">
        <v>88</v>
      </c>
      <c r="G6503">
        <v>0</v>
      </c>
      <c r="H6503">
        <v>0</v>
      </c>
      <c r="I6503">
        <v>0</v>
      </c>
      <c r="J6503">
        <v>0</v>
      </c>
      <c r="K6503" s="44">
        <f>MONTH(tce_4111[[#This Row],[data_lancamento]])</f>
        <v>8</v>
      </c>
    </row>
    <row r="6504" spans="1:11" x14ac:dyDescent="0.25">
      <c r="A6504" s="44" t="s">
        <v>92</v>
      </c>
      <c r="B6504">
        <v>1</v>
      </c>
      <c r="C6504" s="3">
        <v>44799</v>
      </c>
      <c r="D6504">
        <v>1237.1500000000001</v>
      </c>
      <c r="E6504" s="44" t="s">
        <v>80</v>
      </c>
      <c r="F6504" s="44" t="s">
        <v>88</v>
      </c>
      <c r="G6504">
        <v>0</v>
      </c>
      <c r="H6504">
        <v>0</v>
      </c>
      <c r="I6504">
        <v>0</v>
      </c>
      <c r="J6504">
        <v>0</v>
      </c>
      <c r="K6504" s="44">
        <f>MONTH(tce_4111[[#This Row],[data_lancamento]])</f>
        <v>8</v>
      </c>
    </row>
    <row r="6505" spans="1:11" x14ac:dyDescent="0.25">
      <c r="A6505" s="44" t="s">
        <v>100</v>
      </c>
      <c r="B6505">
        <v>1</v>
      </c>
      <c r="C6505" s="3">
        <v>44799</v>
      </c>
      <c r="D6505">
        <v>1237.1500000000001</v>
      </c>
      <c r="E6505" s="44" t="s">
        <v>77</v>
      </c>
      <c r="F6505" s="44" t="s">
        <v>88</v>
      </c>
      <c r="G6505">
        <v>0</v>
      </c>
      <c r="H6505">
        <v>0</v>
      </c>
      <c r="I6505">
        <v>0</v>
      </c>
      <c r="J6505">
        <v>0</v>
      </c>
      <c r="K6505" s="44">
        <f>MONTH(tce_4111[[#This Row],[data_lancamento]])</f>
        <v>8</v>
      </c>
    </row>
    <row r="6506" spans="1:11" x14ac:dyDescent="0.25">
      <c r="A6506" s="44" t="s">
        <v>386</v>
      </c>
      <c r="B6506">
        <v>1</v>
      </c>
      <c r="C6506" s="3">
        <v>44799</v>
      </c>
      <c r="D6506">
        <v>1237.1500000000001</v>
      </c>
      <c r="E6506" s="44" t="s">
        <v>80</v>
      </c>
      <c r="F6506" s="44" t="s">
        <v>88</v>
      </c>
      <c r="G6506">
        <v>0</v>
      </c>
      <c r="H6506">
        <v>0</v>
      </c>
      <c r="I6506">
        <v>0</v>
      </c>
      <c r="J6506">
        <v>0</v>
      </c>
      <c r="K6506" s="44">
        <f>MONTH(tce_4111[[#This Row],[data_lancamento]])</f>
        <v>8</v>
      </c>
    </row>
    <row r="6507" spans="1:11" x14ac:dyDescent="0.25">
      <c r="A6507" s="44" t="s">
        <v>101</v>
      </c>
      <c r="B6507">
        <v>1</v>
      </c>
      <c r="C6507" s="3">
        <v>44799</v>
      </c>
      <c r="D6507">
        <v>1237.1500000000001</v>
      </c>
      <c r="E6507" s="44" t="s">
        <v>77</v>
      </c>
      <c r="F6507" s="44" t="s">
        <v>88</v>
      </c>
      <c r="G6507">
        <v>1</v>
      </c>
      <c r="H6507">
        <v>0</v>
      </c>
      <c r="I6507">
        <v>0</v>
      </c>
      <c r="J6507">
        <v>0</v>
      </c>
      <c r="K6507" s="44">
        <f>MONTH(tce_4111[[#This Row],[data_lancamento]])</f>
        <v>8</v>
      </c>
    </row>
    <row r="6508" spans="1:11" x14ac:dyDescent="0.25">
      <c r="A6508" s="44" t="s">
        <v>95</v>
      </c>
      <c r="B6508">
        <v>1</v>
      </c>
      <c r="C6508" s="3">
        <v>44799</v>
      </c>
      <c r="D6508">
        <v>1237.1500000000001</v>
      </c>
      <c r="E6508" s="44" t="s">
        <v>80</v>
      </c>
      <c r="F6508" s="44" t="s">
        <v>88</v>
      </c>
      <c r="G6508">
        <v>1</v>
      </c>
      <c r="H6508">
        <v>0</v>
      </c>
      <c r="I6508">
        <v>0</v>
      </c>
      <c r="J6508">
        <v>0</v>
      </c>
      <c r="K6508" s="44">
        <f>MONTH(tce_4111[[#This Row],[data_lancamento]])</f>
        <v>8</v>
      </c>
    </row>
    <row r="6509" spans="1:11" x14ac:dyDescent="0.25">
      <c r="A6509" s="44" t="s">
        <v>96</v>
      </c>
      <c r="B6509">
        <v>1</v>
      </c>
      <c r="C6509" s="3">
        <v>44799</v>
      </c>
      <c r="D6509">
        <v>613.67999999999995</v>
      </c>
      <c r="E6509" s="44" t="s">
        <v>80</v>
      </c>
      <c r="F6509" s="44" t="s">
        <v>97</v>
      </c>
      <c r="G6509">
        <v>1</v>
      </c>
      <c r="H6509">
        <v>0</v>
      </c>
      <c r="I6509">
        <v>0</v>
      </c>
      <c r="J6509">
        <v>0</v>
      </c>
      <c r="K6509" s="44">
        <f>MONTH(tce_4111[[#This Row],[data_lancamento]])</f>
        <v>8</v>
      </c>
    </row>
    <row r="6510" spans="1:11" x14ac:dyDescent="0.25">
      <c r="A6510" s="44" t="s">
        <v>99</v>
      </c>
      <c r="B6510">
        <v>1</v>
      </c>
      <c r="C6510" s="3">
        <v>44799</v>
      </c>
      <c r="D6510">
        <v>613.67999999999995</v>
      </c>
      <c r="E6510" s="44" t="s">
        <v>80</v>
      </c>
      <c r="F6510" s="44" t="s">
        <v>88</v>
      </c>
      <c r="G6510">
        <v>0</v>
      </c>
      <c r="H6510">
        <v>0</v>
      </c>
      <c r="I6510">
        <v>0</v>
      </c>
      <c r="J6510">
        <v>0</v>
      </c>
      <c r="K6510" s="44">
        <f>MONTH(tce_4111[[#This Row],[data_lancamento]])</f>
        <v>8</v>
      </c>
    </row>
    <row r="6511" spans="1:11" x14ac:dyDescent="0.25">
      <c r="A6511" s="44" t="s">
        <v>109</v>
      </c>
      <c r="B6511">
        <v>1</v>
      </c>
      <c r="C6511" s="3">
        <v>44799</v>
      </c>
      <c r="D6511">
        <v>613.67999999999995</v>
      </c>
      <c r="E6511" s="44" t="s">
        <v>77</v>
      </c>
      <c r="F6511" s="44" t="s">
        <v>88</v>
      </c>
      <c r="G6511">
        <v>0</v>
      </c>
      <c r="H6511">
        <v>0</v>
      </c>
      <c r="I6511">
        <v>0</v>
      </c>
      <c r="J6511">
        <v>0</v>
      </c>
      <c r="K6511" s="44">
        <f>MONTH(tce_4111[[#This Row],[data_lancamento]])</f>
        <v>8</v>
      </c>
    </row>
    <row r="6512" spans="1:11" x14ac:dyDescent="0.25">
      <c r="A6512" s="44" t="s">
        <v>106</v>
      </c>
      <c r="B6512">
        <v>1</v>
      </c>
      <c r="C6512" s="3">
        <v>44799</v>
      </c>
      <c r="D6512">
        <v>584.22</v>
      </c>
      <c r="E6512" s="44" t="s">
        <v>77</v>
      </c>
      <c r="F6512" s="44" t="s">
        <v>97</v>
      </c>
      <c r="G6512">
        <v>1</v>
      </c>
      <c r="H6512">
        <v>0</v>
      </c>
      <c r="I6512">
        <v>0</v>
      </c>
      <c r="J6512">
        <v>0</v>
      </c>
      <c r="K6512" s="44">
        <f>MONTH(tce_4111[[#This Row],[data_lancamento]])</f>
        <v>8</v>
      </c>
    </row>
    <row r="6513" spans="1:11" x14ac:dyDescent="0.25">
      <c r="A6513" s="44" t="s">
        <v>100</v>
      </c>
      <c r="B6513">
        <v>1</v>
      </c>
      <c r="C6513" s="3">
        <v>44799</v>
      </c>
      <c r="D6513">
        <v>613.67999999999995</v>
      </c>
      <c r="E6513" s="44" t="s">
        <v>80</v>
      </c>
      <c r="F6513" s="44" t="s">
        <v>88</v>
      </c>
      <c r="G6513">
        <v>0</v>
      </c>
      <c r="H6513">
        <v>0</v>
      </c>
      <c r="I6513">
        <v>0</v>
      </c>
      <c r="J6513">
        <v>0</v>
      </c>
      <c r="K6513" s="44">
        <f>MONTH(tce_4111[[#This Row],[data_lancamento]])</f>
        <v>8</v>
      </c>
    </row>
    <row r="6514" spans="1:11" x14ac:dyDescent="0.25">
      <c r="A6514" s="44" t="s">
        <v>110</v>
      </c>
      <c r="B6514">
        <v>1</v>
      </c>
      <c r="C6514" s="3">
        <v>44799</v>
      </c>
      <c r="D6514">
        <v>613.67999999999995</v>
      </c>
      <c r="E6514" s="44" t="s">
        <v>77</v>
      </c>
      <c r="F6514" s="44" t="s">
        <v>88</v>
      </c>
      <c r="G6514">
        <v>0</v>
      </c>
      <c r="H6514">
        <v>0</v>
      </c>
      <c r="I6514">
        <v>0</v>
      </c>
      <c r="J6514">
        <v>0</v>
      </c>
      <c r="K6514" s="44">
        <f>MONTH(tce_4111[[#This Row],[data_lancamento]])</f>
        <v>8</v>
      </c>
    </row>
    <row r="6515" spans="1:11" x14ac:dyDescent="0.25">
      <c r="A6515" s="44" t="s">
        <v>148</v>
      </c>
      <c r="B6515">
        <v>1</v>
      </c>
      <c r="C6515" s="3">
        <v>44799</v>
      </c>
      <c r="D6515">
        <v>29.46</v>
      </c>
      <c r="E6515" s="44" t="s">
        <v>77</v>
      </c>
      <c r="F6515" s="44" t="s">
        <v>97</v>
      </c>
      <c r="G6515">
        <v>8001</v>
      </c>
      <c r="H6515">
        <v>0</v>
      </c>
      <c r="I6515">
        <v>0</v>
      </c>
      <c r="J6515">
        <v>0</v>
      </c>
      <c r="K6515" s="44">
        <f>MONTH(tce_4111[[#This Row],[data_lancamento]])</f>
        <v>8</v>
      </c>
    </row>
    <row r="6516" spans="1:11" x14ac:dyDescent="0.25">
      <c r="A6516" s="44" t="s">
        <v>101</v>
      </c>
      <c r="B6516">
        <v>1</v>
      </c>
      <c r="C6516" s="3">
        <v>44799</v>
      </c>
      <c r="D6516">
        <v>29.46</v>
      </c>
      <c r="E6516" s="44" t="s">
        <v>80</v>
      </c>
      <c r="F6516" s="44" t="s">
        <v>88</v>
      </c>
      <c r="G6516">
        <v>1</v>
      </c>
      <c r="H6516">
        <v>0</v>
      </c>
      <c r="I6516">
        <v>0</v>
      </c>
      <c r="J6516">
        <v>0</v>
      </c>
      <c r="K6516" s="44">
        <f>MONTH(tce_4111[[#This Row],[data_lancamento]])</f>
        <v>8</v>
      </c>
    </row>
    <row r="6517" spans="1:11" x14ac:dyDescent="0.25">
      <c r="A6517" s="44" t="s">
        <v>101</v>
      </c>
      <c r="B6517">
        <v>1</v>
      </c>
      <c r="C6517" s="3">
        <v>44799</v>
      </c>
      <c r="D6517">
        <v>584.22</v>
      </c>
      <c r="E6517" s="44" t="s">
        <v>80</v>
      </c>
      <c r="F6517" s="44" t="s">
        <v>88</v>
      </c>
      <c r="G6517">
        <v>1</v>
      </c>
      <c r="H6517">
        <v>0</v>
      </c>
      <c r="I6517">
        <v>0</v>
      </c>
      <c r="J6517">
        <v>0</v>
      </c>
      <c r="K6517" s="44">
        <f>MONTH(tce_4111[[#This Row],[data_lancamento]])</f>
        <v>8</v>
      </c>
    </row>
    <row r="6518" spans="1:11" x14ac:dyDescent="0.25">
      <c r="A6518" s="44" t="s">
        <v>111</v>
      </c>
      <c r="B6518">
        <v>1</v>
      </c>
      <c r="C6518" s="3">
        <v>44799</v>
      </c>
      <c r="D6518">
        <v>29.46</v>
      </c>
      <c r="E6518" s="44" t="s">
        <v>77</v>
      </c>
      <c r="F6518" s="44" t="s">
        <v>88</v>
      </c>
      <c r="G6518">
        <v>1</v>
      </c>
      <c r="H6518">
        <v>0</v>
      </c>
      <c r="I6518">
        <v>0</v>
      </c>
      <c r="J6518">
        <v>0</v>
      </c>
      <c r="K6518" s="44">
        <f>MONTH(tce_4111[[#This Row],[data_lancamento]])</f>
        <v>8</v>
      </c>
    </row>
    <row r="6519" spans="1:11" x14ac:dyDescent="0.25">
      <c r="A6519" s="44" t="s">
        <v>111</v>
      </c>
      <c r="B6519">
        <v>1</v>
      </c>
      <c r="C6519" s="3">
        <v>44799</v>
      </c>
      <c r="D6519">
        <v>584.22</v>
      </c>
      <c r="E6519" s="44" t="s">
        <v>77</v>
      </c>
      <c r="F6519" s="44" t="s">
        <v>88</v>
      </c>
      <c r="G6519">
        <v>1</v>
      </c>
      <c r="H6519">
        <v>0</v>
      </c>
      <c r="I6519">
        <v>0</v>
      </c>
      <c r="J6519">
        <v>0</v>
      </c>
      <c r="K6519" s="44">
        <f>MONTH(tce_4111[[#This Row],[data_lancamento]])</f>
        <v>8</v>
      </c>
    </row>
    <row r="6520" spans="1:11" x14ac:dyDescent="0.25">
      <c r="A6520" s="44" t="s">
        <v>152</v>
      </c>
      <c r="B6520">
        <v>1</v>
      </c>
      <c r="C6520" s="3">
        <v>44799</v>
      </c>
      <c r="D6520">
        <v>29.46</v>
      </c>
      <c r="E6520" s="44" t="s">
        <v>80</v>
      </c>
      <c r="F6520" s="44" t="s">
        <v>88</v>
      </c>
      <c r="G6520">
        <v>8001</v>
      </c>
      <c r="H6520">
        <v>0</v>
      </c>
      <c r="I6520">
        <v>0</v>
      </c>
      <c r="J6520">
        <v>0</v>
      </c>
      <c r="K6520" s="44">
        <f>MONTH(tce_4111[[#This Row],[data_lancamento]])</f>
        <v>8</v>
      </c>
    </row>
    <row r="6521" spans="1:11" x14ac:dyDescent="0.25">
      <c r="A6521" s="44" t="s">
        <v>150</v>
      </c>
      <c r="B6521">
        <v>1</v>
      </c>
      <c r="C6521" s="3">
        <v>44799</v>
      </c>
      <c r="D6521">
        <v>29.46</v>
      </c>
      <c r="E6521" s="44" t="s">
        <v>77</v>
      </c>
      <c r="F6521" s="44" t="s">
        <v>88</v>
      </c>
      <c r="G6521">
        <v>8001</v>
      </c>
      <c r="H6521">
        <v>0</v>
      </c>
      <c r="I6521">
        <v>0</v>
      </c>
      <c r="J6521">
        <v>0</v>
      </c>
      <c r="K6521" s="44">
        <f>MONTH(tce_4111[[#This Row],[data_lancamento]])</f>
        <v>8</v>
      </c>
    </row>
    <row r="6522" spans="1:11" x14ac:dyDescent="0.25">
      <c r="A6522" s="44" t="s">
        <v>96</v>
      </c>
      <c r="B6522">
        <v>1</v>
      </c>
      <c r="C6522" s="3">
        <v>44799</v>
      </c>
      <c r="D6522">
        <v>1237.1500000000001</v>
      </c>
      <c r="E6522" s="44" t="s">
        <v>80</v>
      </c>
      <c r="F6522" s="44" t="s">
        <v>97</v>
      </c>
      <c r="G6522">
        <v>1</v>
      </c>
      <c r="H6522">
        <v>0</v>
      </c>
      <c r="I6522">
        <v>0</v>
      </c>
      <c r="J6522">
        <v>0</v>
      </c>
      <c r="K6522" s="44">
        <f>MONTH(tce_4111[[#This Row],[data_lancamento]])</f>
        <v>8</v>
      </c>
    </row>
    <row r="6523" spans="1:11" x14ac:dyDescent="0.25">
      <c r="A6523" s="44" t="s">
        <v>99</v>
      </c>
      <c r="B6523">
        <v>1</v>
      </c>
      <c r="C6523" s="3">
        <v>44799</v>
      </c>
      <c r="D6523">
        <v>1237.1500000000001</v>
      </c>
      <c r="E6523" s="44" t="s">
        <v>80</v>
      </c>
      <c r="F6523" s="44" t="s">
        <v>88</v>
      </c>
      <c r="G6523">
        <v>0</v>
      </c>
      <c r="H6523">
        <v>0</v>
      </c>
      <c r="I6523">
        <v>0</v>
      </c>
      <c r="J6523">
        <v>0</v>
      </c>
      <c r="K6523" s="44">
        <f>MONTH(tce_4111[[#This Row],[data_lancamento]])</f>
        <v>8</v>
      </c>
    </row>
    <row r="6524" spans="1:11" x14ac:dyDescent="0.25">
      <c r="A6524" s="44" t="s">
        <v>109</v>
      </c>
      <c r="B6524">
        <v>1</v>
      </c>
      <c r="C6524" s="3">
        <v>44799</v>
      </c>
      <c r="D6524">
        <v>1237.1500000000001</v>
      </c>
      <c r="E6524" s="44" t="s">
        <v>77</v>
      </c>
      <c r="F6524" s="44" t="s">
        <v>88</v>
      </c>
      <c r="G6524">
        <v>0</v>
      </c>
      <c r="H6524">
        <v>0</v>
      </c>
      <c r="I6524">
        <v>0</v>
      </c>
      <c r="J6524">
        <v>0</v>
      </c>
      <c r="K6524" s="44">
        <f>MONTH(tce_4111[[#This Row],[data_lancamento]])</f>
        <v>8</v>
      </c>
    </row>
    <row r="6525" spans="1:11" x14ac:dyDescent="0.25">
      <c r="A6525" s="44" t="s">
        <v>106</v>
      </c>
      <c r="B6525">
        <v>1</v>
      </c>
      <c r="C6525" s="3">
        <v>44799</v>
      </c>
      <c r="D6525">
        <v>1237.1500000000001</v>
      </c>
      <c r="E6525" s="44" t="s">
        <v>77</v>
      </c>
      <c r="F6525" s="44" t="s">
        <v>97</v>
      </c>
      <c r="G6525">
        <v>1</v>
      </c>
      <c r="H6525">
        <v>0</v>
      </c>
      <c r="I6525">
        <v>0</v>
      </c>
      <c r="J6525">
        <v>0</v>
      </c>
      <c r="K6525" s="44">
        <f>MONTH(tce_4111[[#This Row],[data_lancamento]])</f>
        <v>8</v>
      </c>
    </row>
    <row r="6526" spans="1:11" x14ac:dyDescent="0.25">
      <c r="A6526" s="44" t="s">
        <v>100</v>
      </c>
      <c r="B6526">
        <v>1</v>
      </c>
      <c r="C6526" s="3">
        <v>44799</v>
      </c>
      <c r="D6526">
        <v>1237.1500000000001</v>
      </c>
      <c r="E6526" s="44" t="s">
        <v>80</v>
      </c>
      <c r="F6526" s="44" t="s">
        <v>88</v>
      </c>
      <c r="G6526">
        <v>0</v>
      </c>
      <c r="H6526">
        <v>0</v>
      </c>
      <c r="I6526">
        <v>0</v>
      </c>
      <c r="J6526">
        <v>0</v>
      </c>
      <c r="K6526" s="44">
        <f>MONTH(tce_4111[[#This Row],[data_lancamento]])</f>
        <v>8</v>
      </c>
    </row>
    <row r="6527" spans="1:11" x14ac:dyDescent="0.25">
      <c r="A6527" s="44" t="s">
        <v>110</v>
      </c>
      <c r="B6527">
        <v>1</v>
      </c>
      <c r="C6527" s="3">
        <v>44799</v>
      </c>
      <c r="D6527">
        <v>1237.1500000000001</v>
      </c>
      <c r="E6527" s="44" t="s">
        <v>77</v>
      </c>
      <c r="F6527" s="44" t="s">
        <v>88</v>
      </c>
      <c r="G6527">
        <v>0</v>
      </c>
      <c r="H6527">
        <v>0</v>
      </c>
      <c r="I6527">
        <v>0</v>
      </c>
      <c r="J6527">
        <v>0</v>
      </c>
      <c r="K6527" s="44">
        <f>MONTH(tce_4111[[#This Row],[data_lancamento]])</f>
        <v>8</v>
      </c>
    </row>
    <row r="6528" spans="1:11" x14ac:dyDescent="0.25">
      <c r="A6528" s="44" t="s">
        <v>101</v>
      </c>
      <c r="B6528">
        <v>1</v>
      </c>
      <c r="C6528" s="3">
        <v>44799</v>
      </c>
      <c r="D6528">
        <v>1237.1500000000001</v>
      </c>
      <c r="E6528" s="44" t="s">
        <v>80</v>
      </c>
      <c r="F6528" s="44" t="s">
        <v>88</v>
      </c>
      <c r="G6528">
        <v>1</v>
      </c>
      <c r="H6528">
        <v>0</v>
      </c>
      <c r="I6528">
        <v>0</v>
      </c>
      <c r="J6528">
        <v>0</v>
      </c>
      <c r="K6528" s="44">
        <f>MONTH(tce_4111[[#This Row],[data_lancamento]])</f>
        <v>8</v>
      </c>
    </row>
    <row r="6529" spans="1:11" x14ac:dyDescent="0.25">
      <c r="A6529" s="44" t="s">
        <v>111</v>
      </c>
      <c r="B6529">
        <v>1</v>
      </c>
      <c r="C6529" s="3">
        <v>44799</v>
      </c>
      <c r="D6529">
        <v>1237.1500000000001</v>
      </c>
      <c r="E6529" s="44" t="s">
        <v>77</v>
      </c>
      <c r="F6529" s="44" t="s">
        <v>88</v>
      </c>
      <c r="G6529">
        <v>1</v>
      </c>
      <c r="H6529">
        <v>0</v>
      </c>
      <c r="I6529">
        <v>0</v>
      </c>
      <c r="J6529">
        <v>0</v>
      </c>
      <c r="K6529" s="44">
        <f>MONTH(tce_4111[[#This Row],[data_lancamento]])</f>
        <v>8</v>
      </c>
    </row>
    <row r="6530" spans="1:11" x14ac:dyDescent="0.25">
      <c r="A6530" s="44" t="s">
        <v>89</v>
      </c>
      <c r="B6530">
        <v>1</v>
      </c>
      <c r="C6530" s="3">
        <v>44802</v>
      </c>
      <c r="D6530">
        <v>2459</v>
      </c>
      <c r="E6530" s="44" t="s">
        <v>80</v>
      </c>
      <c r="F6530" s="44" t="s">
        <v>88</v>
      </c>
      <c r="G6530">
        <v>0</v>
      </c>
      <c r="H6530">
        <v>0</v>
      </c>
      <c r="I6530">
        <v>0</v>
      </c>
      <c r="J6530">
        <v>0</v>
      </c>
      <c r="K6530" s="44">
        <f>MONTH(tce_4111[[#This Row],[data_lancamento]])</f>
        <v>8</v>
      </c>
    </row>
    <row r="6531" spans="1:11" x14ac:dyDescent="0.25">
      <c r="A6531" s="44" t="s">
        <v>91</v>
      </c>
      <c r="B6531">
        <v>1</v>
      </c>
      <c r="C6531" s="3">
        <v>44802</v>
      </c>
      <c r="D6531">
        <v>2459</v>
      </c>
      <c r="E6531" s="44" t="s">
        <v>77</v>
      </c>
      <c r="F6531" s="44" t="s">
        <v>88</v>
      </c>
      <c r="G6531">
        <v>0</v>
      </c>
      <c r="H6531">
        <v>0</v>
      </c>
      <c r="I6531">
        <v>0</v>
      </c>
      <c r="J6531">
        <v>0</v>
      </c>
      <c r="K6531" s="44">
        <f>MONTH(tce_4111[[#This Row],[data_lancamento]])</f>
        <v>8</v>
      </c>
    </row>
    <row r="6532" spans="1:11" x14ac:dyDescent="0.25">
      <c r="A6532" s="44" t="s">
        <v>92</v>
      </c>
      <c r="B6532">
        <v>1</v>
      </c>
      <c r="C6532" s="3">
        <v>44802</v>
      </c>
      <c r="D6532">
        <v>2459</v>
      </c>
      <c r="E6532" s="44" t="s">
        <v>77</v>
      </c>
      <c r="F6532" s="44" t="s">
        <v>88</v>
      </c>
      <c r="G6532">
        <v>0</v>
      </c>
      <c r="H6532">
        <v>0</v>
      </c>
      <c r="I6532">
        <v>0</v>
      </c>
      <c r="J6532">
        <v>0</v>
      </c>
      <c r="K6532" s="44">
        <f>MONTH(tce_4111[[#This Row],[data_lancamento]])</f>
        <v>8</v>
      </c>
    </row>
    <row r="6533" spans="1:11" x14ac:dyDescent="0.25">
      <c r="A6533" s="44" t="s">
        <v>93</v>
      </c>
      <c r="B6533">
        <v>1</v>
      </c>
      <c r="C6533" s="3">
        <v>44802</v>
      </c>
      <c r="D6533">
        <v>2459</v>
      </c>
      <c r="E6533" s="44" t="s">
        <v>80</v>
      </c>
      <c r="F6533" s="44" t="s">
        <v>88</v>
      </c>
      <c r="G6533">
        <v>0</v>
      </c>
      <c r="H6533">
        <v>0</v>
      </c>
      <c r="I6533">
        <v>0</v>
      </c>
      <c r="J6533">
        <v>0</v>
      </c>
      <c r="K6533" s="44">
        <f>MONTH(tce_4111[[#This Row],[data_lancamento]])</f>
        <v>8</v>
      </c>
    </row>
    <row r="6534" spans="1:11" x14ac:dyDescent="0.25">
      <c r="A6534" s="44" t="s">
        <v>94</v>
      </c>
      <c r="B6534">
        <v>1</v>
      </c>
      <c r="C6534" s="3">
        <v>44802</v>
      </c>
      <c r="D6534">
        <v>2459</v>
      </c>
      <c r="E6534" s="44" t="s">
        <v>80</v>
      </c>
      <c r="F6534" s="44" t="s">
        <v>88</v>
      </c>
      <c r="G6534">
        <v>1</v>
      </c>
      <c r="H6534">
        <v>0</v>
      </c>
      <c r="I6534">
        <v>0</v>
      </c>
      <c r="J6534">
        <v>0</v>
      </c>
      <c r="K6534" s="44">
        <f>MONTH(tce_4111[[#This Row],[data_lancamento]])</f>
        <v>8</v>
      </c>
    </row>
    <row r="6535" spans="1:11" x14ac:dyDescent="0.25">
      <c r="A6535" s="44" t="s">
        <v>95</v>
      </c>
      <c r="B6535">
        <v>1</v>
      </c>
      <c r="C6535" s="3">
        <v>44802</v>
      </c>
      <c r="D6535">
        <v>2459</v>
      </c>
      <c r="E6535" s="44" t="s">
        <v>77</v>
      </c>
      <c r="F6535" s="44" t="s">
        <v>88</v>
      </c>
      <c r="G6535">
        <v>1</v>
      </c>
      <c r="H6535">
        <v>0</v>
      </c>
      <c r="I6535">
        <v>0</v>
      </c>
      <c r="J6535">
        <v>0</v>
      </c>
      <c r="K6535" s="44">
        <f>MONTH(tce_4111[[#This Row],[data_lancamento]])</f>
        <v>8</v>
      </c>
    </row>
    <row r="6536" spans="1:11" x14ac:dyDescent="0.25">
      <c r="A6536" s="44" t="s">
        <v>89</v>
      </c>
      <c r="B6536">
        <v>1</v>
      </c>
      <c r="C6536" s="3">
        <v>44802</v>
      </c>
      <c r="D6536">
        <v>11465.1</v>
      </c>
      <c r="E6536" s="44" t="s">
        <v>80</v>
      </c>
      <c r="F6536" s="44" t="s">
        <v>88</v>
      </c>
      <c r="G6536">
        <v>0</v>
      </c>
      <c r="H6536">
        <v>0</v>
      </c>
      <c r="I6536">
        <v>0</v>
      </c>
      <c r="J6536">
        <v>0</v>
      </c>
      <c r="K6536" s="44">
        <f>MONTH(tce_4111[[#This Row],[data_lancamento]])</f>
        <v>8</v>
      </c>
    </row>
    <row r="6537" spans="1:11" x14ac:dyDescent="0.25">
      <c r="A6537" s="44" t="s">
        <v>91</v>
      </c>
      <c r="B6537">
        <v>1</v>
      </c>
      <c r="C6537" s="3">
        <v>44802</v>
      </c>
      <c r="D6537">
        <v>11465.1</v>
      </c>
      <c r="E6537" s="44" t="s">
        <v>77</v>
      </c>
      <c r="F6537" s="44" t="s">
        <v>88</v>
      </c>
      <c r="G6537">
        <v>0</v>
      </c>
      <c r="H6537">
        <v>0</v>
      </c>
      <c r="I6537">
        <v>0</v>
      </c>
      <c r="J6537">
        <v>0</v>
      </c>
      <c r="K6537" s="44">
        <f>MONTH(tce_4111[[#This Row],[data_lancamento]])</f>
        <v>8</v>
      </c>
    </row>
    <row r="6538" spans="1:11" x14ac:dyDescent="0.25">
      <c r="A6538" s="44" t="s">
        <v>92</v>
      </c>
      <c r="B6538">
        <v>1</v>
      </c>
      <c r="C6538" s="3">
        <v>44802</v>
      </c>
      <c r="D6538">
        <v>11465.1</v>
      </c>
      <c r="E6538" s="44" t="s">
        <v>77</v>
      </c>
      <c r="F6538" s="44" t="s">
        <v>88</v>
      </c>
      <c r="G6538">
        <v>0</v>
      </c>
      <c r="H6538">
        <v>0</v>
      </c>
      <c r="I6538">
        <v>0</v>
      </c>
      <c r="J6538">
        <v>0</v>
      </c>
      <c r="K6538" s="44">
        <f>MONTH(tce_4111[[#This Row],[data_lancamento]])</f>
        <v>8</v>
      </c>
    </row>
    <row r="6539" spans="1:11" x14ac:dyDescent="0.25">
      <c r="A6539" s="44" t="s">
        <v>93</v>
      </c>
      <c r="B6539">
        <v>1</v>
      </c>
      <c r="C6539" s="3">
        <v>44802</v>
      </c>
      <c r="D6539">
        <v>11465.1</v>
      </c>
      <c r="E6539" s="44" t="s">
        <v>80</v>
      </c>
      <c r="F6539" s="44" t="s">
        <v>88</v>
      </c>
      <c r="G6539">
        <v>0</v>
      </c>
      <c r="H6539">
        <v>0</v>
      </c>
      <c r="I6539">
        <v>0</v>
      </c>
      <c r="J6539">
        <v>0</v>
      </c>
      <c r="K6539" s="44">
        <f>MONTH(tce_4111[[#This Row],[data_lancamento]])</f>
        <v>8</v>
      </c>
    </row>
    <row r="6540" spans="1:11" x14ac:dyDescent="0.25">
      <c r="A6540" s="44" t="s">
        <v>94</v>
      </c>
      <c r="B6540">
        <v>1</v>
      </c>
      <c r="C6540" s="3">
        <v>44802</v>
      </c>
      <c r="D6540">
        <v>11465.1</v>
      </c>
      <c r="E6540" s="44" t="s">
        <v>80</v>
      </c>
      <c r="F6540" s="44" t="s">
        <v>88</v>
      </c>
      <c r="G6540">
        <v>1</v>
      </c>
      <c r="H6540">
        <v>0</v>
      </c>
      <c r="I6540">
        <v>0</v>
      </c>
      <c r="J6540">
        <v>0</v>
      </c>
      <c r="K6540" s="44">
        <f>MONTH(tce_4111[[#This Row],[data_lancamento]])</f>
        <v>8</v>
      </c>
    </row>
    <row r="6541" spans="1:11" x14ac:dyDescent="0.25">
      <c r="A6541" s="44" t="s">
        <v>95</v>
      </c>
      <c r="B6541">
        <v>1</v>
      </c>
      <c r="C6541" s="3">
        <v>44802</v>
      </c>
      <c r="D6541">
        <v>11465.1</v>
      </c>
      <c r="E6541" s="44" t="s">
        <v>77</v>
      </c>
      <c r="F6541" s="44" t="s">
        <v>88</v>
      </c>
      <c r="G6541">
        <v>1</v>
      </c>
      <c r="H6541">
        <v>0</v>
      </c>
      <c r="I6541">
        <v>0</v>
      </c>
      <c r="J6541">
        <v>0</v>
      </c>
      <c r="K6541" s="44">
        <f>MONTH(tce_4111[[#This Row],[data_lancamento]])</f>
        <v>8</v>
      </c>
    </row>
    <row r="6542" spans="1:11" x14ac:dyDescent="0.25">
      <c r="A6542" s="44" t="s">
        <v>107</v>
      </c>
      <c r="B6542">
        <v>1</v>
      </c>
      <c r="C6542" s="3">
        <v>44803</v>
      </c>
      <c r="D6542">
        <v>60863.54</v>
      </c>
      <c r="E6542" s="44" t="s">
        <v>77</v>
      </c>
      <c r="F6542" s="44" t="s">
        <v>97</v>
      </c>
      <c r="G6542">
        <v>1</v>
      </c>
      <c r="H6542">
        <v>0</v>
      </c>
      <c r="I6542">
        <v>0</v>
      </c>
      <c r="J6542">
        <v>0</v>
      </c>
      <c r="K6542" s="44">
        <f>MONTH(tce_4111[[#This Row],[data_lancamento]])</f>
        <v>8</v>
      </c>
    </row>
    <row r="6543" spans="1:11" x14ac:dyDescent="0.25">
      <c r="A6543" s="44" t="s">
        <v>106</v>
      </c>
      <c r="B6543">
        <v>1</v>
      </c>
      <c r="C6543" s="3">
        <v>44803</v>
      </c>
      <c r="D6543">
        <v>60863.54</v>
      </c>
      <c r="E6543" s="44" t="s">
        <v>80</v>
      </c>
      <c r="F6543" s="44" t="s">
        <v>97</v>
      </c>
      <c r="G6543">
        <v>1</v>
      </c>
      <c r="H6543">
        <v>0</v>
      </c>
      <c r="I6543">
        <v>0</v>
      </c>
      <c r="J6543">
        <v>0</v>
      </c>
      <c r="K6543" s="44">
        <f>MONTH(tce_4111[[#This Row],[data_lancamento]])</f>
        <v>8</v>
      </c>
    </row>
    <row r="6544" spans="1:11" x14ac:dyDescent="0.25">
      <c r="A6544" s="44" t="s">
        <v>96</v>
      </c>
      <c r="B6544">
        <v>1</v>
      </c>
      <c r="C6544" s="3">
        <v>44803</v>
      </c>
      <c r="D6544">
        <v>2402</v>
      </c>
      <c r="E6544" s="44" t="s">
        <v>80</v>
      </c>
      <c r="F6544" s="44" t="s">
        <v>97</v>
      </c>
      <c r="G6544">
        <v>1</v>
      </c>
      <c r="H6544">
        <v>0</v>
      </c>
      <c r="I6544">
        <v>0</v>
      </c>
      <c r="J6544">
        <v>0</v>
      </c>
      <c r="K6544" s="44">
        <f>MONTH(tce_4111[[#This Row],[data_lancamento]])</f>
        <v>8</v>
      </c>
    </row>
    <row r="6545" spans="1:11" x14ac:dyDescent="0.25">
      <c r="A6545" s="44" t="s">
        <v>99</v>
      </c>
      <c r="B6545">
        <v>1</v>
      </c>
      <c r="C6545" s="3">
        <v>44803</v>
      </c>
      <c r="D6545">
        <v>2402</v>
      </c>
      <c r="E6545" s="44" t="s">
        <v>80</v>
      </c>
      <c r="F6545" s="44" t="s">
        <v>88</v>
      </c>
      <c r="G6545">
        <v>0</v>
      </c>
      <c r="H6545">
        <v>0</v>
      </c>
      <c r="I6545">
        <v>0</v>
      </c>
      <c r="J6545">
        <v>0</v>
      </c>
      <c r="K6545" s="44">
        <f>MONTH(tce_4111[[#This Row],[data_lancamento]])</f>
        <v>8</v>
      </c>
    </row>
    <row r="6546" spans="1:11" x14ac:dyDescent="0.25">
      <c r="A6546" s="44" t="s">
        <v>109</v>
      </c>
      <c r="B6546">
        <v>1</v>
      </c>
      <c r="C6546" s="3">
        <v>44803</v>
      </c>
      <c r="D6546">
        <v>2402</v>
      </c>
      <c r="E6546" s="44" t="s">
        <v>77</v>
      </c>
      <c r="F6546" s="44" t="s">
        <v>88</v>
      </c>
      <c r="G6546">
        <v>0</v>
      </c>
      <c r="H6546">
        <v>0</v>
      </c>
      <c r="I6546">
        <v>0</v>
      </c>
      <c r="J6546">
        <v>0</v>
      </c>
      <c r="K6546" s="44">
        <f>MONTH(tce_4111[[#This Row],[data_lancamento]])</f>
        <v>8</v>
      </c>
    </row>
    <row r="6547" spans="1:11" x14ac:dyDescent="0.25">
      <c r="A6547" s="44" t="s">
        <v>106</v>
      </c>
      <c r="B6547">
        <v>1</v>
      </c>
      <c r="C6547" s="3">
        <v>44803</v>
      </c>
      <c r="D6547">
        <v>2402</v>
      </c>
      <c r="E6547" s="44" t="s">
        <v>77</v>
      </c>
      <c r="F6547" s="44" t="s">
        <v>97</v>
      </c>
      <c r="G6547">
        <v>1</v>
      </c>
      <c r="H6547">
        <v>0</v>
      </c>
      <c r="I6547">
        <v>0</v>
      </c>
      <c r="J6547">
        <v>0</v>
      </c>
      <c r="K6547" s="44">
        <f>MONTH(tce_4111[[#This Row],[data_lancamento]])</f>
        <v>8</v>
      </c>
    </row>
    <row r="6548" spans="1:11" x14ac:dyDescent="0.25">
      <c r="A6548" s="44" t="s">
        <v>100</v>
      </c>
      <c r="B6548">
        <v>1</v>
      </c>
      <c r="C6548" s="3">
        <v>44803</v>
      </c>
      <c r="D6548">
        <v>2402</v>
      </c>
      <c r="E6548" s="44" t="s">
        <v>80</v>
      </c>
      <c r="F6548" s="44" t="s">
        <v>88</v>
      </c>
      <c r="G6548">
        <v>0</v>
      </c>
      <c r="H6548">
        <v>0</v>
      </c>
      <c r="I6548">
        <v>0</v>
      </c>
      <c r="J6548">
        <v>0</v>
      </c>
      <c r="K6548" s="44">
        <f>MONTH(tce_4111[[#This Row],[data_lancamento]])</f>
        <v>8</v>
      </c>
    </row>
    <row r="6549" spans="1:11" x14ac:dyDescent="0.25">
      <c r="A6549" s="44" t="s">
        <v>110</v>
      </c>
      <c r="B6549">
        <v>1</v>
      </c>
      <c r="C6549" s="3">
        <v>44803</v>
      </c>
      <c r="D6549">
        <v>2402</v>
      </c>
      <c r="E6549" s="44" t="s">
        <v>77</v>
      </c>
      <c r="F6549" s="44" t="s">
        <v>88</v>
      </c>
      <c r="G6549">
        <v>0</v>
      </c>
      <c r="H6549">
        <v>0</v>
      </c>
      <c r="I6549">
        <v>0</v>
      </c>
      <c r="J6549">
        <v>0</v>
      </c>
      <c r="K6549" s="44">
        <f>MONTH(tce_4111[[#This Row],[data_lancamento]])</f>
        <v>8</v>
      </c>
    </row>
    <row r="6550" spans="1:11" x14ac:dyDescent="0.25">
      <c r="A6550" s="44" t="s">
        <v>101</v>
      </c>
      <c r="B6550">
        <v>1</v>
      </c>
      <c r="C6550" s="3">
        <v>44803</v>
      </c>
      <c r="D6550">
        <v>2402</v>
      </c>
      <c r="E6550" s="44" t="s">
        <v>80</v>
      </c>
      <c r="F6550" s="44" t="s">
        <v>88</v>
      </c>
      <c r="G6550">
        <v>1</v>
      </c>
      <c r="H6550">
        <v>0</v>
      </c>
      <c r="I6550">
        <v>0</v>
      </c>
      <c r="J6550">
        <v>0</v>
      </c>
      <c r="K6550" s="44">
        <f>MONTH(tce_4111[[#This Row],[data_lancamento]])</f>
        <v>8</v>
      </c>
    </row>
    <row r="6551" spans="1:11" x14ac:dyDescent="0.25">
      <c r="A6551" s="44" t="s">
        <v>111</v>
      </c>
      <c r="B6551">
        <v>1</v>
      </c>
      <c r="C6551" s="3">
        <v>44803</v>
      </c>
      <c r="D6551">
        <v>2402</v>
      </c>
      <c r="E6551" s="44" t="s">
        <v>77</v>
      </c>
      <c r="F6551" s="44" t="s">
        <v>88</v>
      </c>
      <c r="G6551">
        <v>1</v>
      </c>
      <c r="H6551">
        <v>0</v>
      </c>
      <c r="I6551">
        <v>0</v>
      </c>
      <c r="J6551">
        <v>0</v>
      </c>
      <c r="K6551" s="44">
        <f>MONTH(tce_4111[[#This Row],[data_lancamento]])</f>
        <v>8</v>
      </c>
    </row>
    <row r="6552" spans="1:11" x14ac:dyDescent="0.25">
      <c r="A6552" s="44" t="s">
        <v>96</v>
      </c>
      <c r="B6552">
        <v>1</v>
      </c>
      <c r="C6552" s="3">
        <v>44803</v>
      </c>
      <c r="D6552">
        <v>556.83000000000004</v>
      </c>
      <c r="E6552" s="44" t="s">
        <v>80</v>
      </c>
      <c r="F6552" s="44" t="s">
        <v>97</v>
      </c>
      <c r="G6552">
        <v>1</v>
      </c>
      <c r="H6552">
        <v>0</v>
      </c>
      <c r="I6552">
        <v>0</v>
      </c>
      <c r="J6552">
        <v>0</v>
      </c>
      <c r="K6552" s="44">
        <f>MONTH(tce_4111[[#This Row],[data_lancamento]])</f>
        <v>8</v>
      </c>
    </row>
    <row r="6553" spans="1:11" x14ac:dyDescent="0.25">
      <c r="A6553" s="44" t="s">
        <v>99</v>
      </c>
      <c r="B6553">
        <v>1</v>
      </c>
      <c r="C6553" s="3">
        <v>44803</v>
      </c>
      <c r="D6553">
        <v>556.83000000000004</v>
      </c>
      <c r="E6553" s="44" t="s">
        <v>80</v>
      </c>
      <c r="F6553" s="44" t="s">
        <v>88</v>
      </c>
      <c r="G6553">
        <v>0</v>
      </c>
      <c r="H6553">
        <v>0</v>
      </c>
      <c r="I6553">
        <v>0</v>
      </c>
      <c r="J6553">
        <v>0</v>
      </c>
      <c r="K6553" s="44">
        <f>MONTH(tce_4111[[#This Row],[data_lancamento]])</f>
        <v>8</v>
      </c>
    </row>
    <row r="6554" spans="1:11" x14ac:dyDescent="0.25">
      <c r="A6554" s="44" t="s">
        <v>109</v>
      </c>
      <c r="B6554">
        <v>1</v>
      </c>
      <c r="C6554" s="3">
        <v>44803</v>
      </c>
      <c r="D6554">
        <v>556.83000000000004</v>
      </c>
      <c r="E6554" s="44" t="s">
        <v>77</v>
      </c>
      <c r="F6554" s="44" t="s">
        <v>88</v>
      </c>
      <c r="G6554">
        <v>0</v>
      </c>
      <c r="H6554">
        <v>0</v>
      </c>
      <c r="I6554">
        <v>0</v>
      </c>
      <c r="J6554">
        <v>0</v>
      </c>
      <c r="K6554" s="44">
        <f>MONTH(tce_4111[[#This Row],[data_lancamento]])</f>
        <v>8</v>
      </c>
    </row>
    <row r="6555" spans="1:11" x14ac:dyDescent="0.25">
      <c r="A6555" s="44" t="s">
        <v>106</v>
      </c>
      <c r="B6555">
        <v>1</v>
      </c>
      <c r="C6555" s="3">
        <v>44803</v>
      </c>
      <c r="D6555">
        <v>556.83000000000004</v>
      </c>
      <c r="E6555" s="44" t="s">
        <v>77</v>
      </c>
      <c r="F6555" s="44" t="s">
        <v>97</v>
      </c>
      <c r="G6555">
        <v>1</v>
      </c>
      <c r="H6555">
        <v>0</v>
      </c>
      <c r="I6555">
        <v>0</v>
      </c>
      <c r="J6555">
        <v>0</v>
      </c>
      <c r="K6555" s="44">
        <f>MONTH(tce_4111[[#This Row],[data_lancamento]])</f>
        <v>8</v>
      </c>
    </row>
    <row r="6556" spans="1:11" x14ac:dyDescent="0.25">
      <c r="A6556" s="44" t="s">
        <v>100</v>
      </c>
      <c r="B6556">
        <v>1</v>
      </c>
      <c r="C6556" s="3">
        <v>44803</v>
      </c>
      <c r="D6556">
        <v>556.83000000000004</v>
      </c>
      <c r="E6556" s="44" t="s">
        <v>80</v>
      </c>
      <c r="F6556" s="44" t="s">
        <v>88</v>
      </c>
      <c r="G6556">
        <v>0</v>
      </c>
      <c r="H6556">
        <v>0</v>
      </c>
      <c r="I6556">
        <v>0</v>
      </c>
      <c r="J6556">
        <v>0</v>
      </c>
      <c r="K6556" s="44">
        <f>MONTH(tce_4111[[#This Row],[data_lancamento]])</f>
        <v>8</v>
      </c>
    </row>
    <row r="6557" spans="1:11" x14ac:dyDescent="0.25">
      <c r="A6557" s="44" t="s">
        <v>110</v>
      </c>
      <c r="B6557">
        <v>1</v>
      </c>
      <c r="C6557" s="3">
        <v>44803</v>
      </c>
      <c r="D6557">
        <v>556.83000000000004</v>
      </c>
      <c r="E6557" s="44" t="s">
        <v>77</v>
      </c>
      <c r="F6557" s="44" t="s">
        <v>88</v>
      </c>
      <c r="G6557">
        <v>0</v>
      </c>
      <c r="H6557">
        <v>0</v>
      </c>
      <c r="I6557">
        <v>0</v>
      </c>
      <c r="J6557">
        <v>0</v>
      </c>
      <c r="K6557" s="44">
        <f>MONTH(tce_4111[[#This Row],[data_lancamento]])</f>
        <v>8</v>
      </c>
    </row>
    <row r="6558" spans="1:11" x14ac:dyDescent="0.25">
      <c r="A6558" s="44" t="s">
        <v>101</v>
      </c>
      <c r="B6558">
        <v>1</v>
      </c>
      <c r="C6558" s="3">
        <v>44803</v>
      </c>
      <c r="D6558">
        <v>556.83000000000004</v>
      </c>
      <c r="E6558" s="44" t="s">
        <v>80</v>
      </c>
      <c r="F6558" s="44" t="s">
        <v>88</v>
      </c>
      <c r="G6558">
        <v>1</v>
      </c>
      <c r="H6558">
        <v>0</v>
      </c>
      <c r="I6558">
        <v>0</v>
      </c>
      <c r="J6558">
        <v>0</v>
      </c>
      <c r="K6558" s="44">
        <f>MONTH(tce_4111[[#This Row],[data_lancamento]])</f>
        <v>8</v>
      </c>
    </row>
    <row r="6559" spans="1:11" x14ac:dyDescent="0.25">
      <c r="A6559" s="44" t="s">
        <v>111</v>
      </c>
      <c r="B6559">
        <v>1</v>
      </c>
      <c r="C6559" s="3">
        <v>44803</v>
      </c>
      <c r="D6559">
        <v>556.83000000000004</v>
      </c>
      <c r="E6559" s="44" t="s">
        <v>77</v>
      </c>
      <c r="F6559" s="44" t="s">
        <v>88</v>
      </c>
      <c r="G6559">
        <v>1</v>
      </c>
      <c r="H6559">
        <v>0</v>
      </c>
      <c r="I6559">
        <v>0</v>
      </c>
      <c r="J6559">
        <v>0</v>
      </c>
      <c r="K6559" s="44">
        <f>MONTH(tce_4111[[#This Row],[data_lancamento]])</f>
        <v>8</v>
      </c>
    </row>
    <row r="6560" spans="1:11" x14ac:dyDescent="0.25">
      <c r="A6560" s="44" t="s">
        <v>96</v>
      </c>
      <c r="B6560">
        <v>1</v>
      </c>
      <c r="C6560" s="3">
        <v>44803</v>
      </c>
      <c r="D6560">
        <v>3960.03</v>
      </c>
      <c r="E6560" s="44" t="s">
        <v>80</v>
      </c>
      <c r="F6560" s="44" t="s">
        <v>97</v>
      </c>
      <c r="G6560">
        <v>1</v>
      </c>
      <c r="H6560">
        <v>0</v>
      </c>
      <c r="I6560">
        <v>0</v>
      </c>
      <c r="J6560">
        <v>0</v>
      </c>
      <c r="K6560" s="44">
        <f>MONTH(tce_4111[[#This Row],[data_lancamento]])</f>
        <v>8</v>
      </c>
    </row>
    <row r="6561" spans="1:11" x14ac:dyDescent="0.25">
      <c r="A6561" s="44" t="s">
        <v>99</v>
      </c>
      <c r="B6561">
        <v>1</v>
      </c>
      <c r="C6561" s="3">
        <v>44803</v>
      </c>
      <c r="D6561">
        <v>3960.03</v>
      </c>
      <c r="E6561" s="44" t="s">
        <v>80</v>
      </c>
      <c r="F6561" s="44" t="s">
        <v>88</v>
      </c>
      <c r="G6561">
        <v>0</v>
      </c>
      <c r="H6561">
        <v>0</v>
      </c>
      <c r="I6561">
        <v>0</v>
      </c>
      <c r="J6561">
        <v>0</v>
      </c>
      <c r="K6561" s="44">
        <f>MONTH(tce_4111[[#This Row],[data_lancamento]])</f>
        <v>8</v>
      </c>
    </row>
    <row r="6562" spans="1:11" x14ac:dyDescent="0.25">
      <c r="A6562" s="44" t="s">
        <v>109</v>
      </c>
      <c r="B6562">
        <v>1</v>
      </c>
      <c r="C6562" s="3">
        <v>44803</v>
      </c>
      <c r="D6562">
        <v>3960.03</v>
      </c>
      <c r="E6562" s="44" t="s">
        <v>77</v>
      </c>
      <c r="F6562" s="44" t="s">
        <v>88</v>
      </c>
      <c r="G6562">
        <v>0</v>
      </c>
      <c r="H6562">
        <v>0</v>
      </c>
      <c r="I6562">
        <v>0</v>
      </c>
      <c r="J6562">
        <v>0</v>
      </c>
      <c r="K6562" s="44">
        <f>MONTH(tce_4111[[#This Row],[data_lancamento]])</f>
        <v>8</v>
      </c>
    </row>
    <row r="6563" spans="1:11" x14ac:dyDescent="0.25">
      <c r="A6563" s="44" t="s">
        <v>106</v>
      </c>
      <c r="B6563">
        <v>1</v>
      </c>
      <c r="C6563" s="3">
        <v>44803</v>
      </c>
      <c r="D6563">
        <v>3960.03</v>
      </c>
      <c r="E6563" s="44" t="s">
        <v>77</v>
      </c>
      <c r="F6563" s="44" t="s">
        <v>97</v>
      </c>
      <c r="G6563">
        <v>1</v>
      </c>
      <c r="H6563">
        <v>0</v>
      </c>
      <c r="I6563">
        <v>0</v>
      </c>
      <c r="J6563">
        <v>0</v>
      </c>
      <c r="K6563" s="44">
        <f>MONTH(tce_4111[[#This Row],[data_lancamento]])</f>
        <v>8</v>
      </c>
    </row>
    <row r="6564" spans="1:11" x14ac:dyDescent="0.25">
      <c r="A6564" s="44" t="s">
        <v>100</v>
      </c>
      <c r="B6564">
        <v>1</v>
      </c>
      <c r="C6564" s="3">
        <v>44803</v>
      </c>
      <c r="D6564">
        <v>3960.03</v>
      </c>
      <c r="E6564" s="44" t="s">
        <v>80</v>
      </c>
      <c r="F6564" s="44" t="s">
        <v>88</v>
      </c>
      <c r="G6564">
        <v>0</v>
      </c>
      <c r="H6564">
        <v>0</v>
      </c>
      <c r="I6564">
        <v>0</v>
      </c>
      <c r="J6564">
        <v>0</v>
      </c>
      <c r="K6564" s="44">
        <f>MONTH(tce_4111[[#This Row],[data_lancamento]])</f>
        <v>8</v>
      </c>
    </row>
    <row r="6565" spans="1:11" x14ac:dyDescent="0.25">
      <c r="A6565" s="44" t="s">
        <v>110</v>
      </c>
      <c r="B6565">
        <v>1</v>
      </c>
      <c r="C6565" s="3">
        <v>44803</v>
      </c>
      <c r="D6565">
        <v>3960.03</v>
      </c>
      <c r="E6565" s="44" t="s">
        <v>77</v>
      </c>
      <c r="F6565" s="44" t="s">
        <v>88</v>
      </c>
      <c r="G6565">
        <v>0</v>
      </c>
      <c r="H6565">
        <v>0</v>
      </c>
      <c r="I6565">
        <v>0</v>
      </c>
      <c r="J6565">
        <v>0</v>
      </c>
      <c r="K6565" s="44">
        <f>MONTH(tce_4111[[#This Row],[data_lancamento]])</f>
        <v>8</v>
      </c>
    </row>
    <row r="6566" spans="1:11" x14ac:dyDescent="0.25">
      <c r="A6566" s="44" t="s">
        <v>101</v>
      </c>
      <c r="B6566">
        <v>1</v>
      </c>
      <c r="C6566" s="3">
        <v>44803</v>
      </c>
      <c r="D6566">
        <v>3960.03</v>
      </c>
      <c r="E6566" s="44" t="s">
        <v>80</v>
      </c>
      <c r="F6566" s="44" t="s">
        <v>88</v>
      </c>
      <c r="G6566">
        <v>1</v>
      </c>
      <c r="H6566">
        <v>0</v>
      </c>
      <c r="I6566">
        <v>0</v>
      </c>
      <c r="J6566">
        <v>0</v>
      </c>
      <c r="K6566" s="44">
        <f>MONTH(tce_4111[[#This Row],[data_lancamento]])</f>
        <v>8</v>
      </c>
    </row>
    <row r="6567" spans="1:11" x14ac:dyDescent="0.25">
      <c r="A6567" s="44" t="s">
        <v>111</v>
      </c>
      <c r="B6567">
        <v>1</v>
      </c>
      <c r="C6567" s="3">
        <v>44803</v>
      </c>
      <c r="D6567">
        <v>3960.03</v>
      </c>
      <c r="E6567" s="44" t="s">
        <v>77</v>
      </c>
      <c r="F6567" s="44" t="s">
        <v>88</v>
      </c>
      <c r="G6567">
        <v>1</v>
      </c>
      <c r="H6567">
        <v>0</v>
      </c>
      <c r="I6567">
        <v>0</v>
      </c>
      <c r="J6567">
        <v>0</v>
      </c>
      <c r="K6567" s="44">
        <f>MONTH(tce_4111[[#This Row],[data_lancamento]])</f>
        <v>8</v>
      </c>
    </row>
    <row r="6568" spans="1:11" x14ac:dyDescent="0.25">
      <c r="A6568" s="44" t="s">
        <v>96</v>
      </c>
      <c r="B6568">
        <v>1</v>
      </c>
      <c r="C6568" s="3">
        <v>44803</v>
      </c>
      <c r="D6568">
        <v>192.16</v>
      </c>
      <c r="E6568" s="44" t="s">
        <v>80</v>
      </c>
      <c r="F6568" s="44" t="s">
        <v>97</v>
      </c>
      <c r="G6568">
        <v>1</v>
      </c>
      <c r="H6568">
        <v>0</v>
      </c>
      <c r="I6568">
        <v>0</v>
      </c>
      <c r="J6568">
        <v>0</v>
      </c>
      <c r="K6568" s="44">
        <f>MONTH(tce_4111[[#This Row],[data_lancamento]])</f>
        <v>8</v>
      </c>
    </row>
    <row r="6569" spans="1:11" x14ac:dyDescent="0.25">
      <c r="A6569" s="44" t="s">
        <v>99</v>
      </c>
      <c r="B6569">
        <v>1</v>
      </c>
      <c r="C6569" s="3">
        <v>44803</v>
      </c>
      <c r="D6569">
        <v>192.16</v>
      </c>
      <c r="E6569" s="44" t="s">
        <v>80</v>
      </c>
      <c r="F6569" s="44" t="s">
        <v>88</v>
      </c>
      <c r="G6569">
        <v>0</v>
      </c>
      <c r="H6569">
        <v>0</v>
      </c>
      <c r="I6569">
        <v>0</v>
      </c>
      <c r="J6569">
        <v>0</v>
      </c>
      <c r="K6569" s="44">
        <f>MONTH(tce_4111[[#This Row],[data_lancamento]])</f>
        <v>8</v>
      </c>
    </row>
    <row r="6570" spans="1:11" x14ac:dyDescent="0.25">
      <c r="A6570" s="44" t="s">
        <v>109</v>
      </c>
      <c r="B6570">
        <v>1</v>
      </c>
      <c r="C6570" s="3">
        <v>44803</v>
      </c>
      <c r="D6570">
        <v>192.16</v>
      </c>
      <c r="E6570" s="44" t="s">
        <v>77</v>
      </c>
      <c r="F6570" s="44" t="s">
        <v>88</v>
      </c>
      <c r="G6570">
        <v>0</v>
      </c>
      <c r="H6570">
        <v>0</v>
      </c>
      <c r="I6570">
        <v>0</v>
      </c>
      <c r="J6570">
        <v>0</v>
      </c>
      <c r="K6570" s="44">
        <f>MONTH(tce_4111[[#This Row],[data_lancamento]])</f>
        <v>8</v>
      </c>
    </row>
    <row r="6571" spans="1:11" x14ac:dyDescent="0.25">
      <c r="A6571" s="44" t="s">
        <v>106</v>
      </c>
      <c r="B6571">
        <v>1</v>
      </c>
      <c r="C6571" s="3">
        <v>44803</v>
      </c>
      <c r="D6571">
        <v>192.16</v>
      </c>
      <c r="E6571" s="44" t="s">
        <v>77</v>
      </c>
      <c r="F6571" s="44" t="s">
        <v>97</v>
      </c>
      <c r="G6571">
        <v>1</v>
      </c>
      <c r="H6571">
        <v>0</v>
      </c>
      <c r="I6571">
        <v>0</v>
      </c>
      <c r="J6571">
        <v>0</v>
      </c>
      <c r="K6571" s="44">
        <f>MONTH(tce_4111[[#This Row],[data_lancamento]])</f>
        <v>8</v>
      </c>
    </row>
    <row r="6572" spans="1:11" x14ac:dyDescent="0.25">
      <c r="A6572" s="44" t="s">
        <v>100</v>
      </c>
      <c r="B6572">
        <v>1</v>
      </c>
      <c r="C6572" s="3">
        <v>44803</v>
      </c>
      <c r="D6572">
        <v>192.16</v>
      </c>
      <c r="E6572" s="44" t="s">
        <v>80</v>
      </c>
      <c r="F6572" s="44" t="s">
        <v>88</v>
      </c>
      <c r="G6572">
        <v>0</v>
      </c>
      <c r="H6572">
        <v>0</v>
      </c>
      <c r="I6572">
        <v>0</v>
      </c>
      <c r="J6572">
        <v>0</v>
      </c>
      <c r="K6572" s="44">
        <f>MONTH(tce_4111[[#This Row],[data_lancamento]])</f>
        <v>8</v>
      </c>
    </row>
    <row r="6573" spans="1:11" x14ac:dyDescent="0.25">
      <c r="A6573" s="44" t="s">
        <v>110</v>
      </c>
      <c r="B6573">
        <v>1</v>
      </c>
      <c r="C6573" s="3">
        <v>44803</v>
      </c>
      <c r="D6573">
        <v>192.16</v>
      </c>
      <c r="E6573" s="44" t="s">
        <v>77</v>
      </c>
      <c r="F6573" s="44" t="s">
        <v>88</v>
      </c>
      <c r="G6573">
        <v>0</v>
      </c>
      <c r="H6573">
        <v>0</v>
      </c>
      <c r="I6573">
        <v>0</v>
      </c>
      <c r="J6573">
        <v>0</v>
      </c>
      <c r="K6573" s="44">
        <f>MONTH(tce_4111[[#This Row],[data_lancamento]])</f>
        <v>8</v>
      </c>
    </row>
    <row r="6574" spans="1:11" x14ac:dyDescent="0.25">
      <c r="A6574" s="44" t="s">
        <v>101</v>
      </c>
      <c r="B6574">
        <v>1</v>
      </c>
      <c r="C6574" s="3">
        <v>44803</v>
      </c>
      <c r="D6574">
        <v>192.16</v>
      </c>
      <c r="E6574" s="44" t="s">
        <v>80</v>
      </c>
      <c r="F6574" s="44" t="s">
        <v>88</v>
      </c>
      <c r="G6574">
        <v>1</v>
      </c>
      <c r="H6574">
        <v>0</v>
      </c>
      <c r="I6574">
        <v>0</v>
      </c>
      <c r="J6574">
        <v>0</v>
      </c>
      <c r="K6574" s="44">
        <f>MONTH(tce_4111[[#This Row],[data_lancamento]])</f>
        <v>8</v>
      </c>
    </row>
    <row r="6575" spans="1:11" x14ac:dyDescent="0.25">
      <c r="A6575" s="44" t="s">
        <v>111</v>
      </c>
      <c r="B6575">
        <v>1</v>
      </c>
      <c r="C6575" s="3">
        <v>44803</v>
      </c>
      <c r="D6575">
        <v>192.16</v>
      </c>
      <c r="E6575" s="44" t="s">
        <v>77</v>
      </c>
      <c r="F6575" s="44" t="s">
        <v>88</v>
      </c>
      <c r="G6575">
        <v>1</v>
      </c>
      <c r="H6575">
        <v>0</v>
      </c>
      <c r="I6575">
        <v>0</v>
      </c>
      <c r="J6575">
        <v>0</v>
      </c>
      <c r="K6575" s="44">
        <f>MONTH(tce_4111[[#This Row],[data_lancamento]])</f>
        <v>8</v>
      </c>
    </row>
    <row r="6576" spans="1:11" x14ac:dyDescent="0.25">
      <c r="A6576" s="44" t="s">
        <v>96</v>
      </c>
      <c r="B6576">
        <v>1</v>
      </c>
      <c r="C6576" s="3">
        <v>44803</v>
      </c>
      <c r="D6576">
        <v>12665.12</v>
      </c>
      <c r="E6576" s="44" t="s">
        <v>80</v>
      </c>
      <c r="F6576" s="44" t="s">
        <v>97</v>
      </c>
      <c r="G6576">
        <v>1</v>
      </c>
      <c r="H6576">
        <v>0</v>
      </c>
      <c r="I6576">
        <v>0</v>
      </c>
      <c r="J6576">
        <v>0</v>
      </c>
      <c r="K6576" s="44">
        <f>MONTH(tce_4111[[#This Row],[data_lancamento]])</f>
        <v>8</v>
      </c>
    </row>
    <row r="6577" spans="1:11" x14ac:dyDescent="0.25">
      <c r="A6577" s="44" t="s">
        <v>99</v>
      </c>
      <c r="B6577">
        <v>1</v>
      </c>
      <c r="C6577" s="3">
        <v>44803</v>
      </c>
      <c r="D6577">
        <v>12665.12</v>
      </c>
      <c r="E6577" s="44" t="s">
        <v>80</v>
      </c>
      <c r="F6577" s="44" t="s">
        <v>88</v>
      </c>
      <c r="G6577">
        <v>0</v>
      </c>
      <c r="H6577">
        <v>0</v>
      </c>
      <c r="I6577">
        <v>0</v>
      </c>
      <c r="J6577">
        <v>0</v>
      </c>
      <c r="K6577" s="44">
        <f>MONTH(tce_4111[[#This Row],[data_lancamento]])</f>
        <v>8</v>
      </c>
    </row>
    <row r="6578" spans="1:11" x14ac:dyDescent="0.25">
      <c r="A6578" s="44" t="s">
        <v>109</v>
      </c>
      <c r="B6578">
        <v>1</v>
      </c>
      <c r="C6578" s="3">
        <v>44803</v>
      </c>
      <c r="D6578">
        <v>12665.12</v>
      </c>
      <c r="E6578" s="44" t="s">
        <v>77</v>
      </c>
      <c r="F6578" s="44" t="s">
        <v>88</v>
      </c>
      <c r="G6578">
        <v>0</v>
      </c>
      <c r="H6578">
        <v>0</v>
      </c>
      <c r="I6578">
        <v>0</v>
      </c>
      <c r="J6578">
        <v>0</v>
      </c>
      <c r="K6578" s="44">
        <f>MONTH(tce_4111[[#This Row],[data_lancamento]])</f>
        <v>8</v>
      </c>
    </row>
    <row r="6579" spans="1:11" x14ac:dyDescent="0.25">
      <c r="A6579" s="44" t="s">
        <v>106</v>
      </c>
      <c r="B6579">
        <v>1</v>
      </c>
      <c r="C6579" s="3">
        <v>44803</v>
      </c>
      <c r="D6579">
        <v>12665.12</v>
      </c>
      <c r="E6579" s="44" t="s">
        <v>77</v>
      </c>
      <c r="F6579" s="44" t="s">
        <v>97</v>
      </c>
      <c r="G6579">
        <v>1</v>
      </c>
      <c r="H6579">
        <v>0</v>
      </c>
      <c r="I6579">
        <v>0</v>
      </c>
      <c r="J6579">
        <v>0</v>
      </c>
      <c r="K6579" s="44">
        <f>MONTH(tce_4111[[#This Row],[data_lancamento]])</f>
        <v>8</v>
      </c>
    </row>
    <row r="6580" spans="1:11" x14ac:dyDescent="0.25">
      <c r="A6580" s="44" t="s">
        <v>100</v>
      </c>
      <c r="B6580">
        <v>1</v>
      </c>
      <c r="C6580" s="3">
        <v>44803</v>
      </c>
      <c r="D6580">
        <v>12665.12</v>
      </c>
      <c r="E6580" s="44" t="s">
        <v>80</v>
      </c>
      <c r="F6580" s="44" t="s">
        <v>88</v>
      </c>
      <c r="G6580">
        <v>0</v>
      </c>
      <c r="H6580">
        <v>0</v>
      </c>
      <c r="I6580">
        <v>0</v>
      </c>
      <c r="J6580">
        <v>0</v>
      </c>
      <c r="K6580" s="44">
        <f>MONTH(tce_4111[[#This Row],[data_lancamento]])</f>
        <v>8</v>
      </c>
    </row>
    <row r="6581" spans="1:11" x14ac:dyDescent="0.25">
      <c r="A6581" s="44" t="s">
        <v>110</v>
      </c>
      <c r="B6581">
        <v>1</v>
      </c>
      <c r="C6581" s="3">
        <v>44803</v>
      </c>
      <c r="D6581">
        <v>12665.12</v>
      </c>
      <c r="E6581" s="44" t="s">
        <v>77</v>
      </c>
      <c r="F6581" s="44" t="s">
        <v>88</v>
      </c>
      <c r="G6581">
        <v>0</v>
      </c>
      <c r="H6581">
        <v>0</v>
      </c>
      <c r="I6581">
        <v>0</v>
      </c>
      <c r="J6581">
        <v>0</v>
      </c>
      <c r="K6581" s="44">
        <f>MONTH(tce_4111[[#This Row],[data_lancamento]])</f>
        <v>8</v>
      </c>
    </row>
    <row r="6582" spans="1:11" x14ac:dyDescent="0.25">
      <c r="A6582" s="44" t="s">
        <v>101</v>
      </c>
      <c r="B6582">
        <v>1</v>
      </c>
      <c r="C6582" s="3">
        <v>44803</v>
      </c>
      <c r="D6582">
        <v>12665.12</v>
      </c>
      <c r="E6582" s="44" t="s">
        <v>80</v>
      </c>
      <c r="F6582" s="44" t="s">
        <v>88</v>
      </c>
      <c r="G6582">
        <v>1</v>
      </c>
      <c r="H6582">
        <v>0</v>
      </c>
      <c r="I6582">
        <v>0</v>
      </c>
      <c r="J6582">
        <v>0</v>
      </c>
      <c r="K6582" s="44">
        <f>MONTH(tce_4111[[#This Row],[data_lancamento]])</f>
        <v>8</v>
      </c>
    </row>
    <row r="6583" spans="1:11" x14ac:dyDescent="0.25">
      <c r="A6583" s="44" t="s">
        <v>111</v>
      </c>
      <c r="B6583">
        <v>1</v>
      </c>
      <c r="C6583" s="3">
        <v>44803</v>
      </c>
      <c r="D6583">
        <v>12665.12</v>
      </c>
      <c r="E6583" s="44" t="s">
        <v>77</v>
      </c>
      <c r="F6583" s="44" t="s">
        <v>88</v>
      </c>
      <c r="G6583">
        <v>1</v>
      </c>
      <c r="H6583">
        <v>0</v>
      </c>
      <c r="I6583">
        <v>0</v>
      </c>
      <c r="J6583">
        <v>0</v>
      </c>
      <c r="K6583" s="44">
        <f>MONTH(tce_4111[[#This Row],[data_lancamento]])</f>
        <v>8</v>
      </c>
    </row>
    <row r="6584" spans="1:11" x14ac:dyDescent="0.25">
      <c r="A6584" s="44" t="s">
        <v>96</v>
      </c>
      <c r="B6584">
        <v>1</v>
      </c>
      <c r="C6584" s="3">
        <v>44803</v>
      </c>
      <c r="D6584">
        <v>1325.4</v>
      </c>
      <c r="E6584" s="44" t="s">
        <v>80</v>
      </c>
      <c r="F6584" s="44" t="s">
        <v>97</v>
      </c>
      <c r="G6584">
        <v>1</v>
      </c>
      <c r="H6584">
        <v>0</v>
      </c>
      <c r="I6584">
        <v>0</v>
      </c>
      <c r="J6584">
        <v>0</v>
      </c>
      <c r="K6584" s="44">
        <f>MONTH(tce_4111[[#This Row],[data_lancamento]])</f>
        <v>8</v>
      </c>
    </row>
    <row r="6585" spans="1:11" x14ac:dyDescent="0.25">
      <c r="A6585" s="44" t="s">
        <v>99</v>
      </c>
      <c r="B6585">
        <v>1</v>
      </c>
      <c r="C6585" s="3">
        <v>44803</v>
      </c>
      <c r="D6585">
        <v>1325.4</v>
      </c>
      <c r="E6585" s="44" t="s">
        <v>80</v>
      </c>
      <c r="F6585" s="44" t="s">
        <v>88</v>
      </c>
      <c r="G6585">
        <v>0</v>
      </c>
      <c r="H6585">
        <v>0</v>
      </c>
      <c r="I6585">
        <v>0</v>
      </c>
      <c r="J6585">
        <v>0</v>
      </c>
      <c r="K6585" s="44">
        <f>MONTH(tce_4111[[#This Row],[data_lancamento]])</f>
        <v>8</v>
      </c>
    </row>
    <row r="6586" spans="1:11" x14ac:dyDescent="0.25">
      <c r="A6586" s="44" t="s">
        <v>109</v>
      </c>
      <c r="B6586">
        <v>1</v>
      </c>
      <c r="C6586" s="3">
        <v>44803</v>
      </c>
      <c r="D6586">
        <v>1325.4</v>
      </c>
      <c r="E6586" s="44" t="s">
        <v>77</v>
      </c>
      <c r="F6586" s="44" t="s">
        <v>88</v>
      </c>
      <c r="G6586">
        <v>0</v>
      </c>
      <c r="H6586">
        <v>0</v>
      </c>
      <c r="I6586">
        <v>0</v>
      </c>
      <c r="J6586">
        <v>0</v>
      </c>
      <c r="K6586" s="44">
        <f>MONTH(tce_4111[[#This Row],[data_lancamento]])</f>
        <v>8</v>
      </c>
    </row>
    <row r="6587" spans="1:11" x14ac:dyDescent="0.25">
      <c r="A6587" s="44" t="s">
        <v>106</v>
      </c>
      <c r="B6587">
        <v>1</v>
      </c>
      <c r="C6587" s="3">
        <v>44803</v>
      </c>
      <c r="D6587">
        <v>1325.4</v>
      </c>
      <c r="E6587" s="44" t="s">
        <v>77</v>
      </c>
      <c r="F6587" s="44" t="s">
        <v>97</v>
      </c>
      <c r="G6587">
        <v>1</v>
      </c>
      <c r="H6587">
        <v>0</v>
      </c>
      <c r="I6587">
        <v>0</v>
      </c>
      <c r="J6587">
        <v>0</v>
      </c>
      <c r="K6587" s="44">
        <f>MONTH(tce_4111[[#This Row],[data_lancamento]])</f>
        <v>8</v>
      </c>
    </row>
    <row r="6588" spans="1:11" x14ac:dyDescent="0.25">
      <c r="A6588" s="44" t="s">
        <v>100</v>
      </c>
      <c r="B6588">
        <v>1</v>
      </c>
      <c r="C6588" s="3">
        <v>44803</v>
      </c>
      <c r="D6588">
        <v>1325.4</v>
      </c>
      <c r="E6588" s="44" t="s">
        <v>80</v>
      </c>
      <c r="F6588" s="44" t="s">
        <v>88</v>
      </c>
      <c r="G6588">
        <v>0</v>
      </c>
      <c r="H6588">
        <v>0</v>
      </c>
      <c r="I6588">
        <v>0</v>
      </c>
      <c r="J6588">
        <v>0</v>
      </c>
      <c r="K6588" s="44">
        <f>MONTH(tce_4111[[#This Row],[data_lancamento]])</f>
        <v>8</v>
      </c>
    </row>
    <row r="6589" spans="1:11" x14ac:dyDescent="0.25">
      <c r="A6589" s="44" t="s">
        <v>110</v>
      </c>
      <c r="B6589">
        <v>1</v>
      </c>
      <c r="C6589" s="3">
        <v>44803</v>
      </c>
      <c r="D6589">
        <v>1325.4</v>
      </c>
      <c r="E6589" s="44" t="s">
        <v>77</v>
      </c>
      <c r="F6589" s="44" t="s">
        <v>88</v>
      </c>
      <c r="G6589">
        <v>0</v>
      </c>
      <c r="H6589">
        <v>0</v>
      </c>
      <c r="I6589">
        <v>0</v>
      </c>
      <c r="J6589">
        <v>0</v>
      </c>
      <c r="K6589" s="44">
        <f>MONTH(tce_4111[[#This Row],[data_lancamento]])</f>
        <v>8</v>
      </c>
    </row>
    <row r="6590" spans="1:11" x14ac:dyDescent="0.25">
      <c r="A6590" s="44" t="s">
        <v>101</v>
      </c>
      <c r="B6590">
        <v>1</v>
      </c>
      <c r="C6590" s="3">
        <v>44803</v>
      </c>
      <c r="D6590">
        <v>1325.4</v>
      </c>
      <c r="E6590" s="44" t="s">
        <v>80</v>
      </c>
      <c r="F6590" s="44" t="s">
        <v>88</v>
      </c>
      <c r="G6590">
        <v>1</v>
      </c>
      <c r="H6590">
        <v>0</v>
      </c>
      <c r="I6590">
        <v>0</v>
      </c>
      <c r="J6590">
        <v>0</v>
      </c>
      <c r="K6590" s="44">
        <f>MONTH(tce_4111[[#This Row],[data_lancamento]])</f>
        <v>8</v>
      </c>
    </row>
    <row r="6591" spans="1:11" x14ac:dyDescent="0.25">
      <c r="A6591" s="44" t="s">
        <v>111</v>
      </c>
      <c r="B6591">
        <v>1</v>
      </c>
      <c r="C6591" s="3">
        <v>44803</v>
      </c>
      <c r="D6591">
        <v>1325.4</v>
      </c>
      <c r="E6591" s="44" t="s">
        <v>77</v>
      </c>
      <c r="F6591" s="44" t="s">
        <v>88</v>
      </c>
      <c r="G6591">
        <v>1</v>
      </c>
      <c r="H6591">
        <v>0</v>
      </c>
      <c r="I6591">
        <v>0</v>
      </c>
      <c r="J6591">
        <v>0</v>
      </c>
      <c r="K6591" s="44">
        <f>MONTH(tce_4111[[#This Row],[data_lancamento]])</f>
        <v>8</v>
      </c>
    </row>
    <row r="6592" spans="1:11" x14ac:dyDescent="0.25">
      <c r="A6592" s="44" t="s">
        <v>96</v>
      </c>
      <c r="B6592">
        <v>1</v>
      </c>
      <c r="C6592" s="3">
        <v>44803</v>
      </c>
      <c r="D6592">
        <v>39762</v>
      </c>
      <c r="E6592" s="44" t="s">
        <v>80</v>
      </c>
      <c r="F6592" s="44" t="s">
        <v>97</v>
      </c>
      <c r="G6592">
        <v>1</v>
      </c>
      <c r="H6592">
        <v>0</v>
      </c>
      <c r="I6592">
        <v>0</v>
      </c>
      <c r="J6592">
        <v>0</v>
      </c>
      <c r="K6592" s="44">
        <f>MONTH(tce_4111[[#This Row],[data_lancamento]])</f>
        <v>8</v>
      </c>
    </row>
    <row r="6593" spans="1:11" x14ac:dyDescent="0.25">
      <c r="A6593" s="44" t="s">
        <v>99</v>
      </c>
      <c r="B6593">
        <v>1</v>
      </c>
      <c r="C6593" s="3">
        <v>44803</v>
      </c>
      <c r="D6593">
        <v>39762</v>
      </c>
      <c r="E6593" s="44" t="s">
        <v>80</v>
      </c>
      <c r="F6593" s="44" t="s">
        <v>88</v>
      </c>
      <c r="G6593">
        <v>0</v>
      </c>
      <c r="H6593">
        <v>0</v>
      </c>
      <c r="I6593">
        <v>0</v>
      </c>
      <c r="J6593">
        <v>0</v>
      </c>
      <c r="K6593" s="44">
        <f>MONTH(tce_4111[[#This Row],[data_lancamento]])</f>
        <v>8</v>
      </c>
    </row>
    <row r="6594" spans="1:11" x14ac:dyDescent="0.25">
      <c r="A6594" s="44" t="s">
        <v>109</v>
      </c>
      <c r="B6594">
        <v>1</v>
      </c>
      <c r="C6594" s="3">
        <v>44803</v>
      </c>
      <c r="D6594">
        <v>39762</v>
      </c>
      <c r="E6594" s="44" t="s">
        <v>77</v>
      </c>
      <c r="F6594" s="44" t="s">
        <v>88</v>
      </c>
      <c r="G6594">
        <v>0</v>
      </c>
      <c r="H6594">
        <v>0</v>
      </c>
      <c r="I6594">
        <v>0</v>
      </c>
      <c r="J6594">
        <v>0</v>
      </c>
      <c r="K6594" s="44">
        <f>MONTH(tce_4111[[#This Row],[data_lancamento]])</f>
        <v>8</v>
      </c>
    </row>
    <row r="6595" spans="1:11" x14ac:dyDescent="0.25">
      <c r="A6595" s="44" t="s">
        <v>106</v>
      </c>
      <c r="B6595">
        <v>1</v>
      </c>
      <c r="C6595" s="3">
        <v>44803</v>
      </c>
      <c r="D6595">
        <v>39762</v>
      </c>
      <c r="E6595" s="44" t="s">
        <v>77</v>
      </c>
      <c r="F6595" s="44" t="s">
        <v>97</v>
      </c>
      <c r="G6595">
        <v>1</v>
      </c>
      <c r="H6595">
        <v>0</v>
      </c>
      <c r="I6595">
        <v>0</v>
      </c>
      <c r="J6595">
        <v>0</v>
      </c>
      <c r="K6595" s="44">
        <f>MONTH(tce_4111[[#This Row],[data_lancamento]])</f>
        <v>8</v>
      </c>
    </row>
    <row r="6596" spans="1:11" x14ac:dyDescent="0.25">
      <c r="A6596" s="44" t="s">
        <v>100</v>
      </c>
      <c r="B6596">
        <v>1</v>
      </c>
      <c r="C6596" s="3">
        <v>44803</v>
      </c>
      <c r="D6596">
        <v>39762</v>
      </c>
      <c r="E6596" s="44" t="s">
        <v>80</v>
      </c>
      <c r="F6596" s="44" t="s">
        <v>88</v>
      </c>
      <c r="G6596">
        <v>0</v>
      </c>
      <c r="H6596">
        <v>0</v>
      </c>
      <c r="I6596">
        <v>0</v>
      </c>
      <c r="J6596">
        <v>0</v>
      </c>
      <c r="K6596" s="44">
        <f>MONTH(tce_4111[[#This Row],[data_lancamento]])</f>
        <v>8</v>
      </c>
    </row>
    <row r="6597" spans="1:11" x14ac:dyDescent="0.25">
      <c r="A6597" s="44" t="s">
        <v>110</v>
      </c>
      <c r="B6597">
        <v>1</v>
      </c>
      <c r="C6597" s="3">
        <v>44803</v>
      </c>
      <c r="D6597">
        <v>39762</v>
      </c>
      <c r="E6597" s="44" t="s">
        <v>77</v>
      </c>
      <c r="F6597" s="44" t="s">
        <v>88</v>
      </c>
      <c r="G6597">
        <v>0</v>
      </c>
      <c r="H6597">
        <v>0</v>
      </c>
      <c r="I6597">
        <v>0</v>
      </c>
      <c r="J6597">
        <v>0</v>
      </c>
      <c r="K6597" s="44">
        <f>MONTH(tce_4111[[#This Row],[data_lancamento]])</f>
        <v>8</v>
      </c>
    </row>
    <row r="6598" spans="1:11" x14ac:dyDescent="0.25">
      <c r="A6598" s="44" t="s">
        <v>101</v>
      </c>
      <c r="B6598">
        <v>1</v>
      </c>
      <c r="C6598" s="3">
        <v>44803</v>
      </c>
      <c r="D6598">
        <v>39762</v>
      </c>
      <c r="E6598" s="44" t="s">
        <v>80</v>
      </c>
      <c r="F6598" s="44" t="s">
        <v>88</v>
      </c>
      <c r="G6598">
        <v>1</v>
      </c>
      <c r="H6598">
        <v>0</v>
      </c>
      <c r="I6598">
        <v>0</v>
      </c>
      <c r="J6598">
        <v>0</v>
      </c>
      <c r="K6598" s="44">
        <f>MONTH(tce_4111[[#This Row],[data_lancamento]])</f>
        <v>8</v>
      </c>
    </row>
    <row r="6599" spans="1:11" x14ac:dyDescent="0.25">
      <c r="A6599" s="44" t="s">
        <v>111</v>
      </c>
      <c r="B6599">
        <v>1</v>
      </c>
      <c r="C6599" s="3">
        <v>44803</v>
      </c>
      <c r="D6599">
        <v>39762</v>
      </c>
      <c r="E6599" s="44" t="s">
        <v>77</v>
      </c>
      <c r="F6599" s="44" t="s">
        <v>88</v>
      </c>
      <c r="G6599">
        <v>1</v>
      </c>
      <c r="H6599">
        <v>0</v>
      </c>
      <c r="I6599">
        <v>0</v>
      </c>
      <c r="J6599">
        <v>0</v>
      </c>
      <c r="K6599" s="44">
        <f>MONTH(tce_4111[[#This Row],[data_lancamento]])</f>
        <v>8</v>
      </c>
    </row>
    <row r="6600" spans="1:11" x14ac:dyDescent="0.25">
      <c r="A6600" s="44" t="s">
        <v>89</v>
      </c>
      <c r="B6600">
        <v>1</v>
      </c>
      <c r="C6600" s="3">
        <v>44803</v>
      </c>
      <c r="D6600">
        <v>900</v>
      </c>
      <c r="E6600" s="44" t="s">
        <v>80</v>
      </c>
      <c r="F6600" s="44" t="s">
        <v>88</v>
      </c>
      <c r="G6600">
        <v>0</v>
      </c>
      <c r="H6600">
        <v>0</v>
      </c>
      <c r="I6600">
        <v>0</v>
      </c>
      <c r="J6600">
        <v>0</v>
      </c>
      <c r="K6600" s="44">
        <f>MONTH(tce_4111[[#This Row],[data_lancamento]])</f>
        <v>8</v>
      </c>
    </row>
    <row r="6601" spans="1:11" x14ac:dyDescent="0.25">
      <c r="A6601" s="44" t="s">
        <v>91</v>
      </c>
      <c r="B6601">
        <v>1</v>
      </c>
      <c r="C6601" s="3">
        <v>44803</v>
      </c>
      <c r="D6601">
        <v>900</v>
      </c>
      <c r="E6601" s="44" t="s">
        <v>77</v>
      </c>
      <c r="F6601" s="44" t="s">
        <v>88</v>
      </c>
      <c r="G6601">
        <v>0</v>
      </c>
      <c r="H6601">
        <v>0</v>
      </c>
      <c r="I6601">
        <v>0</v>
      </c>
      <c r="J6601">
        <v>0</v>
      </c>
      <c r="K6601" s="44">
        <f>MONTH(tce_4111[[#This Row],[data_lancamento]])</f>
        <v>8</v>
      </c>
    </row>
    <row r="6602" spans="1:11" x14ac:dyDescent="0.25">
      <c r="A6602" s="44" t="s">
        <v>92</v>
      </c>
      <c r="B6602">
        <v>1</v>
      </c>
      <c r="C6602" s="3">
        <v>44803</v>
      </c>
      <c r="D6602">
        <v>900</v>
      </c>
      <c r="E6602" s="44" t="s">
        <v>77</v>
      </c>
      <c r="F6602" s="44" t="s">
        <v>88</v>
      </c>
      <c r="G6602">
        <v>0</v>
      </c>
      <c r="H6602">
        <v>0</v>
      </c>
      <c r="I6602">
        <v>0</v>
      </c>
      <c r="J6602">
        <v>0</v>
      </c>
      <c r="K6602" s="44">
        <f>MONTH(tce_4111[[#This Row],[data_lancamento]])</f>
        <v>8</v>
      </c>
    </row>
    <row r="6603" spans="1:11" x14ac:dyDescent="0.25">
      <c r="A6603" s="44" t="s">
        <v>93</v>
      </c>
      <c r="B6603">
        <v>1</v>
      </c>
      <c r="C6603" s="3">
        <v>44803</v>
      </c>
      <c r="D6603">
        <v>900</v>
      </c>
      <c r="E6603" s="44" t="s">
        <v>80</v>
      </c>
      <c r="F6603" s="44" t="s">
        <v>88</v>
      </c>
      <c r="G6603">
        <v>0</v>
      </c>
      <c r="H6603">
        <v>0</v>
      </c>
      <c r="I6603">
        <v>0</v>
      </c>
      <c r="J6603">
        <v>0</v>
      </c>
      <c r="K6603" s="44">
        <f>MONTH(tce_4111[[#This Row],[data_lancamento]])</f>
        <v>8</v>
      </c>
    </row>
    <row r="6604" spans="1:11" x14ac:dyDescent="0.25">
      <c r="A6604" s="44" t="s">
        <v>94</v>
      </c>
      <c r="B6604">
        <v>1</v>
      </c>
      <c r="C6604" s="3">
        <v>44803</v>
      </c>
      <c r="D6604">
        <v>900</v>
      </c>
      <c r="E6604" s="44" t="s">
        <v>80</v>
      </c>
      <c r="F6604" s="44" t="s">
        <v>88</v>
      </c>
      <c r="G6604">
        <v>1</v>
      </c>
      <c r="H6604">
        <v>0</v>
      </c>
      <c r="I6604">
        <v>0</v>
      </c>
      <c r="J6604">
        <v>0</v>
      </c>
      <c r="K6604" s="44">
        <f>MONTH(tce_4111[[#This Row],[data_lancamento]])</f>
        <v>8</v>
      </c>
    </row>
    <row r="6605" spans="1:11" x14ac:dyDescent="0.25">
      <c r="A6605" s="44" t="s">
        <v>95</v>
      </c>
      <c r="B6605">
        <v>1</v>
      </c>
      <c r="C6605" s="3">
        <v>44803</v>
      </c>
      <c r="D6605">
        <v>900</v>
      </c>
      <c r="E6605" s="44" t="s">
        <v>77</v>
      </c>
      <c r="F6605" s="44" t="s">
        <v>88</v>
      </c>
      <c r="G6605">
        <v>1</v>
      </c>
      <c r="H6605">
        <v>0</v>
      </c>
      <c r="I6605">
        <v>0</v>
      </c>
      <c r="J6605">
        <v>0</v>
      </c>
      <c r="K6605" s="44">
        <f>MONTH(tce_4111[[#This Row],[data_lancamento]])</f>
        <v>8</v>
      </c>
    </row>
    <row r="6606" spans="1:11" x14ac:dyDescent="0.25">
      <c r="A6606" s="44" t="s">
        <v>89</v>
      </c>
      <c r="B6606">
        <v>1</v>
      </c>
      <c r="C6606" s="3">
        <v>44803</v>
      </c>
      <c r="D6606">
        <v>8628.35</v>
      </c>
      <c r="E6606" s="44" t="s">
        <v>80</v>
      </c>
      <c r="F6606" s="44" t="s">
        <v>88</v>
      </c>
      <c r="G6606">
        <v>0</v>
      </c>
      <c r="H6606">
        <v>0</v>
      </c>
      <c r="I6606">
        <v>0</v>
      </c>
      <c r="J6606">
        <v>0</v>
      </c>
      <c r="K6606" s="44">
        <f>MONTH(tce_4111[[#This Row],[data_lancamento]])</f>
        <v>8</v>
      </c>
    </row>
    <row r="6607" spans="1:11" x14ac:dyDescent="0.25">
      <c r="A6607" s="44" t="s">
        <v>91</v>
      </c>
      <c r="B6607">
        <v>1</v>
      </c>
      <c r="C6607" s="3">
        <v>44803</v>
      </c>
      <c r="D6607">
        <v>8628.35</v>
      </c>
      <c r="E6607" s="44" t="s">
        <v>77</v>
      </c>
      <c r="F6607" s="44" t="s">
        <v>88</v>
      </c>
      <c r="G6607">
        <v>0</v>
      </c>
      <c r="H6607">
        <v>0</v>
      </c>
      <c r="I6607">
        <v>0</v>
      </c>
      <c r="J6607">
        <v>0</v>
      </c>
      <c r="K6607" s="44">
        <f>MONTH(tce_4111[[#This Row],[data_lancamento]])</f>
        <v>8</v>
      </c>
    </row>
    <row r="6608" spans="1:11" x14ac:dyDescent="0.25">
      <c r="A6608" s="44" t="s">
        <v>92</v>
      </c>
      <c r="B6608">
        <v>1</v>
      </c>
      <c r="C6608" s="3">
        <v>44803</v>
      </c>
      <c r="D6608">
        <v>8628.35</v>
      </c>
      <c r="E6608" s="44" t="s">
        <v>77</v>
      </c>
      <c r="F6608" s="44" t="s">
        <v>88</v>
      </c>
      <c r="G6608">
        <v>0</v>
      </c>
      <c r="H6608">
        <v>0</v>
      </c>
      <c r="I6608">
        <v>0</v>
      </c>
      <c r="J6608">
        <v>0</v>
      </c>
      <c r="K6608" s="44">
        <f>MONTH(tce_4111[[#This Row],[data_lancamento]])</f>
        <v>8</v>
      </c>
    </row>
    <row r="6609" spans="1:11" x14ac:dyDescent="0.25">
      <c r="A6609" s="44" t="s">
        <v>93</v>
      </c>
      <c r="B6609">
        <v>1</v>
      </c>
      <c r="C6609" s="3">
        <v>44803</v>
      </c>
      <c r="D6609">
        <v>8628.35</v>
      </c>
      <c r="E6609" s="44" t="s">
        <v>80</v>
      </c>
      <c r="F6609" s="44" t="s">
        <v>88</v>
      </c>
      <c r="G6609">
        <v>0</v>
      </c>
      <c r="H6609">
        <v>0</v>
      </c>
      <c r="I6609">
        <v>0</v>
      </c>
      <c r="J6609">
        <v>0</v>
      </c>
      <c r="K6609" s="44">
        <f>MONTH(tce_4111[[#This Row],[data_lancamento]])</f>
        <v>8</v>
      </c>
    </row>
    <row r="6610" spans="1:11" x14ac:dyDescent="0.25">
      <c r="A6610" s="44" t="s">
        <v>94</v>
      </c>
      <c r="B6610">
        <v>1</v>
      </c>
      <c r="C6610" s="3">
        <v>44803</v>
      </c>
      <c r="D6610">
        <v>8628.35</v>
      </c>
      <c r="E6610" s="44" t="s">
        <v>80</v>
      </c>
      <c r="F6610" s="44" t="s">
        <v>88</v>
      </c>
      <c r="G6610">
        <v>1</v>
      </c>
      <c r="H6610">
        <v>0</v>
      </c>
      <c r="I6610">
        <v>0</v>
      </c>
      <c r="J6610">
        <v>0</v>
      </c>
      <c r="K6610" s="44">
        <f>MONTH(tce_4111[[#This Row],[data_lancamento]])</f>
        <v>8</v>
      </c>
    </row>
    <row r="6611" spans="1:11" x14ac:dyDescent="0.25">
      <c r="A6611" s="44" t="s">
        <v>95</v>
      </c>
      <c r="B6611">
        <v>1</v>
      </c>
      <c r="C6611" s="3">
        <v>44803</v>
      </c>
      <c r="D6611">
        <v>8628.35</v>
      </c>
      <c r="E6611" s="44" t="s">
        <v>77</v>
      </c>
      <c r="F6611" s="44" t="s">
        <v>88</v>
      </c>
      <c r="G6611">
        <v>1</v>
      </c>
      <c r="H6611">
        <v>0</v>
      </c>
      <c r="I6611">
        <v>0</v>
      </c>
      <c r="J6611">
        <v>0</v>
      </c>
      <c r="K6611" s="44">
        <f>MONTH(tce_4111[[#This Row],[data_lancamento]])</f>
        <v>8</v>
      </c>
    </row>
    <row r="6612" spans="1:11" x14ac:dyDescent="0.25">
      <c r="A6612" s="44" t="s">
        <v>363</v>
      </c>
      <c r="B6612">
        <v>1</v>
      </c>
      <c r="C6612" s="3">
        <v>44803</v>
      </c>
      <c r="D6612">
        <v>8628.35</v>
      </c>
      <c r="E6612" s="44" t="s">
        <v>77</v>
      </c>
      <c r="F6612" s="44" t="s">
        <v>97</v>
      </c>
      <c r="G6612">
        <v>0</v>
      </c>
      <c r="H6612">
        <v>0</v>
      </c>
      <c r="I6612">
        <v>0</v>
      </c>
      <c r="J6612">
        <v>0</v>
      </c>
      <c r="K6612" s="44">
        <f>MONTH(tce_4111[[#This Row],[data_lancamento]])</f>
        <v>8</v>
      </c>
    </row>
    <row r="6613" spans="1:11" x14ac:dyDescent="0.25">
      <c r="A6613" s="44" t="s">
        <v>91</v>
      </c>
      <c r="B6613">
        <v>1</v>
      </c>
      <c r="C6613" s="3">
        <v>44803</v>
      </c>
      <c r="D6613">
        <v>8628.35</v>
      </c>
      <c r="E6613" s="44" t="s">
        <v>80</v>
      </c>
      <c r="F6613" s="44" t="s">
        <v>88</v>
      </c>
      <c r="G6613">
        <v>0</v>
      </c>
      <c r="H6613">
        <v>0</v>
      </c>
      <c r="I6613">
        <v>0</v>
      </c>
      <c r="J6613">
        <v>0</v>
      </c>
      <c r="K6613" s="44">
        <f>MONTH(tce_4111[[#This Row],[data_lancamento]])</f>
        <v>8</v>
      </c>
    </row>
    <row r="6614" spans="1:11" x14ac:dyDescent="0.25">
      <c r="A6614" s="44" t="s">
        <v>99</v>
      </c>
      <c r="B6614">
        <v>1</v>
      </c>
      <c r="C6614" s="3">
        <v>44803</v>
      </c>
      <c r="D6614">
        <v>8628.35</v>
      </c>
      <c r="E6614" s="44" t="s">
        <v>77</v>
      </c>
      <c r="F6614" s="44" t="s">
        <v>88</v>
      </c>
      <c r="G6614">
        <v>0</v>
      </c>
      <c r="H6614">
        <v>0</v>
      </c>
      <c r="I6614">
        <v>0</v>
      </c>
      <c r="J6614">
        <v>0</v>
      </c>
      <c r="K6614" s="44">
        <f>MONTH(tce_4111[[#This Row],[data_lancamento]])</f>
        <v>8</v>
      </c>
    </row>
    <row r="6615" spans="1:11" x14ac:dyDescent="0.25">
      <c r="A6615" s="44" t="s">
        <v>130</v>
      </c>
      <c r="B6615">
        <v>1</v>
      </c>
      <c r="C6615" s="3">
        <v>44803</v>
      </c>
      <c r="D6615">
        <v>8628.35</v>
      </c>
      <c r="E6615" s="44" t="s">
        <v>80</v>
      </c>
      <c r="F6615" s="44" t="s">
        <v>88</v>
      </c>
      <c r="G6615">
        <v>0</v>
      </c>
      <c r="H6615">
        <v>0</v>
      </c>
      <c r="I6615">
        <v>0</v>
      </c>
      <c r="J6615">
        <v>0</v>
      </c>
      <c r="K6615" s="44">
        <f>MONTH(tce_4111[[#This Row],[data_lancamento]])</f>
        <v>8</v>
      </c>
    </row>
    <row r="6616" spans="1:11" x14ac:dyDescent="0.25">
      <c r="A6616" s="44" t="s">
        <v>92</v>
      </c>
      <c r="B6616">
        <v>1</v>
      </c>
      <c r="C6616" s="3">
        <v>44803</v>
      </c>
      <c r="D6616">
        <v>8628.35</v>
      </c>
      <c r="E6616" s="44" t="s">
        <v>80</v>
      </c>
      <c r="F6616" s="44" t="s">
        <v>88</v>
      </c>
      <c r="G6616">
        <v>0</v>
      </c>
      <c r="H6616">
        <v>0</v>
      </c>
      <c r="I6616">
        <v>0</v>
      </c>
      <c r="J6616">
        <v>0</v>
      </c>
      <c r="K6616" s="44">
        <f>MONTH(tce_4111[[#This Row],[data_lancamento]])</f>
        <v>8</v>
      </c>
    </row>
    <row r="6617" spans="1:11" x14ac:dyDescent="0.25">
      <c r="A6617" s="44" t="s">
        <v>100</v>
      </c>
      <c r="B6617">
        <v>1</v>
      </c>
      <c r="C6617" s="3">
        <v>44803</v>
      </c>
      <c r="D6617">
        <v>8628.35</v>
      </c>
      <c r="E6617" s="44" t="s">
        <v>77</v>
      </c>
      <c r="F6617" s="44" t="s">
        <v>88</v>
      </c>
      <c r="G6617">
        <v>0</v>
      </c>
      <c r="H6617">
        <v>0</v>
      </c>
      <c r="I6617">
        <v>0</v>
      </c>
      <c r="J6617">
        <v>0</v>
      </c>
      <c r="K6617" s="44">
        <f>MONTH(tce_4111[[#This Row],[data_lancamento]])</f>
        <v>8</v>
      </c>
    </row>
    <row r="6618" spans="1:11" x14ac:dyDescent="0.25">
      <c r="A6618" s="44" t="s">
        <v>101</v>
      </c>
      <c r="B6618">
        <v>1</v>
      </c>
      <c r="C6618" s="3">
        <v>44803</v>
      </c>
      <c r="D6618">
        <v>8628.35</v>
      </c>
      <c r="E6618" s="44" t="s">
        <v>77</v>
      </c>
      <c r="F6618" s="44" t="s">
        <v>88</v>
      </c>
      <c r="G6618">
        <v>1</v>
      </c>
      <c r="H6618">
        <v>0</v>
      </c>
      <c r="I6618">
        <v>0</v>
      </c>
      <c r="J6618">
        <v>0</v>
      </c>
      <c r="K6618" s="44">
        <f>MONTH(tce_4111[[#This Row],[data_lancamento]])</f>
        <v>8</v>
      </c>
    </row>
    <row r="6619" spans="1:11" x14ac:dyDescent="0.25">
      <c r="A6619" s="44" t="s">
        <v>95</v>
      </c>
      <c r="B6619">
        <v>1</v>
      </c>
      <c r="C6619" s="3">
        <v>44803</v>
      </c>
      <c r="D6619">
        <v>8628.35</v>
      </c>
      <c r="E6619" s="44" t="s">
        <v>80</v>
      </c>
      <c r="F6619" s="44" t="s">
        <v>88</v>
      </c>
      <c r="G6619">
        <v>1</v>
      </c>
      <c r="H6619">
        <v>0</v>
      </c>
      <c r="I6619">
        <v>0</v>
      </c>
      <c r="J6619">
        <v>0</v>
      </c>
      <c r="K6619" s="44">
        <f>MONTH(tce_4111[[#This Row],[data_lancamento]])</f>
        <v>8</v>
      </c>
    </row>
    <row r="6620" spans="1:11" x14ac:dyDescent="0.25">
      <c r="A6620" s="44" t="s">
        <v>89</v>
      </c>
      <c r="B6620">
        <v>1</v>
      </c>
      <c r="C6620" s="3">
        <v>44803</v>
      </c>
      <c r="D6620">
        <v>2659.68</v>
      </c>
      <c r="E6620" s="44" t="s">
        <v>80</v>
      </c>
      <c r="F6620" s="44" t="s">
        <v>88</v>
      </c>
      <c r="G6620">
        <v>0</v>
      </c>
      <c r="H6620">
        <v>0</v>
      </c>
      <c r="I6620">
        <v>0</v>
      </c>
      <c r="J6620">
        <v>0</v>
      </c>
      <c r="K6620" s="44">
        <f>MONTH(tce_4111[[#This Row],[data_lancamento]])</f>
        <v>8</v>
      </c>
    </row>
    <row r="6621" spans="1:11" x14ac:dyDescent="0.25">
      <c r="A6621" s="44" t="s">
        <v>91</v>
      </c>
      <c r="B6621">
        <v>1</v>
      </c>
      <c r="C6621" s="3">
        <v>44803</v>
      </c>
      <c r="D6621">
        <v>2659.68</v>
      </c>
      <c r="E6621" s="44" t="s">
        <v>77</v>
      </c>
      <c r="F6621" s="44" t="s">
        <v>88</v>
      </c>
      <c r="G6621">
        <v>0</v>
      </c>
      <c r="H6621">
        <v>0</v>
      </c>
      <c r="I6621">
        <v>0</v>
      </c>
      <c r="J6621">
        <v>0</v>
      </c>
      <c r="K6621" s="44">
        <f>MONTH(tce_4111[[#This Row],[data_lancamento]])</f>
        <v>8</v>
      </c>
    </row>
    <row r="6622" spans="1:11" x14ac:dyDescent="0.25">
      <c r="A6622" s="44" t="s">
        <v>92</v>
      </c>
      <c r="B6622">
        <v>1</v>
      </c>
      <c r="C6622" s="3">
        <v>44803</v>
      </c>
      <c r="D6622">
        <v>2659.68</v>
      </c>
      <c r="E6622" s="44" t="s">
        <v>77</v>
      </c>
      <c r="F6622" s="44" t="s">
        <v>88</v>
      </c>
      <c r="G6622">
        <v>0</v>
      </c>
      <c r="H6622">
        <v>0</v>
      </c>
      <c r="I6622">
        <v>0</v>
      </c>
      <c r="J6622">
        <v>0</v>
      </c>
      <c r="K6622" s="44">
        <f>MONTH(tce_4111[[#This Row],[data_lancamento]])</f>
        <v>8</v>
      </c>
    </row>
    <row r="6623" spans="1:11" x14ac:dyDescent="0.25">
      <c r="A6623" s="44" t="s">
        <v>93</v>
      </c>
      <c r="B6623">
        <v>1</v>
      </c>
      <c r="C6623" s="3">
        <v>44803</v>
      </c>
      <c r="D6623">
        <v>2659.68</v>
      </c>
      <c r="E6623" s="44" t="s">
        <v>80</v>
      </c>
      <c r="F6623" s="44" t="s">
        <v>88</v>
      </c>
      <c r="G6623">
        <v>0</v>
      </c>
      <c r="H6623">
        <v>0</v>
      </c>
      <c r="I6623">
        <v>0</v>
      </c>
      <c r="J6623">
        <v>0</v>
      </c>
      <c r="K6623" s="44">
        <f>MONTH(tce_4111[[#This Row],[data_lancamento]])</f>
        <v>8</v>
      </c>
    </row>
    <row r="6624" spans="1:11" x14ac:dyDescent="0.25">
      <c r="A6624" s="44" t="s">
        <v>94</v>
      </c>
      <c r="B6624">
        <v>1</v>
      </c>
      <c r="C6624" s="3">
        <v>44803</v>
      </c>
      <c r="D6624">
        <v>2659.68</v>
      </c>
      <c r="E6624" s="44" t="s">
        <v>80</v>
      </c>
      <c r="F6624" s="44" t="s">
        <v>88</v>
      </c>
      <c r="G6624">
        <v>1</v>
      </c>
      <c r="H6624">
        <v>0</v>
      </c>
      <c r="I6624">
        <v>0</v>
      </c>
      <c r="J6624">
        <v>0</v>
      </c>
      <c r="K6624" s="44">
        <f>MONTH(tce_4111[[#This Row],[data_lancamento]])</f>
        <v>8</v>
      </c>
    </row>
    <row r="6625" spans="1:11" x14ac:dyDescent="0.25">
      <c r="A6625" s="44" t="s">
        <v>95</v>
      </c>
      <c r="B6625">
        <v>1</v>
      </c>
      <c r="C6625" s="3">
        <v>44803</v>
      </c>
      <c r="D6625">
        <v>2659.68</v>
      </c>
      <c r="E6625" s="44" t="s">
        <v>77</v>
      </c>
      <c r="F6625" s="44" t="s">
        <v>88</v>
      </c>
      <c r="G6625">
        <v>1</v>
      </c>
      <c r="H6625">
        <v>0</v>
      </c>
      <c r="I6625">
        <v>0</v>
      </c>
      <c r="J6625">
        <v>0</v>
      </c>
      <c r="K6625" s="44">
        <f>MONTH(tce_4111[[#This Row],[data_lancamento]])</f>
        <v>8</v>
      </c>
    </row>
    <row r="6626" spans="1:11" x14ac:dyDescent="0.25">
      <c r="A6626" s="44" t="s">
        <v>363</v>
      </c>
      <c r="B6626">
        <v>1</v>
      </c>
      <c r="C6626" s="3">
        <v>44803</v>
      </c>
      <c r="D6626">
        <v>2659.68</v>
      </c>
      <c r="E6626" s="44" t="s">
        <v>77</v>
      </c>
      <c r="F6626" s="44" t="s">
        <v>97</v>
      </c>
      <c r="G6626">
        <v>0</v>
      </c>
      <c r="H6626">
        <v>0</v>
      </c>
      <c r="I6626">
        <v>0</v>
      </c>
      <c r="J6626">
        <v>0</v>
      </c>
      <c r="K6626" s="44">
        <f>MONTH(tce_4111[[#This Row],[data_lancamento]])</f>
        <v>8</v>
      </c>
    </row>
    <row r="6627" spans="1:11" x14ac:dyDescent="0.25">
      <c r="A6627" s="44" t="s">
        <v>91</v>
      </c>
      <c r="B6627">
        <v>1</v>
      </c>
      <c r="C6627" s="3">
        <v>44803</v>
      </c>
      <c r="D6627">
        <v>2659.68</v>
      </c>
      <c r="E6627" s="44" t="s">
        <v>80</v>
      </c>
      <c r="F6627" s="44" t="s">
        <v>88</v>
      </c>
      <c r="G6627">
        <v>0</v>
      </c>
      <c r="H6627">
        <v>0</v>
      </c>
      <c r="I6627">
        <v>0</v>
      </c>
      <c r="J6627">
        <v>0</v>
      </c>
      <c r="K6627" s="44">
        <f>MONTH(tce_4111[[#This Row],[data_lancamento]])</f>
        <v>8</v>
      </c>
    </row>
    <row r="6628" spans="1:11" x14ac:dyDescent="0.25">
      <c r="A6628" s="44" t="s">
        <v>99</v>
      </c>
      <c r="B6628">
        <v>1</v>
      </c>
      <c r="C6628" s="3">
        <v>44803</v>
      </c>
      <c r="D6628">
        <v>2659.68</v>
      </c>
      <c r="E6628" s="44" t="s">
        <v>77</v>
      </c>
      <c r="F6628" s="44" t="s">
        <v>88</v>
      </c>
      <c r="G6628">
        <v>0</v>
      </c>
      <c r="H6628">
        <v>0</v>
      </c>
      <c r="I6628">
        <v>0</v>
      </c>
      <c r="J6628">
        <v>0</v>
      </c>
      <c r="K6628" s="44">
        <f>MONTH(tce_4111[[#This Row],[data_lancamento]])</f>
        <v>8</v>
      </c>
    </row>
    <row r="6629" spans="1:11" x14ac:dyDescent="0.25">
      <c r="A6629" s="44" t="s">
        <v>130</v>
      </c>
      <c r="B6629">
        <v>1</v>
      </c>
      <c r="C6629" s="3">
        <v>44803</v>
      </c>
      <c r="D6629">
        <v>2659.68</v>
      </c>
      <c r="E6629" s="44" t="s">
        <v>80</v>
      </c>
      <c r="F6629" s="44" t="s">
        <v>88</v>
      </c>
      <c r="G6629">
        <v>0</v>
      </c>
      <c r="H6629">
        <v>0</v>
      </c>
      <c r="I6629">
        <v>0</v>
      </c>
      <c r="J6629">
        <v>0</v>
      </c>
      <c r="K6629" s="44">
        <f>MONTH(tce_4111[[#This Row],[data_lancamento]])</f>
        <v>8</v>
      </c>
    </row>
    <row r="6630" spans="1:11" x14ac:dyDescent="0.25">
      <c r="A6630" s="44" t="s">
        <v>92</v>
      </c>
      <c r="B6630">
        <v>1</v>
      </c>
      <c r="C6630" s="3">
        <v>44803</v>
      </c>
      <c r="D6630">
        <v>2659.68</v>
      </c>
      <c r="E6630" s="44" t="s">
        <v>80</v>
      </c>
      <c r="F6630" s="44" t="s">
        <v>88</v>
      </c>
      <c r="G6630">
        <v>0</v>
      </c>
      <c r="H6630">
        <v>0</v>
      </c>
      <c r="I6630">
        <v>0</v>
      </c>
      <c r="J6630">
        <v>0</v>
      </c>
      <c r="K6630" s="44">
        <f>MONTH(tce_4111[[#This Row],[data_lancamento]])</f>
        <v>8</v>
      </c>
    </row>
    <row r="6631" spans="1:11" x14ac:dyDescent="0.25">
      <c r="A6631" s="44" t="s">
        <v>100</v>
      </c>
      <c r="B6631">
        <v>1</v>
      </c>
      <c r="C6631" s="3">
        <v>44803</v>
      </c>
      <c r="D6631">
        <v>2659.68</v>
      </c>
      <c r="E6631" s="44" t="s">
        <v>77</v>
      </c>
      <c r="F6631" s="44" t="s">
        <v>88</v>
      </c>
      <c r="G6631">
        <v>0</v>
      </c>
      <c r="H6631">
        <v>0</v>
      </c>
      <c r="I6631">
        <v>0</v>
      </c>
      <c r="J6631">
        <v>0</v>
      </c>
      <c r="K6631" s="44">
        <f>MONTH(tce_4111[[#This Row],[data_lancamento]])</f>
        <v>8</v>
      </c>
    </row>
    <row r="6632" spans="1:11" x14ac:dyDescent="0.25">
      <c r="A6632" s="44" t="s">
        <v>101</v>
      </c>
      <c r="B6632">
        <v>1</v>
      </c>
      <c r="C6632" s="3">
        <v>44803</v>
      </c>
      <c r="D6632">
        <v>2659.68</v>
      </c>
      <c r="E6632" s="44" t="s">
        <v>77</v>
      </c>
      <c r="F6632" s="44" t="s">
        <v>88</v>
      </c>
      <c r="G6632">
        <v>1</v>
      </c>
      <c r="H6632">
        <v>0</v>
      </c>
      <c r="I6632">
        <v>0</v>
      </c>
      <c r="J6632">
        <v>0</v>
      </c>
      <c r="K6632" s="44">
        <f>MONTH(tce_4111[[#This Row],[data_lancamento]])</f>
        <v>8</v>
      </c>
    </row>
    <row r="6633" spans="1:11" x14ac:dyDescent="0.25">
      <c r="A6633" s="44" t="s">
        <v>95</v>
      </c>
      <c r="B6633">
        <v>1</v>
      </c>
      <c r="C6633" s="3">
        <v>44803</v>
      </c>
      <c r="D6633">
        <v>2659.68</v>
      </c>
      <c r="E6633" s="44" t="s">
        <v>80</v>
      </c>
      <c r="F6633" s="44" t="s">
        <v>88</v>
      </c>
      <c r="G6633">
        <v>1</v>
      </c>
      <c r="H6633">
        <v>0</v>
      </c>
      <c r="I6633">
        <v>0</v>
      </c>
      <c r="J6633">
        <v>0</v>
      </c>
      <c r="K6633" s="44">
        <f>MONTH(tce_4111[[#This Row],[data_lancamento]])</f>
        <v>8</v>
      </c>
    </row>
    <row r="6634" spans="1:11" x14ac:dyDescent="0.25">
      <c r="A6634" s="44" t="s">
        <v>89</v>
      </c>
      <c r="B6634">
        <v>1</v>
      </c>
      <c r="C6634" s="3">
        <v>44803</v>
      </c>
      <c r="D6634">
        <v>1048.67</v>
      </c>
      <c r="E6634" s="44" t="s">
        <v>80</v>
      </c>
      <c r="F6634" s="44" t="s">
        <v>88</v>
      </c>
      <c r="G6634">
        <v>0</v>
      </c>
      <c r="H6634">
        <v>0</v>
      </c>
      <c r="I6634">
        <v>0</v>
      </c>
      <c r="J6634">
        <v>0</v>
      </c>
      <c r="K6634" s="44">
        <f>MONTH(tce_4111[[#This Row],[data_lancamento]])</f>
        <v>8</v>
      </c>
    </row>
    <row r="6635" spans="1:11" x14ac:dyDescent="0.25">
      <c r="A6635" s="44" t="s">
        <v>91</v>
      </c>
      <c r="B6635">
        <v>1</v>
      </c>
      <c r="C6635" s="3">
        <v>44803</v>
      </c>
      <c r="D6635">
        <v>1048.67</v>
      </c>
      <c r="E6635" s="44" t="s">
        <v>77</v>
      </c>
      <c r="F6635" s="44" t="s">
        <v>88</v>
      </c>
      <c r="G6635">
        <v>0</v>
      </c>
      <c r="H6635">
        <v>0</v>
      </c>
      <c r="I6635">
        <v>0</v>
      </c>
      <c r="J6635">
        <v>0</v>
      </c>
      <c r="K6635" s="44">
        <f>MONTH(tce_4111[[#This Row],[data_lancamento]])</f>
        <v>8</v>
      </c>
    </row>
    <row r="6636" spans="1:11" x14ac:dyDescent="0.25">
      <c r="A6636" s="44" t="s">
        <v>92</v>
      </c>
      <c r="B6636">
        <v>1</v>
      </c>
      <c r="C6636" s="3">
        <v>44803</v>
      </c>
      <c r="D6636">
        <v>1048.67</v>
      </c>
      <c r="E6636" s="44" t="s">
        <v>77</v>
      </c>
      <c r="F6636" s="44" t="s">
        <v>88</v>
      </c>
      <c r="G6636">
        <v>0</v>
      </c>
      <c r="H6636">
        <v>0</v>
      </c>
      <c r="I6636">
        <v>0</v>
      </c>
      <c r="J6636">
        <v>0</v>
      </c>
      <c r="K6636" s="44">
        <f>MONTH(tce_4111[[#This Row],[data_lancamento]])</f>
        <v>8</v>
      </c>
    </row>
    <row r="6637" spans="1:11" x14ac:dyDescent="0.25">
      <c r="A6637" s="44" t="s">
        <v>93</v>
      </c>
      <c r="B6637">
        <v>1</v>
      </c>
      <c r="C6637" s="3">
        <v>44803</v>
      </c>
      <c r="D6637">
        <v>1048.67</v>
      </c>
      <c r="E6637" s="44" t="s">
        <v>80</v>
      </c>
      <c r="F6637" s="44" t="s">
        <v>88</v>
      </c>
      <c r="G6637">
        <v>0</v>
      </c>
      <c r="H6637">
        <v>0</v>
      </c>
      <c r="I6637">
        <v>0</v>
      </c>
      <c r="J6637">
        <v>0</v>
      </c>
      <c r="K6637" s="44">
        <f>MONTH(tce_4111[[#This Row],[data_lancamento]])</f>
        <v>8</v>
      </c>
    </row>
    <row r="6638" spans="1:11" x14ac:dyDescent="0.25">
      <c r="A6638" s="44" t="s">
        <v>94</v>
      </c>
      <c r="B6638">
        <v>1</v>
      </c>
      <c r="C6638" s="3">
        <v>44803</v>
      </c>
      <c r="D6638">
        <v>1048.67</v>
      </c>
      <c r="E6638" s="44" t="s">
        <v>80</v>
      </c>
      <c r="F6638" s="44" t="s">
        <v>88</v>
      </c>
      <c r="G6638">
        <v>1</v>
      </c>
      <c r="H6638">
        <v>0</v>
      </c>
      <c r="I6638">
        <v>0</v>
      </c>
      <c r="J6638">
        <v>0</v>
      </c>
      <c r="K6638" s="44">
        <f>MONTH(tce_4111[[#This Row],[data_lancamento]])</f>
        <v>8</v>
      </c>
    </row>
    <row r="6639" spans="1:11" x14ac:dyDescent="0.25">
      <c r="A6639" s="44" t="s">
        <v>95</v>
      </c>
      <c r="B6639">
        <v>1</v>
      </c>
      <c r="C6639" s="3">
        <v>44803</v>
      </c>
      <c r="D6639">
        <v>1048.67</v>
      </c>
      <c r="E6639" s="44" t="s">
        <v>77</v>
      </c>
      <c r="F6639" s="44" t="s">
        <v>88</v>
      </c>
      <c r="G6639">
        <v>1</v>
      </c>
      <c r="H6639">
        <v>0</v>
      </c>
      <c r="I6639">
        <v>0</v>
      </c>
      <c r="J6639">
        <v>0</v>
      </c>
      <c r="K6639" s="44">
        <f>MONTH(tce_4111[[#This Row],[data_lancamento]])</f>
        <v>8</v>
      </c>
    </row>
    <row r="6640" spans="1:11" x14ac:dyDescent="0.25">
      <c r="A6640" s="44" t="s">
        <v>154</v>
      </c>
      <c r="B6640">
        <v>1</v>
      </c>
      <c r="C6640" s="3">
        <v>44803</v>
      </c>
      <c r="D6640">
        <v>1048.67</v>
      </c>
      <c r="E6640" s="44" t="s">
        <v>77</v>
      </c>
      <c r="F6640" s="44" t="s">
        <v>97</v>
      </c>
      <c r="G6640">
        <v>0</v>
      </c>
      <c r="H6640">
        <v>0</v>
      </c>
      <c r="I6640">
        <v>0</v>
      </c>
      <c r="J6640">
        <v>0</v>
      </c>
      <c r="K6640" s="44">
        <f>MONTH(tce_4111[[#This Row],[data_lancamento]])</f>
        <v>8</v>
      </c>
    </row>
    <row r="6641" spans="1:11" x14ac:dyDescent="0.25">
      <c r="A6641" s="44" t="s">
        <v>131</v>
      </c>
      <c r="B6641">
        <v>1</v>
      </c>
      <c r="C6641" s="3">
        <v>44803</v>
      </c>
      <c r="D6641">
        <v>1048.67</v>
      </c>
      <c r="E6641" s="44" t="s">
        <v>80</v>
      </c>
      <c r="F6641" s="44" t="s">
        <v>88</v>
      </c>
      <c r="G6641">
        <v>0</v>
      </c>
      <c r="H6641">
        <v>0</v>
      </c>
      <c r="I6641">
        <v>0</v>
      </c>
      <c r="J6641">
        <v>0</v>
      </c>
      <c r="K6641" s="44">
        <f>MONTH(tce_4111[[#This Row],[data_lancamento]])</f>
        <v>8</v>
      </c>
    </row>
    <row r="6642" spans="1:11" x14ac:dyDescent="0.25">
      <c r="A6642" s="44" t="s">
        <v>91</v>
      </c>
      <c r="B6642">
        <v>1</v>
      </c>
      <c r="C6642" s="3">
        <v>44803</v>
      </c>
      <c r="D6642">
        <v>1048.67</v>
      </c>
      <c r="E6642" s="44" t="s">
        <v>80</v>
      </c>
      <c r="F6642" s="44" t="s">
        <v>88</v>
      </c>
      <c r="G6642">
        <v>0</v>
      </c>
      <c r="H6642">
        <v>0</v>
      </c>
      <c r="I6642">
        <v>0</v>
      </c>
      <c r="J6642">
        <v>0</v>
      </c>
      <c r="K6642" s="44">
        <f>MONTH(tce_4111[[#This Row],[data_lancamento]])</f>
        <v>8</v>
      </c>
    </row>
    <row r="6643" spans="1:11" x14ac:dyDescent="0.25">
      <c r="A6643" s="44" t="s">
        <v>99</v>
      </c>
      <c r="B6643">
        <v>1</v>
      </c>
      <c r="C6643" s="3">
        <v>44803</v>
      </c>
      <c r="D6643">
        <v>1048.67</v>
      </c>
      <c r="E6643" s="44" t="s">
        <v>77</v>
      </c>
      <c r="F6643" s="44" t="s">
        <v>88</v>
      </c>
      <c r="G6643">
        <v>0</v>
      </c>
      <c r="H6643">
        <v>0</v>
      </c>
      <c r="I6643">
        <v>0</v>
      </c>
      <c r="J6643">
        <v>0</v>
      </c>
      <c r="K6643" s="44">
        <f>MONTH(tce_4111[[#This Row],[data_lancamento]])</f>
        <v>8</v>
      </c>
    </row>
    <row r="6644" spans="1:11" x14ac:dyDescent="0.25">
      <c r="A6644" s="44" t="s">
        <v>92</v>
      </c>
      <c r="B6644">
        <v>1</v>
      </c>
      <c r="C6644" s="3">
        <v>44803</v>
      </c>
      <c r="D6644">
        <v>1048.67</v>
      </c>
      <c r="E6644" s="44" t="s">
        <v>80</v>
      </c>
      <c r="F6644" s="44" t="s">
        <v>88</v>
      </c>
      <c r="G6644">
        <v>0</v>
      </c>
      <c r="H6644">
        <v>0</v>
      </c>
      <c r="I6644">
        <v>0</v>
      </c>
      <c r="J6644">
        <v>0</v>
      </c>
      <c r="K6644" s="44">
        <f>MONTH(tce_4111[[#This Row],[data_lancamento]])</f>
        <v>8</v>
      </c>
    </row>
    <row r="6645" spans="1:11" x14ac:dyDescent="0.25">
      <c r="A6645" s="44" t="s">
        <v>100</v>
      </c>
      <c r="B6645">
        <v>1</v>
      </c>
      <c r="C6645" s="3">
        <v>44803</v>
      </c>
      <c r="D6645">
        <v>1048.67</v>
      </c>
      <c r="E6645" s="44" t="s">
        <v>77</v>
      </c>
      <c r="F6645" s="44" t="s">
        <v>88</v>
      </c>
      <c r="G6645">
        <v>0</v>
      </c>
      <c r="H6645">
        <v>0</v>
      </c>
      <c r="I6645">
        <v>0</v>
      </c>
      <c r="J6645">
        <v>0</v>
      </c>
      <c r="K6645" s="44">
        <f>MONTH(tce_4111[[#This Row],[data_lancamento]])</f>
        <v>8</v>
      </c>
    </row>
    <row r="6646" spans="1:11" x14ac:dyDescent="0.25">
      <c r="A6646" s="44" t="s">
        <v>101</v>
      </c>
      <c r="B6646">
        <v>1</v>
      </c>
      <c r="C6646" s="3">
        <v>44803</v>
      </c>
      <c r="D6646">
        <v>1048.67</v>
      </c>
      <c r="E6646" s="44" t="s">
        <v>77</v>
      </c>
      <c r="F6646" s="44" t="s">
        <v>88</v>
      </c>
      <c r="G6646">
        <v>1</v>
      </c>
      <c r="H6646">
        <v>0</v>
      </c>
      <c r="I6646">
        <v>0</v>
      </c>
      <c r="J6646">
        <v>0</v>
      </c>
      <c r="K6646" s="44">
        <f>MONTH(tce_4111[[#This Row],[data_lancamento]])</f>
        <v>8</v>
      </c>
    </row>
    <row r="6647" spans="1:11" x14ac:dyDescent="0.25">
      <c r="A6647" s="44" t="s">
        <v>95</v>
      </c>
      <c r="B6647">
        <v>1</v>
      </c>
      <c r="C6647" s="3">
        <v>44803</v>
      </c>
      <c r="D6647">
        <v>1048.67</v>
      </c>
      <c r="E6647" s="44" t="s">
        <v>80</v>
      </c>
      <c r="F6647" s="44" t="s">
        <v>88</v>
      </c>
      <c r="G6647">
        <v>1</v>
      </c>
      <c r="H6647">
        <v>0</v>
      </c>
      <c r="I6647">
        <v>0</v>
      </c>
      <c r="J6647">
        <v>0</v>
      </c>
      <c r="K6647" s="44">
        <f>MONTH(tce_4111[[#This Row],[data_lancamento]])</f>
        <v>8</v>
      </c>
    </row>
    <row r="6648" spans="1:11" x14ac:dyDescent="0.25">
      <c r="A6648" s="44" t="s">
        <v>89</v>
      </c>
      <c r="B6648">
        <v>1</v>
      </c>
      <c r="C6648" s="3">
        <v>44803</v>
      </c>
      <c r="D6648">
        <v>2027.06</v>
      </c>
      <c r="E6648" s="44" t="s">
        <v>80</v>
      </c>
      <c r="F6648" s="44" t="s">
        <v>88</v>
      </c>
      <c r="G6648">
        <v>0</v>
      </c>
      <c r="H6648">
        <v>0</v>
      </c>
      <c r="I6648">
        <v>0</v>
      </c>
      <c r="J6648">
        <v>0</v>
      </c>
      <c r="K6648" s="44">
        <f>MONTH(tce_4111[[#This Row],[data_lancamento]])</f>
        <v>8</v>
      </c>
    </row>
    <row r="6649" spans="1:11" x14ac:dyDescent="0.25">
      <c r="A6649" s="44" t="s">
        <v>91</v>
      </c>
      <c r="B6649">
        <v>1</v>
      </c>
      <c r="C6649" s="3">
        <v>44803</v>
      </c>
      <c r="D6649">
        <v>2027.06</v>
      </c>
      <c r="E6649" s="44" t="s">
        <v>77</v>
      </c>
      <c r="F6649" s="44" t="s">
        <v>88</v>
      </c>
      <c r="G6649">
        <v>0</v>
      </c>
      <c r="H6649">
        <v>0</v>
      </c>
      <c r="I6649">
        <v>0</v>
      </c>
      <c r="J6649">
        <v>0</v>
      </c>
      <c r="K6649" s="44">
        <f>MONTH(tce_4111[[#This Row],[data_lancamento]])</f>
        <v>8</v>
      </c>
    </row>
    <row r="6650" spans="1:11" x14ac:dyDescent="0.25">
      <c r="A6650" s="44" t="s">
        <v>92</v>
      </c>
      <c r="B6650">
        <v>1</v>
      </c>
      <c r="C6650" s="3">
        <v>44803</v>
      </c>
      <c r="D6650">
        <v>2027.06</v>
      </c>
      <c r="E6650" s="44" t="s">
        <v>77</v>
      </c>
      <c r="F6650" s="44" t="s">
        <v>88</v>
      </c>
      <c r="G6650">
        <v>0</v>
      </c>
      <c r="H6650">
        <v>0</v>
      </c>
      <c r="I6650">
        <v>0</v>
      </c>
      <c r="J6650">
        <v>0</v>
      </c>
      <c r="K6650" s="44">
        <f>MONTH(tce_4111[[#This Row],[data_lancamento]])</f>
        <v>8</v>
      </c>
    </row>
    <row r="6651" spans="1:11" x14ac:dyDescent="0.25">
      <c r="A6651" s="44" t="s">
        <v>93</v>
      </c>
      <c r="B6651">
        <v>1</v>
      </c>
      <c r="C6651" s="3">
        <v>44803</v>
      </c>
      <c r="D6651">
        <v>2027.06</v>
      </c>
      <c r="E6651" s="44" t="s">
        <v>80</v>
      </c>
      <c r="F6651" s="44" t="s">
        <v>88</v>
      </c>
      <c r="G6651">
        <v>0</v>
      </c>
      <c r="H6651">
        <v>0</v>
      </c>
      <c r="I6651">
        <v>0</v>
      </c>
      <c r="J6651">
        <v>0</v>
      </c>
      <c r="K6651" s="44">
        <f>MONTH(tce_4111[[#This Row],[data_lancamento]])</f>
        <v>8</v>
      </c>
    </row>
    <row r="6652" spans="1:11" x14ac:dyDescent="0.25">
      <c r="A6652" s="44" t="s">
        <v>94</v>
      </c>
      <c r="B6652">
        <v>1</v>
      </c>
      <c r="C6652" s="3">
        <v>44803</v>
      </c>
      <c r="D6652">
        <v>2027.06</v>
      </c>
      <c r="E6652" s="44" t="s">
        <v>80</v>
      </c>
      <c r="F6652" s="44" t="s">
        <v>88</v>
      </c>
      <c r="G6652">
        <v>1</v>
      </c>
      <c r="H6652">
        <v>0</v>
      </c>
      <c r="I6652">
        <v>0</v>
      </c>
      <c r="J6652">
        <v>0</v>
      </c>
      <c r="K6652" s="44">
        <f>MONTH(tce_4111[[#This Row],[data_lancamento]])</f>
        <v>8</v>
      </c>
    </row>
    <row r="6653" spans="1:11" x14ac:dyDescent="0.25">
      <c r="A6653" s="44" t="s">
        <v>95</v>
      </c>
      <c r="B6653">
        <v>1</v>
      </c>
      <c r="C6653" s="3">
        <v>44803</v>
      </c>
      <c r="D6653">
        <v>2027.06</v>
      </c>
      <c r="E6653" s="44" t="s">
        <v>77</v>
      </c>
      <c r="F6653" s="44" t="s">
        <v>88</v>
      </c>
      <c r="G6653">
        <v>1</v>
      </c>
      <c r="H6653">
        <v>0</v>
      </c>
      <c r="I6653">
        <v>0</v>
      </c>
      <c r="J6653">
        <v>0</v>
      </c>
      <c r="K6653" s="44">
        <f>MONTH(tce_4111[[#This Row],[data_lancamento]])</f>
        <v>8</v>
      </c>
    </row>
    <row r="6654" spans="1:11" x14ac:dyDescent="0.25">
      <c r="A6654" s="44" t="s">
        <v>132</v>
      </c>
      <c r="B6654">
        <v>1</v>
      </c>
      <c r="C6654" s="3">
        <v>44803</v>
      </c>
      <c r="D6654">
        <v>2027.06</v>
      </c>
      <c r="E6654" s="44" t="s">
        <v>80</v>
      </c>
      <c r="F6654" s="44" t="s">
        <v>88</v>
      </c>
      <c r="G6654">
        <v>0</v>
      </c>
      <c r="H6654">
        <v>0</v>
      </c>
      <c r="I6654">
        <v>0</v>
      </c>
      <c r="J6654">
        <v>0</v>
      </c>
      <c r="K6654" s="44">
        <f>MONTH(tce_4111[[#This Row],[data_lancamento]])</f>
        <v>8</v>
      </c>
    </row>
    <row r="6655" spans="1:11" x14ac:dyDescent="0.25">
      <c r="A6655" s="44" t="s">
        <v>96</v>
      </c>
      <c r="B6655">
        <v>1</v>
      </c>
      <c r="C6655" s="3">
        <v>44803</v>
      </c>
      <c r="D6655">
        <v>2027.06</v>
      </c>
      <c r="E6655" s="44" t="s">
        <v>77</v>
      </c>
      <c r="F6655" s="44" t="s">
        <v>97</v>
      </c>
      <c r="G6655">
        <v>1</v>
      </c>
      <c r="H6655">
        <v>0</v>
      </c>
      <c r="I6655">
        <v>0</v>
      </c>
      <c r="J6655">
        <v>0</v>
      </c>
      <c r="K6655" s="44">
        <f>MONTH(tce_4111[[#This Row],[data_lancamento]])</f>
        <v>8</v>
      </c>
    </row>
    <row r="6656" spans="1:11" x14ac:dyDescent="0.25">
      <c r="A6656" s="44" t="s">
        <v>91</v>
      </c>
      <c r="B6656">
        <v>1</v>
      </c>
      <c r="C6656" s="3">
        <v>44803</v>
      </c>
      <c r="D6656">
        <v>2027.06</v>
      </c>
      <c r="E6656" s="44" t="s">
        <v>80</v>
      </c>
      <c r="F6656" s="44" t="s">
        <v>88</v>
      </c>
      <c r="G6656">
        <v>0</v>
      </c>
      <c r="H6656">
        <v>0</v>
      </c>
      <c r="I6656">
        <v>0</v>
      </c>
      <c r="J6656">
        <v>0</v>
      </c>
      <c r="K6656" s="44">
        <f>MONTH(tce_4111[[#This Row],[data_lancamento]])</f>
        <v>8</v>
      </c>
    </row>
    <row r="6657" spans="1:11" x14ac:dyDescent="0.25">
      <c r="A6657" s="44" t="s">
        <v>99</v>
      </c>
      <c r="B6657">
        <v>1</v>
      </c>
      <c r="C6657" s="3">
        <v>44803</v>
      </c>
      <c r="D6657">
        <v>2027.06</v>
      </c>
      <c r="E6657" s="44" t="s">
        <v>77</v>
      </c>
      <c r="F6657" s="44" t="s">
        <v>88</v>
      </c>
      <c r="G6657">
        <v>0</v>
      </c>
      <c r="H6657">
        <v>0</v>
      </c>
      <c r="I6657">
        <v>0</v>
      </c>
      <c r="J6657">
        <v>0</v>
      </c>
      <c r="K6657" s="44">
        <f>MONTH(tce_4111[[#This Row],[data_lancamento]])</f>
        <v>8</v>
      </c>
    </row>
    <row r="6658" spans="1:11" x14ac:dyDescent="0.25">
      <c r="A6658" s="44" t="s">
        <v>92</v>
      </c>
      <c r="B6658">
        <v>1</v>
      </c>
      <c r="C6658" s="3">
        <v>44803</v>
      </c>
      <c r="D6658">
        <v>2027.06</v>
      </c>
      <c r="E6658" s="44" t="s">
        <v>80</v>
      </c>
      <c r="F6658" s="44" t="s">
        <v>88</v>
      </c>
      <c r="G6658">
        <v>0</v>
      </c>
      <c r="H6658">
        <v>0</v>
      </c>
      <c r="I6658">
        <v>0</v>
      </c>
      <c r="J6658">
        <v>0</v>
      </c>
      <c r="K6658" s="44">
        <f>MONTH(tce_4111[[#This Row],[data_lancamento]])</f>
        <v>8</v>
      </c>
    </row>
    <row r="6659" spans="1:11" x14ac:dyDescent="0.25">
      <c r="A6659" s="44" t="s">
        <v>100</v>
      </c>
      <c r="B6659">
        <v>1</v>
      </c>
      <c r="C6659" s="3">
        <v>44803</v>
      </c>
      <c r="D6659">
        <v>2027.06</v>
      </c>
      <c r="E6659" s="44" t="s">
        <v>77</v>
      </c>
      <c r="F6659" s="44" t="s">
        <v>88</v>
      </c>
      <c r="G6659">
        <v>0</v>
      </c>
      <c r="H6659">
        <v>0</v>
      </c>
      <c r="I6659">
        <v>0</v>
      </c>
      <c r="J6659">
        <v>0</v>
      </c>
      <c r="K6659" s="44">
        <f>MONTH(tce_4111[[#This Row],[data_lancamento]])</f>
        <v>8</v>
      </c>
    </row>
    <row r="6660" spans="1:11" x14ac:dyDescent="0.25">
      <c r="A6660" s="44" t="s">
        <v>101</v>
      </c>
      <c r="B6660">
        <v>1</v>
      </c>
      <c r="C6660" s="3">
        <v>44803</v>
      </c>
      <c r="D6660">
        <v>2027.06</v>
      </c>
      <c r="E6660" s="44" t="s">
        <v>77</v>
      </c>
      <c r="F6660" s="44" t="s">
        <v>88</v>
      </c>
      <c r="G6660">
        <v>1</v>
      </c>
      <c r="H6660">
        <v>0</v>
      </c>
      <c r="I6660">
        <v>0</v>
      </c>
      <c r="J6660">
        <v>0</v>
      </c>
      <c r="K6660" s="44">
        <f>MONTH(tce_4111[[#This Row],[data_lancamento]])</f>
        <v>8</v>
      </c>
    </row>
    <row r="6661" spans="1:11" x14ac:dyDescent="0.25">
      <c r="A6661" s="44" t="s">
        <v>133</v>
      </c>
      <c r="B6661">
        <v>1</v>
      </c>
      <c r="C6661" s="3">
        <v>44803</v>
      </c>
      <c r="D6661">
        <v>2027.06</v>
      </c>
      <c r="E6661" s="44" t="s">
        <v>80</v>
      </c>
      <c r="F6661" s="44" t="s">
        <v>88</v>
      </c>
      <c r="G6661">
        <v>0</v>
      </c>
      <c r="H6661">
        <v>0</v>
      </c>
      <c r="I6661">
        <v>0</v>
      </c>
      <c r="J6661">
        <v>0</v>
      </c>
      <c r="K6661" s="44">
        <f>MONTH(tce_4111[[#This Row],[data_lancamento]])</f>
        <v>8</v>
      </c>
    </row>
    <row r="6662" spans="1:11" x14ac:dyDescent="0.25">
      <c r="A6662" s="44" t="s">
        <v>134</v>
      </c>
      <c r="B6662">
        <v>1</v>
      </c>
      <c r="C6662" s="3">
        <v>44803</v>
      </c>
      <c r="D6662">
        <v>2027.06</v>
      </c>
      <c r="E6662" s="44" t="s">
        <v>77</v>
      </c>
      <c r="F6662" s="44" t="s">
        <v>88</v>
      </c>
      <c r="G6662">
        <v>0</v>
      </c>
      <c r="H6662">
        <v>0</v>
      </c>
      <c r="I6662">
        <v>0</v>
      </c>
      <c r="J6662">
        <v>0</v>
      </c>
      <c r="K6662" s="44">
        <f>MONTH(tce_4111[[#This Row],[data_lancamento]])</f>
        <v>8</v>
      </c>
    </row>
    <row r="6663" spans="1:11" x14ac:dyDescent="0.25">
      <c r="A6663" s="44" t="s">
        <v>95</v>
      </c>
      <c r="B6663">
        <v>1</v>
      </c>
      <c r="C6663" s="3">
        <v>44803</v>
      </c>
      <c r="D6663">
        <v>2027.06</v>
      </c>
      <c r="E6663" s="44" t="s">
        <v>80</v>
      </c>
      <c r="F6663" s="44" t="s">
        <v>88</v>
      </c>
      <c r="G6663">
        <v>1</v>
      </c>
      <c r="H6663">
        <v>0</v>
      </c>
      <c r="I6663">
        <v>0</v>
      </c>
      <c r="J6663">
        <v>0</v>
      </c>
      <c r="K6663" s="44">
        <f>MONTH(tce_4111[[#This Row],[data_lancamento]])</f>
        <v>8</v>
      </c>
    </row>
    <row r="6664" spans="1:11" x14ac:dyDescent="0.25">
      <c r="A6664" s="44" t="s">
        <v>107</v>
      </c>
      <c r="B6664">
        <v>1</v>
      </c>
      <c r="C6664" s="3">
        <v>44804</v>
      </c>
      <c r="D6664">
        <v>11288.03</v>
      </c>
      <c r="E6664" s="44" t="s">
        <v>77</v>
      </c>
      <c r="F6664" s="44" t="s">
        <v>97</v>
      </c>
      <c r="G6664">
        <v>1</v>
      </c>
      <c r="H6664">
        <v>0</v>
      </c>
      <c r="I6664">
        <v>0</v>
      </c>
      <c r="J6664">
        <v>0</v>
      </c>
      <c r="K6664" s="44">
        <f>MONTH(tce_4111[[#This Row],[data_lancamento]])</f>
        <v>8</v>
      </c>
    </row>
    <row r="6665" spans="1:11" x14ac:dyDescent="0.25">
      <c r="A6665" s="44" t="s">
        <v>106</v>
      </c>
      <c r="B6665">
        <v>1</v>
      </c>
      <c r="C6665" s="3">
        <v>44804</v>
      </c>
      <c r="D6665">
        <v>11288.03</v>
      </c>
      <c r="E6665" s="44" t="s">
        <v>80</v>
      </c>
      <c r="F6665" s="44" t="s">
        <v>97</v>
      </c>
      <c r="G6665">
        <v>1</v>
      </c>
      <c r="H6665">
        <v>0</v>
      </c>
      <c r="I6665">
        <v>0</v>
      </c>
      <c r="J6665">
        <v>0</v>
      </c>
      <c r="K6665" s="44">
        <f>MONTH(tce_4111[[#This Row],[data_lancamento]])</f>
        <v>8</v>
      </c>
    </row>
    <row r="6666" spans="1:11" x14ac:dyDescent="0.25">
      <c r="A6666" s="44" t="s">
        <v>107</v>
      </c>
      <c r="B6666">
        <v>1</v>
      </c>
      <c r="C6666" s="3">
        <v>44804</v>
      </c>
      <c r="D6666">
        <v>2370.4299999999998</v>
      </c>
      <c r="E6666" s="44" t="s">
        <v>80</v>
      </c>
      <c r="F6666" s="44" t="s">
        <v>97</v>
      </c>
      <c r="G6666">
        <v>1</v>
      </c>
      <c r="H6666">
        <v>0</v>
      </c>
      <c r="I6666">
        <v>0</v>
      </c>
      <c r="J6666">
        <v>0</v>
      </c>
      <c r="K6666" s="44">
        <f>MONTH(tce_4111[[#This Row],[data_lancamento]])</f>
        <v>8</v>
      </c>
    </row>
    <row r="6667" spans="1:11" x14ac:dyDescent="0.25">
      <c r="A6667" s="44" t="s">
        <v>135</v>
      </c>
      <c r="B6667">
        <v>1</v>
      </c>
      <c r="C6667" s="3">
        <v>44804</v>
      </c>
      <c r="D6667">
        <v>2370.4299999999998</v>
      </c>
      <c r="E6667" s="44" t="s">
        <v>77</v>
      </c>
      <c r="F6667" s="44" t="s">
        <v>97</v>
      </c>
      <c r="G6667">
        <v>0</v>
      </c>
      <c r="H6667">
        <v>0</v>
      </c>
      <c r="I6667">
        <v>0</v>
      </c>
      <c r="J6667">
        <v>0</v>
      </c>
      <c r="K6667" s="44">
        <f>MONTH(tce_4111[[#This Row],[data_lancamento]])</f>
        <v>8</v>
      </c>
    </row>
    <row r="6668" spans="1:11" x14ac:dyDescent="0.25">
      <c r="A6668" s="44" t="s">
        <v>135</v>
      </c>
      <c r="B6668">
        <v>1</v>
      </c>
      <c r="C6668" s="3">
        <v>44804</v>
      </c>
      <c r="D6668">
        <v>2370.4299999999998</v>
      </c>
      <c r="E6668" s="44" t="s">
        <v>80</v>
      </c>
      <c r="F6668" s="44" t="s">
        <v>97</v>
      </c>
      <c r="G6668">
        <v>0</v>
      </c>
      <c r="H6668">
        <v>0</v>
      </c>
      <c r="I6668">
        <v>0</v>
      </c>
      <c r="J6668">
        <v>0</v>
      </c>
      <c r="K6668" s="44">
        <f>MONTH(tce_4111[[#This Row],[data_lancamento]])</f>
        <v>8</v>
      </c>
    </row>
    <row r="6669" spans="1:11" x14ac:dyDescent="0.25">
      <c r="A6669" s="44" t="s">
        <v>105</v>
      </c>
      <c r="B6669">
        <v>1</v>
      </c>
      <c r="C6669" s="3">
        <v>44804</v>
      </c>
      <c r="D6669">
        <v>2370.4299999999998</v>
      </c>
      <c r="E6669" s="44" t="s">
        <v>77</v>
      </c>
      <c r="F6669" s="44" t="s">
        <v>88</v>
      </c>
      <c r="G6669">
        <v>0</v>
      </c>
      <c r="H6669">
        <v>0</v>
      </c>
      <c r="I6669">
        <v>0</v>
      </c>
      <c r="J6669">
        <v>0</v>
      </c>
      <c r="K6669" s="44">
        <f>MONTH(tce_4111[[#This Row],[data_lancamento]])</f>
        <v>8</v>
      </c>
    </row>
    <row r="6670" spans="1:11" x14ac:dyDescent="0.25">
      <c r="A6670" s="44" t="s">
        <v>137</v>
      </c>
      <c r="B6670">
        <v>1</v>
      </c>
      <c r="C6670" s="3">
        <v>44804</v>
      </c>
      <c r="D6670">
        <v>638.99</v>
      </c>
      <c r="E6670" s="44" t="s">
        <v>80</v>
      </c>
      <c r="F6670" s="44" t="s">
        <v>88</v>
      </c>
      <c r="G6670">
        <v>0</v>
      </c>
      <c r="H6670">
        <v>0</v>
      </c>
      <c r="I6670">
        <v>0</v>
      </c>
      <c r="J6670">
        <v>0</v>
      </c>
      <c r="K6670" s="44">
        <f>MONTH(tce_4111[[#This Row],[data_lancamento]])</f>
        <v>8</v>
      </c>
    </row>
    <row r="6671" spans="1:11" x14ac:dyDescent="0.25">
      <c r="A6671" s="44" t="s">
        <v>138</v>
      </c>
      <c r="B6671">
        <v>1</v>
      </c>
      <c r="C6671" s="3">
        <v>44804</v>
      </c>
      <c r="D6671">
        <v>638.99</v>
      </c>
      <c r="E6671" s="44" t="s">
        <v>77</v>
      </c>
      <c r="F6671" s="44" t="s">
        <v>78</v>
      </c>
      <c r="G6671">
        <v>0</v>
      </c>
      <c r="H6671">
        <v>0</v>
      </c>
      <c r="I6671">
        <v>0</v>
      </c>
      <c r="J6671">
        <v>0</v>
      </c>
      <c r="K6671" s="44">
        <f>MONTH(tce_4111[[#This Row],[data_lancamento]])</f>
        <v>8</v>
      </c>
    </row>
    <row r="6672" spans="1:11" x14ac:dyDescent="0.25">
      <c r="A6672" s="44" t="s">
        <v>139</v>
      </c>
      <c r="B6672">
        <v>1</v>
      </c>
      <c r="C6672" s="3">
        <v>44804</v>
      </c>
      <c r="D6672">
        <v>3423.98</v>
      </c>
      <c r="E6672" s="44" t="s">
        <v>80</v>
      </c>
      <c r="F6672" s="44" t="s">
        <v>88</v>
      </c>
      <c r="G6672">
        <v>0</v>
      </c>
      <c r="H6672">
        <v>0</v>
      </c>
      <c r="I6672">
        <v>0</v>
      </c>
      <c r="J6672">
        <v>0</v>
      </c>
      <c r="K6672" s="44">
        <f>MONTH(tce_4111[[#This Row],[data_lancamento]])</f>
        <v>8</v>
      </c>
    </row>
    <row r="6673" spans="1:11" x14ac:dyDescent="0.25">
      <c r="A6673" s="44" t="s">
        <v>138</v>
      </c>
      <c r="B6673">
        <v>1</v>
      </c>
      <c r="C6673" s="3">
        <v>44804</v>
      </c>
      <c r="D6673">
        <v>3423.98</v>
      </c>
      <c r="E6673" s="44" t="s">
        <v>77</v>
      </c>
      <c r="F6673" s="44" t="s">
        <v>78</v>
      </c>
      <c r="G6673">
        <v>0</v>
      </c>
      <c r="H6673">
        <v>0</v>
      </c>
      <c r="I6673">
        <v>0</v>
      </c>
      <c r="J6673">
        <v>0</v>
      </c>
      <c r="K6673" s="44">
        <f>MONTH(tce_4111[[#This Row],[data_lancamento]])</f>
        <v>8</v>
      </c>
    </row>
    <row r="6674" spans="1:11" x14ac:dyDescent="0.25">
      <c r="A6674" s="44" t="s">
        <v>139</v>
      </c>
      <c r="B6674">
        <v>1</v>
      </c>
      <c r="C6674" s="3">
        <v>44804</v>
      </c>
      <c r="D6674">
        <v>1055.43</v>
      </c>
      <c r="E6674" s="44" t="s">
        <v>80</v>
      </c>
      <c r="F6674" s="44" t="s">
        <v>88</v>
      </c>
      <c r="G6674">
        <v>0</v>
      </c>
      <c r="H6674">
        <v>0</v>
      </c>
      <c r="I6674">
        <v>0</v>
      </c>
      <c r="J6674">
        <v>0</v>
      </c>
      <c r="K6674" s="44">
        <f>MONTH(tce_4111[[#This Row],[data_lancamento]])</f>
        <v>8</v>
      </c>
    </row>
    <row r="6675" spans="1:11" x14ac:dyDescent="0.25">
      <c r="A6675" s="44" t="s">
        <v>138</v>
      </c>
      <c r="B6675">
        <v>1</v>
      </c>
      <c r="C6675" s="3">
        <v>44804</v>
      </c>
      <c r="D6675">
        <v>1055.43</v>
      </c>
      <c r="E6675" s="44" t="s">
        <v>77</v>
      </c>
      <c r="F6675" s="44" t="s">
        <v>78</v>
      </c>
      <c r="G6675">
        <v>0</v>
      </c>
      <c r="H6675">
        <v>0</v>
      </c>
      <c r="I6675">
        <v>0</v>
      </c>
      <c r="J6675">
        <v>0</v>
      </c>
      <c r="K6675" s="44">
        <f>MONTH(tce_4111[[#This Row],[data_lancamento]])</f>
        <v>8</v>
      </c>
    </row>
    <row r="6676" spans="1:11" x14ac:dyDescent="0.25">
      <c r="A6676" s="44" t="s">
        <v>108</v>
      </c>
      <c r="B6676">
        <v>1</v>
      </c>
      <c r="C6676" s="3">
        <v>44804</v>
      </c>
      <c r="D6676">
        <v>2370.4299999999998</v>
      </c>
      <c r="E6676" s="44" t="s">
        <v>80</v>
      </c>
      <c r="F6676" s="44" t="s">
        <v>88</v>
      </c>
      <c r="G6676">
        <v>1</v>
      </c>
      <c r="H6676">
        <v>0</v>
      </c>
      <c r="I6676">
        <v>0</v>
      </c>
      <c r="J6676">
        <v>0</v>
      </c>
      <c r="K6676" s="44">
        <f>MONTH(tce_4111[[#This Row],[data_lancamento]])</f>
        <v>8</v>
      </c>
    </row>
    <row r="6677" spans="1:11" x14ac:dyDescent="0.25">
      <c r="A6677" s="44" t="s">
        <v>94</v>
      </c>
      <c r="B6677">
        <v>1</v>
      </c>
      <c r="C6677" s="3">
        <v>44804</v>
      </c>
      <c r="D6677">
        <v>2370.4299999999998</v>
      </c>
      <c r="E6677" s="44" t="s">
        <v>77</v>
      </c>
      <c r="F6677" s="44" t="s">
        <v>88</v>
      </c>
      <c r="G6677">
        <v>1</v>
      </c>
      <c r="H6677">
        <v>0</v>
      </c>
      <c r="I6677">
        <v>0</v>
      </c>
      <c r="J6677">
        <v>0</v>
      </c>
      <c r="K6677" s="44">
        <f>MONTH(tce_4111[[#This Row],[data_lancamento]])</f>
        <v>8</v>
      </c>
    </row>
    <row r="6678" spans="1:11" x14ac:dyDescent="0.25">
      <c r="A6678" s="44" t="s">
        <v>141</v>
      </c>
      <c r="B6678">
        <v>1</v>
      </c>
      <c r="C6678" s="3">
        <v>44804</v>
      </c>
      <c r="D6678">
        <v>166.22</v>
      </c>
      <c r="E6678" s="44" t="s">
        <v>80</v>
      </c>
      <c r="F6678" s="44" t="s">
        <v>88</v>
      </c>
      <c r="G6678">
        <v>0</v>
      </c>
      <c r="H6678">
        <v>0</v>
      </c>
      <c r="I6678">
        <v>0</v>
      </c>
      <c r="J6678">
        <v>0</v>
      </c>
      <c r="K6678" s="44">
        <f>MONTH(tce_4111[[#This Row],[data_lancamento]])</f>
        <v>8</v>
      </c>
    </row>
    <row r="6679" spans="1:11" x14ac:dyDescent="0.25">
      <c r="A6679" s="44" t="s">
        <v>141</v>
      </c>
      <c r="B6679">
        <v>1</v>
      </c>
      <c r="C6679" s="3">
        <v>44804</v>
      </c>
      <c r="D6679">
        <v>232.33</v>
      </c>
      <c r="E6679" s="44" t="s">
        <v>80</v>
      </c>
      <c r="F6679" s="44" t="s">
        <v>88</v>
      </c>
      <c r="G6679">
        <v>0</v>
      </c>
      <c r="H6679">
        <v>0</v>
      </c>
      <c r="I6679">
        <v>0</v>
      </c>
      <c r="J6679">
        <v>0</v>
      </c>
      <c r="K6679" s="44">
        <f>MONTH(tce_4111[[#This Row],[data_lancamento]])</f>
        <v>8</v>
      </c>
    </row>
    <row r="6680" spans="1:11" x14ac:dyDescent="0.25">
      <c r="A6680" s="44" t="s">
        <v>141</v>
      </c>
      <c r="B6680">
        <v>1</v>
      </c>
      <c r="C6680" s="3">
        <v>44804</v>
      </c>
      <c r="D6680">
        <v>104.61</v>
      </c>
      <c r="E6680" s="44" t="s">
        <v>80</v>
      </c>
      <c r="F6680" s="44" t="s">
        <v>88</v>
      </c>
      <c r="G6680">
        <v>0</v>
      </c>
      <c r="H6680">
        <v>0</v>
      </c>
      <c r="I6680">
        <v>0</v>
      </c>
      <c r="J6680">
        <v>0</v>
      </c>
      <c r="K6680" s="44">
        <f>MONTH(tce_4111[[#This Row],[data_lancamento]])</f>
        <v>8</v>
      </c>
    </row>
    <row r="6681" spans="1:11" x14ac:dyDescent="0.25">
      <c r="A6681" s="44" t="s">
        <v>141</v>
      </c>
      <c r="B6681">
        <v>1</v>
      </c>
      <c r="C6681" s="3">
        <v>44804</v>
      </c>
      <c r="D6681">
        <v>162.26</v>
      </c>
      <c r="E6681" s="44" t="s">
        <v>80</v>
      </c>
      <c r="F6681" s="44" t="s">
        <v>88</v>
      </c>
      <c r="G6681">
        <v>0</v>
      </c>
      <c r="H6681">
        <v>0</v>
      </c>
      <c r="I6681">
        <v>0</v>
      </c>
      <c r="J6681">
        <v>0</v>
      </c>
      <c r="K6681" s="44">
        <f>MONTH(tce_4111[[#This Row],[data_lancamento]])</f>
        <v>8</v>
      </c>
    </row>
    <row r="6682" spans="1:11" x14ac:dyDescent="0.25">
      <c r="A6682" s="44" t="s">
        <v>142</v>
      </c>
      <c r="B6682">
        <v>1</v>
      </c>
      <c r="C6682" s="3">
        <v>44804</v>
      </c>
      <c r="D6682">
        <v>166.22</v>
      </c>
      <c r="E6682" s="44" t="s">
        <v>77</v>
      </c>
      <c r="F6682" s="44" t="s">
        <v>78</v>
      </c>
      <c r="G6682">
        <v>0</v>
      </c>
      <c r="H6682">
        <v>0</v>
      </c>
      <c r="I6682">
        <v>0</v>
      </c>
      <c r="J6682">
        <v>0</v>
      </c>
      <c r="K6682" s="44">
        <f>MONTH(tce_4111[[#This Row],[data_lancamento]])</f>
        <v>8</v>
      </c>
    </row>
    <row r="6683" spans="1:11" x14ac:dyDescent="0.25">
      <c r="A6683" s="44" t="s">
        <v>143</v>
      </c>
      <c r="B6683">
        <v>1</v>
      </c>
      <c r="C6683" s="3">
        <v>44804</v>
      </c>
      <c r="D6683">
        <v>232.33</v>
      </c>
      <c r="E6683" s="44" t="s">
        <v>77</v>
      </c>
      <c r="F6683" s="44" t="s">
        <v>78</v>
      </c>
      <c r="G6683">
        <v>0</v>
      </c>
      <c r="H6683">
        <v>0</v>
      </c>
      <c r="I6683">
        <v>0</v>
      </c>
      <c r="J6683">
        <v>0</v>
      </c>
      <c r="K6683" s="44">
        <f>MONTH(tce_4111[[#This Row],[data_lancamento]])</f>
        <v>8</v>
      </c>
    </row>
    <row r="6684" spans="1:11" x14ac:dyDescent="0.25">
      <c r="A6684" s="44" t="s">
        <v>144</v>
      </c>
      <c r="B6684">
        <v>1</v>
      </c>
      <c r="C6684" s="3">
        <v>44804</v>
      </c>
      <c r="D6684">
        <v>104.61</v>
      </c>
      <c r="E6684" s="44" t="s">
        <v>77</v>
      </c>
      <c r="F6684" s="44" t="s">
        <v>78</v>
      </c>
      <c r="G6684">
        <v>0</v>
      </c>
      <c r="H6684">
        <v>0</v>
      </c>
      <c r="I6684">
        <v>0</v>
      </c>
      <c r="J6684">
        <v>0</v>
      </c>
      <c r="K6684" s="44">
        <f>MONTH(tce_4111[[#This Row],[data_lancamento]])</f>
        <v>8</v>
      </c>
    </row>
    <row r="6685" spans="1:11" x14ac:dyDescent="0.25">
      <c r="A6685" s="44" t="s">
        <v>145</v>
      </c>
      <c r="B6685">
        <v>1</v>
      </c>
      <c r="C6685" s="3">
        <v>44804</v>
      </c>
      <c r="D6685">
        <v>162.26</v>
      </c>
      <c r="E6685" s="44" t="s">
        <v>77</v>
      </c>
      <c r="F6685" s="44" t="s">
        <v>78</v>
      </c>
      <c r="G6685">
        <v>0</v>
      </c>
      <c r="H6685">
        <v>0</v>
      </c>
      <c r="I6685">
        <v>0</v>
      </c>
      <c r="J6685">
        <v>0</v>
      </c>
      <c r="K6685" s="44">
        <f>MONTH(tce_4111[[#This Row],[data_lancamento]])</f>
        <v>8</v>
      </c>
    </row>
    <row r="6686" spans="1:11" x14ac:dyDescent="0.25">
      <c r="A6686" s="44" t="s">
        <v>363</v>
      </c>
      <c r="B6686">
        <v>1</v>
      </c>
      <c r="C6686" s="3">
        <v>44804</v>
      </c>
      <c r="D6686">
        <v>8628.35</v>
      </c>
      <c r="E6686" s="44" t="s">
        <v>80</v>
      </c>
      <c r="F6686" s="44" t="s">
        <v>97</v>
      </c>
      <c r="G6686">
        <v>0</v>
      </c>
      <c r="H6686">
        <v>0</v>
      </c>
      <c r="I6686">
        <v>0</v>
      </c>
      <c r="J6686">
        <v>0</v>
      </c>
      <c r="K6686" s="44">
        <f>MONTH(tce_4111[[#This Row],[data_lancamento]])</f>
        <v>8</v>
      </c>
    </row>
    <row r="6687" spans="1:11" x14ac:dyDescent="0.25">
      <c r="A6687" s="44" t="s">
        <v>99</v>
      </c>
      <c r="B6687">
        <v>1</v>
      </c>
      <c r="C6687" s="3">
        <v>44804</v>
      </c>
      <c r="D6687">
        <v>8628.35</v>
      </c>
      <c r="E6687" s="44" t="s">
        <v>80</v>
      </c>
      <c r="F6687" s="44" t="s">
        <v>88</v>
      </c>
      <c r="G6687">
        <v>0</v>
      </c>
      <c r="H6687">
        <v>0</v>
      </c>
      <c r="I6687">
        <v>0</v>
      </c>
      <c r="J6687">
        <v>0</v>
      </c>
      <c r="K6687" s="44">
        <f>MONTH(tce_4111[[#This Row],[data_lancamento]])</f>
        <v>8</v>
      </c>
    </row>
    <row r="6688" spans="1:11" x14ac:dyDescent="0.25">
      <c r="A6688" s="44" t="s">
        <v>109</v>
      </c>
      <c r="B6688">
        <v>1</v>
      </c>
      <c r="C6688" s="3">
        <v>44804</v>
      </c>
      <c r="D6688">
        <v>8628.35</v>
      </c>
      <c r="E6688" s="44" t="s">
        <v>77</v>
      </c>
      <c r="F6688" s="44" t="s">
        <v>88</v>
      </c>
      <c r="G6688">
        <v>0</v>
      </c>
      <c r="H6688">
        <v>0</v>
      </c>
      <c r="I6688">
        <v>0</v>
      </c>
      <c r="J6688">
        <v>0</v>
      </c>
      <c r="K6688" s="44">
        <f>MONTH(tce_4111[[#This Row],[data_lancamento]])</f>
        <v>8</v>
      </c>
    </row>
    <row r="6689" spans="1:11" x14ac:dyDescent="0.25">
      <c r="A6689" s="44" t="s">
        <v>106</v>
      </c>
      <c r="B6689">
        <v>1</v>
      </c>
      <c r="C6689" s="3">
        <v>44804</v>
      </c>
      <c r="D6689">
        <v>8628.35</v>
      </c>
      <c r="E6689" s="44" t="s">
        <v>77</v>
      </c>
      <c r="F6689" s="44" t="s">
        <v>97</v>
      </c>
      <c r="G6689">
        <v>1</v>
      </c>
      <c r="H6689">
        <v>0</v>
      </c>
      <c r="I6689">
        <v>0</v>
      </c>
      <c r="J6689">
        <v>0</v>
      </c>
      <c r="K6689" s="44">
        <f>MONTH(tce_4111[[#This Row],[data_lancamento]])</f>
        <v>8</v>
      </c>
    </row>
    <row r="6690" spans="1:11" x14ac:dyDescent="0.25">
      <c r="A6690" s="44" t="s">
        <v>100</v>
      </c>
      <c r="B6690">
        <v>1</v>
      </c>
      <c r="C6690" s="3">
        <v>44804</v>
      </c>
      <c r="D6690">
        <v>8628.35</v>
      </c>
      <c r="E6690" s="44" t="s">
        <v>80</v>
      </c>
      <c r="F6690" s="44" t="s">
        <v>88</v>
      </c>
      <c r="G6690">
        <v>0</v>
      </c>
      <c r="H6690">
        <v>0</v>
      </c>
      <c r="I6690">
        <v>0</v>
      </c>
      <c r="J6690">
        <v>0</v>
      </c>
      <c r="K6690" s="44">
        <f>MONTH(tce_4111[[#This Row],[data_lancamento]])</f>
        <v>8</v>
      </c>
    </row>
    <row r="6691" spans="1:11" x14ac:dyDescent="0.25">
      <c r="A6691" s="44" t="s">
        <v>110</v>
      </c>
      <c r="B6691">
        <v>1</v>
      </c>
      <c r="C6691" s="3">
        <v>44804</v>
      </c>
      <c r="D6691">
        <v>8628.35</v>
      </c>
      <c r="E6691" s="44" t="s">
        <v>77</v>
      </c>
      <c r="F6691" s="44" t="s">
        <v>88</v>
      </c>
      <c r="G6691">
        <v>0</v>
      </c>
      <c r="H6691">
        <v>0</v>
      </c>
      <c r="I6691">
        <v>0</v>
      </c>
      <c r="J6691">
        <v>0</v>
      </c>
      <c r="K6691" s="44">
        <f>MONTH(tce_4111[[#This Row],[data_lancamento]])</f>
        <v>8</v>
      </c>
    </row>
    <row r="6692" spans="1:11" x14ac:dyDescent="0.25">
      <c r="A6692" s="44" t="s">
        <v>101</v>
      </c>
      <c r="B6692">
        <v>1</v>
      </c>
      <c r="C6692" s="3">
        <v>44804</v>
      </c>
      <c r="D6692">
        <v>8628.35</v>
      </c>
      <c r="E6692" s="44" t="s">
        <v>80</v>
      </c>
      <c r="F6692" s="44" t="s">
        <v>88</v>
      </c>
      <c r="G6692">
        <v>1</v>
      </c>
      <c r="H6692">
        <v>0</v>
      </c>
      <c r="I6692">
        <v>0</v>
      </c>
      <c r="J6692">
        <v>0</v>
      </c>
      <c r="K6692" s="44">
        <f>MONTH(tce_4111[[#This Row],[data_lancamento]])</f>
        <v>8</v>
      </c>
    </row>
    <row r="6693" spans="1:11" x14ac:dyDescent="0.25">
      <c r="A6693" s="44" t="s">
        <v>111</v>
      </c>
      <c r="B6693">
        <v>1</v>
      </c>
      <c r="C6693" s="3">
        <v>44804</v>
      </c>
      <c r="D6693">
        <v>8628.35</v>
      </c>
      <c r="E6693" s="44" t="s">
        <v>77</v>
      </c>
      <c r="F6693" s="44" t="s">
        <v>88</v>
      </c>
      <c r="G6693">
        <v>1</v>
      </c>
      <c r="H6693">
        <v>0</v>
      </c>
      <c r="I6693">
        <v>0</v>
      </c>
      <c r="J6693">
        <v>0</v>
      </c>
      <c r="K6693" s="44">
        <f>MONTH(tce_4111[[#This Row],[data_lancamento]])</f>
        <v>8</v>
      </c>
    </row>
    <row r="6694" spans="1:11" x14ac:dyDescent="0.25">
      <c r="A6694" s="44" t="s">
        <v>363</v>
      </c>
      <c r="B6694">
        <v>1</v>
      </c>
      <c r="C6694" s="3">
        <v>44804</v>
      </c>
      <c r="D6694">
        <v>2659.68</v>
      </c>
      <c r="E6694" s="44" t="s">
        <v>80</v>
      </c>
      <c r="F6694" s="44" t="s">
        <v>97</v>
      </c>
      <c r="G6694">
        <v>0</v>
      </c>
      <c r="H6694">
        <v>0</v>
      </c>
      <c r="I6694">
        <v>0</v>
      </c>
      <c r="J6694">
        <v>0</v>
      </c>
      <c r="K6694" s="44">
        <f>MONTH(tce_4111[[#This Row],[data_lancamento]])</f>
        <v>8</v>
      </c>
    </row>
    <row r="6695" spans="1:11" x14ac:dyDescent="0.25">
      <c r="A6695" s="44" t="s">
        <v>99</v>
      </c>
      <c r="B6695">
        <v>1</v>
      </c>
      <c r="C6695" s="3">
        <v>44804</v>
      </c>
      <c r="D6695">
        <v>2659.68</v>
      </c>
      <c r="E6695" s="44" t="s">
        <v>80</v>
      </c>
      <c r="F6695" s="44" t="s">
        <v>88</v>
      </c>
      <c r="G6695">
        <v>0</v>
      </c>
      <c r="H6695">
        <v>0</v>
      </c>
      <c r="I6695">
        <v>0</v>
      </c>
      <c r="J6695">
        <v>0</v>
      </c>
      <c r="K6695" s="44">
        <f>MONTH(tce_4111[[#This Row],[data_lancamento]])</f>
        <v>8</v>
      </c>
    </row>
    <row r="6696" spans="1:11" x14ac:dyDescent="0.25">
      <c r="A6696" s="44" t="s">
        <v>109</v>
      </c>
      <c r="B6696">
        <v>1</v>
      </c>
      <c r="C6696" s="3">
        <v>44804</v>
      </c>
      <c r="D6696">
        <v>2659.68</v>
      </c>
      <c r="E6696" s="44" t="s">
        <v>77</v>
      </c>
      <c r="F6696" s="44" t="s">
        <v>88</v>
      </c>
      <c r="G6696">
        <v>0</v>
      </c>
      <c r="H6696">
        <v>0</v>
      </c>
      <c r="I6696">
        <v>0</v>
      </c>
      <c r="J6696">
        <v>0</v>
      </c>
      <c r="K6696" s="44">
        <f>MONTH(tce_4111[[#This Row],[data_lancamento]])</f>
        <v>8</v>
      </c>
    </row>
    <row r="6697" spans="1:11" x14ac:dyDescent="0.25">
      <c r="A6697" s="44" t="s">
        <v>106</v>
      </c>
      <c r="B6697">
        <v>1</v>
      </c>
      <c r="C6697" s="3">
        <v>44804</v>
      </c>
      <c r="D6697">
        <v>2659.68</v>
      </c>
      <c r="E6697" s="44" t="s">
        <v>77</v>
      </c>
      <c r="F6697" s="44" t="s">
        <v>97</v>
      </c>
      <c r="G6697">
        <v>1</v>
      </c>
      <c r="H6697">
        <v>0</v>
      </c>
      <c r="I6697">
        <v>0</v>
      </c>
      <c r="J6697">
        <v>0</v>
      </c>
      <c r="K6697" s="44">
        <f>MONTH(tce_4111[[#This Row],[data_lancamento]])</f>
        <v>8</v>
      </c>
    </row>
    <row r="6698" spans="1:11" x14ac:dyDescent="0.25">
      <c r="A6698" s="44" t="s">
        <v>100</v>
      </c>
      <c r="B6698">
        <v>1</v>
      </c>
      <c r="C6698" s="3">
        <v>44804</v>
      </c>
      <c r="D6698">
        <v>2659.68</v>
      </c>
      <c r="E6698" s="44" t="s">
        <v>80</v>
      </c>
      <c r="F6698" s="44" t="s">
        <v>88</v>
      </c>
      <c r="G6698">
        <v>0</v>
      </c>
      <c r="H6698">
        <v>0</v>
      </c>
      <c r="I6698">
        <v>0</v>
      </c>
      <c r="J6698">
        <v>0</v>
      </c>
      <c r="K6698" s="44">
        <f>MONTH(tce_4111[[#This Row],[data_lancamento]])</f>
        <v>8</v>
      </c>
    </row>
    <row r="6699" spans="1:11" x14ac:dyDescent="0.25">
      <c r="A6699" s="44" t="s">
        <v>110</v>
      </c>
      <c r="B6699">
        <v>1</v>
      </c>
      <c r="C6699" s="3">
        <v>44804</v>
      </c>
      <c r="D6699">
        <v>2659.68</v>
      </c>
      <c r="E6699" s="44" t="s">
        <v>77</v>
      </c>
      <c r="F6699" s="44" t="s">
        <v>88</v>
      </c>
      <c r="G6699">
        <v>0</v>
      </c>
      <c r="H6699">
        <v>0</v>
      </c>
      <c r="I6699">
        <v>0</v>
      </c>
      <c r="J6699">
        <v>0</v>
      </c>
      <c r="K6699" s="44">
        <f>MONTH(tce_4111[[#This Row],[data_lancamento]])</f>
        <v>8</v>
      </c>
    </row>
    <row r="6700" spans="1:11" x14ac:dyDescent="0.25">
      <c r="A6700" s="44" t="s">
        <v>101</v>
      </c>
      <c r="B6700">
        <v>1</v>
      </c>
      <c r="C6700" s="3">
        <v>44804</v>
      </c>
      <c r="D6700">
        <v>2659.68</v>
      </c>
      <c r="E6700" s="44" t="s">
        <v>80</v>
      </c>
      <c r="F6700" s="44" t="s">
        <v>88</v>
      </c>
      <c r="G6700">
        <v>1</v>
      </c>
      <c r="H6700">
        <v>0</v>
      </c>
      <c r="I6700">
        <v>0</v>
      </c>
      <c r="J6700">
        <v>0</v>
      </c>
      <c r="K6700" s="44">
        <f>MONTH(tce_4111[[#This Row],[data_lancamento]])</f>
        <v>8</v>
      </c>
    </row>
    <row r="6701" spans="1:11" x14ac:dyDescent="0.25">
      <c r="A6701" s="44" t="s">
        <v>111</v>
      </c>
      <c r="B6701">
        <v>1</v>
      </c>
      <c r="C6701" s="3">
        <v>44804</v>
      </c>
      <c r="D6701">
        <v>2659.68</v>
      </c>
      <c r="E6701" s="44" t="s">
        <v>77</v>
      </c>
      <c r="F6701" s="44" t="s">
        <v>88</v>
      </c>
      <c r="G6701">
        <v>1</v>
      </c>
      <c r="H6701">
        <v>0</v>
      </c>
      <c r="I6701">
        <v>0</v>
      </c>
      <c r="J6701">
        <v>0</v>
      </c>
      <c r="K6701" s="44">
        <f>MONTH(tce_4111[[#This Row],[data_lancamento]])</f>
        <v>8</v>
      </c>
    </row>
    <row r="6702" spans="1:11" x14ac:dyDescent="0.25">
      <c r="A6702" s="44" t="s">
        <v>86</v>
      </c>
      <c r="B6702">
        <v>1</v>
      </c>
      <c r="C6702" s="3">
        <v>44804</v>
      </c>
      <c r="D6702">
        <v>127370.43</v>
      </c>
      <c r="E6702" s="44" t="s">
        <v>77</v>
      </c>
      <c r="F6702" s="44" t="s">
        <v>78</v>
      </c>
      <c r="G6702">
        <v>0</v>
      </c>
      <c r="H6702">
        <v>0</v>
      </c>
      <c r="I6702">
        <v>0</v>
      </c>
      <c r="J6702">
        <v>0</v>
      </c>
      <c r="K6702" s="44">
        <f>MONTH(tce_4111[[#This Row],[data_lancamento]])</f>
        <v>8</v>
      </c>
    </row>
    <row r="6703" spans="1:11" x14ac:dyDescent="0.25">
      <c r="A6703" s="44" t="s">
        <v>136</v>
      </c>
      <c r="B6703">
        <v>1</v>
      </c>
      <c r="C6703" s="3">
        <v>44804</v>
      </c>
      <c r="D6703">
        <v>127370.43</v>
      </c>
      <c r="E6703" s="44" t="s">
        <v>80</v>
      </c>
      <c r="F6703" s="44" t="s">
        <v>88</v>
      </c>
      <c r="G6703">
        <v>0</v>
      </c>
      <c r="H6703">
        <v>0</v>
      </c>
      <c r="I6703">
        <v>0</v>
      </c>
      <c r="J6703">
        <v>0</v>
      </c>
      <c r="K6703" s="44">
        <f>MONTH(tce_4111[[#This Row],[data_lancamento]])</f>
        <v>8</v>
      </c>
    </row>
    <row r="6704" spans="1:11" x14ac:dyDescent="0.25">
      <c r="A6704" s="44" t="s">
        <v>107</v>
      </c>
      <c r="B6704">
        <v>1</v>
      </c>
      <c r="C6704" s="3">
        <v>44806</v>
      </c>
      <c r="D6704">
        <v>2214.4</v>
      </c>
      <c r="E6704" s="44" t="s">
        <v>77</v>
      </c>
      <c r="F6704" s="44" t="s">
        <v>97</v>
      </c>
      <c r="G6704">
        <v>1</v>
      </c>
      <c r="H6704">
        <v>0</v>
      </c>
      <c r="I6704">
        <v>0</v>
      </c>
      <c r="J6704">
        <v>0</v>
      </c>
      <c r="K6704" s="44">
        <f>MONTH(tce_4111[[#This Row],[data_lancamento]])</f>
        <v>9</v>
      </c>
    </row>
    <row r="6705" spans="1:11" x14ac:dyDescent="0.25">
      <c r="A6705" s="44" t="s">
        <v>106</v>
      </c>
      <c r="B6705">
        <v>1</v>
      </c>
      <c r="C6705" s="3">
        <v>44806</v>
      </c>
      <c r="D6705">
        <v>2214.4</v>
      </c>
      <c r="E6705" s="44" t="s">
        <v>80</v>
      </c>
      <c r="F6705" s="44" t="s">
        <v>97</v>
      </c>
      <c r="G6705">
        <v>1</v>
      </c>
      <c r="H6705">
        <v>0</v>
      </c>
      <c r="I6705">
        <v>0</v>
      </c>
      <c r="J6705">
        <v>0</v>
      </c>
      <c r="K6705" s="44">
        <f>MONTH(tce_4111[[#This Row],[data_lancamento]])</f>
        <v>9</v>
      </c>
    </row>
    <row r="6706" spans="1:11" x14ac:dyDescent="0.25">
      <c r="A6706" s="44" t="s">
        <v>96</v>
      </c>
      <c r="B6706">
        <v>1</v>
      </c>
      <c r="C6706" s="3">
        <v>44806</v>
      </c>
      <c r="D6706">
        <v>187.34</v>
      </c>
      <c r="E6706" s="44" t="s">
        <v>77</v>
      </c>
      <c r="F6706" s="44" t="s">
        <v>97</v>
      </c>
      <c r="G6706">
        <v>1</v>
      </c>
      <c r="H6706">
        <v>0</v>
      </c>
      <c r="I6706">
        <v>0</v>
      </c>
      <c r="J6706">
        <v>0</v>
      </c>
      <c r="K6706" s="44">
        <f>MONTH(tce_4111[[#This Row],[data_lancamento]])</f>
        <v>9</v>
      </c>
    </row>
    <row r="6707" spans="1:11" x14ac:dyDescent="0.25">
      <c r="A6707" s="44" t="s">
        <v>98</v>
      </c>
      <c r="B6707">
        <v>1</v>
      </c>
      <c r="C6707" s="3">
        <v>44806</v>
      </c>
      <c r="D6707">
        <v>187.34</v>
      </c>
      <c r="E6707" s="44" t="s">
        <v>80</v>
      </c>
      <c r="F6707" s="44" t="s">
        <v>88</v>
      </c>
      <c r="G6707">
        <v>0</v>
      </c>
      <c r="H6707">
        <v>0</v>
      </c>
      <c r="I6707">
        <v>0</v>
      </c>
      <c r="J6707">
        <v>0</v>
      </c>
      <c r="K6707" s="44">
        <f>MONTH(tce_4111[[#This Row],[data_lancamento]])</f>
        <v>9</v>
      </c>
    </row>
    <row r="6708" spans="1:11" x14ac:dyDescent="0.25">
      <c r="A6708" s="44" t="s">
        <v>91</v>
      </c>
      <c r="B6708">
        <v>1</v>
      </c>
      <c r="C6708" s="3">
        <v>44806</v>
      </c>
      <c r="D6708">
        <v>187.34</v>
      </c>
      <c r="E6708" s="44" t="s">
        <v>80</v>
      </c>
      <c r="F6708" s="44" t="s">
        <v>88</v>
      </c>
      <c r="G6708">
        <v>0</v>
      </c>
      <c r="H6708">
        <v>0</v>
      </c>
      <c r="I6708">
        <v>0</v>
      </c>
      <c r="J6708">
        <v>0</v>
      </c>
      <c r="K6708" s="44">
        <f>MONTH(tce_4111[[#This Row],[data_lancamento]])</f>
        <v>9</v>
      </c>
    </row>
    <row r="6709" spans="1:11" x14ac:dyDescent="0.25">
      <c r="A6709" s="44" t="s">
        <v>99</v>
      </c>
      <c r="B6709">
        <v>1</v>
      </c>
      <c r="C6709" s="3">
        <v>44806</v>
      </c>
      <c r="D6709">
        <v>187.34</v>
      </c>
      <c r="E6709" s="44" t="s">
        <v>77</v>
      </c>
      <c r="F6709" s="44" t="s">
        <v>88</v>
      </c>
      <c r="G6709">
        <v>0</v>
      </c>
      <c r="H6709">
        <v>0</v>
      </c>
      <c r="I6709">
        <v>0</v>
      </c>
      <c r="J6709">
        <v>0</v>
      </c>
      <c r="K6709" s="44">
        <f>MONTH(tce_4111[[#This Row],[data_lancamento]])</f>
        <v>9</v>
      </c>
    </row>
    <row r="6710" spans="1:11" x14ac:dyDescent="0.25">
      <c r="A6710" s="44" t="s">
        <v>92</v>
      </c>
      <c r="B6710">
        <v>1</v>
      </c>
      <c r="C6710" s="3">
        <v>44806</v>
      </c>
      <c r="D6710">
        <v>187.34</v>
      </c>
      <c r="E6710" s="44" t="s">
        <v>80</v>
      </c>
      <c r="F6710" s="44" t="s">
        <v>88</v>
      </c>
      <c r="G6710">
        <v>0</v>
      </c>
      <c r="H6710">
        <v>0</v>
      </c>
      <c r="I6710">
        <v>0</v>
      </c>
      <c r="J6710">
        <v>0</v>
      </c>
      <c r="K6710" s="44">
        <f>MONTH(tce_4111[[#This Row],[data_lancamento]])</f>
        <v>9</v>
      </c>
    </row>
    <row r="6711" spans="1:11" x14ac:dyDescent="0.25">
      <c r="A6711" s="44" t="s">
        <v>100</v>
      </c>
      <c r="B6711">
        <v>1</v>
      </c>
      <c r="C6711" s="3">
        <v>44806</v>
      </c>
      <c r="D6711">
        <v>187.34</v>
      </c>
      <c r="E6711" s="44" t="s">
        <v>77</v>
      </c>
      <c r="F6711" s="44" t="s">
        <v>88</v>
      </c>
      <c r="G6711">
        <v>0</v>
      </c>
      <c r="H6711">
        <v>0</v>
      </c>
      <c r="I6711">
        <v>0</v>
      </c>
      <c r="J6711">
        <v>0</v>
      </c>
      <c r="K6711" s="44">
        <f>MONTH(tce_4111[[#This Row],[data_lancamento]])</f>
        <v>9</v>
      </c>
    </row>
    <row r="6712" spans="1:11" x14ac:dyDescent="0.25">
      <c r="A6712" s="44" t="s">
        <v>101</v>
      </c>
      <c r="B6712">
        <v>1</v>
      </c>
      <c r="C6712" s="3">
        <v>44806</v>
      </c>
      <c r="D6712">
        <v>187.34</v>
      </c>
      <c r="E6712" s="44" t="s">
        <v>77</v>
      </c>
      <c r="F6712" s="44" t="s">
        <v>88</v>
      </c>
      <c r="G6712">
        <v>1</v>
      </c>
      <c r="H6712">
        <v>0</v>
      </c>
      <c r="I6712">
        <v>0</v>
      </c>
      <c r="J6712">
        <v>0</v>
      </c>
      <c r="K6712" s="44">
        <f>MONTH(tce_4111[[#This Row],[data_lancamento]])</f>
        <v>9</v>
      </c>
    </row>
    <row r="6713" spans="1:11" x14ac:dyDescent="0.25">
      <c r="A6713" s="44" t="s">
        <v>95</v>
      </c>
      <c r="B6713">
        <v>1</v>
      </c>
      <c r="C6713" s="3">
        <v>44806</v>
      </c>
      <c r="D6713">
        <v>187.34</v>
      </c>
      <c r="E6713" s="44" t="s">
        <v>80</v>
      </c>
      <c r="F6713" s="44" t="s">
        <v>88</v>
      </c>
      <c r="G6713">
        <v>1</v>
      </c>
      <c r="H6713">
        <v>0</v>
      </c>
      <c r="I6713">
        <v>0</v>
      </c>
      <c r="J6713">
        <v>0</v>
      </c>
      <c r="K6713" s="44">
        <f>MONTH(tce_4111[[#This Row],[data_lancamento]])</f>
        <v>9</v>
      </c>
    </row>
    <row r="6714" spans="1:11" x14ac:dyDescent="0.25">
      <c r="A6714" s="44" t="s">
        <v>96</v>
      </c>
      <c r="B6714">
        <v>1</v>
      </c>
      <c r="C6714" s="3">
        <v>44806</v>
      </c>
      <c r="D6714">
        <v>2027.06</v>
      </c>
      <c r="E6714" s="44" t="s">
        <v>80</v>
      </c>
      <c r="F6714" s="44" t="s">
        <v>97</v>
      </c>
      <c r="G6714">
        <v>1</v>
      </c>
      <c r="H6714">
        <v>0</v>
      </c>
      <c r="I6714">
        <v>0</v>
      </c>
      <c r="J6714">
        <v>0</v>
      </c>
      <c r="K6714" s="44">
        <f>MONTH(tce_4111[[#This Row],[data_lancamento]])</f>
        <v>9</v>
      </c>
    </row>
    <row r="6715" spans="1:11" x14ac:dyDescent="0.25">
      <c r="A6715" s="44" t="s">
        <v>99</v>
      </c>
      <c r="B6715">
        <v>1</v>
      </c>
      <c r="C6715" s="3">
        <v>44806</v>
      </c>
      <c r="D6715">
        <v>2027.06</v>
      </c>
      <c r="E6715" s="44" t="s">
        <v>80</v>
      </c>
      <c r="F6715" s="44" t="s">
        <v>88</v>
      </c>
      <c r="G6715">
        <v>0</v>
      </c>
      <c r="H6715">
        <v>0</v>
      </c>
      <c r="I6715">
        <v>0</v>
      </c>
      <c r="J6715">
        <v>0</v>
      </c>
      <c r="K6715" s="44">
        <f>MONTH(tce_4111[[#This Row],[data_lancamento]])</f>
        <v>9</v>
      </c>
    </row>
    <row r="6716" spans="1:11" x14ac:dyDescent="0.25">
      <c r="A6716" s="44" t="s">
        <v>109</v>
      </c>
      <c r="B6716">
        <v>1</v>
      </c>
      <c r="C6716" s="3">
        <v>44806</v>
      </c>
      <c r="D6716">
        <v>2027.06</v>
      </c>
      <c r="E6716" s="44" t="s">
        <v>77</v>
      </c>
      <c r="F6716" s="44" t="s">
        <v>88</v>
      </c>
      <c r="G6716">
        <v>0</v>
      </c>
      <c r="H6716">
        <v>0</v>
      </c>
      <c r="I6716">
        <v>0</v>
      </c>
      <c r="J6716">
        <v>0</v>
      </c>
      <c r="K6716" s="44">
        <f>MONTH(tce_4111[[#This Row],[data_lancamento]])</f>
        <v>9</v>
      </c>
    </row>
    <row r="6717" spans="1:11" x14ac:dyDescent="0.25">
      <c r="A6717" s="44" t="s">
        <v>106</v>
      </c>
      <c r="B6717">
        <v>1</v>
      </c>
      <c r="C6717" s="3">
        <v>44806</v>
      </c>
      <c r="D6717">
        <v>2027.06</v>
      </c>
      <c r="E6717" s="44" t="s">
        <v>77</v>
      </c>
      <c r="F6717" s="44" t="s">
        <v>97</v>
      </c>
      <c r="G6717">
        <v>1</v>
      </c>
      <c r="H6717">
        <v>0</v>
      </c>
      <c r="I6717">
        <v>0</v>
      </c>
      <c r="J6717">
        <v>0</v>
      </c>
      <c r="K6717" s="44">
        <f>MONTH(tce_4111[[#This Row],[data_lancamento]])</f>
        <v>9</v>
      </c>
    </row>
    <row r="6718" spans="1:11" x14ac:dyDescent="0.25">
      <c r="A6718" s="44" t="s">
        <v>100</v>
      </c>
      <c r="B6718">
        <v>1</v>
      </c>
      <c r="C6718" s="3">
        <v>44806</v>
      </c>
      <c r="D6718">
        <v>2027.06</v>
      </c>
      <c r="E6718" s="44" t="s">
        <v>80</v>
      </c>
      <c r="F6718" s="44" t="s">
        <v>88</v>
      </c>
      <c r="G6718">
        <v>0</v>
      </c>
      <c r="H6718">
        <v>0</v>
      </c>
      <c r="I6718">
        <v>0</v>
      </c>
      <c r="J6718">
        <v>0</v>
      </c>
      <c r="K6718" s="44">
        <f>MONTH(tce_4111[[#This Row],[data_lancamento]])</f>
        <v>9</v>
      </c>
    </row>
    <row r="6719" spans="1:11" x14ac:dyDescent="0.25">
      <c r="A6719" s="44" t="s">
        <v>110</v>
      </c>
      <c r="B6719">
        <v>1</v>
      </c>
      <c r="C6719" s="3">
        <v>44806</v>
      </c>
      <c r="D6719">
        <v>2027.06</v>
      </c>
      <c r="E6719" s="44" t="s">
        <v>77</v>
      </c>
      <c r="F6719" s="44" t="s">
        <v>88</v>
      </c>
      <c r="G6719">
        <v>0</v>
      </c>
      <c r="H6719">
        <v>0</v>
      </c>
      <c r="I6719">
        <v>0</v>
      </c>
      <c r="J6719">
        <v>0</v>
      </c>
      <c r="K6719" s="44">
        <f>MONTH(tce_4111[[#This Row],[data_lancamento]])</f>
        <v>9</v>
      </c>
    </row>
    <row r="6720" spans="1:11" x14ac:dyDescent="0.25">
      <c r="A6720" s="44" t="s">
        <v>101</v>
      </c>
      <c r="B6720">
        <v>1</v>
      </c>
      <c r="C6720" s="3">
        <v>44806</v>
      </c>
      <c r="D6720">
        <v>2027.06</v>
      </c>
      <c r="E6720" s="44" t="s">
        <v>80</v>
      </c>
      <c r="F6720" s="44" t="s">
        <v>88</v>
      </c>
      <c r="G6720">
        <v>1</v>
      </c>
      <c r="H6720">
        <v>0</v>
      </c>
      <c r="I6720">
        <v>0</v>
      </c>
      <c r="J6720">
        <v>0</v>
      </c>
      <c r="K6720" s="44">
        <f>MONTH(tce_4111[[#This Row],[data_lancamento]])</f>
        <v>9</v>
      </c>
    </row>
    <row r="6721" spans="1:11" x14ac:dyDescent="0.25">
      <c r="A6721" s="44" t="s">
        <v>111</v>
      </c>
      <c r="B6721">
        <v>1</v>
      </c>
      <c r="C6721" s="3">
        <v>44806</v>
      </c>
      <c r="D6721">
        <v>2027.06</v>
      </c>
      <c r="E6721" s="44" t="s">
        <v>77</v>
      </c>
      <c r="F6721" s="44" t="s">
        <v>88</v>
      </c>
      <c r="G6721">
        <v>1</v>
      </c>
      <c r="H6721">
        <v>0</v>
      </c>
      <c r="I6721">
        <v>0</v>
      </c>
      <c r="J6721">
        <v>0</v>
      </c>
      <c r="K6721" s="44">
        <f>MONTH(tce_4111[[#This Row],[data_lancamento]])</f>
        <v>9</v>
      </c>
    </row>
    <row r="6722" spans="1:11" x14ac:dyDescent="0.25">
      <c r="A6722" s="44" t="s">
        <v>96</v>
      </c>
      <c r="B6722">
        <v>1</v>
      </c>
      <c r="C6722" s="3">
        <v>44806</v>
      </c>
      <c r="D6722">
        <v>187.34</v>
      </c>
      <c r="E6722" s="44" t="s">
        <v>80</v>
      </c>
      <c r="F6722" s="44" t="s">
        <v>97</v>
      </c>
      <c r="G6722">
        <v>1</v>
      </c>
      <c r="H6722">
        <v>0</v>
      </c>
      <c r="I6722">
        <v>0</v>
      </c>
      <c r="J6722">
        <v>0</v>
      </c>
      <c r="K6722" s="44">
        <f>MONTH(tce_4111[[#This Row],[data_lancamento]])</f>
        <v>9</v>
      </c>
    </row>
    <row r="6723" spans="1:11" x14ac:dyDescent="0.25">
      <c r="A6723" s="44" t="s">
        <v>99</v>
      </c>
      <c r="B6723">
        <v>1</v>
      </c>
      <c r="C6723" s="3">
        <v>44806</v>
      </c>
      <c r="D6723">
        <v>187.34</v>
      </c>
      <c r="E6723" s="44" t="s">
        <v>80</v>
      </c>
      <c r="F6723" s="44" t="s">
        <v>88</v>
      </c>
      <c r="G6723">
        <v>0</v>
      </c>
      <c r="H6723">
        <v>0</v>
      </c>
      <c r="I6723">
        <v>0</v>
      </c>
      <c r="J6723">
        <v>0</v>
      </c>
      <c r="K6723" s="44">
        <f>MONTH(tce_4111[[#This Row],[data_lancamento]])</f>
        <v>9</v>
      </c>
    </row>
    <row r="6724" spans="1:11" x14ac:dyDescent="0.25">
      <c r="A6724" s="44" t="s">
        <v>109</v>
      </c>
      <c r="B6724">
        <v>1</v>
      </c>
      <c r="C6724" s="3">
        <v>44806</v>
      </c>
      <c r="D6724">
        <v>187.34</v>
      </c>
      <c r="E6724" s="44" t="s">
        <v>77</v>
      </c>
      <c r="F6724" s="44" t="s">
        <v>88</v>
      </c>
      <c r="G6724">
        <v>0</v>
      </c>
      <c r="H6724">
        <v>0</v>
      </c>
      <c r="I6724">
        <v>0</v>
      </c>
      <c r="J6724">
        <v>0</v>
      </c>
      <c r="K6724" s="44">
        <f>MONTH(tce_4111[[#This Row],[data_lancamento]])</f>
        <v>9</v>
      </c>
    </row>
    <row r="6725" spans="1:11" x14ac:dyDescent="0.25">
      <c r="A6725" s="44" t="s">
        <v>106</v>
      </c>
      <c r="B6725">
        <v>1</v>
      </c>
      <c r="C6725" s="3">
        <v>44806</v>
      </c>
      <c r="D6725">
        <v>187.34</v>
      </c>
      <c r="E6725" s="44" t="s">
        <v>77</v>
      </c>
      <c r="F6725" s="44" t="s">
        <v>97</v>
      </c>
      <c r="G6725">
        <v>1</v>
      </c>
      <c r="H6725">
        <v>0</v>
      </c>
      <c r="I6725">
        <v>0</v>
      </c>
      <c r="J6725">
        <v>0</v>
      </c>
      <c r="K6725" s="44">
        <f>MONTH(tce_4111[[#This Row],[data_lancamento]])</f>
        <v>9</v>
      </c>
    </row>
    <row r="6726" spans="1:11" x14ac:dyDescent="0.25">
      <c r="A6726" s="44" t="s">
        <v>100</v>
      </c>
      <c r="B6726">
        <v>1</v>
      </c>
      <c r="C6726" s="3">
        <v>44806</v>
      </c>
      <c r="D6726">
        <v>187.34</v>
      </c>
      <c r="E6726" s="44" t="s">
        <v>80</v>
      </c>
      <c r="F6726" s="44" t="s">
        <v>88</v>
      </c>
      <c r="G6726">
        <v>0</v>
      </c>
      <c r="H6726">
        <v>0</v>
      </c>
      <c r="I6726">
        <v>0</v>
      </c>
      <c r="J6726">
        <v>0</v>
      </c>
      <c r="K6726" s="44">
        <f>MONTH(tce_4111[[#This Row],[data_lancamento]])</f>
        <v>9</v>
      </c>
    </row>
    <row r="6727" spans="1:11" x14ac:dyDescent="0.25">
      <c r="A6727" s="44" t="s">
        <v>110</v>
      </c>
      <c r="B6727">
        <v>1</v>
      </c>
      <c r="C6727" s="3">
        <v>44806</v>
      </c>
      <c r="D6727">
        <v>187.34</v>
      </c>
      <c r="E6727" s="44" t="s">
        <v>77</v>
      </c>
      <c r="F6727" s="44" t="s">
        <v>88</v>
      </c>
      <c r="G6727">
        <v>0</v>
      </c>
      <c r="H6727">
        <v>0</v>
      </c>
      <c r="I6727">
        <v>0</v>
      </c>
      <c r="J6727">
        <v>0</v>
      </c>
      <c r="K6727" s="44">
        <f>MONTH(tce_4111[[#This Row],[data_lancamento]])</f>
        <v>9</v>
      </c>
    </row>
    <row r="6728" spans="1:11" x14ac:dyDescent="0.25">
      <c r="A6728" s="44" t="s">
        <v>101</v>
      </c>
      <c r="B6728">
        <v>1</v>
      </c>
      <c r="C6728" s="3">
        <v>44806</v>
      </c>
      <c r="D6728">
        <v>187.34</v>
      </c>
      <c r="E6728" s="44" t="s">
        <v>80</v>
      </c>
      <c r="F6728" s="44" t="s">
        <v>88</v>
      </c>
      <c r="G6728">
        <v>1</v>
      </c>
      <c r="H6728">
        <v>0</v>
      </c>
      <c r="I6728">
        <v>0</v>
      </c>
      <c r="J6728">
        <v>0</v>
      </c>
      <c r="K6728" s="44">
        <f>MONTH(tce_4111[[#This Row],[data_lancamento]])</f>
        <v>9</v>
      </c>
    </row>
    <row r="6729" spans="1:11" x14ac:dyDescent="0.25">
      <c r="A6729" s="44" t="s">
        <v>111</v>
      </c>
      <c r="B6729">
        <v>1</v>
      </c>
      <c r="C6729" s="3">
        <v>44806</v>
      </c>
      <c r="D6729">
        <v>187.34</v>
      </c>
      <c r="E6729" s="44" t="s">
        <v>77</v>
      </c>
      <c r="F6729" s="44" t="s">
        <v>88</v>
      </c>
      <c r="G6729">
        <v>1</v>
      </c>
      <c r="H6729">
        <v>0</v>
      </c>
      <c r="I6729">
        <v>0</v>
      </c>
      <c r="J6729">
        <v>0</v>
      </c>
      <c r="K6729" s="44">
        <f>MONTH(tce_4111[[#This Row],[data_lancamento]])</f>
        <v>9</v>
      </c>
    </row>
    <row r="6730" spans="1:11" x14ac:dyDescent="0.25">
      <c r="A6730" s="44" t="s">
        <v>89</v>
      </c>
      <c r="B6730">
        <v>1</v>
      </c>
      <c r="C6730" s="3">
        <v>44810</v>
      </c>
      <c r="D6730">
        <v>458.15</v>
      </c>
      <c r="E6730" s="44" t="s">
        <v>80</v>
      </c>
      <c r="F6730" s="44" t="s">
        <v>88</v>
      </c>
      <c r="G6730">
        <v>0</v>
      </c>
      <c r="H6730">
        <v>0</v>
      </c>
      <c r="I6730">
        <v>0</v>
      </c>
      <c r="J6730">
        <v>0</v>
      </c>
      <c r="K6730" s="44">
        <f>MONTH(tce_4111[[#This Row],[data_lancamento]])</f>
        <v>9</v>
      </c>
    </row>
    <row r="6731" spans="1:11" x14ac:dyDescent="0.25">
      <c r="A6731" s="44" t="s">
        <v>91</v>
      </c>
      <c r="B6731">
        <v>1</v>
      </c>
      <c r="C6731" s="3">
        <v>44810</v>
      </c>
      <c r="D6731">
        <v>458.15</v>
      </c>
      <c r="E6731" s="44" t="s">
        <v>77</v>
      </c>
      <c r="F6731" s="44" t="s">
        <v>88</v>
      </c>
      <c r="G6731">
        <v>0</v>
      </c>
      <c r="H6731">
        <v>0</v>
      </c>
      <c r="I6731">
        <v>0</v>
      </c>
      <c r="J6731">
        <v>0</v>
      </c>
      <c r="K6731" s="44">
        <f>MONTH(tce_4111[[#This Row],[data_lancamento]])</f>
        <v>9</v>
      </c>
    </row>
    <row r="6732" spans="1:11" x14ac:dyDescent="0.25">
      <c r="A6732" s="44" t="s">
        <v>92</v>
      </c>
      <c r="B6732">
        <v>1</v>
      </c>
      <c r="C6732" s="3">
        <v>44810</v>
      </c>
      <c r="D6732">
        <v>458.15</v>
      </c>
      <c r="E6732" s="44" t="s">
        <v>77</v>
      </c>
      <c r="F6732" s="44" t="s">
        <v>88</v>
      </c>
      <c r="G6732">
        <v>0</v>
      </c>
      <c r="H6732">
        <v>0</v>
      </c>
      <c r="I6732">
        <v>0</v>
      </c>
      <c r="J6732">
        <v>0</v>
      </c>
      <c r="K6732" s="44">
        <f>MONTH(tce_4111[[#This Row],[data_lancamento]])</f>
        <v>9</v>
      </c>
    </row>
    <row r="6733" spans="1:11" x14ac:dyDescent="0.25">
      <c r="A6733" s="44" t="s">
        <v>93</v>
      </c>
      <c r="B6733">
        <v>1</v>
      </c>
      <c r="C6733" s="3">
        <v>44810</v>
      </c>
      <c r="D6733">
        <v>458.15</v>
      </c>
      <c r="E6733" s="44" t="s">
        <v>80</v>
      </c>
      <c r="F6733" s="44" t="s">
        <v>88</v>
      </c>
      <c r="G6733">
        <v>0</v>
      </c>
      <c r="H6733">
        <v>0</v>
      </c>
      <c r="I6733">
        <v>0</v>
      </c>
      <c r="J6733">
        <v>0</v>
      </c>
      <c r="K6733" s="44">
        <f>MONTH(tce_4111[[#This Row],[data_lancamento]])</f>
        <v>9</v>
      </c>
    </row>
    <row r="6734" spans="1:11" x14ac:dyDescent="0.25">
      <c r="A6734" s="44" t="s">
        <v>94</v>
      </c>
      <c r="B6734">
        <v>1</v>
      </c>
      <c r="C6734" s="3">
        <v>44810</v>
      </c>
      <c r="D6734">
        <v>458.15</v>
      </c>
      <c r="E6734" s="44" t="s">
        <v>80</v>
      </c>
      <c r="F6734" s="44" t="s">
        <v>88</v>
      </c>
      <c r="G6734">
        <v>1</v>
      </c>
      <c r="H6734">
        <v>0</v>
      </c>
      <c r="I6734">
        <v>0</v>
      </c>
      <c r="J6734">
        <v>0</v>
      </c>
      <c r="K6734" s="44">
        <f>MONTH(tce_4111[[#This Row],[data_lancamento]])</f>
        <v>9</v>
      </c>
    </row>
    <row r="6735" spans="1:11" x14ac:dyDescent="0.25">
      <c r="A6735" s="44" t="s">
        <v>95</v>
      </c>
      <c r="B6735">
        <v>1</v>
      </c>
      <c r="C6735" s="3">
        <v>44810</v>
      </c>
      <c r="D6735">
        <v>458.15</v>
      </c>
      <c r="E6735" s="44" t="s">
        <v>77</v>
      </c>
      <c r="F6735" s="44" t="s">
        <v>88</v>
      </c>
      <c r="G6735">
        <v>1</v>
      </c>
      <c r="H6735">
        <v>0</v>
      </c>
      <c r="I6735">
        <v>0</v>
      </c>
      <c r="J6735">
        <v>0</v>
      </c>
      <c r="K6735" s="44">
        <f>MONTH(tce_4111[[#This Row],[data_lancamento]])</f>
        <v>9</v>
      </c>
    </row>
    <row r="6736" spans="1:11" x14ac:dyDescent="0.25">
      <c r="A6736" s="44" t="s">
        <v>91</v>
      </c>
      <c r="B6736">
        <v>1</v>
      </c>
      <c r="C6736" s="3">
        <v>44810</v>
      </c>
      <c r="D6736">
        <v>458.15</v>
      </c>
      <c r="E6736" s="44" t="s">
        <v>80</v>
      </c>
      <c r="F6736" s="44" t="s">
        <v>88</v>
      </c>
      <c r="G6736">
        <v>0</v>
      </c>
      <c r="H6736">
        <v>0</v>
      </c>
      <c r="I6736">
        <v>0</v>
      </c>
      <c r="J6736">
        <v>0</v>
      </c>
      <c r="K6736" s="44">
        <f>MONTH(tce_4111[[#This Row],[data_lancamento]])</f>
        <v>9</v>
      </c>
    </row>
    <row r="6737" spans="1:11" x14ac:dyDescent="0.25">
      <c r="A6737" s="44" t="s">
        <v>99</v>
      </c>
      <c r="B6737">
        <v>1</v>
      </c>
      <c r="C6737" s="3">
        <v>44810</v>
      </c>
      <c r="D6737">
        <v>458.15</v>
      </c>
      <c r="E6737" s="44" t="s">
        <v>77</v>
      </c>
      <c r="F6737" s="44" t="s">
        <v>88</v>
      </c>
      <c r="G6737">
        <v>0</v>
      </c>
      <c r="H6737">
        <v>0</v>
      </c>
      <c r="I6737">
        <v>0</v>
      </c>
      <c r="J6737">
        <v>0</v>
      </c>
      <c r="K6737" s="44">
        <f>MONTH(tce_4111[[#This Row],[data_lancamento]])</f>
        <v>9</v>
      </c>
    </row>
    <row r="6738" spans="1:11" x14ac:dyDescent="0.25">
      <c r="A6738" s="44" t="s">
        <v>92</v>
      </c>
      <c r="B6738">
        <v>1</v>
      </c>
      <c r="C6738" s="3">
        <v>44810</v>
      </c>
      <c r="D6738">
        <v>458.15</v>
      </c>
      <c r="E6738" s="44" t="s">
        <v>80</v>
      </c>
      <c r="F6738" s="44" t="s">
        <v>88</v>
      </c>
      <c r="G6738">
        <v>0</v>
      </c>
      <c r="H6738">
        <v>0</v>
      </c>
      <c r="I6738">
        <v>0</v>
      </c>
      <c r="J6738">
        <v>0</v>
      </c>
      <c r="K6738" s="44">
        <f>MONTH(tce_4111[[#This Row],[data_lancamento]])</f>
        <v>9</v>
      </c>
    </row>
    <row r="6739" spans="1:11" x14ac:dyDescent="0.25">
      <c r="A6739" s="44" t="s">
        <v>100</v>
      </c>
      <c r="B6739">
        <v>1</v>
      </c>
      <c r="C6739" s="3">
        <v>44810</v>
      </c>
      <c r="D6739">
        <v>458.15</v>
      </c>
      <c r="E6739" s="44" t="s">
        <v>77</v>
      </c>
      <c r="F6739" s="44" t="s">
        <v>88</v>
      </c>
      <c r="G6739">
        <v>0</v>
      </c>
      <c r="H6739">
        <v>0</v>
      </c>
      <c r="I6739">
        <v>0</v>
      </c>
      <c r="J6739">
        <v>0</v>
      </c>
      <c r="K6739" s="44">
        <f>MONTH(tce_4111[[#This Row],[data_lancamento]])</f>
        <v>9</v>
      </c>
    </row>
    <row r="6740" spans="1:11" x14ac:dyDescent="0.25">
      <c r="A6740" s="44" t="s">
        <v>112</v>
      </c>
      <c r="B6740">
        <v>1</v>
      </c>
      <c r="C6740" s="3">
        <v>44810</v>
      </c>
      <c r="D6740">
        <v>458.15</v>
      </c>
      <c r="E6740" s="44" t="s">
        <v>80</v>
      </c>
      <c r="F6740" s="44" t="s">
        <v>88</v>
      </c>
      <c r="G6740">
        <v>0</v>
      </c>
      <c r="H6740">
        <v>0</v>
      </c>
      <c r="I6740">
        <v>0</v>
      </c>
      <c r="J6740">
        <v>0</v>
      </c>
      <c r="K6740" s="44">
        <f>MONTH(tce_4111[[#This Row],[data_lancamento]])</f>
        <v>9</v>
      </c>
    </row>
    <row r="6741" spans="1:11" x14ac:dyDescent="0.25">
      <c r="A6741" s="44" t="s">
        <v>359</v>
      </c>
      <c r="B6741">
        <v>1</v>
      </c>
      <c r="C6741" s="3">
        <v>44810</v>
      </c>
      <c r="D6741">
        <v>458.15</v>
      </c>
      <c r="E6741" s="44" t="s">
        <v>77</v>
      </c>
      <c r="F6741" s="44" t="s">
        <v>97</v>
      </c>
      <c r="G6741">
        <v>0</v>
      </c>
      <c r="H6741">
        <v>0</v>
      </c>
      <c r="I6741">
        <v>0</v>
      </c>
      <c r="J6741">
        <v>0</v>
      </c>
      <c r="K6741" s="44">
        <f>MONTH(tce_4111[[#This Row],[data_lancamento]])</f>
        <v>9</v>
      </c>
    </row>
    <row r="6742" spans="1:11" x14ac:dyDescent="0.25">
      <c r="A6742" s="44" t="s">
        <v>101</v>
      </c>
      <c r="B6742">
        <v>1</v>
      </c>
      <c r="C6742" s="3">
        <v>44810</v>
      </c>
      <c r="D6742">
        <v>458.15</v>
      </c>
      <c r="E6742" s="44" t="s">
        <v>77</v>
      </c>
      <c r="F6742" s="44" t="s">
        <v>88</v>
      </c>
      <c r="G6742">
        <v>1</v>
      </c>
      <c r="H6742">
        <v>0</v>
      </c>
      <c r="I6742">
        <v>0</v>
      </c>
      <c r="J6742">
        <v>0</v>
      </c>
      <c r="K6742" s="44">
        <f>MONTH(tce_4111[[#This Row],[data_lancamento]])</f>
        <v>9</v>
      </c>
    </row>
    <row r="6743" spans="1:11" x14ac:dyDescent="0.25">
      <c r="A6743" s="44" t="s">
        <v>95</v>
      </c>
      <c r="B6743">
        <v>1</v>
      </c>
      <c r="C6743" s="3">
        <v>44810</v>
      </c>
      <c r="D6743">
        <v>458.15</v>
      </c>
      <c r="E6743" s="44" t="s">
        <v>80</v>
      </c>
      <c r="F6743" s="44" t="s">
        <v>88</v>
      </c>
      <c r="G6743">
        <v>1</v>
      </c>
      <c r="H6743">
        <v>0</v>
      </c>
      <c r="I6743">
        <v>0</v>
      </c>
      <c r="J6743">
        <v>0</v>
      </c>
      <c r="K6743" s="44">
        <f>MONTH(tce_4111[[#This Row],[data_lancamento]])</f>
        <v>9</v>
      </c>
    </row>
    <row r="6744" spans="1:11" x14ac:dyDescent="0.25">
      <c r="A6744" s="44" t="s">
        <v>89</v>
      </c>
      <c r="B6744">
        <v>1</v>
      </c>
      <c r="C6744" s="3">
        <v>44810</v>
      </c>
      <c r="D6744">
        <v>1603.52</v>
      </c>
      <c r="E6744" s="44" t="s">
        <v>80</v>
      </c>
      <c r="F6744" s="44" t="s">
        <v>88</v>
      </c>
      <c r="G6744">
        <v>0</v>
      </c>
      <c r="H6744">
        <v>0</v>
      </c>
      <c r="I6744">
        <v>0</v>
      </c>
      <c r="J6744">
        <v>0</v>
      </c>
      <c r="K6744" s="44">
        <f>MONTH(tce_4111[[#This Row],[data_lancamento]])</f>
        <v>9</v>
      </c>
    </row>
    <row r="6745" spans="1:11" x14ac:dyDescent="0.25">
      <c r="A6745" s="44" t="s">
        <v>91</v>
      </c>
      <c r="B6745">
        <v>1</v>
      </c>
      <c r="C6745" s="3">
        <v>44810</v>
      </c>
      <c r="D6745">
        <v>1603.52</v>
      </c>
      <c r="E6745" s="44" t="s">
        <v>77</v>
      </c>
      <c r="F6745" s="44" t="s">
        <v>88</v>
      </c>
      <c r="G6745">
        <v>0</v>
      </c>
      <c r="H6745">
        <v>0</v>
      </c>
      <c r="I6745">
        <v>0</v>
      </c>
      <c r="J6745">
        <v>0</v>
      </c>
      <c r="K6745" s="44">
        <f>MONTH(tce_4111[[#This Row],[data_lancamento]])</f>
        <v>9</v>
      </c>
    </row>
    <row r="6746" spans="1:11" x14ac:dyDescent="0.25">
      <c r="A6746" s="44" t="s">
        <v>92</v>
      </c>
      <c r="B6746">
        <v>1</v>
      </c>
      <c r="C6746" s="3">
        <v>44810</v>
      </c>
      <c r="D6746">
        <v>1603.52</v>
      </c>
      <c r="E6746" s="44" t="s">
        <v>77</v>
      </c>
      <c r="F6746" s="44" t="s">
        <v>88</v>
      </c>
      <c r="G6746">
        <v>0</v>
      </c>
      <c r="H6746">
        <v>0</v>
      </c>
      <c r="I6746">
        <v>0</v>
      </c>
      <c r="J6746">
        <v>0</v>
      </c>
      <c r="K6746" s="44">
        <f>MONTH(tce_4111[[#This Row],[data_lancamento]])</f>
        <v>9</v>
      </c>
    </row>
    <row r="6747" spans="1:11" x14ac:dyDescent="0.25">
      <c r="A6747" s="44" t="s">
        <v>93</v>
      </c>
      <c r="B6747">
        <v>1</v>
      </c>
      <c r="C6747" s="3">
        <v>44810</v>
      </c>
      <c r="D6747">
        <v>1603.52</v>
      </c>
      <c r="E6747" s="44" t="s">
        <v>80</v>
      </c>
      <c r="F6747" s="44" t="s">
        <v>88</v>
      </c>
      <c r="G6747">
        <v>0</v>
      </c>
      <c r="H6747">
        <v>0</v>
      </c>
      <c r="I6747">
        <v>0</v>
      </c>
      <c r="J6747">
        <v>0</v>
      </c>
      <c r="K6747" s="44">
        <f>MONTH(tce_4111[[#This Row],[data_lancamento]])</f>
        <v>9</v>
      </c>
    </row>
    <row r="6748" spans="1:11" x14ac:dyDescent="0.25">
      <c r="A6748" s="44" t="s">
        <v>94</v>
      </c>
      <c r="B6748">
        <v>1</v>
      </c>
      <c r="C6748" s="3">
        <v>44810</v>
      </c>
      <c r="D6748">
        <v>1603.52</v>
      </c>
      <c r="E6748" s="44" t="s">
        <v>80</v>
      </c>
      <c r="F6748" s="44" t="s">
        <v>88</v>
      </c>
      <c r="G6748">
        <v>1</v>
      </c>
      <c r="H6748">
        <v>0</v>
      </c>
      <c r="I6748">
        <v>0</v>
      </c>
      <c r="J6748">
        <v>0</v>
      </c>
      <c r="K6748" s="44">
        <f>MONTH(tce_4111[[#This Row],[data_lancamento]])</f>
        <v>9</v>
      </c>
    </row>
    <row r="6749" spans="1:11" x14ac:dyDescent="0.25">
      <c r="A6749" s="44" t="s">
        <v>95</v>
      </c>
      <c r="B6749">
        <v>1</v>
      </c>
      <c r="C6749" s="3">
        <v>44810</v>
      </c>
      <c r="D6749">
        <v>1603.52</v>
      </c>
      <c r="E6749" s="44" t="s">
        <v>77</v>
      </c>
      <c r="F6749" s="44" t="s">
        <v>88</v>
      </c>
      <c r="G6749">
        <v>1</v>
      </c>
      <c r="H6749">
        <v>0</v>
      </c>
      <c r="I6749">
        <v>0</v>
      </c>
      <c r="J6749">
        <v>0</v>
      </c>
      <c r="K6749" s="44">
        <f>MONTH(tce_4111[[#This Row],[data_lancamento]])</f>
        <v>9</v>
      </c>
    </row>
    <row r="6750" spans="1:11" x14ac:dyDescent="0.25">
      <c r="A6750" s="44" t="s">
        <v>91</v>
      </c>
      <c r="B6750">
        <v>1</v>
      </c>
      <c r="C6750" s="3">
        <v>44810</v>
      </c>
      <c r="D6750">
        <v>1603.52</v>
      </c>
      <c r="E6750" s="44" t="s">
        <v>80</v>
      </c>
      <c r="F6750" s="44" t="s">
        <v>88</v>
      </c>
      <c r="G6750">
        <v>0</v>
      </c>
      <c r="H6750">
        <v>0</v>
      </c>
      <c r="I6750">
        <v>0</v>
      </c>
      <c r="J6750">
        <v>0</v>
      </c>
      <c r="K6750" s="44">
        <f>MONTH(tce_4111[[#This Row],[data_lancamento]])</f>
        <v>9</v>
      </c>
    </row>
    <row r="6751" spans="1:11" x14ac:dyDescent="0.25">
      <c r="A6751" s="44" t="s">
        <v>99</v>
      </c>
      <c r="B6751">
        <v>1</v>
      </c>
      <c r="C6751" s="3">
        <v>44810</v>
      </c>
      <c r="D6751">
        <v>1603.52</v>
      </c>
      <c r="E6751" s="44" t="s">
        <v>77</v>
      </c>
      <c r="F6751" s="44" t="s">
        <v>88</v>
      </c>
      <c r="G6751">
        <v>0</v>
      </c>
      <c r="H6751">
        <v>0</v>
      </c>
      <c r="I6751">
        <v>0</v>
      </c>
      <c r="J6751">
        <v>0</v>
      </c>
      <c r="K6751" s="44">
        <f>MONTH(tce_4111[[#This Row],[data_lancamento]])</f>
        <v>9</v>
      </c>
    </row>
    <row r="6752" spans="1:11" x14ac:dyDescent="0.25">
      <c r="A6752" s="44" t="s">
        <v>92</v>
      </c>
      <c r="B6752">
        <v>1</v>
      </c>
      <c r="C6752" s="3">
        <v>44810</v>
      </c>
      <c r="D6752">
        <v>1603.52</v>
      </c>
      <c r="E6752" s="44" t="s">
        <v>80</v>
      </c>
      <c r="F6752" s="44" t="s">
        <v>88</v>
      </c>
      <c r="G6752">
        <v>0</v>
      </c>
      <c r="H6752">
        <v>0</v>
      </c>
      <c r="I6752">
        <v>0</v>
      </c>
      <c r="J6752">
        <v>0</v>
      </c>
      <c r="K6752" s="44">
        <f>MONTH(tce_4111[[#This Row],[data_lancamento]])</f>
        <v>9</v>
      </c>
    </row>
    <row r="6753" spans="1:11" x14ac:dyDescent="0.25">
      <c r="A6753" s="44" t="s">
        <v>100</v>
      </c>
      <c r="B6753">
        <v>1</v>
      </c>
      <c r="C6753" s="3">
        <v>44810</v>
      </c>
      <c r="D6753">
        <v>1603.52</v>
      </c>
      <c r="E6753" s="44" t="s">
        <v>77</v>
      </c>
      <c r="F6753" s="44" t="s">
        <v>88</v>
      </c>
      <c r="G6753">
        <v>0</v>
      </c>
      <c r="H6753">
        <v>0</v>
      </c>
      <c r="I6753">
        <v>0</v>
      </c>
      <c r="J6753">
        <v>0</v>
      </c>
      <c r="K6753" s="44">
        <f>MONTH(tce_4111[[#This Row],[data_lancamento]])</f>
        <v>9</v>
      </c>
    </row>
    <row r="6754" spans="1:11" x14ac:dyDescent="0.25">
      <c r="A6754" s="44" t="s">
        <v>112</v>
      </c>
      <c r="B6754">
        <v>1</v>
      </c>
      <c r="C6754" s="3">
        <v>44810</v>
      </c>
      <c r="D6754">
        <v>1603.52</v>
      </c>
      <c r="E6754" s="44" t="s">
        <v>80</v>
      </c>
      <c r="F6754" s="44" t="s">
        <v>88</v>
      </c>
      <c r="G6754">
        <v>0</v>
      </c>
      <c r="H6754">
        <v>0</v>
      </c>
      <c r="I6754">
        <v>0</v>
      </c>
      <c r="J6754">
        <v>0</v>
      </c>
      <c r="K6754" s="44">
        <f>MONTH(tce_4111[[#This Row],[data_lancamento]])</f>
        <v>9</v>
      </c>
    </row>
    <row r="6755" spans="1:11" x14ac:dyDescent="0.25">
      <c r="A6755" s="44" t="s">
        <v>359</v>
      </c>
      <c r="B6755">
        <v>1</v>
      </c>
      <c r="C6755" s="3">
        <v>44810</v>
      </c>
      <c r="D6755">
        <v>1603.52</v>
      </c>
      <c r="E6755" s="44" t="s">
        <v>77</v>
      </c>
      <c r="F6755" s="44" t="s">
        <v>97</v>
      </c>
      <c r="G6755">
        <v>0</v>
      </c>
      <c r="H6755">
        <v>0</v>
      </c>
      <c r="I6755">
        <v>0</v>
      </c>
      <c r="J6755">
        <v>0</v>
      </c>
      <c r="K6755" s="44">
        <f>MONTH(tce_4111[[#This Row],[data_lancamento]])</f>
        <v>9</v>
      </c>
    </row>
    <row r="6756" spans="1:11" x14ac:dyDescent="0.25">
      <c r="A6756" s="44" t="s">
        <v>101</v>
      </c>
      <c r="B6756">
        <v>1</v>
      </c>
      <c r="C6756" s="3">
        <v>44810</v>
      </c>
      <c r="D6756">
        <v>1603.52</v>
      </c>
      <c r="E6756" s="44" t="s">
        <v>77</v>
      </c>
      <c r="F6756" s="44" t="s">
        <v>88</v>
      </c>
      <c r="G6756">
        <v>1</v>
      </c>
      <c r="H6756">
        <v>0</v>
      </c>
      <c r="I6756">
        <v>0</v>
      </c>
      <c r="J6756">
        <v>0</v>
      </c>
      <c r="K6756" s="44">
        <f>MONTH(tce_4111[[#This Row],[data_lancamento]])</f>
        <v>9</v>
      </c>
    </row>
    <row r="6757" spans="1:11" x14ac:dyDescent="0.25">
      <c r="A6757" s="44" t="s">
        <v>95</v>
      </c>
      <c r="B6757">
        <v>1</v>
      </c>
      <c r="C6757" s="3">
        <v>44810</v>
      </c>
      <c r="D6757">
        <v>1603.52</v>
      </c>
      <c r="E6757" s="44" t="s">
        <v>80</v>
      </c>
      <c r="F6757" s="44" t="s">
        <v>88</v>
      </c>
      <c r="G6757">
        <v>1</v>
      </c>
      <c r="H6757">
        <v>0</v>
      </c>
      <c r="I6757">
        <v>0</v>
      </c>
      <c r="J6757">
        <v>0</v>
      </c>
      <c r="K6757" s="44">
        <f>MONTH(tce_4111[[#This Row],[data_lancamento]])</f>
        <v>9</v>
      </c>
    </row>
    <row r="6758" spans="1:11" x14ac:dyDescent="0.25">
      <c r="A6758" s="44" t="s">
        <v>89</v>
      </c>
      <c r="B6758">
        <v>1</v>
      </c>
      <c r="C6758" s="3">
        <v>44810</v>
      </c>
      <c r="D6758">
        <v>1603.52</v>
      </c>
      <c r="E6758" s="44" t="s">
        <v>80</v>
      </c>
      <c r="F6758" s="44" t="s">
        <v>88</v>
      </c>
      <c r="G6758">
        <v>0</v>
      </c>
      <c r="H6758">
        <v>0</v>
      </c>
      <c r="I6758">
        <v>0</v>
      </c>
      <c r="J6758">
        <v>0</v>
      </c>
      <c r="K6758" s="44">
        <f>MONTH(tce_4111[[#This Row],[data_lancamento]])</f>
        <v>9</v>
      </c>
    </row>
    <row r="6759" spans="1:11" x14ac:dyDescent="0.25">
      <c r="A6759" s="44" t="s">
        <v>91</v>
      </c>
      <c r="B6759">
        <v>1</v>
      </c>
      <c r="C6759" s="3">
        <v>44810</v>
      </c>
      <c r="D6759">
        <v>1603.52</v>
      </c>
      <c r="E6759" s="44" t="s">
        <v>77</v>
      </c>
      <c r="F6759" s="44" t="s">
        <v>88</v>
      </c>
      <c r="G6759">
        <v>0</v>
      </c>
      <c r="H6759">
        <v>0</v>
      </c>
      <c r="I6759">
        <v>0</v>
      </c>
      <c r="J6759">
        <v>0</v>
      </c>
      <c r="K6759" s="44">
        <f>MONTH(tce_4111[[#This Row],[data_lancamento]])</f>
        <v>9</v>
      </c>
    </row>
    <row r="6760" spans="1:11" x14ac:dyDescent="0.25">
      <c r="A6760" s="44" t="s">
        <v>92</v>
      </c>
      <c r="B6760">
        <v>1</v>
      </c>
      <c r="C6760" s="3">
        <v>44810</v>
      </c>
      <c r="D6760">
        <v>1603.52</v>
      </c>
      <c r="E6760" s="44" t="s">
        <v>77</v>
      </c>
      <c r="F6760" s="44" t="s">
        <v>88</v>
      </c>
      <c r="G6760">
        <v>0</v>
      </c>
      <c r="H6760">
        <v>0</v>
      </c>
      <c r="I6760">
        <v>0</v>
      </c>
      <c r="J6760">
        <v>0</v>
      </c>
      <c r="K6760" s="44">
        <f>MONTH(tce_4111[[#This Row],[data_lancamento]])</f>
        <v>9</v>
      </c>
    </row>
    <row r="6761" spans="1:11" x14ac:dyDescent="0.25">
      <c r="A6761" s="44" t="s">
        <v>93</v>
      </c>
      <c r="B6761">
        <v>1</v>
      </c>
      <c r="C6761" s="3">
        <v>44810</v>
      </c>
      <c r="D6761">
        <v>1603.52</v>
      </c>
      <c r="E6761" s="44" t="s">
        <v>80</v>
      </c>
      <c r="F6761" s="44" t="s">
        <v>88</v>
      </c>
      <c r="G6761">
        <v>0</v>
      </c>
      <c r="H6761">
        <v>0</v>
      </c>
      <c r="I6761">
        <v>0</v>
      </c>
      <c r="J6761">
        <v>0</v>
      </c>
      <c r="K6761" s="44">
        <f>MONTH(tce_4111[[#This Row],[data_lancamento]])</f>
        <v>9</v>
      </c>
    </row>
    <row r="6762" spans="1:11" x14ac:dyDescent="0.25">
      <c r="A6762" s="44" t="s">
        <v>94</v>
      </c>
      <c r="B6762">
        <v>1</v>
      </c>
      <c r="C6762" s="3">
        <v>44810</v>
      </c>
      <c r="D6762">
        <v>1603.52</v>
      </c>
      <c r="E6762" s="44" t="s">
        <v>80</v>
      </c>
      <c r="F6762" s="44" t="s">
        <v>88</v>
      </c>
      <c r="G6762">
        <v>1</v>
      </c>
      <c r="H6762">
        <v>0</v>
      </c>
      <c r="I6762">
        <v>0</v>
      </c>
      <c r="J6762">
        <v>0</v>
      </c>
      <c r="K6762" s="44">
        <f>MONTH(tce_4111[[#This Row],[data_lancamento]])</f>
        <v>9</v>
      </c>
    </row>
    <row r="6763" spans="1:11" x14ac:dyDescent="0.25">
      <c r="A6763" s="44" t="s">
        <v>95</v>
      </c>
      <c r="B6763">
        <v>1</v>
      </c>
      <c r="C6763" s="3">
        <v>44810</v>
      </c>
      <c r="D6763">
        <v>1603.52</v>
      </c>
      <c r="E6763" s="44" t="s">
        <v>77</v>
      </c>
      <c r="F6763" s="44" t="s">
        <v>88</v>
      </c>
      <c r="G6763">
        <v>1</v>
      </c>
      <c r="H6763">
        <v>0</v>
      </c>
      <c r="I6763">
        <v>0</v>
      </c>
      <c r="J6763">
        <v>0</v>
      </c>
      <c r="K6763" s="44">
        <f>MONTH(tce_4111[[#This Row],[data_lancamento]])</f>
        <v>9</v>
      </c>
    </row>
    <row r="6764" spans="1:11" x14ac:dyDescent="0.25">
      <c r="A6764" s="44" t="s">
        <v>91</v>
      </c>
      <c r="B6764">
        <v>1</v>
      </c>
      <c r="C6764" s="3">
        <v>44810</v>
      </c>
      <c r="D6764">
        <v>1603.52</v>
      </c>
      <c r="E6764" s="44" t="s">
        <v>80</v>
      </c>
      <c r="F6764" s="44" t="s">
        <v>88</v>
      </c>
      <c r="G6764">
        <v>0</v>
      </c>
      <c r="H6764">
        <v>0</v>
      </c>
      <c r="I6764">
        <v>0</v>
      </c>
      <c r="J6764">
        <v>0</v>
      </c>
      <c r="K6764" s="44">
        <f>MONTH(tce_4111[[#This Row],[data_lancamento]])</f>
        <v>9</v>
      </c>
    </row>
    <row r="6765" spans="1:11" x14ac:dyDescent="0.25">
      <c r="A6765" s="44" t="s">
        <v>99</v>
      </c>
      <c r="B6765">
        <v>1</v>
      </c>
      <c r="C6765" s="3">
        <v>44810</v>
      </c>
      <c r="D6765">
        <v>1603.52</v>
      </c>
      <c r="E6765" s="44" t="s">
        <v>77</v>
      </c>
      <c r="F6765" s="44" t="s">
        <v>88</v>
      </c>
      <c r="G6765">
        <v>0</v>
      </c>
      <c r="H6765">
        <v>0</v>
      </c>
      <c r="I6765">
        <v>0</v>
      </c>
      <c r="J6765">
        <v>0</v>
      </c>
      <c r="K6765" s="44">
        <f>MONTH(tce_4111[[#This Row],[data_lancamento]])</f>
        <v>9</v>
      </c>
    </row>
    <row r="6766" spans="1:11" x14ac:dyDescent="0.25">
      <c r="A6766" s="44" t="s">
        <v>92</v>
      </c>
      <c r="B6766">
        <v>1</v>
      </c>
      <c r="C6766" s="3">
        <v>44810</v>
      </c>
      <c r="D6766">
        <v>1603.52</v>
      </c>
      <c r="E6766" s="44" t="s">
        <v>80</v>
      </c>
      <c r="F6766" s="44" t="s">
        <v>88</v>
      </c>
      <c r="G6766">
        <v>0</v>
      </c>
      <c r="H6766">
        <v>0</v>
      </c>
      <c r="I6766">
        <v>0</v>
      </c>
      <c r="J6766">
        <v>0</v>
      </c>
      <c r="K6766" s="44">
        <f>MONTH(tce_4111[[#This Row],[data_lancamento]])</f>
        <v>9</v>
      </c>
    </row>
    <row r="6767" spans="1:11" x14ac:dyDescent="0.25">
      <c r="A6767" s="44" t="s">
        <v>100</v>
      </c>
      <c r="B6767">
        <v>1</v>
      </c>
      <c r="C6767" s="3">
        <v>44810</v>
      </c>
      <c r="D6767">
        <v>1603.52</v>
      </c>
      <c r="E6767" s="44" t="s">
        <v>77</v>
      </c>
      <c r="F6767" s="44" t="s">
        <v>88</v>
      </c>
      <c r="G6767">
        <v>0</v>
      </c>
      <c r="H6767">
        <v>0</v>
      </c>
      <c r="I6767">
        <v>0</v>
      </c>
      <c r="J6767">
        <v>0</v>
      </c>
      <c r="K6767" s="44">
        <f>MONTH(tce_4111[[#This Row],[data_lancamento]])</f>
        <v>9</v>
      </c>
    </row>
    <row r="6768" spans="1:11" x14ac:dyDescent="0.25">
      <c r="A6768" s="44" t="s">
        <v>112</v>
      </c>
      <c r="B6768">
        <v>1</v>
      </c>
      <c r="C6768" s="3">
        <v>44810</v>
      </c>
      <c r="D6768">
        <v>1603.52</v>
      </c>
      <c r="E6768" s="44" t="s">
        <v>80</v>
      </c>
      <c r="F6768" s="44" t="s">
        <v>88</v>
      </c>
      <c r="G6768">
        <v>0</v>
      </c>
      <c r="H6768">
        <v>0</v>
      </c>
      <c r="I6768">
        <v>0</v>
      </c>
      <c r="J6768">
        <v>0</v>
      </c>
      <c r="K6768" s="44">
        <f>MONTH(tce_4111[[#This Row],[data_lancamento]])</f>
        <v>9</v>
      </c>
    </row>
    <row r="6769" spans="1:11" x14ac:dyDescent="0.25">
      <c r="A6769" s="44" t="s">
        <v>359</v>
      </c>
      <c r="B6769">
        <v>1</v>
      </c>
      <c r="C6769" s="3">
        <v>44810</v>
      </c>
      <c r="D6769">
        <v>1603.52</v>
      </c>
      <c r="E6769" s="44" t="s">
        <v>77</v>
      </c>
      <c r="F6769" s="44" t="s">
        <v>97</v>
      </c>
      <c r="G6769">
        <v>0</v>
      </c>
      <c r="H6769">
        <v>0</v>
      </c>
      <c r="I6769">
        <v>0</v>
      </c>
      <c r="J6769">
        <v>0</v>
      </c>
      <c r="K6769" s="44">
        <f>MONTH(tce_4111[[#This Row],[data_lancamento]])</f>
        <v>9</v>
      </c>
    </row>
    <row r="6770" spans="1:11" x14ac:dyDescent="0.25">
      <c r="A6770" s="44" t="s">
        <v>101</v>
      </c>
      <c r="B6770">
        <v>1</v>
      </c>
      <c r="C6770" s="3">
        <v>44810</v>
      </c>
      <c r="D6770">
        <v>1603.52</v>
      </c>
      <c r="E6770" s="44" t="s">
        <v>77</v>
      </c>
      <c r="F6770" s="44" t="s">
        <v>88</v>
      </c>
      <c r="G6770">
        <v>1</v>
      </c>
      <c r="H6770">
        <v>0</v>
      </c>
      <c r="I6770">
        <v>0</v>
      </c>
      <c r="J6770">
        <v>0</v>
      </c>
      <c r="K6770" s="44">
        <f>MONTH(tce_4111[[#This Row],[data_lancamento]])</f>
        <v>9</v>
      </c>
    </row>
    <row r="6771" spans="1:11" x14ac:dyDescent="0.25">
      <c r="A6771" s="44" t="s">
        <v>95</v>
      </c>
      <c r="B6771">
        <v>1</v>
      </c>
      <c r="C6771" s="3">
        <v>44810</v>
      </c>
      <c r="D6771">
        <v>1603.52</v>
      </c>
      <c r="E6771" s="44" t="s">
        <v>80</v>
      </c>
      <c r="F6771" s="44" t="s">
        <v>88</v>
      </c>
      <c r="G6771">
        <v>1</v>
      </c>
      <c r="H6771">
        <v>0</v>
      </c>
      <c r="I6771">
        <v>0</v>
      </c>
      <c r="J6771">
        <v>0</v>
      </c>
      <c r="K6771" s="44">
        <f>MONTH(tce_4111[[#This Row],[data_lancamento]])</f>
        <v>9</v>
      </c>
    </row>
    <row r="6772" spans="1:11" x14ac:dyDescent="0.25">
      <c r="A6772" s="44" t="s">
        <v>89</v>
      </c>
      <c r="B6772">
        <v>1</v>
      </c>
      <c r="C6772" s="3">
        <v>44810</v>
      </c>
      <c r="D6772">
        <v>1603.52</v>
      </c>
      <c r="E6772" s="44" t="s">
        <v>80</v>
      </c>
      <c r="F6772" s="44" t="s">
        <v>88</v>
      </c>
      <c r="G6772">
        <v>0</v>
      </c>
      <c r="H6772">
        <v>0</v>
      </c>
      <c r="I6772">
        <v>0</v>
      </c>
      <c r="J6772">
        <v>0</v>
      </c>
      <c r="K6772" s="44">
        <f>MONTH(tce_4111[[#This Row],[data_lancamento]])</f>
        <v>9</v>
      </c>
    </row>
    <row r="6773" spans="1:11" x14ac:dyDescent="0.25">
      <c r="A6773" s="44" t="s">
        <v>91</v>
      </c>
      <c r="B6773">
        <v>1</v>
      </c>
      <c r="C6773" s="3">
        <v>44810</v>
      </c>
      <c r="D6773">
        <v>1603.52</v>
      </c>
      <c r="E6773" s="44" t="s">
        <v>77</v>
      </c>
      <c r="F6773" s="44" t="s">
        <v>88</v>
      </c>
      <c r="G6773">
        <v>0</v>
      </c>
      <c r="H6773">
        <v>0</v>
      </c>
      <c r="I6773">
        <v>0</v>
      </c>
      <c r="J6773">
        <v>0</v>
      </c>
      <c r="K6773" s="44">
        <f>MONTH(tce_4111[[#This Row],[data_lancamento]])</f>
        <v>9</v>
      </c>
    </row>
    <row r="6774" spans="1:11" x14ac:dyDescent="0.25">
      <c r="A6774" s="44" t="s">
        <v>92</v>
      </c>
      <c r="B6774">
        <v>1</v>
      </c>
      <c r="C6774" s="3">
        <v>44810</v>
      </c>
      <c r="D6774">
        <v>1603.52</v>
      </c>
      <c r="E6774" s="44" t="s">
        <v>77</v>
      </c>
      <c r="F6774" s="44" t="s">
        <v>88</v>
      </c>
      <c r="G6774">
        <v>0</v>
      </c>
      <c r="H6774">
        <v>0</v>
      </c>
      <c r="I6774">
        <v>0</v>
      </c>
      <c r="J6774">
        <v>0</v>
      </c>
      <c r="K6774" s="44">
        <f>MONTH(tce_4111[[#This Row],[data_lancamento]])</f>
        <v>9</v>
      </c>
    </row>
    <row r="6775" spans="1:11" x14ac:dyDescent="0.25">
      <c r="A6775" s="44" t="s">
        <v>93</v>
      </c>
      <c r="B6775">
        <v>1</v>
      </c>
      <c r="C6775" s="3">
        <v>44810</v>
      </c>
      <c r="D6775">
        <v>1603.52</v>
      </c>
      <c r="E6775" s="44" t="s">
        <v>80</v>
      </c>
      <c r="F6775" s="44" t="s">
        <v>88</v>
      </c>
      <c r="G6775">
        <v>0</v>
      </c>
      <c r="H6775">
        <v>0</v>
      </c>
      <c r="I6775">
        <v>0</v>
      </c>
      <c r="J6775">
        <v>0</v>
      </c>
      <c r="K6775" s="44">
        <f>MONTH(tce_4111[[#This Row],[data_lancamento]])</f>
        <v>9</v>
      </c>
    </row>
    <row r="6776" spans="1:11" x14ac:dyDescent="0.25">
      <c r="A6776" s="44" t="s">
        <v>94</v>
      </c>
      <c r="B6776">
        <v>1</v>
      </c>
      <c r="C6776" s="3">
        <v>44810</v>
      </c>
      <c r="D6776">
        <v>1603.52</v>
      </c>
      <c r="E6776" s="44" t="s">
        <v>80</v>
      </c>
      <c r="F6776" s="44" t="s">
        <v>88</v>
      </c>
      <c r="G6776">
        <v>1</v>
      </c>
      <c r="H6776">
        <v>0</v>
      </c>
      <c r="I6776">
        <v>0</v>
      </c>
      <c r="J6776">
        <v>0</v>
      </c>
      <c r="K6776" s="44">
        <f>MONTH(tce_4111[[#This Row],[data_lancamento]])</f>
        <v>9</v>
      </c>
    </row>
    <row r="6777" spans="1:11" x14ac:dyDescent="0.25">
      <c r="A6777" s="44" t="s">
        <v>95</v>
      </c>
      <c r="B6777">
        <v>1</v>
      </c>
      <c r="C6777" s="3">
        <v>44810</v>
      </c>
      <c r="D6777">
        <v>1603.52</v>
      </c>
      <c r="E6777" s="44" t="s">
        <v>77</v>
      </c>
      <c r="F6777" s="44" t="s">
        <v>88</v>
      </c>
      <c r="G6777">
        <v>1</v>
      </c>
      <c r="H6777">
        <v>0</v>
      </c>
      <c r="I6777">
        <v>0</v>
      </c>
      <c r="J6777">
        <v>0</v>
      </c>
      <c r="K6777" s="44">
        <f>MONTH(tce_4111[[#This Row],[data_lancamento]])</f>
        <v>9</v>
      </c>
    </row>
    <row r="6778" spans="1:11" x14ac:dyDescent="0.25">
      <c r="A6778" s="44" t="s">
        <v>91</v>
      </c>
      <c r="B6778">
        <v>1</v>
      </c>
      <c r="C6778" s="3">
        <v>44810</v>
      </c>
      <c r="D6778">
        <v>1603.52</v>
      </c>
      <c r="E6778" s="44" t="s">
        <v>80</v>
      </c>
      <c r="F6778" s="44" t="s">
        <v>88</v>
      </c>
      <c r="G6778">
        <v>0</v>
      </c>
      <c r="H6778">
        <v>0</v>
      </c>
      <c r="I6778">
        <v>0</v>
      </c>
      <c r="J6778">
        <v>0</v>
      </c>
      <c r="K6778" s="44">
        <f>MONTH(tce_4111[[#This Row],[data_lancamento]])</f>
        <v>9</v>
      </c>
    </row>
    <row r="6779" spans="1:11" x14ac:dyDescent="0.25">
      <c r="A6779" s="44" t="s">
        <v>99</v>
      </c>
      <c r="B6779">
        <v>1</v>
      </c>
      <c r="C6779" s="3">
        <v>44810</v>
      </c>
      <c r="D6779">
        <v>1603.52</v>
      </c>
      <c r="E6779" s="44" t="s">
        <v>77</v>
      </c>
      <c r="F6779" s="44" t="s">
        <v>88</v>
      </c>
      <c r="G6779">
        <v>0</v>
      </c>
      <c r="H6779">
        <v>0</v>
      </c>
      <c r="I6779">
        <v>0</v>
      </c>
      <c r="J6779">
        <v>0</v>
      </c>
      <c r="K6779" s="44">
        <f>MONTH(tce_4111[[#This Row],[data_lancamento]])</f>
        <v>9</v>
      </c>
    </row>
    <row r="6780" spans="1:11" x14ac:dyDescent="0.25">
      <c r="A6780" s="44" t="s">
        <v>92</v>
      </c>
      <c r="B6780">
        <v>1</v>
      </c>
      <c r="C6780" s="3">
        <v>44810</v>
      </c>
      <c r="D6780">
        <v>1603.52</v>
      </c>
      <c r="E6780" s="44" t="s">
        <v>80</v>
      </c>
      <c r="F6780" s="44" t="s">
        <v>88</v>
      </c>
      <c r="G6780">
        <v>0</v>
      </c>
      <c r="H6780">
        <v>0</v>
      </c>
      <c r="I6780">
        <v>0</v>
      </c>
      <c r="J6780">
        <v>0</v>
      </c>
      <c r="K6780" s="44">
        <f>MONTH(tce_4111[[#This Row],[data_lancamento]])</f>
        <v>9</v>
      </c>
    </row>
    <row r="6781" spans="1:11" x14ac:dyDescent="0.25">
      <c r="A6781" s="44" t="s">
        <v>100</v>
      </c>
      <c r="B6781">
        <v>1</v>
      </c>
      <c r="C6781" s="3">
        <v>44810</v>
      </c>
      <c r="D6781">
        <v>1603.52</v>
      </c>
      <c r="E6781" s="44" t="s">
        <v>77</v>
      </c>
      <c r="F6781" s="44" t="s">
        <v>88</v>
      </c>
      <c r="G6781">
        <v>0</v>
      </c>
      <c r="H6781">
        <v>0</v>
      </c>
      <c r="I6781">
        <v>0</v>
      </c>
      <c r="J6781">
        <v>0</v>
      </c>
      <c r="K6781" s="44">
        <f>MONTH(tce_4111[[#This Row],[data_lancamento]])</f>
        <v>9</v>
      </c>
    </row>
    <row r="6782" spans="1:11" x14ac:dyDescent="0.25">
      <c r="A6782" s="44" t="s">
        <v>112</v>
      </c>
      <c r="B6782">
        <v>1</v>
      </c>
      <c r="C6782" s="3">
        <v>44810</v>
      </c>
      <c r="D6782">
        <v>1603.52</v>
      </c>
      <c r="E6782" s="44" t="s">
        <v>80</v>
      </c>
      <c r="F6782" s="44" t="s">
        <v>88</v>
      </c>
      <c r="G6782">
        <v>0</v>
      </c>
      <c r="H6782">
        <v>0</v>
      </c>
      <c r="I6782">
        <v>0</v>
      </c>
      <c r="J6782">
        <v>0</v>
      </c>
      <c r="K6782" s="44">
        <f>MONTH(tce_4111[[#This Row],[data_lancamento]])</f>
        <v>9</v>
      </c>
    </row>
    <row r="6783" spans="1:11" x14ac:dyDescent="0.25">
      <c r="A6783" s="44" t="s">
        <v>359</v>
      </c>
      <c r="B6783">
        <v>1</v>
      </c>
      <c r="C6783" s="3">
        <v>44810</v>
      </c>
      <c r="D6783">
        <v>1603.52</v>
      </c>
      <c r="E6783" s="44" t="s">
        <v>77</v>
      </c>
      <c r="F6783" s="44" t="s">
        <v>97</v>
      </c>
      <c r="G6783">
        <v>0</v>
      </c>
      <c r="H6783">
        <v>0</v>
      </c>
      <c r="I6783">
        <v>0</v>
      </c>
      <c r="J6783">
        <v>0</v>
      </c>
      <c r="K6783" s="44">
        <f>MONTH(tce_4111[[#This Row],[data_lancamento]])</f>
        <v>9</v>
      </c>
    </row>
    <row r="6784" spans="1:11" x14ac:dyDescent="0.25">
      <c r="A6784" s="44" t="s">
        <v>101</v>
      </c>
      <c r="B6784">
        <v>1</v>
      </c>
      <c r="C6784" s="3">
        <v>44810</v>
      </c>
      <c r="D6784">
        <v>1603.52</v>
      </c>
      <c r="E6784" s="44" t="s">
        <v>77</v>
      </c>
      <c r="F6784" s="44" t="s">
        <v>88</v>
      </c>
      <c r="G6784">
        <v>1</v>
      </c>
      <c r="H6784">
        <v>0</v>
      </c>
      <c r="I6784">
        <v>0</v>
      </c>
      <c r="J6784">
        <v>0</v>
      </c>
      <c r="K6784" s="44">
        <f>MONTH(tce_4111[[#This Row],[data_lancamento]])</f>
        <v>9</v>
      </c>
    </row>
    <row r="6785" spans="1:11" x14ac:dyDescent="0.25">
      <c r="A6785" s="44" t="s">
        <v>95</v>
      </c>
      <c r="B6785">
        <v>1</v>
      </c>
      <c r="C6785" s="3">
        <v>44810</v>
      </c>
      <c r="D6785">
        <v>1603.52</v>
      </c>
      <c r="E6785" s="44" t="s">
        <v>80</v>
      </c>
      <c r="F6785" s="44" t="s">
        <v>88</v>
      </c>
      <c r="G6785">
        <v>1</v>
      </c>
      <c r="H6785">
        <v>0</v>
      </c>
      <c r="I6785">
        <v>0</v>
      </c>
      <c r="J6785">
        <v>0</v>
      </c>
      <c r="K6785" s="44">
        <f>MONTH(tce_4111[[#This Row],[data_lancamento]])</f>
        <v>9</v>
      </c>
    </row>
    <row r="6786" spans="1:11" x14ac:dyDescent="0.25">
      <c r="A6786" s="44" t="s">
        <v>89</v>
      </c>
      <c r="B6786">
        <v>1</v>
      </c>
      <c r="C6786" s="3">
        <v>44810</v>
      </c>
      <c r="D6786">
        <v>1603.52</v>
      </c>
      <c r="E6786" s="44" t="s">
        <v>80</v>
      </c>
      <c r="F6786" s="44" t="s">
        <v>88</v>
      </c>
      <c r="G6786">
        <v>0</v>
      </c>
      <c r="H6786">
        <v>0</v>
      </c>
      <c r="I6786">
        <v>0</v>
      </c>
      <c r="J6786">
        <v>0</v>
      </c>
      <c r="K6786" s="44">
        <f>MONTH(tce_4111[[#This Row],[data_lancamento]])</f>
        <v>9</v>
      </c>
    </row>
    <row r="6787" spans="1:11" x14ac:dyDescent="0.25">
      <c r="A6787" s="44" t="s">
        <v>91</v>
      </c>
      <c r="B6787">
        <v>1</v>
      </c>
      <c r="C6787" s="3">
        <v>44810</v>
      </c>
      <c r="D6787">
        <v>1603.52</v>
      </c>
      <c r="E6787" s="44" t="s">
        <v>77</v>
      </c>
      <c r="F6787" s="44" t="s">
        <v>88</v>
      </c>
      <c r="G6787">
        <v>0</v>
      </c>
      <c r="H6787">
        <v>0</v>
      </c>
      <c r="I6787">
        <v>0</v>
      </c>
      <c r="J6787">
        <v>0</v>
      </c>
      <c r="K6787" s="44">
        <f>MONTH(tce_4111[[#This Row],[data_lancamento]])</f>
        <v>9</v>
      </c>
    </row>
    <row r="6788" spans="1:11" x14ac:dyDescent="0.25">
      <c r="A6788" s="44" t="s">
        <v>92</v>
      </c>
      <c r="B6788">
        <v>1</v>
      </c>
      <c r="C6788" s="3">
        <v>44810</v>
      </c>
      <c r="D6788">
        <v>1603.52</v>
      </c>
      <c r="E6788" s="44" t="s">
        <v>77</v>
      </c>
      <c r="F6788" s="44" t="s">
        <v>88</v>
      </c>
      <c r="G6788">
        <v>0</v>
      </c>
      <c r="H6788">
        <v>0</v>
      </c>
      <c r="I6788">
        <v>0</v>
      </c>
      <c r="J6788">
        <v>0</v>
      </c>
      <c r="K6788" s="44">
        <f>MONTH(tce_4111[[#This Row],[data_lancamento]])</f>
        <v>9</v>
      </c>
    </row>
    <row r="6789" spans="1:11" x14ac:dyDescent="0.25">
      <c r="A6789" s="44" t="s">
        <v>93</v>
      </c>
      <c r="B6789">
        <v>1</v>
      </c>
      <c r="C6789" s="3">
        <v>44810</v>
      </c>
      <c r="D6789">
        <v>1603.52</v>
      </c>
      <c r="E6789" s="44" t="s">
        <v>80</v>
      </c>
      <c r="F6789" s="44" t="s">
        <v>88</v>
      </c>
      <c r="G6789">
        <v>0</v>
      </c>
      <c r="H6789">
        <v>0</v>
      </c>
      <c r="I6789">
        <v>0</v>
      </c>
      <c r="J6789">
        <v>0</v>
      </c>
      <c r="K6789" s="44">
        <f>MONTH(tce_4111[[#This Row],[data_lancamento]])</f>
        <v>9</v>
      </c>
    </row>
    <row r="6790" spans="1:11" x14ac:dyDescent="0.25">
      <c r="A6790" s="44" t="s">
        <v>94</v>
      </c>
      <c r="B6790">
        <v>1</v>
      </c>
      <c r="C6790" s="3">
        <v>44810</v>
      </c>
      <c r="D6790">
        <v>1603.52</v>
      </c>
      <c r="E6790" s="44" t="s">
        <v>80</v>
      </c>
      <c r="F6790" s="44" t="s">
        <v>88</v>
      </c>
      <c r="G6790">
        <v>1</v>
      </c>
      <c r="H6790">
        <v>0</v>
      </c>
      <c r="I6790">
        <v>0</v>
      </c>
      <c r="J6790">
        <v>0</v>
      </c>
      <c r="K6790" s="44">
        <f>MONTH(tce_4111[[#This Row],[data_lancamento]])</f>
        <v>9</v>
      </c>
    </row>
    <row r="6791" spans="1:11" x14ac:dyDescent="0.25">
      <c r="A6791" s="44" t="s">
        <v>95</v>
      </c>
      <c r="B6791">
        <v>1</v>
      </c>
      <c r="C6791" s="3">
        <v>44810</v>
      </c>
      <c r="D6791">
        <v>1603.52</v>
      </c>
      <c r="E6791" s="44" t="s">
        <v>77</v>
      </c>
      <c r="F6791" s="44" t="s">
        <v>88</v>
      </c>
      <c r="G6791">
        <v>1</v>
      </c>
      <c r="H6791">
        <v>0</v>
      </c>
      <c r="I6791">
        <v>0</v>
      </c>
      <c r="J6791">
        <v>0</v>
      </c>
      <c r="K6791" s="44">
        <f>MONTH(tce_4111[[#This Row],[data_lancamento]])</f>
        <v>9</v>
      </c>
    </row>
    <row r="6792" spans="1:11" x14ac:dyDescent="0.25">
      <c r="A6792" s="44" t="s">
        <v>91</v>
      </c>
      <c r="B6792">
        <v>1</v>
      </c>
      <c r="C6792" s="3">
        <v>44810</v>
      </c>
      <c r="D6792">
        <v>1603.52</v>
      </c>
      <c r="E6792" s="44" t="s">
        <v>80</v>
      </c>
      <c r="F6792" s="44" t="s">
        <v>88</v>
      </c>
      <c r="G6792">
        <v>0</v>
      </c>
      <c r="H6792">
        <v>0</v>
      </c>
      <c r="I6792">
        <v>0</v>
      </c>
      <c r="J6792">
        <v>0</v>
      </c>
      <c r="K6792" s="44">
        <f>MONTH(tce_4111[[#This Row],[data_lancamento]])</f>
        <v>9</v>
      </c>
    </row>
    <row r="6793" spans="1:11" x14ac:dyDescent="0.25">
      <c r="A6793" s="44" t="s">
        <v>99</v>
      </c>
      <c r="B6793">
        <v>1</v>
      </c>
      <c r="C6793" s="3">
        <v>44810</v>
      </c>
      <c r="D6793">
        <v>1603.52</v>
      </c>
      <c r="E6793" s="44" t="s">
        <v>77</v>
      </c>
      <c r="F6793" s="44" t="s">
        <v>88</v>
      </c>
      <c r="G6793">
        <v>0</v>
      </c>
      <c r="H6793">
        <v>0</v>
      </c>
      <c r="I6793">
        <v>0</v>
      </c>
      <c r="J6793">
        <v>0</v>
      </c>
      <c r="K6793" s="44">
        <f>MONTH(tce_4111[[#This Row],[data_lancamento]])</f>
        <v>9</v>
      </c>
    </row>
    <row r="6794" spans="1:11" x14ac:dyDescent="0.25">
      <c r="A6794" s="44" t="s">
        <v>92</v>
      </c>
      <c r="B6794">
        <v>1</v>
      </c>
      <c r="C6794" s="3">
        <v>44810</v>
      </c>
      <c r="D6794">
        <v>1603.52</v>
      </c>
      <c r="E6794" s="44" t="s">
        <v>80</v>
      </c>
      <c r="F6794" s="44" t="s">
        <v>88</v>
      </c>
      <c r="G6794">
        <v>0</v>
      </c>
      <c r="H6794">
        <v>0</v>
      </c>
      <c r="I6794">
        <v>0</v>
      </c>
      <c r="J6794">
        <v>0</v>
      </c>
      <c r="K6794" s="44">
        <f>MONTH(tce_4111[[#This Row],[data_lancamento]])</f>
        <v>9</v>
      </c>
    </row>
    <row r="6795" spans="1:11" x14ac:dyDescent="0.25">
      <c r="A6795" s="44" t="s">
        <v>100</v>
      </c>
      <c r="B6795">
        <v>1</v>
      </c>
      <c r="C6795" s="3">
        <v>44810</v>
      </c>
      <c r="D6795">
        <v>1603.52</v>
      </c>
      <c r="E6795" s="44" t="s">
        <v>77</v>
      </c>
      <c r="F6795" s="44" t="s">
        <v>88</v>
      </c>
      <c r="G6795">
        <v>0</v>
      </c>
      <c r="H6795">
        <v>0</v>
      </c>
      <c r="I6795">
        <v>0</v>
      </c>
      <c r="J6795">
        <v>0</v>
      </c>
      <c r="K6795" s="44">
        <f>MONTH(tce_4111[[#This Row],[data_lancamento]])</f>
        <v>9</v>
      </c>
    </row>
    <row r="6796" spans="1:11" x14ac:dyDescent="0.25">
      <c r="A6796" s="44" t="s">
        <v>112</v>
      </c>
      <c r="B6796">
        <v>1</v>
      </c>
      <c r="C6796" s="3">
        <v>44810</v>
      </c>
      <c r="D6796">
        <v>1603.52</v>
      </c>
      <c r="E6796" s="44" t="s">
        <v>80</v>
      </c>
      <c r="F6796" s="44" t="s">
        <v>88</v>
      </c>
      <c r="G6796">
        <v>0</v>
      </c>
      <c r="H6796">
        <v>0</v>
      </c>
      <c r="I6796">
        <v>0</v>
      </c>
      <c r="J6796">
        <v>0</v>
      </c>
      <c r="K6796" s="44">
        <f>MONTH(tce_4111[[#This Row],[data_lancamento]])</f>
        <v>9</v>
      </c>
    </row>
    <row r="6797" spans="1:11" x14ac:dyDescent="0.25">
      <c r="A6797" s="44" t="s">
        <v>359</v>
      </c>
      <c r="B6797">
        <v>1</v>
      </c>
      <c r="C6797" s="3">
        <v>44810</v>
      </c>
      <c r="D6797">
        <v>1603.52</v>
      </c>
      <c r="E6797" s="44" t="s">
        <v>77</v>
      </c>
      <c r="F6797" s="44" t="s">
        <v>97</v>
      </c>
      <c r="G6797">
        <v>0</v>
      </c>
      <c r="H6797">
        <v>0</v>
      </c>
      <c r="I6797">
        <v>0</v>
      </c>
      <c r="J6797">
        <v>0</v>
      </c>
      <c r="K6797" s="44">
        <f>MONTH(tce_4111[[#This Row],[data_lancamento]])</f>
        <v>9</v>
      </c>
    </row>
    <row r="6798" spans="1:11" x14ac:dyDescent="0.25">
      <c r="A6798" s="44" t="s">
        <v>101</v>
      </c>
      <c r="B6798">
        <v>1</v>
      </c>
      <c r="C6798" s="3">
        <v>44810</v>
      </c>
      <c r="D6798">
        <v>1603.52</v>
      </c>
      <c r="E6798" s="44" t="s">
        <v>77</v>
      </c>
      <c r="F6798" s="44" t="s">
        <v>88</v>
      </c>
      <c r="G6798">
        <v>1</v>
      </c>
      <c r="H6798">
        <v>0</v>
      </c>
      <c r="I6798">
        <v>0</v>
      </c>
      <c r="J6798">
        <v>0</v>
      </c>
      <c r="K6798" s="44">
        <f>MONTH(tce_4111[[#This Row],[data_lancamento]])</f>
        <v>9</v>
      </c>
    </row>
    <row r="6799" spans="1:11" x14ac:dyDescent="0.25">
      <c r="A6799" s="44" t="s">
        <v>95</v>
      </c>
      <c r="B6799">
        <v>1</v>
      </c>
      <c r="C6799" s="3">
        <v>44810</v>
      </c>
      <c r="D6799">
        <v>1603.52</v>
      </c>
      <c r="E6799" s="44" t="s">
        <v>80</v>
      </c>
      <c r="F6799" s="44" t="s">
        <v>88</v>
      </c>
      <c r="G6799">
        <v>1</v>
      </c>
      <c r="H6799">
        <v>0</v>
      </c>
      <c r="I6799">
        <v>0</v>
      </c>
      <c r="J6799">
        <v>0</v>
      </c>
      <c r="K6799" s="44">
        <f>MONTH(tce_4111[[#This Row],[data_lancamento]])</f>
        <v>9</v>
      </c>
    </row>
    <row r="6800" spans="1:11" x14ac:dyDescent="0.25">
      <c r="A6800" s="44" t="s">
        <v>89</v>
      </c>
      <c r="B6800">
        <v>1</v>
      </c>
      <c r="C6800" s="3">
        <v>44810</v>
      </c>
      <c r="D6800">
        <v>730</v>
      </c>
      <c r="E6800" s="44" t="s">
        <v>80</v>
      </c>
      <c r="F6800" s="44" t="s">
        <v>88</v>
      </c>
      <c r="G6800">
        <v>0</v>
      </c>
      <c r="H6800">
        <v>0</v>
      </c>
      <c r="I6800">
        <v>0</v>
      </c>
      <c r="J6800">
        <v>0</v>
      </c>
      <c r="K6800" s="44">
        <f>MONTH(tce_4111[[#This Row],[data_lancamento]])</f>
        <v>9</v>
      </c>
    </row>
    <row r="6801" spans="1:11" x14ac:dyDescent="0.25">
      <c r="A6801" s="44" t="s">
        <v>91</v>
      </c>
      <c r="B6801">
        <v>1</v>
      </c>
      <c r="C6801" s="3">
        <v>44810</v>
      </c>
      <c r="D6801">
        <v>730</v>
      </c>
      <c r="E6801" s="44" t="s">
        <v>77</v>
      </c>
      <c r="F6801" s="44" t="s">
        <v>88</v>
      </c>
      <c r="G6801">
        <v>0</v>
      </c>
      <c r="H6801">
        <v>0</v>
      </c>
      <c r="I6801">
        <v>0</v>
      </c>
      <c r="J6801">
        <v>0</v>
      </c>
      <c r="K6801" s="44">
        <f>MONTH(tce_4111[[#This Row],[data_lancamento]])</f>
        <v>9</v>
      </c>
    </row>
    <row r="6802" spans="1:11" x14ac:dyDescent="0.25">
      <c r="A6802" s="44" t="s">
        <v>92</v>
      </c>
      <c r="B6802">
        <v>1</v>
      </c>
      <c r="C6802" s="3">
        <v>44810</v>
      </c>
      <c r="D6802">
        <v>730</v>
      </c>
      <c r="E6802" s="44" t="s">
        <v>77</v>
      </c>
      <c r="F6802" s="44" t="s">
        <v>88</v>
      </c>
      <c r="G6802">
        <v>0</v>
      </c>
      <c r="H6802">
        <v>0</v>
      </c>
      <c r="I6802">
        <v>0</v>
      </c>
      <c r="J6802">
        <v>0</v>
      </c>
      <c r="K6802" s="44">
        <f>MONTH(tce_4111[[#This Row],[data_lancamento]])</f>
        <v>9</v>
      </c>
    </row>
    <row r="6803" spans="1:11" x14ac:dyDescent="0.25">
      <c r="A6803" s="44" t="s">
        <v>93</v>
      </c>
      <c r="B6803">
        <v>1</v>
      </c>
      <c r="C6803" s="3">
        <v>44810</v>
      </c>
      <c r="D6803">
        <v>730</v>
      </c>
      <c r="E6803" s="44" t="s">
        <v>80</v>
      </c>
      <c r="F6803" s="44" t="s">
        <v>88</v>
      </c>
      <c r="G6803">
        <v>0</v>
      </c>
      <c r="H6803">
        <v>0</v>
      </c>
      <c r="I6803">
        <v>0</v>
      </c>
      <c r="J6803">
        <v>0</v>
      </c>
      <c r="K6803" s="44">
        <f>MONTH(tce_4111[[#This Row],[data_lancamento]])</f>
        <v>9</v>
      </c>
    </row>
    <row r="6804" spans="1:11" x14ac:dyDescent="0.25">
      <c r="A6804" s="44" t="s">
        <v>94</v>
      </c>
      <c r="B6804">
        <v>1</v>
      </c>
      <c r="C6804" s="3">
        <v>44810</v>
      </c>
      <c r="D6804">
        <v>730</v>
      </c>
      <c r="E6804" s="44" t="s">
        <v>80</v>
      </c>
      <c r="F6804" s="44" t="s">
        <v>88</v>
      </c>
      <c r="G6804">
        <v>1</v>
      </c>
      <c r="H6804">
        <v>0</v>
      </c>
      <c r="I6804">
        <v>0</v>
      </c>
      <c r="J6804">
        <v>0</v>
      </c>
      <c r="K6804" s="44">
        <f>MONTH(tce_4111[[#This Row],[data_lancamento]])</f>
        <v>9</v>
      </c>
    </row>
    <row r="6805" spans="1:11" x14ac:dyDescent="0.25">
      <c r="A6805" s="44" t="s">
        <v>95</v>
      </c>
      <c r="B6805">
        <v>1</v>
      </c>
      <c r="C6805" s="3">
        <v>44810</v>
      </c>
      <c r="D6805">
        <v>730</v>
      </c>
      <c r="E6805" s="44" t="s">
        <v>77</v>
      </c>
      <c r="F6805" s="44" t="s">
        <v>88</v>
      </c>
      <c r="G6805">
        <v>1</v>
      </c>
      <c r="H6805">
        <v>0</v>
      </c>
      <c r="I6805">
        <v>0</v>
      </c>
      <c r="J6805">
        <v>0</v>
      </c>
      <c r="K6805" s="44">
        <f>MONTH(tce_4111[[#This Row],[data_lancamento]])</f>
        <v>9</v>
      </c>
    </row>
    <row r="6806" spans="1:11" x14ac:dyDescent="0.25">
      <c r="A6806" s="44" t="s">
        <v>96</v>
      </c>
      <c r="B6806">
        <v>1</v>
      </c>
      <c r="C6806" s="3">
        <v>44810</v>
      </c>
      <c r="D6806">
        <v>730</v>
      </c>
      <c r="E6806" s="44" t="s">
        <v>77</v>
      </c>
      <c r="F6806" s="44" t="s">
        <v>97</v>
      </c>
      <c r="G6806">
        <v>1</v>
      </c>
      <c r="H6806">
        <v>0</v>
      </c>
      <c r="I6806">
        <v>0</v>
      </c>
      <c r="J6806">
        <v>0</v>
      </c>
      <c r="K6806" s="44">
        <f>MONTH(tce_4111[[#This Row],[data_lancamento]])</f>
        <v>9</v>
      </c>
    </row>
    <row r="6807" spans="1:11" x14ac:dyDescent="0.25">
      <c r="A6807" s="44" t="s">
        <v>91</v>
      </c>
      <c r="B6807">
        <v>1</v>
      </c>
      <c r="C6807" s="3">
        <v>44810</v>
      </c>
      <c r="D6807">
        <v>730</v>
      </c>
      <c r="E6807" s="44" t="s">
        <v>80</v>
      </c>
      <c r="F6807" s="44" t="s">
        <v>88</v>
      </c>
      <c r="G6807">
        <v>0</v>
      </c>
      <c r="H6807">
        <v>0</v>
      </c>
      <c r="I6807">
        <v>0</v>
      </c>
      <c r="J6807">
        <v>0</v>
      </c>
      <c r="K6807" s="44">
        <f>MONTH(tce_4111[[#This Row],[data_lancamento]])</f>
        <v>9</v>
      </c>
    </row>
    <row r="6808" spans="1:11" x14ac:dyDescent="0.25">
      <c r="A6808" s="44" t="s">
        <v>99</v>
      </c>
      <c r="B6808">
        <v>1</v>
      </c>
      <c r="C6808" s="3">
        <v>44810</v>
      </c>
      <c r="D6808">
        <v>730</v>
      </c>
      <c r="E6808" s="44" t="s">
        <v>77</v>
      </c>
      <c r="F6808" s="44" t="s">
        <v>88</v>
      </c>
      <c r="G6808">
        <v>0</v>
      </c>
      <c r="H6808">
        <v>0</v>
      </c>
      <c r="I6808">
        <v>0</v>
      </c>
      <c r="J6808">
        <v>0</v>
      </c>
      <c r="K6808" s="44">
        <f>MONTH(tce_4111[[#This Row],[data_lancamento]])</f>
        <v>9</v>
      </c>
    </row>
    <row r="6809" spans="1:11" x14ac:dyDescent="0.25">
      <c r="A6809" s="44" t="s">
        <v>115</v>
      </c>
      <c r="B6809">
        <v>1</v>
      </c>
      <c r="C6809" s="3">
        <v>44810</v>
      </c>
      <c r="D6809">
        <v>730</v>
      </c>
      <c r="E6809" s="44" t="s">
        <v>80</v>
      </c>
      <c r="F6809" s="44" t="s">
        <v>88</v>
      </c>
      <c r="G6809">
        <v>0</v>
      </c>
      <c r="H6809">
        <v>0</v>
      </c>
      <c r="I6809">
        <v>0</v>
      </c>
      <c r="J6809">
        <v>0</v>
      </c>
      <c r="K6809" s="44">
        <f>MONTH(tce_4111[[#This Row],[data_lancamento]])</f>
        <v>9</v>
      </c>
    </row>
    <row r="6810" spans="1:11" x14ac:dyDescent="0.25">
      <c r="A6810" s="44" t="s">
        <v>92</v>
      </c>
      <c r="B6810">
        <v>1</v>
      </c>
      <c r="C6810" s="3">
        <v>44810</v>
      </c>
      <c r="D6810">
        <v>730</v>
      </c>
      <c r="E6810" s="44" t="s">
        <v>80</v>
      </c>
      <c r="F6810" s="44" t="s">
        <v>88</v>
      </c>
      <c r="G6810">
        <v>0</v>
      </c>
      <c r="H6810">
        <v>0</v>
      </c>
      <c r="I6810">
        <v>0</v>
      </c>
      <c r="J6810">
        <v>0</v>
      </c>
      <c r="K6810" s="44">
        <f>MONTH(tce_4111[[#This Row],[data_lancamento]])</f>
        <v>9</v>
      </c>
    </row>
    <row r="6811" spans="1:11" x14ac:dyDescent="0.25">
      <c r="A6811" s="44" t="s">
        <v>100</v>
      </c>
      <c r="B6811">
        <v>1</v>
      </c>
      <c r="C6811" s="3">
        <v>44810</v>
      </c>
      <c r="D6811">
        <v>730</v>
      </c>
      <c r="E6811" s="44" t="s">
        <v>77</v>
      </c>
      <c r="F6811" s="44" t="s">
        <v>88</v>
      </c>
      <c r="G6811">
        <v>0</v>
      </c>
      <c r="H6811">
        <v>0</v>
      </c>
      <c r="I6811">
        <v>0</v>
      </c>
      <c r="J6811">
        <v>0</v>
      </c>
      <c r="K6811" s="44">
        <f>MONTH(tce_4111[[#This Row],[data_lancamento]])</f>
        <v>9</v>
      </c>
    </row>
    <row r="6812" spans="1:11" x14ac:dyDescent="0.25">
      <c r="A6812" s="44" t="s">
        <v>101</v>
      </c>
      <c r="B6812">
        <v>1</v>
      </c>
      <c r="C6812" s="3">
        <v>44810</v>
      </c>
      <c r="D6812">
        <v>730</v>
      </c>
      <c r="E6812" s="44" t="s">
        <v>77</v>
      </c>
      <c r="F6812" s="44" t="s">
        <v>88</v>
      </c>
      <c r="G6812">
        <v>1</v>
      </c>
      <c r="H6812">
        <v>0</v>
      </c>
      <c r="I6812">
        <v>0</v>
      </c>
      <c r="J6812">
        <v>0</v>
      </c>
      <c r="K6812" s="44">
        <f>MONTH(tce_4111[[#This Row],[data_lancamento]])</f>
        <v>9</v>
      </c>
    </row>
    <row r="6813" spans="1:11" x14ac:dyDescent="0.25">
      <c r="A6813" s="44" t="s">
        <v>95</v>
      </c>
      <c r="B6813">
        <v>1</v>
      </c>
      <c r="C6813" s="3">
        <v>44810</v>
      </c>
      <c r="D6813">
        <v>730</v>
      </c>
      <c r="E6813" s="44" t="s">
        <v>80</v>
      </c>
      <c r="F6813" s="44" t="s">
        <v>88</v>
      </c>
      <c r="G6813">
        <v>1</v>
      </c>
      <c r="H6813">
        <v>0</v>
      </c>
      <c r="I6813">
        <v>0</v>
      </c>
      <c r="J6813">
        <v>0</v>
      </c>
      <c r="K6813" s="44">
        <f>MONTH(tce_4111[[#This Row],[data_lancamento]])</f>
        <v>9</v>
      </c>
    </row>
    <row r="6814" spans="1:11" x14ac:dyDescent="0.25">
      <c r="A6814" s="44" t="s">
        <v>89</v>
      </c>
      <c r="B6814">
        <v>1</v>
      </c>
      <c r="C6814" s="3">
        <v>44810</v>
      </c>
      <c r="D6814">
        <v>2190</v>
      </c>
      <c r="E6814" s="44" t="s">
        <v>80</v>
      </c>
      <c r="F6814" s="44" t="s">
        <v>88</v>
      </c>
      <c r="G6814">
        <v>0</v>
      </c>
      <c r="H6814">
        <v>0</v>
      </c>
      <c r="I6814">
        <v>0</v>
      </c>
      <c r="J6814">
        <v>0</v>
      </c>
      <c r="K6814" s="44">
        <f>MONTH(tce_4111[[#This Row],[data_lancamento]])</f>
        <v>9</v>
      </c>
    </row>
    <row r="6815" spans="1:11" x14ac:dyDescent="0.25">
      <c r="A6815" s="44" t="s">
        <v>91</v>
      </c>
      <c r="B6815">
        <v>1</v>
      </c>
      <c r="C6815" s="3">
        <v>44810</v>
      </c>
      <c r="D6815">
        <v>2190</v>
      </c>
      <c r="E6815" s="44" t="s">
        <v>77</v>
      </c>
      <c r="F6815" s="44" t="s">
        <v>88</v>
      </c>
      <c r="G6815">
        <v>0</v>
      </c>
      <c r="H6815">
        <v>0</v>
      </c>
      <c r="I6815">
        <v>0</v>
      </c>
      <c r="J6815">
        <v>0</v>
      </c>
      <c r="K6815" s="44">
        <f>MONTH(tce_4111[[#This Row],[data_lancamento]])</f>
        <v>9</v>
      </c>
    </row>
    <row r="6816" spans="1:11" x14ac:dyDescent="0.25">
      <c r="A6816" s="44" t="s">
        <v>92</v>
      </c>
      <c r="B6816">
        <v>1</v>
      </c>
      <c r="C6816" s="3">
        <v>44810</v>
      </c>
      <c r="D6816">
        <v>2190</v>
      </c>
      <c r="E6816" s="44" t="s">
        <v>77</v>
      </c>
      <c r="F6816" s="44" t="s">
        <v>88</v>
      </c>
      <c r="G6816">
        <v>0</v>
      </c>
      <c r="H6816">
        <v>0</v>
      </c>
      <c r="I6816">
        <v>0</v>
      </c>
      <c r="J6816">
        <v>0</v>
      </c>
      <c r="K6816" s="44">
        <f>MONTH(tce_4111[[#This Row],[data_lancamento]])</f>
        <v>9</v>
      </c>
    </row>
    <row r="6817" spans="1:11" x14ac:dyDescent="0.25">
      <c r="A6817" s="44" t="s">
        <v>93</v>
      </c>
      <c r="B6817">
        <v>1</v>
      </c>
      <c r="C6817" s="3">
        <v>44810</v>
      </c>
      <c r="D6817">
        <v>2190</v>
      </c>
      <c r="E6817" s="44" t="s">
        <v>80</v>
      </c>
      <c r="F6817" s="44" t="s">
        <v>88</v>
      </c>
      <c r="G6817">
        <v>0</v>
      </c>
      <c r="H6817">
        <v>0</v>
      </c>
      <c r="I6817">
        <v>0</v>
      </c>
      <c r="J6817">
        <v>0</v>
      </c>
      <c r="K6817" s="44">
        <f>MONTH(tce_4111[[#This Row],[data_lancamento]])</f>
        <v>9</v>
      </c>
    </row>
    <row r="6818" spans="1:11" x14ac:dyDescent="0.25">
      <c r="A6818" s="44" t="s">
        <v>94</v>
      </c>
      <c r="B6818">
        <v>1</v>
      </c>
      <c r="C6818" s="3">
        <v>44810</v>
      </c>
      <c r="D6818">
        <v>2190</v>
      </c>
      <c r="E6818" s="44" t="s">
        <v>80</v>
      </c>
      <c r="F6818" s="44" t="s">
        <v>88</v>
      </c>
      <c r="G6818">
        <v>1</v>
      </c>
      <c r="H6818">
        <v>0</v>
      </c>
      <c r="I6818">
        <v>0</v>
      </c>
      <c r="J6818">
        <v>0</v>
      </c>
      <c r="K6818" s="44">
        <f>MONTH(tce_4111[[#This Row],[data_lancamento]])</f>
        <v>9</v>
      </c>
    </row>
    <row r="6819" spans="1:11" x14ac:dyDescent="0.25">
      <c r="A6819" s="44" t="s">
        <v>95</v>
      </c>
      <c r="B6819">
        <v>1</v>
      </c>
      <c r="C6819" s="3">
        <v>44810</v>
      </c>
      <c r="D6819">
        <v>2190</v>
      </c>
      <c r="E6819" s="44" t="s">
        <v>77</v>
      </c>
      <c r="F6819" s="44" t="s">
        <v>88</v>
      </c>
      <c r="G6819">
        <v>1</v>
      </c>
      <c r="H6819">
        <v>0</v>
      </c>
      <c r="I6819">
        <v>0</v>
      </c>
      <c r="J6819">
        <v>0</v>
      </c>
      <c r="K6819" s="44">
        <f>MONTH(tce_4111[[#This Row],[data_lancamento]])</f>
        <v>9</v>
      </c>
    </row>
    <row r="6820" spans="1:11" x14ac:dyDescent="0.25">
      <c r="A6820" s="44" t="s">
        <v>96</v>
      </c>
      <c r="B6820">
        <v>1</v>
      </c>
      <c r="C6820" s="3">
        <v>44810</v>
      </c>
      <c r="D6820">
        <v>2190</v>
      </c>
      <c r="E6820" s="44" t="s">
        <v>77</v>
      </c>
      <c r="F6820" s="44" t="s">
        <v>97</v>
      </c>
      <c r="G6820">
        <v>1</v>
      </c>
      <c r="H6820">
        <v>0</v>
      </c>
      <c r="I6820">
        <v>0</v>
      </c>
      <c r="J6820">
        <v>0</v>
      </c>
      <c r="K6820" s="44">
        <f>MONTH(tce_4111[[#This Row],[data_lancamento]])</f>
        <v>9</v>
      </c>
    </row>
    <row r="6821" spans="1:11" x14ac:dyDescent="0.25">
      <c r="A6821" s="44" t="s">
        <v>91</v>
      </c>
      <c r="B6821">
        <v>1</v>
      </c>
      <c r="C6821" s="3">
        <v>44810</v>
      </c>
      <c r="D6821">
        <v>2190</v>
      </c>
      <c r="E6821" s="44" t="s">
        <v>80</v>
      </c>
      <c r="F6821" s="44" t="s">
        <v>88</v>
      </c>
      <c r="G6821">
        <v>0</v>
      </c>
      <c r="H6821">
        <v>0</v>
      </c>
      <c r="I6821">
        <v>0</v>
      </c>
      <c r="J6821">
        <v>0</v>
      </c>
      <c r="K6821" s="44">
        <f>MONTH(tce_4111[[#This Row],[data_lancamento]])</f>
        <v>9</v>
      </c>
    </row>
    <row r="6822" spans="1:11" x14ac:dyDescent="0.25">
      <c r="A6822" s="44" t="s">
        <v>99</v>
      </c>
      <c r="B6822">
        <v>1</v>
      </c>
      <c r="C6822" s="3">
        <v>44810</v>
      </c>
      <c r="D6822">
        <v>2190</v>
      </c>
      <c r="E6822" s="44" t="s">
        <v>77</v>
      </c>
      <c r="F6822" s="44" t="s">
        <v>88</v>
      </c>
      <c r="G6822">
        <v>0</v>
      </c>
      <c r="H6822">
        <v>0</v>
      </c>
      <c r="I6822">
        <v>0</v>
      </c>
      <c r="J6822">
        <v>0</v>
      </c>
      <c r="K6822" s="44">
        <f>MONTH(tce_4111[[#This Row],[data_lancamento]])</f>
        <v>9</v>
      </c>
    </row>
    <row r="6823" spans="1:11" x14ac:dyDescent="0.25">
      <c r="A6823" s="44" t="s">
        <v>115</v>
      </c>
      <c r="B6823">
        <v>1</v>
      </c>
      <c r="C6823" s="3">
        <v>44810</v>
      </c>
      <c r="D6823">
        <v>2190</v>
      </c>
      <c r="E6823" s="44" t="s">
        <v>80</v>
      </c>
      <c r="F6823" s="44" t="s">
        <v>88</v>
      </c>
      <c r="G6823">
        <v>0</v>
      </c>
      <c r="H6823">
        <v>0</v>
      </c>
      <c r="I6823">
        <v>0</v>
      </c>
      <c r="J6823">
        <v>0</v>
      </c>
      <c r="K6823" s="44">
        <f>MONTH(tce_4111[[#This Row],[data_lancamento]])</f>
        <v>9</v>
      </c>
    </row>
    <row r="6824" spans="1:11" x14ac:dyDescent="0.25">
      <c r="A6824" s="44" t="s">
        <v>92</v>
      </c>
      <c r="B6824">
        <v>1</v>
      </c>
      <c r="C6824" s="3">
        <v>44810</v>
      </c>
      <c r="D6824">
        <v>2190</v>
      </c>
      <c r="E6824" s="44" t="s">
        <v>80</v>
      </c>
      <c r="F6824" s="44" t="s">
        <v>88</v>
      </c>
      <c r="G6824">
        <v>0</v>
      </c>
      <c r="H6824">
        <v>0</v>
      </c>
      <c r="I6824">
        <v>0</v>
      </c>
      <c r="J6824">
        <v>0</v>
      </c>
      <c r="K6824" s="44">
        <f>MONTH(tce_4111[[#This Row],[data_lancamento]])</f>
        <v>9</v>
      </c>
    </row>
    <row r="6825" spans="1:11" x14ac:dyDescent="0.25">
      <c r="A6825" s="44" t="s">
        <v>100</v>
      </c>
      <c r="B6825">
        <v>1</v>
      </c>
      <c r="C6825" s="3">
        <v>44810</v>
      </c>
      <c r="D6825">
        <v>2190</v>
      </c>
      <c r="E6825" s="44" t="s">
        <v>77</v>
      </c>
      <c r="F6825" s="44" t="s">
        <v>88</v>
      </c>
      <c r="G6825">
        <v>0</v>
      </c>
      <c r="H6825">
        <v>0</v>
      </c>
      <c r="I6825">
        <v>0</v>
      </c>
      <c r="J6825">
        <v>0</v>
      </c>
      <c r="K6825" s="44">
        <f>MONTH(tce_4111[[#This Row],[data_lancamento]])</f>
        <v>9</v>
      </c>
    </row>
    <row r="6826" spans="1:11" x14ac:dyDescent="0.25">
      <c r="A6826" s="44" t="s">
        <v>101</v>
      </c>
      <c r="B6826">
        <v>1</v>
      </c>
      <c r="C6826" s="3">
        <v>44810</v>
      </c>
      <c r="D6826">
        <v>2190</v>
      </c>
      <c r="E6826" s="44" t="s">
        <v>77</v>
      </c>
      <c r="F6826" s="44" t="s">
        <v>88</v>
      </c>
      <c r="G6826">
        <v>1</v>
      </c>
      <c r="H6826">
        <v>0</v>
      </c>
      <c r="I6826">
        <v>0</v>
      </c>
      <c r="J6826">
        <v>0</v>
      </c>
      <c r="K6826" s="44">
        <f>MONTH(tce_4111[[#This Row],[data_lancamento]])</f>
        <v>9</v>
      </c>
    </row>
    <row r="6827" spans="1:11" x14ac:dyDescent="0.25">
      <c r="A6827" s="44" t="s">
        <v>95</v>
      </c>
      <c r="B6827">
        <v>1</v>
      </c>
      <c r="C6827" s="3">
        <v>44810</v>
      </c>
      <c r="D6827">
        <v>2190</v>
      </c>
      <c r="E6827" s="44" t="s">
        <v>80</v>
      </c>
      <c r="F6827" s="44" t="s">
        <v>88</v>
      </c>
      <c r="G6827">
        <v>1</v>
      </c>
      <c r="H6827">
        <v>0</v>
      </c>
      <c r="I6827">
        <v>0</v>
      </c>
      <c r="J6827">
        <v>0</v>
      </c>
      <c r="K6827" s="44">
        <f>MONTH(tce_4111[[#This Row],[data_lancamento]])</f>
        <v>9</v>
      </c>
    </row>
    <row r="6828" spans="1:11" x14ac:dyDescent="0.25">
      <c r="A6828" s="44" t="s">
        <v>89</v>
      </c>
      <c r="B6828">
        <v>1</v>
      </c>
      <c r="C6828" s="3">
        <v>44810</v>
      </c>
      <c r="D6828">
        <v>1657.5</v>
      </c>
      <c r="E6828" s="44" t="s">
        <v>80</v>
      </c>
      <c r="F6828" s="44" t="s">
        <v>88</v>
      </c>
      <c r="G6828">
        <v>0</v>
      </c>
      <c r="H6828">
        <v>0</v>
      </c>
      <c r="I6828">
        <v>0</v>
      </c>
      <c r="J6828">
        <v>0</v>
      </c>
      <c r="K6828" s="44">
        <f>MONTH(tce_4111[[#This Row],[data_lancamento]])</f>
        <v>9</v>
      </c>
    </row>
    <row r="6829" spans="1:11" x14ac:dyDescent="0.25">
      <c r="A6829" s="44" t="s">
        <v>91</v>
      </c>
      <c r="B6829">
        <v>1</v>
      </c>
      <c r="C6829" s="3">
        <v>44810</v>
      </c>
      <c r="D6829">
        <v>1657.5</v>
      </c>
      <c r="E6829" s="44" t="s">
        <v>77</v>
      </c>
      <c r="F6829" s="44" t="s">
        <v>88</v>
      </c>
      <c r="G6829">
        <v>0</v>
      </c>
      <c r="H6829">
        <v>0</v>
      </c>
      <c r="I6829">
        <v>0</v>
      </c>
      <c r="J6829">
        <v>0</v>
      </c>
      <c r="K6829" s="44">
        <f>MONTH(tce_4111[[#This Row],[data_lancamento]])</f>
        <v>9</v>
      </c>
    </row>
    <row r="6830" spans="1:11" x14ac:dyDescent="0.25">
      <c r="A6830" s="44" t="s">
        <v>92</v>
      </c>
      <c r="B6830">
        <v>1</v>
      </c>
      <c r="C6830" s="3">
        <v>44810</v>
      </c>
      <c r="D6830">
        <v>1657.5</v>
      </c>
      <c r="E6830" s="44" t="s">
        <v>77</v>
      </c>
      <c r="F6830" s="44" t="s">
        <v>88</v>
      </c>
      <c r="G6830">
        <v>0</v>
      </c>
      <c r="H6830">
        <v>0</v>
      </c>
      <c r="I6830">
        <v>0</v>
      </c>
      <c r="J6830">
        <v>0</v>
      </c>
      <c r="K6830" s="44">
        <f>MONTH(tce_4111[[#This Row],[data_lancamento]])</f>
        <v>9</v>
      </c>
    </row>
    <row r="6831" spans="1:11" x14ac:dyDescent="0.25">
      <c r="A6831" s="44" t="s">
        <v>93</v>
      </c>
      <c r="B6831">
        <v>1</v>
      </c>
      <c r="C6831" s="3">
        <v>44810</v>
      </c>
      <c r="D6831">
        <v>1657.5</v>
      </c>
      <c r="E6831" s="44" t="s">
        <v>80</v>
      </c>
      <c r="F6831" s="44" t="s">
        <v>88</v>
      </c>
      <c r="G6831">
        <v>0</v>
      </c>
      <c r="H6831">
        <v>0</v>
      </c>
      <c r="I6831">
        <v>0</v>
      </c>
      <c r="J6831">
        <v>0</v>
      </c>
      <c r="K6831" s="44">
        <f>MONTH(tce_4111[[#This Row],[data_lancamento]])</f>
        <v>9</v>
      </c>
    </row>
    <row r="6832" spans="1:11" x14ac:dyDescent="0.25">
      <c r="A6832" s="44" t="s">
        <v>94</v>
      </c>
      <c r="B6832">
        <v>1</v>
      </c>
      <c r="C6832" s="3">
        <v>44810</v>
      </c>
      <c r="D6832">
        <v>1657.5</v>
      </c>
      <c r="E6832" s="44" t="s">
        <v>80</v>
      </c>
      <c r="F6832" s="44" t="s">
        <v>88</v>
      </c>
      <c r="G6832">
        <v>1</v>
      </c>
      <c r="H6832">
        <v>0</v>
      </c>
      <c r="I6832">
        <v>0</v>
      </c>
      <c r="J6832">
        <v>0</v>
      </c>
      <c r="K6832" s="44">
        <f>MONTH(tce_4111[[#This Row],[data_lancamento]])</f>
        <v>9</v>
      </c>
    </row>
    <row r="6833" spans="1:11" x14ac:dyDescent="0.25">
      <c r="A6833" s="44" t="s">
        <v>95</v>
      </c>
      <c r="B6833">
        <v>1</v>
      </c>
      <c r="C6833" s="3">
        <v>44810</v>
      </c>
      <c r="D6833">
        <v>1657.5</v>
      </c>
      <c r="E6833" s="44" t="s">
        <v>77</v>
      </c>
      <c r="F6833" s="44" t="s">
        <v>88</v>
      </c>
      <c r="G6833">
        <v>1</v>
      </c>
      <c r="H6833">
        <v>0</v>
      </c>
      <c r="I6833">
        <v>0</v>
      </c>
      <c r="J6833">
        <v>0</v>
      </c>
      <c r="K6833" s="44">
        <f>MONTH(tce_4111[[#This Row],[data_lancamento]])</f>
        <v>9</v>
      </c>
    </row>
    <row r="6834" spans="1:11" x14ac:dyDescent="0.25">
      <c r="A6834" s="44" t="s">
        <v>96</v>
      </c>
      <c r="B6834">
        <v>1</v>
      </c>
      <c r="C6834" s="3">
        <v>44810</v>
      </c>
      <c r="D6834">
        <v>1657.5</v>
      </c>
      <c r="E6834" s="44" t="s">
        <v>77</v>
      </c>
      <c r="F6834" s="44" t="s">
        <v>97</v>
      </c>
      <c r="G6834">
        <v>1</v>
      </c>
      <c r="H6834">
        <v>0</v>
      </c>
      <c r="I6834">
        <v>0</v>
      </c>
      <c r="J6834">
        <v>0</v>
      </c>
      <c r="K6834" s="44">
        <f>MONTH(tce_4111[[#This Row],[data_lancamento]])</f>
        <v>9</v>
      </c>
    </row>
    <row r="6835" spans="1:11" x14ac:dyDescent="0.25">
      <c r="A6835" s="44" t="s">
        <v>91</v>
      </c>
      <c r="B6835">
        <v>1</v>
      </c>
      <c r="C6835" s="3">
        <v>44810</v>
      </c>
      <c r="D6835">
        <v>1657.5</v>
      </c>
      <c r="E6835" s="44" t="s">
        <v>80</v>
      </c>
      <c r="F6835" s="44" t="s">
        <v>88</v>
      </c>
      <c r="G6835">
        <v>0</v>
      </c>
      <c r="H6835">
        <v>0</v>
      </c>
      <c r="I6835">
        <v>0</v>
      </c>
      <c r="J6835">
        <v>0</v>
      </c>
      <c r="K6835" s="44">
        <f>MONTH(tce_4111[[#This Row],[data_lancamento]])</f>
        <v>9</v>
      </c>
    </row>
    <row r="6836" spans="1:11" x14ac:dyDescent="0.25">
      <c r="A6836" s="44" t="s">
        <v>99</v>
      </c>
      <c r="B6836">
        <v>1</v>
      </c>
      <c r="C6836" s="3">
        <v>44810</v>
      </c>
      <c r="D6836">
        <v>1657.5</v>
      </c>
      <c r="E6836" s="44" t="s">
        <v>77</v>
      </c>
      <c r="F6836" s="44" t="s">
        <v>88</v>
      </c>
      <c r="G6836">
        <v>0</v>
      </c>
      <c r="H6836">
        <v>0</v>
      </c>
      <c r="I6836">
        <v>0</v>
      </c>
      <c r="J6836">
        <v>0</v>
      </c>
      <c r="K6836" s="44">
        <f>MONTH(tce_4111[[#This Row],[data_lancamento]])</f>
        <v>9</v>
      </c>
    </row>
    <row r="6837" spans="1:11" x14ac:dyDescent="0.25">
      <c r="A6837" s="44" t="s">
        <v>92</v>
      </c>
      <c r="B6837">
        <v>1</v>
      </c>
      <c r="C6837" s="3">
        <v>44810</v>
      </c>
      <c r="D6837">
        <v>1657.5</v>
      </c>
      <c r="E6837" s="44" t="s">
        <v>80</v>
      </c>
      <c r="F6837" s="44" t="s">
        <v>88</v>
      </c>
      <c r="G6837">
        <v>0</v>
      </c>
      <c r="H6837">
        <v>0</v>
      </c>
      <c r="I6837">
        <v>0</v>
      </c>
      <c r="J6837">
        <v>0</v>
      </c>
      <c r="K6837" s="44">
        <f>MONTH(tce_4111[[#This Row],[data_lancamento]])</f>
        <v>9</v>
      </c>
    </row>
    <row r="6838" spans="1:11" x14ac:dyDescent="0.25">
      <c r="A6838" s="44" t="s">
        <v>100</v>
      </c>
      <c r="B6838">
        <v>1</v>
      </c>
      <c r="C6838" s="3">
        <v>44810</v>
      </c>
      <c r="D6838">
        <v>1657.5</v>
      </c>
      <c r="E6838" s="44" t="s">
        <v>77</v>
      </c>
      <c r="F6838" s="44" t="s">
        <v>88</v>
      </c>
      <c r="G6838">
        <v>0</v>
      </c>
      <c r="H6838">
        <v>0</v>
      </c>
      <c r="I6838">
        <v>0</v>
      </c>
      <c r="J6838">
        <v>0</v>
      </c>
      <c r="K6838" s="44">
        <f>MONTH(tce_4111[[#This Row],[data_lancamento]])</f>
        <v>9</v>
      </c>
    </row>
    <row r="6839" spans="1:11" x14ac:dyDescent="0.25">
      <c r="A6839" s="44" t="s">
        <v>118</v>
      </c>
      <c r="B6839">
        <v>1</v>
      </c>
      <c r="C6839" s="3">
        <v>44810</v>
      </c>
      <c r="D6839">
        <v>1657.5</v>
      </c>
      <c r="E6839" s="44" t="s">
        <v>80</v>
      </c>
      <c r="F6839" s="44" t="s">
        <v>88</v>
      </c>
      <c r="G6839">
        <v>0</v>
      </c>
      <c r="H6839">
        <v>0</v>
      </c>
      <c r="I6839">
        <v>0</v>
      </c>
      <c r="J6839">
        <v>0</v>
      </c>
      <c r="K6839" s="44">
        <f>MONTH(tce_4111[[#This Row],[data_lancamento]])</f>
        <v>9</v>
      </c>
    </row>
    <row r="6840" spans="1:11" x14ac:dyDescent="0.25">
      <c r="A6840" s="44" t="s">
        <v>101</v>
      </c>
      <c r="B6840">
        <v>1</v>
      </c>
      <c r="C6840" s="3">
        <v>44810</v>
      </c>
      <c r="D6840">
        <v>1657.5</v>
      </c>
      <c r="E6840" s="44" t="s">
        <v>77</v>
      </c>
      <c r="F6840" s="44" t="s">
        <v>88</v>
      </c>
      <c r="G6840">
        <v>1</v>
      </c>
      <c r="H6840">
        <v>0</v>
      </c>
      <c r="I6840">
        <v>0</v>
      </c>
      <c r="J6840">
        <v>0</v>
      </c>
      <c r="K6840" s="44">
        <f>MONTH(tce_4111[[#This Row],[data_lancamento]])</f>
        <v>9</v>
      </c>
    </row>
    <row r="6841" spans="1:11" x14ac:dyDescent="0.25">
      <c r="A6841" s="44" t="s">
        <v>95</v>
      </c>
      <c r="B6841">
        <v>1</v>
      </c>
      <c r="C6841" s="3">
        <v>44810</v>
      </c>
      <c r="D6841">
        <v>1657.5</v>
      </c>
      <c r="E6841" s="44" t="s">
        <v>80</v>
      </c>
      <c r="F6841" s="44" t="s">
        <v>88</v>
      </c>
      <c r="G6841">
        <v>1</v>
      </c>
      <c r="H6841">
        <v>0</v>
      </c>
      <c r="I6841">
        <v>0</v>
      </c>
      <c r="J6841">
        <v>0</v>
      </c>
      <c r="K6841" s="44">
        <f>MONTH(tce_4111[[#This Row],[data_lancamento]])</f>
        <v>9</v>
      </c>
    </row>
    <row r="6842" spans="1:11" x14ac:dyDescent="0.25">
      <c r="A6842" s="44" t="s">
        <v>107</v>
      </c>
      <c r="B6842">
        <v>1</v>
      </c>
      <c r="C6842" s="3">
        <v>44812</v>
      </c>
      <c r="D6842">
        <v>11449.73</v>
      </c>
      <c r="E6842" s="44" t="s">
        <v>77</v>
      </c>
      <c r="F6842" s="44" t="s">
        <v>97</v>
      </c>
      <c r="G6842">
        <v>1</v>
      </c>
      <c r="H6842">
        <v>0</v>
      </c>
      <c r="I6842">
        <v>0</v>
      </c>
      <c r="J6842">
        <v>0</v>
      </c>
      <c r="K6842" s="44">
        <f>MONTH(tce_4111[[#This Row],[data_lancamento]])</f>
        <v>9</v>
      </c>
    </row>
    <row r="6843" spans="1:11" x14ac:dyDescent="0.25">
      <c r="A6843" s="44" t="s">
        <v>106</v>
      </c>
      <c r="B6843">
        <v>1</v>
      </c>
      <c r="C6843" s="3">
        <v>44812</v>
      </c>
      <c r="D6843">
        <v>11449.73</v>
      </c>
      <c r="E6843" s="44" t="s">
        <v>80</v>
      </c>
      <c r="F6843" s="44" t="s">
        <v>97</v>
      </c>
      <c r="G6843">
        <v>1</v>
      </c>
      <c r="H6843">
        <v>0</v>
      </c>
      <c r="I6843">
        <v>0</v>
      </c>
      <c r="J6843">
        <v>0</v>
      </c>
      <c r="K6843" s="44">
        <f>MONTH(tce_4111[[#This Row],[data_lancamento]])</f>
        <v>9</v>
      </c>
    </row>
    <row r="6844" spans="1:11" x14ac:dyDescent="0.25">
      <c r="A6844" s="44" t="s">
        <v>99</v>
      </c>
      <c r="B6844">
        <v>1</v>
      </c>
      <c r="C6844" s="3">
        <v>44812</v>
      </c>
      <c r="D6844">
        <v>1603.52</v>
      </c>
      <c r="E6844" s="44" t="s">
        <v>80</v>
      </c>
      <c r="F6844" s="44" t="s">
        <v>88</v>
      </c>
      <c r="G6844">
        <v>0</v>
      </c>
      <c r="H6844">
        <v>0</v>
      </c>
      <c r="I6844">
        <v>0</v>
      </c>
      <c r="J6844">
        <v>0</v>
      </c>
      <c r="K6844" s="44">
        <f>MONTH(tce_4111[[#This Row],[data_lancamento]])</f>
        <v>9</v>
      </c>
    </row>
    <row r="6845" spans="1:11" x14ac:dyDescent="0.25">
      <c r="A6845" s="44" t="s">
        <v>109</v>
      </c>
      <c r="B6845">
        <v>1</v>
      </c>
      <c r="C6845" s="3">
        <v>44812</v>
      </c>
      <c r="D6845">
        <v>1603.52</v>
      </c>
      <c r="E6845" s="44" t="s">
        <v>77</v>
      </c>
      <c r="F6845" s="44" t="s">
        <v>88</v>
      </c>
      <c r="G6845">
        <v>0</v>
      </c>
      <c r="H6845">
        <v>0</v>
      </c>
      <c r="I6845">
        <v>0</v>
      </c>
      <c r="J6845">
        <v>0</v>
      </c>
      <c r="K6845" s="44">
        <f>MONTH(tce_4111[[#This Row],[data_lancamento]])</f>
        <v>9</v>
      </c>
    </row>
    <row r="6846" spans="1:11" x14ac:dyDescent="0.25">
      <c r="A6846" s="44" t="s">
        <v>106</v>
      </c>
      <c r="B6846">
        <v>1</v>
      </c>
      <c r="C6846" s="3">
        <v>44812</v>
      </c>
      <c r="D6846">
        <v>1603.52</v>
      </c>
      <c r="E6846" s="44" t="s">
        <v>77</v>
      </c>
      <c r="F6846" s="44" t="s">
        <v>97</v>
      </c>
      <c r="G6846">
        <v>1</v>
      </c>
      <c r="H6846">
        <v>0</v>
      </c>
      <c r="I6846">
        <v>0</v>
      </c>
      <c r="J6846">
        <v>0</v>
      </c>
      <c r="K6846" s="44">
        <f>MONTH(tce_4111[[#This Row],[data_lancamento]])</f>
        <v>9</v>
      </c>
    </row>
    <row r="6847" spans="1:11" x14ac:dyDescent="0.25">
      <c r="A6847" s="44" t="s">
        <v>100</v>
      </c>
      <c r="B6847">
        <v>1</v>
      </c>
      <c r="C6847" s="3">
        <v>44812</v>
      </c>
      <c r="D6847">
        <v>1603.52</v>
      </c>
      <c r="E6847" s="44" t="s">
        <v>80</v>
      </c>
      <c r="F6847" s="44" t="s">
        <v>88</v>
      </c>
      <c r="G6847">
        <v>0</v>
      </c>
      <c r="H6847">
        <v>0</v>
      </c>
      <c r="I6847">
        <v>0</v>
      </c>
      <c r="J6847">
        <v>0</v>
      </c>
      <c r="K6847" s="44">
        <f>MONTH(tce_4111[[#This Row],[data_lancamento]])</f>
        <v>9</v>
      </c>
    </row>
    <row r="6848" spans="1:11" x14ac:dyDescent="0.25">
      <c r="A6848" s="44" t="s">
        <v>110</v>
      </c>
      <c r="B6848">
        <v>1</v>
      </c>
      <c r="C6848" s="3">
        <v>44812</v>
      </c>
      <c r="D6848">
        <v>1603.52</v>
      </c>
      <c r="E6848" s="44" t="s">
        <v>77</v>
      </c>
      <c r="F6848" s="44" t="s">
        <v>88</v>
      </c>
      <c r="G6848">
        <v>0</v>
      </c>
      <c r="H6848">
        <v>0</v>
      </c>
      <c r="I6848">
        <v>0</v>
      </c>
      <c r="J6848">
        <v>0</v>
      </c>
      <c r="K6848" s="44">
        <f>MONTH(tce_4111[[#This Row],[data_lancamento]])</f>
        <v>9</v>
      </c>
    </row>
    <row r="6849" spans="1:11" x14ac:dyDescent="0.25">
      <c r="A6849" s="44" t="s">
        <v>359</v>
      </c>
      <c r="B6849">
        <v>1</v>
      </c>
      <c r="C6849" s="3">
        <v>44812</v>
      </c>
      <c r="D6849">
        <v>1603.52</v>
      </c>
      <c r="E6849" s="44" t="s">
        <v>80</v>
      </c>
      <c r="F6849" s="44" t="s">
        <v>97</v>
      </c>
      <c r="G6849">
        <v>0</v>
      </c>
      <c r="H6849">
        <v>0</v>
      </c>
      <c r="I6849">
        <v>0</v>
      </c>
      <c r="J6849">
        <v>0</v>
      </c>
      <c r="K6849" s="44">
        <f>MONTH(tce_4111[[#This Row],[data_lancamento]])</f>
        <v>9</v>
      </c>
    </row>
    <row r="6850" spans="1:11" x14ac:dyDescent="0.25">
      <c r="A6850" s="44" t="s">
        <v>101</v>
      </c>
      <c r="B6850">
        <v>1</v>
      </c>
      <c r="C6850" s="3">
        <v>44812</v>
      </c>
      <c r="D6850">
        <v>1603.52</v>
      </c>
      <c r="E6850" s="44" t="s">
        <v>80</v>
      </c>
      <c r="F6850" s="44" t="s">
        <v>88</v>
      </c>
      <c r="G6850">
        <v>1</v>
      </c>
      <c r="H6850">
        <v>0</v>
      </c>
      <c r="I6850">
        <v>0</v>
      </c>
      <c r="J6850">
        <v>0</v>
      </c>
      <c r="K6850" s="44">
        <f>MONTH(tce_4111[[#This Row],[data_lancamento]])</f>
        <v>9</v>
      </c>
    </row>
    <row r="6851" spans="1:11" x14ac:dyDescent="0.25">
      <c r="A6851" s="44" t="s">
        <v>111</v>
      </c>
      <c r="B6851">
        <v>1</v>
      </c>
      <c r="C6851" s="3">
        <v>44812</v>
      </c>
      <c r="D6851">
        <v>1603.52</v>
      </c>
      <c r="E6851" s="44" t="s">
        <v>77</v>
      </c>
      <c r="F6851" s="44" t="s">
        <v>88</v>
      </c>
      <c r="G6851">
        <v>1</v>
      </c>
      <c r="H6851">
        <v>0</v>
      </c>
      <c r="I6851">
        <v>0</v>
      </c>
      <c r="J6851">
        <v>0</v>
      </c>
      <c r="K6851" s="44">
        <f>MONTH(tce_4111[[#This Row],[data_lancamento]])</f>
        <v>9</v>
      </c>
    </row>
    <row r="6852" spans="1:11" x14ac:dyDescent="0.25">
      <c r="A6852" s="44" t="s">
        <v>99</v>
      </c>
      <c r="B6852">
        <v>1</v>
      </c>
      <c r="C6852" s="3">
        <v>44812</v>
      </c>
      <c r="D6852">
        <v>1603.52</v>
      </c>
      <c r="E6852" s="44" t="s">
        <v>80</v>
      </c>
      <c r="F6852" s="44" t="s">
        <v>88</v>
      </c>
      <c r="G6852">
        <v>0</v>
      </c>
      <c r="H6852">
        <v>0</v>
      </c>
      <c r="I6852">
        <v>0</v>
      </c>
      <c r="J6852">
        <v>0</v>
      </c>
      <c r="K6852" s="44">
        <f>MONTH(tce_4111[[#This Row],[data_lancamento]])</f>
        <v>9</v>
      </c>
    </row>
    <row r="6853" spans="1:11" x14ac:dyDescent="0.25">
      <c r="A6853" s="44" t="s">
        <v>109</v>
      </c>
      <c r="B6853">
        <v>1</v>
      </c>
      <c r="C6853" s="3">
        <v>44812</v>
      </c>
      <c r="D6853">
        <v>1603.52</v>
      </c>
      <c r="E6853" s="44" t="s">
        <v>77</v>
      </c>
      <c r="F6853" s="44" t="s">
        <v>88</v>
      </c>
      <c r="G6853">
        <v>0</v>
      </c>
      <c r="H6853">
        <v>0</v>
      </c>
      <c r="I6853">
        <v>0</v>
      </c>
      <c r="J6853">
        <v>0</v>
      </c>
      <c r="K6853" s="44">
        <f>MONTH(tce_4111[[#This Row],[data_lancamento]])</f>
        <v>9</v>
      </c>
    </row>
    <row r="6854" spans="1:11" x14ac:dyDescent="0.25">
      <c r="A6854" s="44" t="s">
        <v>106</v>
      </c>
      <c r="B6854">
        <v>1</v>
      </c>
      <c r="C6854" s="3">
        <v>44812</v>
      </c>
      <c r="D6854">
        <v>1603.52</v>
      </c>
      <c r="E6854" s="44" t="s">
        <v>77</v>
      </c>
      <c r="F6854" s="44" t="s">
        <v>97</v>
      </c>
      <c r="G6854">
        <v>1</v>
      </c>
      <c r="H6854">
        <v>0</v>
      </c>
      <c r="I6854">
        <v>0</v>
      </c>
      <c r="J6854">
        <v>0</v>
      </c>
      <c r="K6854" s="44">
        <f>MONTH(tce_4111[[#This Row],[data_lancamento]])</f>
        <v>9</v>
      </c>
    </row>
    <row r="6855" spans="1:11" x14ac:dyDescent="0.25">
      <c r="A6855" s="44" t="s">
        <v>100</v>
      </c>
      <c r="B6855">
        <v>1</v>
      </c>
      <c r="C6855" s="3">
        <v>44812</v>
      </c>
      <c r="D6855">
        <v>1603.52</v>
      </c>
      <c r="E6855" s="44" t="s">
        <v>80</v>
      </c>
      <c r="F6855" s="44" t="s">
        <v>88</v>
      </c>
      <c r="G6855">
        <v>0</v>
      </c>
      <c r="H6855">
        <v>0</v>
      </c>
      <c r="I6855">
        <v>0</v>
      </c>
      <c r="J6855">
        <v>0</v>
      </c>
      <c r="K6855" s="44">
        <f>MONTH(tce_4111[[#This Row],[data_lancamento]])</f>
        <v>9</v>
      </c>
    </row>
    <row r="6856" spans="1:11" x14ac:dyDescent="0.25">
      <c r="A6856" s="44" t="s">
        <v>110</v>
      </c>
      <c r="B6856">
        <v>1</v>
      </c>
      <c r="C6856" s="3">
        <v>44812</v>
      </c>
      <c r="D6856">
        <v>1603.52</v>
      </c>
      <c r="E6856" s="44" t="s">
        <v>77</v>
      </c>
      <c r="F6856" s="44" t="s">
        <v>88</v>
      </c>
      <c r="G6856">
        <v>0</v>
      </c>
      <c r="H6856">
        <v>0</v>
      </c>
      <c r="I6856">
        <v>0</v>
      </c>
      <c r="J6856">
        <v>0</v>
      </c>
      <c r="K6856" s="44">
        <f>MONTH(tce_4111[[#This Row],[data_lancamento]])</f>
        <v>9</v>
      </c>
    </row>
    <row r="6857" spans="1:11" x14ac:dyDescent="0.25">
      <c r="A6857" s="44" t="s">
        <v>359</v>
      </c>
      <c r="B6857">
        <v>1</v>
      </c>
      <c r="C6857" s="3">
        <v>44812</v>
      </c>
      <c r="D6857">
        <v>1603.52</v>
      </c>
      <c r="E6857" s="44" t="s">
        <v>80</v>
      </c>
      <c r="F6857" s="44" t="s">
        <v>97</v>
      </c>
      <c r="G6857">
        <v>0</v>
      </c>
      <c r="H6857">
        <v>0</v>
      </c>
      <c r="I6857">
        <v>0</v>
      </c>
      <c r="J6857">
        <v>0</v>
      </c>
      <c r="K6857" s="44">
        <f>MONTH(tce_4111[[#This Row],[data_lancamento]])</f>
        <v>9</v>
      </c>
    </row>
    <row r="6858" spans="1:11" x14ac:dyDescent="0.25">
      <c r="A6858" s="44" t="s">
        <v>101</v>
      </c>
      <c r="B6858">
        <v>1</v>
      </c>
      <c r="C6858" s="3">
        <v>44812</v>
      </c>
      <c r="D6858">
        <v>1603.52</v>
      </c>
      <c r="E6858" s="44" t="s">
        <v>80</v>
      </c>
      <c r="F6858" s="44" t="s">
        <v>88</v>
      </c>
      <c r="G6858">
        <v>1</v>
      </c>
      <c r="H6858">
        <v>0</v>
      </c>
      <c r="I6858">
        <v>0</v>
      </c>
      <c r="J6858">
        <v>0</v>
      </c>
      <c r="K6858" s="44">
        <f>MONTH(tce_4111[[#This Row],[data_lancamento]])</f>
        <v>9</v>
      </c>
    </row>
    <row r="6859" spans="1:11" x14ac:dyDescent="0.25">
      <c r="A6859" s="44" t="s">
        <v>111</v>
      </c>
      <c r="B6859">
        <v>1</v>
      </c>
      <c r="C6859" s="3">
        <v>44812</v>
      </c>
      <c r="D6859">
        <v>1603.52</v>
      </c>
      <c r="E6859" s="44" t="s">
        <v>77</v>
      </c>
      <c r="F6859" s="44" t="s">
        <v>88</v>
      </c>
      <c r="G6859">
        <v>1</v>
      </c>
      <c r="H6859">
        <v>0</v>
      </c>
      <c r="I6859">
        <v>0</v>
      </c>
      <c r="J6859">
        <v>0</v>
      </c>
      <c r="K6859" s="44">
        <f>MONTH(tce_4111[[#This Row],[data_lancamento]])</f>
        <v>9</v>
      </c>
    </row>
    <row r="6860" spans="1:11" x14ac:dyDescent="0.25">
      <c r="A6860" s="44" t="s">
        <v>99</v>
      </c>
      <c r="B6860">
        <v>1</v>
      </c>
      <c r="C6860" s="3">
        <v>44812</v>
      </c>
      <c r="D6860">
        <v>1603.52</v>
      </c>
      <c r="E6860" s="44" t="s">
        <v>80</v>
      </c>
      <c r="F6860" s="44" t="s">
        <v>88</v>
      </c>
      <c r="G6860">
        <v>0</v>
      </c>
      <c r="H6860">
        <v>0</v>
      </c>
      <c r="I6860">
        <v>0</v>
      </c>
      <c r="J6860">
        <v>0</v>
      </c>
      <c r="K6860" s="44">
        <f>MONTH(tce_4111[[#This Row],[data_lancamento]])</f>
        <v>9</v>
      </c>
    </row>
    <row r="6861" spans="1:11" x14ac:dyDescent="0.25">
      <c r="A6861" s="44" t="s">
        <v>109</v>
      </c>
      <c r="B6861">
        <v>1</v>
      </c>
      <c r="C6861" s="3">
        <v>44812</v>
      </c>
      <c r="D6861">
        <v>1603.52</v>
      </c>
      <c r="E6861" s="44" t="s">
        <v>77</v>
      </c>
      <c r="F6861" s="44" t="s">
        <v>88</v>
      </c>
      <c r="G6861">
        <v>0</v>
      </c>
      <c r="H6861">
        <v>0</v>
      </c>
      <c r="I6861">
        <v>0</v>
      </c>
      <c r="J6861">
        <v>0</v>
      </c>
      <c r="K6861" s="44">
        <f>MONTH(tce_4111[[#This Row],[data_lancamento]])</f>
        <v>9</v>
      </c>
    </row>
    <row r="6862" spans="1:11" x14ac:dyDescent="0.25">
      <c r="A6862" s="44" t="s">
        <v>106</v>
      </c>
      <c r="B6862">
        <v>1</v>
      </c>
      <c r="C6862" s="3">
        <v>44812</v>
      </c>
      <c r="D6862">
        <v>1603.52</v>
      </c>
      <c r="E6862" s="44" t="s">
        <v>77</v>
      </c>
      <c r="F6862" s="44" t="s">
        <v>97</v>
      </c>
      <c r="G6862">
        <v>1</v>
      </c>
      <c r="H6862">
        <v>0</v>
      </c>
      <c r="I6862">
        <v>0</v>
      </c>
      <c r="J6862">
        <v>0</v>
      </c>
      <c r="K6862" s="44">
        <f>MONTH(tce_4111[[#This Row],[data_lancamento]])</f>
        <v>9</v>
      </c>
    </row>
    <row r="6863" spans="1:11" x14ac:dyDescent="0.25">
      <c r="A6863" s="44" t="s">
        <v>100</v>
      </c>
      <c r="B6863">
        <v>1</v>
      </c>
      <c r="C6863" s="3">
        <v>44812</v>
      </c>
      <c r="D6863">
        <v>1603.52</v>
      </c>
      <c r="E6863" s="44" t="s">
        <v>80</v>
      </c>
      <c r="F6863" s="44" t="s">
        <v>88</v>
      </c>
      <c r="G6863">
        <v>0</v>
      </c>
      <c r="H6863">
        <v>0</v>
      </c>
      <c r="I6863">
        <v>0</v>
      </c>
      <c r="J6863">
        <v>0</v>
      </c>
      <c r="K6863" s="44">
        <f>MONTH(tce_4111[[#This Row],[data_lancamento]])</f>
        <v>9</v>
      </c>
    </row>
    <row r="6864" spans="1:11" x14ac:dyDescent="0.25">
      <c r="A6864" s="44" t="s">
        <v>110</v>
      </c>
      <c r="B6864">
        <v>1</v>
      </c>
      <c r="C6864" s="3">
        <v>44812</v>
      </c>
      <c r="D6864">
        <v>1603.52</v>
      </c>
      <c r="E6864" s="44" t="s">
        <v>77</v>
      </c>
      <c r="F6864" s="44" t="s">
        <v>88</v>
      </c>
      <c r="G6864">
        <v>0</v>
      </c>
      <c r="H6864">
        <v>0</v>
      </c>
      <c r="I6864">
        <v>0</v>
      </c>
      <c r="J6864">
        <v>0</v>
      </c>
      <c r="K6864" s="44">
        <f>MONTH(tce_4111[[#This Row],[data_lancamento]])</f>
        <v>9</v>
      </c>
    </row>
    <row r="6865" spans="1:11" x14ac:dyDescent="0.25">
      <c r="A6865" s="44" t="s">
        <v>359</v>
      </c>
      <c r="B6865">
        <v>1</v>
      </c>
      <c r="C6865" s="3">
        <v>44812</v>
      </c>
      <c r="D6865">
        <v>1603.52</v>
      </c>
      <c r="E6865" s="44" t="s">
        <v>80</v>
      </c>
      <c r="F6865" s="44" t="s">
        <v>97</v>
      </c>
      <c r="G6865">
        <v>0</v>
      </c>
      <c r="H6865">
        <v>0</v>
      </c>
      <c r="I6865">
        <v>0</v>
      </c>
      <c r="J6865">
        <v>0</v>
      </c>
      <c r="K6865" s="44">
        <f>MONTH(tce_4111[[#This Row],[data_lancamento]])</f>
        <v>9</v>
      </c>
    </row>
    <row r="6866" spans="1:11" x14ac:dyDescent="0.25">
      <c r="A6866" s="44" t="s">
        <v>101</v>
      </c>
      <c r="B6866">
        <v>1</v>
      </c>
      <c r="C6866" s="3">
        <v>44812</v>
      </c>
      <c r="D6866">
        <v>1603.52</v>
      </c>
      <c r="E6866" s="44" t="s">
        <v>80</v>
      </c>
      <c r="F6866" s="44" t="s">
        <v>88</v>
      </c>
      <c r="G6866">
        <v>1</v>
      </c>
      <c r="H6866">
        <v>0</v>
      </c>
      <c r="I6866">
        <v>0</v>
      </c>
      <c r="J6866">
        <v>0</v>
      </c>
      <c r="K6866" s="44">
        <f>MONTH(tce_4111[[#This Row],[data_lancamento]])</f>
        <v>9</v>
      </c>
    </row>
    <row r="6867" spans="1:11" x14ac:dyDescent="0.25">
      <c r="A6867" s="44" t="s">
        <v>111</v>
      </c>
      <c r="B6867">
        <v>1</v>
      </c>
      <c r="C6867" s="3">
        <v>44812</v>
      </c>
      <c r="D6867">
        <v>1603.52</v>
      </c>
      <c r="E6867" s="44" t="s">
        <v>77</v>
      </c>
      <c r="F6867" s="44" t="s">
        <v>88</v>
      </c>
      <c r="G6867">
        <v>1</v>
      </c>
      <c r="H6867">
        <v>0</v>
      </c>
      <c r="I6867">
        <v>0</v>
      </c>
      <c r="J6867">
        <v>0</v>
      </c>
      <c r="K6867" s="44">
        <f>MONTH(tce_4111[[#This Row],[data_lancamento]])</f>
        <v>9</v>
      </c>
    </row>
    <row r="6868" spans="1:11" x14ac:dyDescent="0.25">
      <c r="A6868" s="44" t="s">
        <v>99</v>
      </c>
      <c r="B6868">
        <v>1</v>
      </c>
      <c r="C6868" s="3">
        <v>44812</v>
      </c>
      <c r="D6868">
        <v>458.15</v>
      </c>
      <c r="E6868" s="44" t="s">
        <v>80</v>
      </c>
      <c r="F6868" s="44" t="s">
        <v>88</v>
      </c>
      <c r="G6868">
        <v>0</v>
      </c>
      <c r="H6868">
        <v>0</v>
      </c>
      <c r="I6868">
        <v>0</v>
      </c>
      <c r="J6868">
        <v>0</v>
      </c>
      <c r="K6868" s="44">
        <f>MONTH(tce_4111[[#This Row],[data_lancamento]])</f>
        <v>9</v>
      </c>
    </row>
    <row r="6869" spans="1:11" x14ac:dyDescent="0.25">
      <c r="A6869" s="44" t="s">
        <v>109</v>
      </c>
      <c r="B6869">
        <v>1</v>
      </c>
      <c r="C6869" s="3">
        <v>44812</v>
      </c>
      <c r="D6869">
        <v>458.15</v>
      </c>
      <c r="E6869" s="44" t="s">
        <v>77</v>
      </c>
      <c r="F6869" s="44" t="s">
        <v>88</v>
      </c>
      <c r="G6869">
        <v>0</v>
      </c>
      <c r="H6869">
        <v>0</v>
      </c>
      <c r="I6869">
        <v>0</v>
      </c>
      <c r="J6869">
        <v>0</v>
      </c>
      <c r="K6869" s="44">
        <f>MONTH(tce_4111[[#This Row],[data_lancamento]])</f>
        <v>9</v>
      </c>
    </row>
    <row r="6870" spans="1:11" x14ac:dyDescent="0.25">
      <c r="A6870" s="44" t="s">
        <v>106</v>
      </c>
      <c r="B6870">
        <v>1</v>
      </c>
      <c r="C6870" s="3">
        <v>44812</v>
      </c>
      <c r="D6870">
        <v>458.15</v>
      </c>
      <c r="E6870" s="44" t="s">
        <v>77</v>
      </c>
      <c r="F6870" s="44" t="s">
        <v>97</v>
      </c>
      <c r="G6870">
        <v>1</v>
      </c>
      <c r="H6870">
        <v>0</v>
      </c>
      <c r="I6870">
        <v>0</v>
      </c>
      <c r="J6870">
        <v>0</v>
      </c>
      <c r="K6870" s="44">
        <f>MONTH(tce_4111[[#This Row],[data_lancamento]])</f>
        <v>9</v>
      </c>
    </row>
    <row r="6871" spans="1:11" x14ac:dyDescent="0.25">
      <c r="A6871" s="44" t="s">
        <v>100</v>
      </c>
      <c r="B6871">
        <v>1</v>
      </c>
      <c r="C6871" s="3">
        <v>44812</v>
      </c>
      <c r="D6871">
        <v>458.15</v>
      </c>
      <c r="E6871" s="44" t="s">
        <v>80</v>
      </c>
      <c r="F6871" s="44" t="s">
        <v>88</v>
      </c>
      <c r="G6871">
        <v>0</v>
      </c>
      <c r="H6871">
        <v>0</v>
      </c>
      <c r="I6871">
        <v>0</v>
      </c>
      <c r="J6871">
        <v>0</v>
      </c>
      <c r="K6871" s="44">
        <f>MONTH(tce_4111[[#This Row],[data_lancamento]])</f>
        <v>9</v>
      </c>
    </row>
    <row r="6872" spans="1:11" x14ac:dyDescent="0.25">
      <c r="A6872" s="44" t="s">
        <v>110</v>
      </c>
      <c r="B6872">
        <v>1</v>
      </c>
      <c r="C6872" s="3">
        <v>44812</v>
      </c>
      <c r="D6872">
        <v>458.15</v>
      </c>
      <c r="E6872" s="44" t="s">
        <v>77</v>
      </c>
      <c r="F6872" s="44" t="s">
        <v>88</v>
      </c>
      <c r="G6872">
        <v>0</v>
      </c>
      <c r="H6872">
        <v>0</v>
      </c>
      <c r="I6872">
        <v>0</v>
      </c>
      <c r="J6872">
        <v>0</v>
      </c>
      <c r="K6872" s="44">
        <f>MONTH(tce_4111[[#This Row],[data_lancamento]])</f>
        <v>9</v>
      </c>
    </row>
    <row r="6873" spans="1:11" x14ac:dyDescent="0.25">
      <c r="A6873" s="44" t="s">
        <v>359</v>
      </c>
      <c r="B6873">
        <v>1</v>
      </c>
      <c r="C6873" s="3">
        <v>44812</v>
      </c>
      <c r="D6873">
        <v>458.15</v>
      </c>
      <c r="E6873" s="44" t="s">
        <v>80</v>
      </c>
      <c r="F6873" s="44" t="s">
        <v>97</v>
      </c>
      <c r="G6873">
        <v>0</v>
      </c>
      <c r="H6873">
        <v>0</v>
      </c>
      <c r="I6873">
        <v>0</v>
      </c>
      <c r="J6873">
        <v>0</v>
      </c>
      <c r="K6873" s="44">
        <f>MONTH(tce_4111[[#This Row],[data_lancamento]])</f>
        <v>9</v>
      </c>
    </row>
    <row r="6874" spans="1:11" x14ac:dyDescent="0.25">
      <c r="A6874" s="44" t="s">
        <v>101</v>
      </c>
      <c r="B6874">
        <v>1</v>
      </c>
      <c r="C6874" s="3">
        <v>44812</v>
      </c>
      <c r="D6874">
        <v>458.15</v>
      </c>
      <c r="E6874" s="44" t="s">
        <v>80</v>
      </c>
      <c r="F6874" s="44" t="s">
        <v>88</v>
      </c>
      <c r="G6874">
        <v>1</v>
      </c>
      <c r="H6874">
        <v>0</v>
      </c>
      <c r="I6874">
        <v>0</v>
      </c>
      <c r="J6874">
        <v>0</v>
      </c>
      <c r="K6874" s="44">
        <f>MONTH(tce_4111[[#This Row],[data_lancamento]])</f>
        <v>9</v>
      </c>
    </row>
    <row r="6875" spans="1:11" x14ac:dyDescent="0.25">
      <c r="A6875" s="44" t="s">
        <v>111</v>
      </c>
      <c r="B6875">
        <v>1</v>
      </c>
      <c r="C6875" s="3">
        <v>44812</v>
      </c>
      <c r="D6875">
        <v>458.15</v>
      </c>
      <c r="E6875" s="44" t="s">
        <v>77</v>
      </c>
      <c r="F6875" s="44" t="s">
        <v>88</v>
      </c>
      <c r="G6875">
        <v>1</v>
      </c>
      <c r="H6875">
        <v>0</v>
      </c>
      <c r="I6875">
        <v>0</v>
      </c>
      <c r="J6875">
        <v>0</v>
      </c>
      <c r="K6875" s="44">
        <f>MONTH(tce_4111[[#This Row],[data_lancamento]])</f>
        <v>9</v>
      </c>
    </row>
    <row r="6876" spans="1:11" x14ac:dyDescent="0.25">
      <c r="A6876" s="44" t="s">
        <v>99</v>
      </c>
      <c r="B6876">
        <v>1</v>
      </c>
      <c r="C6876" s="3">
        <v>44812</v>
      </c>
      <c r="D6876">
        <v>1603.52</v>
      </c>
      <c r="E6876" s="44" t="s">
        <v>80</v>
      </c>
      <c r="F6876" s="44" t="s">
        <v>88</v>
      </c>
      <c r="G6876">
        <v>0</v>
      </c>
      <c r="H6876">
        <v>0</v>
      </c>
      <c r="I6876">
        <v>0</v>
      </c>
      <c r="J6876">
        <v>0</v>
      </c>
      <c r="K6876" s="44">
        <f>MONTH(tce_4111[[#This Row],[data_lancamento]])</f>
        <v>9</v>
      </c>
    </row>
    <row r="6877" spans="1:11" x14ac:dyDescent="0.25">
      <c r="A6877" s="44" t="s">
        <v>109</v>
      </c>
      <c r="B6877">
        <v>1</v>
      </c>
      <c r="C6877" s="3">
        <v>44812</v>
      </c>
      <c r="D6877">
        <v>1603.52</v>
      </c>
      <c r="E6877" s="44" t="s">
        <v>77</v>
      </c>
      <c r="F6877" s="44" t="s">
        <v>88</v>
      </c>
      <c r="G6877">
        <v>0</v>
      </c>
      <c r="H6877">
        <v>0</v>
      </c>
      <c r="I6877">
        <v>0</v>
      </c>
      <c r="J6877">
        <v>0</v>
      </c>
      <c r="K6877" s="44">
        <f>MONTH(tce_4111[[#This Row],[data_lancamento]])</f>
        <v>9</v>
      </c>
    </row>
    <row r="6878" spans="1:11" x14ac:dyDescent="0.25">
      <c r="A6878" s="44" t="s">
        <v>106</v>
      </c>
      <c r="B6878">
        <v>1</v>
      </c>
      <c r="C6878" s="3">
        <v>44812</v>
      </c>
      <c r="D6878">
        <v>1603.52</v>
      </c>
      <c r="E6878" s="44" t="s">
        <v>77</v>
      </c>
      <c r="F6878" s="44" t="s">
        <v>97</v>
      </c>
      <c r="G6878">
        <v>1</v>
      </c>
      <c r="H6878">
        <v>0</v>
      </c>
      <c r="I6878">
        <v>0</v>
      </c>
      <c r="J6878">
        <v>0</v>
      </c>
      <c r="K6878" s="44">
        <f>MONTH(tce_4111[[#This Row],[data_lancamento]])</f>
        <v>9</v>
      </c>
    </row>
    <row r="6879" spans="1:11" x14ac:dyDescent="0.25">
      <c r="A6879" s="44" t="s">
        <v>100</v>
      </c>
      <c r="B6879">
        <v>1</v>
      </c>
      <c r="C6879" s="3">
        <v>44812</v>
      </c>
      <c r="D6879">
        <v>1603.52</v>
      </c>
      <c r="E6879" s="44" t="s">
        <v>80</v>
      </c>
      <c r="F6879" s="44" t="s">
        <v>88</v>
      </c>
      <c r="G6879">
        <v>0</v>
      </c>
      <c r="H6879">
        <v>0</v>
      </c>
      <c r="I6879">
        <v>0</v>
      </c>
      <c r="J6879">
        <v>0</v>
      </c>
      <c r="K6879" s="44">
        <f>MONTH(tce_4111[[#This Row],[data_lancamento]])</f>
        <v>9</v>
      </c>
    </row>
    <row r="6880" spans="1:11" x14ac:dyDescent="0.25">
      <c r="A6880" s="44" t="s">
        <v>110</v>
      </c>
      <c r="B6880">
        <v>1</v>
      </c>
      <c r="C6880" s="3">
        <v>44812</v>
      </c>
      <c r="D6880">
        <v>1603.52</v>
      </c>
      <c r="E6880" s="44" t="s">
        <v>77</v>
      </c>
      <c r="F6880" s="44" t="s">
        <v>88</v>
      </c>
      <c r="G6880">
        <v>0</v>
      </c>
      <c r="H6880">
        <v>0</v>
      </c>
      <c r="I6880">
        <v>0</v>
      </c>
      <c r="J6880">
        <v>0</v>
      </c>
      <c r="K6880" s="44">
        <f>MONTH(tce_4111[[#This Row],[data_lancamento]])</f>
        <v>9</v>
      </c>
    </row>
    <row r="6881" spans="1:11" x14ac:dyDescent="0.25">
      <c r="A6881" s="44" t="s">
        <v>359</v>
      </c>
      <c r="B6881">
        <v>1</v>
      </c>
      <c r="C6881" s="3">
        <v>44812</v>
      </c>
      <c r="D6881">
        <v>1603.52</v>
      </c>
      <c r="E6881" s="44" t="s">
        <v>80</v>
      </c>
      <c r="F6881" s="44" t="s">
        <v>97</v>
      </c>
      <c r="G6881">
        <v>0</v>
      </c>
      <c r="H6881">
        <v>0</v>
      </c>
      <c r="I6881">
        <v>0</v>
      </c>
      <c r="J6881">
        <v>0</v>
      </c>
      <c r="K6881" s="44">
        <f>MONTH(tce_4111[[#This Row],[data_lancamento]])</f>
        <v>9</v>
      </c>
    </row>
    <row r="6882" spans="1:11" x14ac:dyDescent="0.25">
      <c r="A6882" s="44" t="s">
        <v>101</v>
      </c>
      <c r="B6882">
        <v>1</v>
      </c>
      <c r="C6882" s="3">
        <v>44812</v>
      </c>
      <c r="D6882">
        <v>1603.52</v>
      </c>
      <c r="E6882" s="44" t="s">
        <v>80</v>
      </c>
      <c r="F6882" s="44" t="s">
        <v>88</v>
      </c>
      <c r="G6882">
        <v>1</v>
      </c>
      <c r="H6882">
        <v>0</v>
      </c>
      <c r="I6882">
        <v>0</v>
      </c>
      <c r="J6882">
        <v>0</v>
      </c>
      <c r="K6882" s="44">
        <f>MONTH(tce_4111[[#This Row],[data_lancamento]])</f>
        <v>9</v>
      </c>
    </row>
    <row r="6883" spans="1:11" x14ac:dyDescent="0.25">
      <c r="A6883" s="44" t="s">
        <v>111</v>
      </c>
      <c r="B6883">
        <v>1</v>
      </c>
      <c r="C6883" s="3">
        <v>44812</v>
      </c>
      <c r="D6883">
        <v>1603.52</v>
      </c>
      <c r="E6883" s="44" t="s">
        <v>77</v>
      </c>
      <c r="F6883" s="44" t="s">
        <v>88</v>
      </c>
      <c r="G6883">
        <v>1</v>
      </c>
      <c r="H6883">
        <v>0</v>
      </c>
      <c r="I6883">
        <v>0</v>
      </c>
      <c r="J6883">
        <v>0</v>
      </c>
      <c r="K6883" s="44">
        <f>MONTH(tce_4111[[#This Row],[data_lancamento]])</f>
        <v>9</v>
      </c>
    </row>
    <row r="6884" spans="1:11" x14ac:dyDescent="0.25">
      <c r="A6884" s="44" t="s">
        <v>96</v>
      </c>
      <c r="B6884">
        <v>1</v>
      </c>
      <c r="C6884" s="3">
        <v>44812</v>
      </c>
      <c r="D6884">
        <v>1657.5</v>
      </c>
      <c r="E6884" s="44" t="s">
        <v>80</v>
      </c>
      <c r="F6884" s="44" t="s">
        <v>97</v>
      </c>
      <c r="G6884">
        <v>1</v>
      </c>
      <c r="H6884">
        <v>0</v>
      </c>
      <c r="I6884">
        <v>0</v>
      </c>
      <c r="J6884">
        <v>0</v>
      </c>
      <c r="K6884" s="44">
        <f>MONTH(tce_4111[[#This Row],[data_lancamento]])</f>
        <v>9</v>
      </c>
    </row>
    <row r="6885" spans="1:11" x14ac:dyDescent="0.25">
      <c r="A6885" s="44" t="s">
        <v>99</v>
      </c>
      <c r="B6885">
        <v>1</v>
      </c>
      <c r="C6885" s="3">
        <v>44812</v>
      </c>
      <c r="D6885">
        <v>1657.5</v>
      </c>
      <c r="E6885" s="44" t="s">
        <v>80</v>
      </c>
      <c r="F6885" s="44" t="s">
        <v>88</v>
      </c>
      <c r="G6885">
        <v>0</v>
      </c>
      <c r="H6885">
        <v>0</v>
      </c>
      <c r="I6885">
        <v>0</v>
      </c>
      <c r="J6885">
        <v>0</v>
      </c>
      <c r="K6885" s="44">
        <f>MONTH(tce_4111[[#This Row],[data_lancamento]])</f>
        <v>9</v>
      </c>
    </row>
    <row r="6886" spans="1:11" x14ac:dyDescent="0.25">
      <c r="A6886" s="44" t="s">
        <v>109</v>
      </c>
      <c r="B6886">
        <v>1</v>
      </c>
      <c r="C6886" s="3">
        <v>44812</v>
      </c>
      <c r="D6886">
        <v>1657.5</v>
      </c>
      <c r="E6886" s="44" t="s">
        <v>77</v>
      </c>
      <c r="F6886" s="44" t="s">
        <v>88</v>
      </c>
      <c r="G6886">
        <v>0</v>
      </c>
      <c r="H6886">
        <v>0</v>
      </c>
      <c r="I6886">
        <v>0</v>
      </c>
      <c r="J6886">
        <v>0</v>
      </c>
      <c r="K6886" s="44">
        <f>MONTH(tce_4111[[#This Row],[data_lancamento]])</f>
        <v>9</v>
      </c>
    </row>
    <row r="6887" spans="1:11" x14ac:dyDescent="0.25">
      <c r="A6887" s="44" t="s">
        <v>106</v>
      </c>
      <c r="B6887">
        <v>1</v>
      </c>
      <c r="C6887" s="3">
        <v>44812</v>
      </c>
      <c r="D6887">
        <v>1657.5</v>
      </c>
      <c r="E6887" s="44" t="s">
        <v>77</v>
      </c>
      <c r="F6887" s="44" t="s">
        <v>97</v>
      </c>
      <c r="G6887">
        <v>1</v>
      </c>
      <c r="H6887">
        <v>0</v>
      </c>
      <c r="I6887">
        <v>0</v>
      </c>
      <c r="J6887">
        <v>0</v>
      </c>
      <c r="K6887" s="44">
        <f>MONTH(tce_4111[[#This Row],[data_lancamento]])</f>
        <v>9</v>
      </c>
    </row>
    <row r="6888" spans="1:11" x14ac:dyDescent="0.25">
      <c r="A6888" s="44" t="s">
        <v>100</v>
      </c>
      <c r="B6888">
        <v>1</v>
      </c>
      <c r="C6888" s="3">
        <v>44812</v>
      </c>
      <c r="D6888">
        <v>1657.5</v>
      </c>
      <c r="E6888" s="44" t="s">
        <v>80</v>
      </c>
      <c r="F6888" s="44" t="s">
        <v>88</v>
      </c>
      <c r="G6888">
        <v>0</v>
      </c>
      <c r="H6888">
        <v>0</v>
      </c>
      <c r="I6888">
        <v>0</v>
      </c>
      <c r="J6888">
        <v>0</v>
      </c>
      <c r="K6888" s="44">
        <f>MONTH(tce_4111[[#This Row],[data_lancamento]])</f>
        <v>9</v>
      </c>
    </row>
    <row r="6889" spans="1:11" x14ac:dyDescent="0.25">
      <c r="A6889" s="44" t="s">
        <v>110</v>
      </c>
      <c r="B6889">
        <v>1</v>
      </c>
      <c r="C6889" s="3">
        <v>44812</v>
      </c>
      <c r="D6889">
        <v>1657.5</v>
      </c>
      <c r="E6889" s="44" t="s">
        <v>77</v>
      </c>
      <c r="F6889" s="44" t="s">
        <v>88</v>
      </c>
      <c r="G6889">
        <v>0</v>
      </c>
      <c r="H6889">
        <v>0</v>
      </c>
      <c r="I6889">
        <v>0</v>
      </c>
      <c r="J6889">
        <v>0</v>
      </c>
      <c r="K6889" s="44">
        <f>MONTH(tce_4111[[#This Row],[data_lancamento]])</f>
        <v>9</v>
      </c>
    </row>
    <row r="6890" spans="1:11" x14ac:dyDescent="0.25">
      <c r="A6890" s="44" t="s">
        <v>101</v>
      </c>
      <c r="B6890">
        <v>1</v>
      </c>
      <c r="C6890" s="3">
        <v>44812</v>
      </c>
      <c r="D6890">
        <v>1657.5</v>
      </c>
      <c r="E6890" s="44" t="s">
        <v>80</v>
      </c>
      <c r="F6890" s="44" t="s">
        <v>88</v>
      </c>
      <c r="G6890">
        <v>1</v>
      </c>
      <c r="H6890">
        <v>0</v>
      </c>
      <c r="I6890">
        <v>0</v>
      </c>
      <c r="J6890">
        <v>0</v>
      </c>
      <c r="K6890" s="44">
        <f>MONTH(tce_4111[[#This Row],[data_lancamento]])</f>
        <v>9</v>
      </c>
    </row>
    <row r="6891" spans="1:11" x14ac:dyDescent="0.25">
      <c r="A6891" s="44" t="s">
        <v>111</v>
      </c>
      <c r="B6891">
        <v>1</v>
      </c>
      <c r="C6891" s="3">
        <v>44812</v>
      </c>
      <c r="D6891">
        <v>1657.5</v>
      </c>
      <c r="E6891" s="44" t="s">
        <v>77</v>
      </c>
      <c r="F6891" s="44" t="s">
        <v>88</v>
      </c>
      <c r="G6891">
        <v>1</v>
      </c>
      <c r="H6891">
        <v>0</v>
      </c>
      <c r="I6891">
        <v>0</v>
      </c>
      <c r="J6891">
        <v>0</v>
      </c>
      <c r="K6891" s="44">
        <f>MONTH(tce_4111[[#This Row],[data_lancamento]])</f>
        <v>9</v>
      </c>
    </row>
    <row r="6892" spans="1:11" x14ac:dyDescent="0.25">
      <c r="A6892" s="44" t="s">
        <v>96</v>
      </c>
      <c r="B6892">
        <v>1</v>
      </c>
      <c r="C6892" s="3">
        <v>44812</v>
      </c>
      <c r="D6892">
        <v>2190</v>
      </c>
      <c r="E6892" s="44" t="s">
        <v>80</v>
      </c>
      <c r="F6892" s="44" t="s">
        <v>97</v>
      </c>
      <c r="G6892">
        <v>1</v>
      </c>
      <c r="H6892">
        <v>0</v>
      </c>
      <c r="I6892">
        <v>0</v>
      </c>
      <c r="J6892">
        <v>0</v>
      </c>
      <c r="K6892" s="44">
        <f>MONTH(tce_4111[[#This Row],[data_lancamento]])</f>
        <v>9</v>
      </c>
    </row>
    <row r="6893" spans="1:11" x14ac:dyDescent="0.25">
      <c r="A6893" s="44" t="s">
        <v>99</v>
      </c>
      <c r="B6893">
        <v>1</v>
      </c>
      <c r="C6893" s="3">
        <v>44812</v>
      </c>
      <c r="D6893">
        <v>2190</v>
      </c>
      <c r="E6893" s="44" t="s">
        <v>80</v>
      </c>
      <c r="F6893" s="44" t="s">
        <v>88</v>
      </c>
      <c r="G6893">
        <v>0</v>
      </c>
      <c r="H6893">
        <v>0</v>
      </c>
      <c r="I6893">
        <v>0</v>
      </c>
      <c r="J6893">
        <v>0</v>
      </c>
      <c r="K6893" s="44">
        <f>MONTH(tce_4111[[#This Row],[data_lancamento]])</f>
        <v>9</v>
      </c>
    </row>
    <row r="6894" spans="1:11" x14ac:dyDescent="0.25">
      <c r="A6894" s="44" t="s">
        <v>109</v>
      </c>
      <c r="B6894">
        <v>1</v>
      </c>
      <c r="C6894" s="3">
        <v>44812</v>
      </c>
      <c r="D6894">
        <v>2190</v>
      </c>
      <c r="E6894" s="44" t="s">
        <v>77</v>
      </c>
      <c r="F6894" s="44" t="s">
        <v>88</v>
      </c>
      <c r="G6894">
        <v>0</v>
      </c>
      <c r="H6894">
        <v>0</v>
      </c>
      <c r="I6894">
        <v>0</v>
      </c>
      <c r="J6894">
        <v>0</v>
      </c>
      <c r="K6894" s="44">
        <f>MONTH(tce_4111[[#This Row],[data_lancamento]])</f>
        <v>9</v>
      </c>
    </row>
    <row r="6895" spans="1:11" x14ac:dyDescent="0.25">
      <c r="A6895" s="44" t="s">
        <v>106</v>
      </c>
      <c r="B6895">
        <v>1</v>
      </c>
      <c r="C6895" s="3">
        <v>44812</v>
      </c>
      <c r="D6895">
        <v>2190</v>
      </c>
      <c r="E6895" s="44" t="s">
        <v>77</v>
      </c>
      <c r="F6895" s="44" t="s">
        <v>97</v>
      </c>
      <c r="G6895">
        <v>1</v>
      </c>
      <c r="H6895">
        <v>0</v>
      </c>
      <c r="I6895">
        <v>0</v>
      </c>
      <c r="J6895">
        <v>0</v>
      </c>
      <c r="K6895" s="44">
        <f>MONTH(tce_4111[[#This Row],[data_lancamento]])</f>
        <v>9</v>
      </c>
    </row>
    <row r="6896" spans="1:11" x14ac:dyDescent="0.25">
      <c r="A6896" s="44" t="s">
        <v>100</v>
      </c>
      <c r="B6896">
        <v>1</v>
      </c>
      <c r="C6896" s="3">
        <v>44812</v>
      </c>
      <c r="D6896">
        <v>2190</v>
      </c>
      <c r="E6896" s="44" t="s">
        <v>80</v>
      </c>
      <c r="F6896" s="44" t="s">
        <v>88</v>
      </c>
      <c r="G6896">
        <v>0</v>
      </c>
      <c r="H6896">
        <v>0</v>
      </c>
      <c r="I6896">
        <v>0</v>
      </c>
      <c r="J6896">
        <v>0</v>
      </c>
      <c r="K6896" s="44">
        <f>MONTH(tce_4111[[#This Row],[data_lancamento]])</f>
        <v>9</v>
      </c>
    </row>
    <row r="6897" spans="1:11" x14ac:dyDescent="0.25">
      <c r="A6897" s="44" t="s">
        <v>110</v>
      </c>
      <c r="B6897">
        <v>1</v>
      </c>
      <c r="C6897" s="3">
        <v>44812</v>
      </c>
      <c r="D6897">
        <v>2190</v>
      </c>
      <c r="E6897" s="44" t="s">
        <v>77</v>
      </c>
      <c r="F6897" s="44" t="s">
        <v>88</v>
      </c>
      <c r="G6897">
        <v>0</v>
      </c>
      <c r="H6897">
        <v>0</v>
      </c>
      <c r="I6897">
        <v>0</v>
      </c>
      <c r="J6897">
        <v>0</v>
      </c>
      <c r="K6897" s="44">
        <f>MONTH(tce_4111[[#This Row],[data_lancamento]])</f>
        <v>9</v>
      </c>
    </row>
    <row r="6898" spans="1:11" x14ac:dyDescent="0.25">
      <c r="A6898" s="44" t="s">
        <v>101</v>
      </c>
      <c r="B6898">
        <v>1</v>
      </c>
      <c r="C6898" s="3">
        <v>44812</v>
      </c>
      <c r="D6898">
        <v>2190</v>
      </c>
      <c r="E6898" s="44" t="s">
        <v>80</v>
      </c>
      <c r="F6898" s="44" t="s">
        <v>88</v>
      </c>
      <c r="G6898">
        <v>1</v>
      </c>
      <c r="H6898">
        <v>0</v>
      </c>
      <c r="I6898">
        <v>0</v>
      </c>
      <c r="J6898">
        <v>0</v>
      </c>
      <c r="K6898" s="44">
        <f>MONTH(tce_4111[[#This Row],[data_lancamento]])</f>
        <v>9</v>
      </c>
    </row>
    <row r="6899" spans="1:11" x14ac:dyDescent="0.25">
      <c r="A6899" s="44" t="s">
        <v>111</v>
      </c>
      <c r="B6899">
        <v>1</v>
      </c>
      <c r="C6899" s="3">
        <v>44812</v>
      </c>
      <c r="D6899">
        <v>2190</v>
      </c>
      <c r="E6899" s="44" t="s">
        <v>77</v>
      </c>
      <c r="F6899" s="44" t="s">
        <v>88</v>
      </c>
      <c r="G6899">
        <v>1</v>
      </c>
      <c r="H6899">
        <v>0</v>
      </c>
      <c r="I6899">
        <v>0</v>
      </c>
      <c r="J6899">
        <v>0</v>
      </c>
      <c r="K6899" s="44">
        <f>MONTH(tce_4111[[#This Row],[data_lancamento]])</f>
        <v>9</v>
      </c>
    </row>
    <row r="6900" spans="1:11" x14ac:dyDescent="0.25">
      <c r="A6900" s="44" t="s">
        <v>96</v>
      </c>
      <c r="B6900">
        <v>1</v>
      </c>
      <c r="C6900" s="3">
        <v>44812</v>
      </c>
      <c r="D6900">
        <v>730</v>
      </c>
      <c r="E6900" s="44" t="s">
        <v>80</v>
      </c>
      <c r="F6900" s="44" t="s">
        <v>97</v>
      </c>
      <c r="G6900">
        <v>1</v>
      </c>
      <c r="H6900">
        <v>0</v>
      </c>
      <c r="I6900">
        <v>0</v>
      </c>
      <c r="J6900">
        <v>0</v>
      </c>
      <c r="K6900" s="44">
        <f>MONTH(tce_4111[[#This Row],[data_lancamento]])</f>
        <v>9</v>
      </c>
    </row>
    <row r="6901" spans="1:11" x14ac:dyDescent="0.25">
      <c r="A6901" s="44" t="s">
        <v>99</v>
      </c>
      <c r="B6901">
        <v>1</v>
      </c>
      <c r="C6901" s="3">
        <v>44812</v>
      </c>
      <c r="D6901">
        <v>730</v>
      </c>
      <c r="E6901" s="44" t="s">
        <v>80</v>
      </c>
      <c r="F6901" s="44" t="s">
        <v>88</v>
      </c>
      <c r="G6901">
        <v>0</v>
      </c>
      <c r="H6901">
        <v>0</v>
      </c>
      <c r="I6901">
        <v>0</v>
      </c>
      <c r="J6901">
        <v>0</v>
      </c>
      <c r="K6901" s="44">
        <f>MONTH(tce_4111[[#This Row],[data_lancamento]])</f>
        <v>9</v>
      </c>
    </row>
    <row r="6902" spans="1:11" x14ac:dyDescent="0.25">
      <c r="A6902" s="44" t="s">
        <v>109</v>
      </c>
      <c r="B6902">
        <v>1</v>
      </c>
      <c r="C6902" s="3">
        <v>44812</v>
      </c>
      <c r="D6902">
        <v>730</v>
      </c>
      <c r="E6902" s="44" t="s">
        <v>77</v>
      </c>
      <c r="F6902" s="44" t="s">
        <v>88</v>
      </c>
      <c r="G6902">
        <v>0</v>
      </c>
      <c r="H6902">
        <v>0</v>
      </c>
      <c r="I6902">
        <v>0</v>
      </c>
      <c r="J6902">
        <v>0</v>
      </c>
      <c r="K6902" s="44">
        <f>MONTH(tce_4111[[#This Row],[data_lancamento]])</f>
        <v>9</v>
      </c>
    </row>
    <row r="6903" spans="1:11" x14ac:dyDescent="0.25">
      <c r="A6903" s="44" t="s">
        <v>106</v>
      </c>
      <c r="B6903">
        <v>1</v>
      </c>
      <c r="C6903" s="3">
        <v>44812</v>
      </c>
      <c r="D6903">
        <v>730</v>
      </c>
      <c r="E6903" s="44" t="s">
        <v>77</v>
      </c>
      <c r="F6903" s="44" t="s">
        <v>97</v>
      </c>
      <c r="G6903">
        <v>1</v>
      </c>
      <c r="H6903">
        <v>0</v>
      </c>
      <c r="I6903">
        <v>0</v>
      </c>
      <c r="J6903">
        <v>0</v>
      </c>
      <c r="K6903" s="44">
        <f>MONTH(tce_4111[[#This Row],[data_lancamento]])</f>
        <v>9</v>
      </c>
    </row>
    <row r="6904" spans="1:11" x14ac:dyDescent="0.25">
      <c r="A6904" s="44" t="s">
        <v>100</v>
      </c>
      <c r="B6904">
        <v>1</v>
      </c>
      <c r="C6904" s="3">
        <v>44812</v>
      </c>
      <c r="D6904">
        <v>730</v>
      </c>
      <c r="E6904" s="44" t="s">
        <v>80</v>
      </c>
      <c r="F6904" s="44" t="s">
        <v>88</v>
      </c>
      <c r="G6904">
        <v>0</v>
      </c>
      <c r="H6904">
        <v>0</v>
      </c>
      <c r="I6904">
        <v>0</v>
      </c>
      <c r="J6904">
        <v>0</v>
      </c>
      <c r="K6904" s="44">
        <f>MONTH(tce_4111[[#This Row],[data_lancamento]])</f>
        <v>9</v>
      </c>
    </row>
    <row r="6905" spans="1:11" x14ac:dyDescent="0.25">
      <c r="A6905" s="44" t="s">
        <v>110</v>
      </c>
      <c r="B6905">
        <v>1</v>
      </c>
      <c r="C6905" s="3">
        <v>44812</v>
      </c>
      <c r="D6905">
        <v>730</v>
      </c>
      <c r="E6905" s="44" t="s">
        <v>77</v>
      </c>
      <c r="F6905" s="44" t="s">
        <v>88</v>
      </c>
      <c r="G6905">
        <v>0</v>
      </c>
      <c r="H6905">
        <v>0</v>
      </c>
      <c r="I6905">
        <v>0</v>
      </c>
      <c r="J6905">
        <v>0</v>
      </c>
      <c r="K6905" s="44">
        <f>MONTH(tce_4111[[#This Row],[data_lancamento]])</f>
        <v>9</v>
      </c>
    </row>
    <row r="6906" spans="1:11" x14ac:dyDescent="0.25">
      <c r="A6906" s="44" t="s">
        <v>101</v>
      </c>
      <c r="B6906">
        <v>1</v>
      </c>
      <c r="C6906" s="3">
        <v>44812</v>
      </c>
      <c r="D6906">
        <v>730</v>
      </c>
      <c r="E6906" s="44" t="s">
        <v>80</v>
      </c>
      <c r="F6906" s="44" t="s">
        <v>88</v>
      </c>
      <c r="G6906">
        <v>1</v>
      </c>
      <c r="H6906">
        <v>0</v>
      </c>
      <c r="I6906">
        <v>0</v>
      </c>
      <c r="J6906">
        <v>0</v>
      </c>
      <c r="K6906" s="44">
        <f>MONTH(tce_4111[[#This Row],[data_lancamento]])</f>
        <v>9</v>
      </c>
    </row>
    <row r="6907" spans="1:11" x14ac:dyDescent="0.25">
      <c r="A6907" s="44" t="s">
        <v>111</v>
      </c>
      <c r="B6907">
        <v>1</v>
      </c>
      <c r="C6907" s="3">
        <v>44812</v>
      </c>
      <c r="D6907">
        <v>730</v>
      </c>
      <c r="E6907" s="44" t="s">
        <v>77</v>
      </c>
      <c r="F6907" s="44" t="s">
        <v>88</v>
      </c>
      <c r="G6907">
        <v>1</v>
      </c>
      <c r="H6907">
        <v>0</v>
      </c>
      <c r="I6907">
        <v>0</v>
      </c>
      <c r="J6907">
        <v>0</v>
      </c>
      <c r="K6907" s="44">
        <f>MONTH(tce_4111[[#This Row],[data_lancamento]])</f>
        <v>9</v>
      </c>
    </row>
    <row r="6908" spans="1:11" x14ac:dyDescent="0.25">
      <c r="A6908" s="44" t="s">
        <v>115</v>
      </c>
      <c r="B6908">
        <v>1</v>
      </c>
      <c r="C6908" s="3">
        <v>44812</v>
      </c>
      <c r="D6908">
        <v>1340</v>
      </c>
      <c r="E6908" s="44" t="s">
        <v>80</v>
      </c>
      <c r="F6908" s="44" t="s">
        <v>88</v>
      </c>
      <c r="G6908">
        <v>0</v>
      </c>
      <c r="H6908">
        <v>0</v>
      </c>
      <c r="I6908">
        <v>0</v>
      </c>
      <c r="J6908">
        <v>0</v>
      </c>
      <c r="K6908" s="44">
        <f>MONTH(tce_4111[[#This Row],[data_lancamento]])</f>
        <v>9</v>
      </c>
    </row>
    <row r="6909" spans="1:11" x14ac:dyDescent="0.25">
      <c r="A6909" s="44" t="s">
        <v>427</v>
      </c>
      <c r="B6909">
        <v>1</v>
      </c>
      <c r="C6909" s="3">
        <v>44812</v>
      </c>
      <c r="D6909">
        <v>1340</v>
      </c>
      <c r="E6909" s="44" t="s">
        <v>77</v>
      </c>
      <c r="F6909" s="44" t="s">
        <v>78</v>
      </c>
      <c r="G6909">
        <v>0</v>
      </c>
      <c r="H6909">
        <v>0</v>
      </c>
      <c r="I6909">
        <v>0</v>
      </c>
      <c r="J6909">
        <v>0</v>
      </c>
      <c r="K6909" s="44">
        <f>MONTH(tce_4111[[#This Row],[data_lancamento]])</f>
        <v>9</v>
      </c>
    </row>
    <row r="6910" spans="1:11" x14ac:dyDescent="0.25">
      <c r="A6910" s="44" t="s">
        <v>96</v>
      </c>
      <c r="B6910">
        <v>1</v>
      </c>
      <c r="C6910" s="3">
        <v>44813</v>
      </c>
      <c r="D6910">
        <v>99.9</v>
      </c>
      <c r="E6910" s="44" t="s">
        <v>77</v>
      </c>
      <c r="F6910" s="44" t="s">
        <v>97</v>
      </c>
      <c r="G6910">
        <v>1</v>
      </c>
      <c r="H6910">
        <v>0</v>
      </c>
      <c r="I6910">
        <v>0</v>
      </c>
      <c r="J6910">
        <v>0</v>
      </c>
      <c r="K6910" s="44">
        <f>MONTH(tce_4111[[#This Row],[data_lancamento]])</f>
        <v>9</v>
      </c>
    </row>
    <row r="6911" spans="1:11" x14ac:dyDescent="0.25">
      <c r="A6911" s="44" t="s">
        <v>98</v>
      </c>
      <c r="B6911">
        <v>1</v>
      </c>
      <c r="C6911" s="3">
        <v>44813</v>
      </c>
      <c r="D6911">
        <v>99.9</v>
      </c>
      <c r="E6911" s="44" t="s">
        <v>80</v>
      </c>
      <c r="F6911" s="44" t="s">
        <v>88</v>
      </c>
      <c r="G6911">
        <v>0</v>
      </c>
      <c r="H6911">
        <v>0</v>
      </c>
      <c r="I6911">
        <v>0</v>
      </c>
      <c r="J6911">
        <v>0</v>
      </c>
      <c r="K6911" s="44">
        <f>MONTH(tce_4111[[#This Row],[data_lancamento]])</f>
        <v>9</v>
      </c>
    </row>
    <row r="6912" spans="1:11" x14ac:dyDescent="0.25">
      <c r="A6912" s="44" t="s">
        <v>91</v>
      </c>
      <c r="B6912">
        <v>1</v>
      </c>
      <c r="C6912" s="3">
        <v>44813</v>
      </c>
      <c r="D6912">
        <v>99.9</v>
      </c>
      <c r="E6912" s="44" t="s">
        <v>80</v>
      </c>
      <c r="F6912" s="44" t="s">
        <v>88</v>
      </c>
      <c r="G6912">
        <v>0</v>
      </c>
      <c r="H6912">
        <v>0</v>
      </c>
      <c r="I6912">
        <v>0</v>
      </c>
      <c r="J6912">
        <v>0</v>
      </c>
      <c r="K6912" s="44">
        <f>MONTH(tce_4111[[#This Row],[data_lancamento]])</f>
        <v>9</v>
      </c>
    </row>
    <row r="6913" spans="1:11" x14ac:dyDescent="0.25">
      <c r="A6913" s="44" t="s">
        <v>99</v>
      </c>
      <c r="B6913">
        <v>1</v>
      </c>
      <c r="C6913" s="3">
        <v>44813</v>
      </c>
      <c r="D6913">
        <v>99.9</v>
      </c>
      <c r="E6913" s="44" t="s">
        <v>77</v>
      </c>
      <c r="F6913" s="44" t="s">
        <v>88</v>
      </c>
      <c r="G6913">
        <v>0</v>
      </c>
      <c r="H6913">
        <v>0</v>
      </c>
      <c r="I6913">
        <v>0</v>
      </c>
      <c r="J6913">
        <v>0</v>
      </c>
      <c r="K6913" s="44">
        <f>MONTH(tce_4111[[#This Row],[data_lancamento]])</f>
        <v>9</v>
      </c>
    </row>
    <row r="6914" spans="1:11" x14ac:dyDescent="0.25">
      <c r="A6914" s="44" t="s">
        <v>92</v>
      </c>
      <c r="B6914">
        <v>1</v>
      </c>
      <c r="C6914" s="3">
        <v>44813</v>
      </c>
      <c r="D6914">
        <v>99.9</v>
      </c>
      <c r="E6914" s="44" t="s">
        <v>80</v>
      </c>
      <c r="F6914" s="44" t="s">
        <v>88</v>
      </c>
      <c r="G6914">
        <v>0</v>
      </c>
      <c r="H6914">
        <v>0</v>
      </c>
      <c r="I6914">
        <v>0</v>
      </c>
      <c r="J6914">
        <v>0</v>
      </c>
      <c r="K6914" s="44">
        <f>MONTH(tce_4111[[#This Row],[data_lancamento]])</f>
        <v>9</v>
      </c>
    </row>
    <row r="6915" spans="1:11" x14ac:dyDescent="0.25">
      <c r="A6915" s="44" t="s">
        <v>100</v>
      </c>
      <c r="B6915">
        <v>1</v>
      </c>
      <c r="C6915" s="3">
        <v>44813</v>
      </c>
      <c r="D6915">
        <v>99.9</v>
      </c>
      <c r="E6915" s="44" t="s">
        <v>77</v>
      </c>
      <c r="F6915" s="44" t="s">
        <v>88</v>
      </c>
      <c r="G6915">
        <v>0</v>
      </c>
      <c r="H6915">
        <v>0</v>
      </c>
      <c r="I6915">
        <v>0</v>
      </c>
      <c r="J6915">
        <v>0</v>
      </c>
      <c r="K6915" s="44">
        <f>MONTH(tce_4111[[#This Row],[data_lancamento]])</f>
        <v>9</v>
      </c>
    </row>
    <row r="6916" spans="1:11" x14ac:dyDescent="0.25">
      <c r="A6916" s="44" t="s">
        <v>101</v>
      </c>
      <c r="B6916">
        <v>1</v>
      </c>
      <c r="C6916" s="3">
        <v>44813</v>
      </c>
      <c r="D6916">
        <v>99.9</v>
      </c>
      <c r="E6916" s="44" t="s">
        <v>77</v>
      </c>
      <c r="F6916" s="44" t="s">
        <v>88</v>
      </c>
      <c r="G6916">
        <v>1</v>
      </c>
      <c r="H6916">
        <v>0</v>
      </c>
      <c r="I6916">
        <v>0</v>
      </c>
      <c r="J6916">
        <v>0</v>
      </c>
      <c r="K6916" s="44">
        <f>MONTH(tce_4111[[#This Row],[data_lancamento]])</f>
        <v>9</v>
      </c>
    </row>
    <row r="6917" spans="1:11" x14ac:dyDescent="0.25">
      <c r="A6917" s="44" t="s">
        <v>95</v>
      </c>
      <c r="B6917">
        <v>1</v>
      </c>
      <c r="C6917" s="3">
        <v>44813</v>
      </c>
      <c r="D6917">
        <v>99.9</v>
      </c>
      <c r="E6917" s="44" t="s">
        <v>80</v>
      </c>
      <c r="F6917" s="44" t="s">
        <v>88</v>
      </c>
      <c r="G6917">
        <v>1</v>
      </c>
      <c r="H6917">
        <v>0</v>
      </c>
      <c r="I6917">
        <v>0</v>
      </c>
      <c r="J6917">
        <v>0</v>
      </c>
      <c r="K6917" s="44">
        <f>MONTH(tce_4111[[#This Row],[data_lancamento]])</f>
        <v>9</v>
      </c>
    </row>
    <row r="6918" spans="1:11" x14ac:dyDescent="0.25">
      <c r="A6918" s="44" t="s">
        <v>105</v>
      </c>
      <c r="B6918">
        <v>1</v>
      </c>
      <c r="C6918" s="3">
        <v>44816</v>
      </c>
      <c r="D6918">
        <v>125000</v>
      </c>
      <c r="E6918" s="44" t="s">
        <v>77</v>
      </c>
      <c r="F6918" s="44" t="s">
        <v>88</v>
      </c>
      <c r="G6918">
        <v>0</v>
      </c>
      <c r="H6918">
        <v>0</v>
      </c>
      <c r="I6918">
        <v>0</v>
      </c>
      <c r="J6918">
        <v>0</v>
      </c>
      <c r="K6918" s="44">
        <f>MONTH(tce_4111[[#This Row],[data_lancamento]])</f>
        <v>9</v>
      </c>
    </row>
    <row r="6919" spans="1:11" x14ac:dyDescent="0.25">
      <c r="A6919" s="44" t="s">
        <v>106</v>
      </c>
      <c r="B6919">
        <v>1</v>
      </c>
      <c r="C6919" s="3">
        <v>44816</v>
      </c>
      <c r="D6919">
        <v>125000</v>
      </c>
      <c r="E6919" s="44" t="s">
        <v>80</v>
      </c>
      <c r="F6919" s="44" t="s">
        <v>97</v>
      </c>
      <c r="G6919">
        <v>1</v>
      </c>
      <c r="H6919">
        <v>0</v>
      </c>
      <c r="I6919">
        <v>0</v>
      </c>
      <c r="J6919">
        <v>0</v>
      </c>
      <c r="K6919" s="44">
        <f>MONTH(tce_4111[[#This Row],[data_lancamento]])</f>
        <v>9</v>
      </c>
    </row>
    <row r="6920" spans="1:11" x14ac:dyDescent="0.25">
      <c r="A6920" s="44" t="s">
        <v>106</v>
      </c>
      <c r="B6920">
        <v>1</v>
      </c>
      <c r="C6920" s="3">
        <v>44816</v>
      </c>
      <c r="D6920">
        <v>124900.1</v>
      </c>
      <c r="E6920" s="44" t="s">
        <v>77</v>
      </c>
      <c r="F6920" s="44" t="s">
        <v>97</v>
      </c>
      <c r="G6920">
        <v>1</v>
      </c>
      <c r="H6920">
        <v>0</v>
      </c>
      <c r="I6920">
        <v>0</v>
      </c>
      <c r="J6920">
        <v>0</v>
      </c>
      <c r="K6920" s="44">
        <f>MONTH(tce_4111[[#This Row],[data_lancamento]])</f>
        <v>9</v>
      </c>
    </row>
    <row r="6921" spans="1:11" x14ac:dyDescent="0.25">
      <c r="A6921" s="44" t="s">
        <v>107</v>
      </c>
      <c r="B6921">
        <v>1</v>
      </c>
      <c r="C6921" s="3">
        <v>44816</v>
      </c>
      <c r="D6921">
        <v>124900.1</v>
      </c>
      <c r="E6921" s="44" t="s">
        <v>80</v>
      </c>
      <c r="F6921" s="44" t="s">
        <v>97</v>
      </c>
      <c r="G6921">
        <v>1</v>
      </c>
      <c r="H6921">
        <v>0</v>
      </c>
      <c r="I6921">
        <v>0</v>
      </c>
      <c r="J6921">
        <v>0</v>
      </c>
      <c r="K6921" s="44">
        <f>MONTH(tce_4111[[#This Row],[data_lancamento]])</f>
        <v>9</v>
      </c>
    </row>
    <row r="6922" spans="1:11" x14ac:dyDescent="0.25">
      <c r="A6922" s="44" t="s">
        <v>108</v>
      </c>
      <c r="B6922">
        <v>1</v>
      </c>
      <c r="C6922" s="3">
        <v>44816</v>
      </c>
      <c r="D6922">
        <v>125000</v>
      </c>
      <c r="E6922" s="44" t="s">
        <v>80</v>
      </c>
      <c r="F6922" s="44" t="s">
        <v>88</v>
      </c>
      <c r="G6922">
        <v>1</v>
      </c>
      <c r="H6922">
        <v>0</v>
      </c>
      <c r="I6922">
        <v>0</v>
      </c>
      <c r="J6922">
        <v>0</v>
      </c>
      <c r="K6922" s="44">
        <f>MONTH(tce_4111[[#This Row],[data_lancamento]])</f>
        <v>9</v>
      </c>
    </row>
    <row r="6923" spans="1:11" x14ac:dyDescent="0.25">
      <c r="A6923" s="44" t="s">
        <v>94</v>
      </c>
      <c r="B6923">
        <v>1</v>
      </c>
      <c r="C6923" s="3">
        <v>44816</v>
      </c>
      <c r="D6923">
        <v>125000</v>
      </c>
      <c r="E6923" s="44" t="s">
        <v>77</v>
      </c>
      <c r="F6923" s="44" t="s">
        <v>88</v>
      </c>
      <c r="G6923">
        <v>1</v>
      </c>
      <c r="H6923">
        <v>0</v>
      </c>
      <c r="I6923">
        <v>0</v>
      </c>
      <c r="J6923">
        <v>0</v>
      </c>
      <c r="K6923" s="44">
        <f>MONTH(tce_4111[[#This Row],[data_lancamento]])</f>
        <v>9</v>
      </c>
    </row>
    <row r="6924" spans="1:11" x14ac:dyDescent="0.25">
      <c r="A6924" s="44" t="s">
        <v>96</v>
      </c>
      <c r="B6924">
        <v>1</v>
      </c>
      <c r="C6924" s="3">
        <v>44816</v>
      </c>
      <c r="D6924">
        <v>99.9</v>
      </c>
      <c r="E6924" s="44" t="s">
        <v>80</v>
      </c>
      <c r="F6924" s="44" t="s">
        <v>97</v>
      </c>
      <c r="G6924">
        <v>1</v>
      </c>
      <c r="H6924">
        <v>0</v>
      </c>
      <c r="I6924">
        <v>0</v>
      </c>
      <c r="J6924">
        <v>0</v>
      </c>
      <c r="K6924" s="44">
        <f>MONTH(tce_4111[[#This Row],[data_lancamento]])</f>
        <v>9</v>
      </c>
    </row>
    <row r="6925" spans="1:11" x14ac:dyDescent="0.25">
      <c r="A6925" s="44" t="s">
        <v>99</v>
      </c>
      <c r="B6925">
        <v>1</v>
      </c>
      <c r="C6925" s="3">
        <v>44816</v>
      </c>
      <c r="D6925">
        <v>99.9</v>
      </c>
      <c r="E6925" s="44" t="s">
        <v>80</v>
      </c>
      <c r="F6925" s="44" t="s">
        <v>88</v>
      </c>
      <c r="G6925">
        <v>0</v>
      </c>
      <c r="H6925">
        <v>0</v>
      </c>
      <c r="I6925">
        <v>0</v>
      </c>
      <c r="J6925">
        <v>0</v>
      </c>
      <c r="K6925" s="44">
        <f>MONTH(tce_4111[[#This Row],[data_lancamento]])</f>
        <v>9</v>
      </c>
    </row>
    <row r="6926" spans="1:11" x14ac:dyDescent="0.25">
      <c r="A6926" s="44" t="s">
        <v>109</v>
      </c>
      <c r="B6926">
        <v>1</v>
      </c>
      <c r="C6926" s="3">
        <v>44816</v>
      </c>
      <c r="D6926">
        <v>99.9</v>
      </c>
      <c r="E6926" s="44" t="s">
        <v>77</v>
      </c>
      <c r="F6926" s="44" t="s">
        <v>88</v>
      </c>
      <c r="G6926">
        <v>0</v>
      </c>
      <c r="H6926">
        <v>0</v>
      </c>
      <c r="I6926">
        <v>0</v>
      </c>
      <c r="J6926">
        <v>0</v>
      </c>
      <c r="K6926" s="44">
        <f>MONTH(tce_4111[[#This Row],[data_lancamento]])</f>
        <v>9</v>
      </c>
    </row>
    <row r="6927" spans="1:11" x14ac:dyDescent="0.25">
      <c r="A6927" s="44" t="s">
        <v>106</v>
      </c>
      <c r="B6927">
        <v>1</v>
      </c>
      <c r="C6927" s="3">
        <v>44816</v>
      </c>
      <c r="D6927">
        <v>99.9</v>
      </c>
      <c r="E6927" s="44" t="s">
        <v>77</v>
      </c>
      <c r="F6927" s="44" t="s">
        <v>97</v>
      </c>
      <c r="G6927">
        <v>1</v>
      </c>
      <c r="H6927">
        <v>0</v>
      </c>
      <c r="I6927">
        <v>0</v>
      </c>
      <c r="J6927">
        <v>0</v>
      </c>
      <c r="K6927" s="44">
        <f>MONTH(tce_4111[[#This Row],[data_lancamento]])</f>
        <v>9</v>
      </c>
    </row>
    <row r="6928" spans="1:11" x14ac:dyDescent="0.25">
      <c r="A6928" s="44" t="s">
        <v>100</v>
      </c>
      <c r="B6928">
        <v>1</v>
      </c>
      <c r="C6928" s="3">
        <v>44816</v>
      </c>
      <c r="D6928">
        <v>99.9</v>
      </c>
      <c r="E6928" s="44" t="s">
        <v>80</v>
      </c>
      <c r="F6928" s="44" t="s">
        <v>88</v>
      </c>
      <c r="G6928">
        <v>0</v>
      </c>
      <c r="H6928">
        <v>0</v>
      </c>
      <c r="I6928">
        <v>0</v>
      </c>
      <c r="J6928">
        <v>0</v>
      </c>
      <c r="K6928" s="44">
        <f>MONTH(tce_4111[[#This Row],[data_lancamento]])</f>
        <v>9</v>
      </c>
    </row>
    <row r="6929" spans="1:11" x14ac:dyDescent="0.25">
      <c r="A6929" s="44" t="s">
        <v>110</v>
      </c>
      <c r="B6929">
        <v>1</v>
      </c>
      <c r="C6929" s="3">
        <v>44816</v>
      </c>
      <c r="D6929">
        <v>99.9</v>
      </c>
      <c r="E6929" s="44" t="s">
        <v>77</v>
      </c>
      <c r="F6929" s="44" t="s">
        <v>88</v>
      </c>
      <c r="G6929">
        <v>0</v>
      </c>
      <c r="H6929">
        <v>0</v>
      </c>
      <c r="I6929">
        <v>0</v>
      </c>
      <c r="J6929">
        <v>0</v>
      </c>
      <c r="K6929" s="44">
        <f>MONTH(tce_4111[[#This Row],[data_lancamento]])</f>
        <v>9</v>
      </c>
    </row>
    <row r="6930" spans="1:11" x14ac:dyDescent="0.25">
      <c r="A6930" s="44" t="s">
        <v>101</v>
      </c>
      <c r="B6930">
        <v>1</v>
      </c>
      <c r="C6930" s="3">
        <v>44816</v>
      </c>
      <c r="D6930">
        <v>99.9</v>
      </c>
      <c r="E6930" s="44" t="s">
        <v>80</v>
      </c>
      <c r="F6930" s="44" t="s">
        <v>88</v>
      </c>
      <c r="G6930">
        <v>1</v>
      </c>
      <c r="H6930">
        <v>0</v>
      </c>
      <c r="I6930">
        <v>0</v>
      </c>
      <c r="J6930">
        <v>0</v>
      </c>
      <c r="K6930" s="44">
        <f>MONTH(tce_4111[[#This Row],[data_lancamento]])</f>
        <v>9</v>
      </c>
    </row>
    <row r="6931" spans="1:11" x14ac:dyDescent="0.25">
      <c r="A6931" s="44" t="s">
        <v>111</v>
      </c>
      <c r="B6931">
        <v>1</v>
      </c>
      <c r="C6931" s="3">
        <v>44816</v>
      </c>
      <c r="D6931">
        <v>99.9</v>
      </c>
      <c r="E6931" s="44" t="s">
        <v>77</v>
      </c>
      <c r="F6931" s="44" t="s">
        <v>88</v>
      </c>
      <c r="G6931">
        <v>1</v>
      </c>
      <c r="H6931">
        <v>0</v>
      </c>
      <c r="I6931">
        <v>0</v>
      </c>
      <c r="J6931">
        <v>0</v>
      </c>
      <c r="K6931" s="44">
        <f>MONTH(tce_4111[[#This Row],[data_lancamento]])</f>
        <v>9</v>
      </c>
    </row>
    <row r="6932" spans="1:11" x14ac:dyDescent="0.25">
      <c r="A6932" s="44" t="s">
        <v>107</v>
      </c>
      <c r="B6932">
        <v>1</v>
      </c>
      <c r="C6932" s="3">
        <v>44817</v>
      </c>
      <c r="D6932">
        <v>1048.67</v>
      </c>
      <c r="E6932" s="44" t="s">
        <v>77</v>
      </c>
      <c r="F6932" s="44" t="s">
        <v>97</v>
      </c>
      <c r="G6932">
        <v>1</v>
      </c>
      <c r="H6932">
        <v>0</v>
      </c>
      <c r="I6932">
        <v>0</v>
      </c>
      <c r="J6932">
        <v>0</v>
      </c>
      <c r="K6932" s="44">
        <f>MONTH(tce_4111[[#This Row],[data_lancamento]])</f>
        <v>9</v>
      </c>
    </row>
    <row r="6933" spans="1:11" x14ac:dyDescent="0.25">
      <c r="A6933" s="44" t="s">
        <v>106</v>
      </c>
      <c r="B6933">
        <v>1</v>
      </c>
      <c r="C6933" s="3">
        <v>44817</v>
      </c>
      <c r="D6933">
        <v>1048.67</v>
      </c>
      <c r="E6933" s="44" t="s">
        <v>80</v>
      </c>
      <c r="F6933" s="44" t="s">
        <v>97</v>
      </c>
      <c r="G6933">
        <v>1</v>
      </c>
      <c r="H6933">
        <v>0</v>
      </c>
      <c r="I6933">
        <v>0</v>
      </c>
      <c r="J6933">
        <v>0</v>
      </c>
      <c r="K6933" s="44">
        <f>MONTH(tce_4111[[#This Row],[data_lancamento]])</f>
        <v>9</v>
      </c>
    </row>
    <row r="6934" spans="1:11" x14ac:dyDescent="0.25">
      <c r="A6934" s="44" t="s">
        <v>154</v>
      </c>
      <c r="B6934">
        <v>1</v>
      </c>
      <c r="C6934" s="3">
        <v>44817</v>
      </c>
      <c r="D6934">
        <v>1048.67</v>
      </c>
      <c r="E6934" s="44" t="s">
        <v>80</v>
      </c>
      <c r="F6934" s="44" t="s">
        <v>97</v>
      </c>
      <c r="G6934">
        <v>0</v>
      </c>
      <c r="H6934">
        <v>0</v>
      </c>
      <c r="I6934">
        <v>0</v>
      </c>
      <c r="J6934">
        <v>0</v>
      </c>
      <c r="K6934" s="44">
        <f>MONTH(tce_4111[[#This Row],[data_lancamento]])</f>
        <v>9</v>
      </c>
    </row>
    <row r="6935" spans="1:11" x14ac:dyDescent="0.25">
      <c r="A6935" s="44" t="s">
        <v>99</v>
      </c>
      <c r="B6935">
        <v>1</v>
      </c>
      <c r="C6935" s="3">
        <v>44817</v>
      </c>
      <c r="D6935">
        <v>1048.67</v>
      </c>
      <c r="E6935" s="44" t="s">
        <v>80</v>
      </c>
      <c r="F6935" s="44" t="s">
        <v>88</v>
      </c>
      <c r="G6935">
        <v>0</v>
      </c>
      <c r="H6935">
        <v>0</v>
      </c>
      <c r="I6935">
        <v>0</v>
      </c>
      <c r="J6935">
        <v>0</v>
      </c>
      <c r="K6935" s="44">
        <f>MONTH(tce_4111[[#This Row],[data_lancamento]])</f>
        <v>9</v>
      </c>
    </row>
    <row r="6936" spans="1:11" x14ac:dyDescent="0.25">
      <c r="A6936" s="44" t="s">
        <v>109</v>
      </c>
      <c r="B6936">
        <v>1</v>
      </c>
      <c r="C6936" s="3">
        <v>44817</v>
      </c>
      <c r="D6936">
        <v>1048.67</v>
      </c>
      <c r="E6936" s="44" t="s">
        <v>77</v>
      </c>
      <c r="F6936" s="44" t="s">
        <v>88</v>
      </c>
      <c r="G6936">
        <v>0</v>
      </c>
      <c r="H6936">
        <v>0</v>
      </c>
      <c r="I6936">
        <v>0</v>
      </c>
      <c r="J6936">
        <v>0</v>
      </c>
      <c r="K6936" s="44">
        <f>MONTH(tce_4111[[#This Row],[data_lancamento]])</f>
        <v>9</v>
      </c>
    </row>
    <row r="6937" spans="1:11" x14ac:dyDescent="0.25">
      <c r="A6937" s="44" t="s">
        <v>106</v>
      </c>
      <c r="B6937">
        <v>1</v>
      </c>
      <c r="C6937" s="3">
        <v>44817</v>
      </c>
      <c r="D6937">
        <v>1048.67</v>
      </c>
      <c r="E6937" s="44" t="s">
        <v>77</v>
      </c>
      <c r="F6937" s="44" t="s">
        <v>97</v>
      </c>
      <c r="G6937">
        <v>1</v>
      </c>
      <c r="H6937">
        <v>0</v>
      </c>
      <c r="I6937">
        <v>0</v>
      </c>
      <c r="J6937">
        <v>0</v>
      </c>
      <c r="K6937" s="44">
        <f>MONTH(tce_4111[[#This Row],[data_lancamento]])</f>
        <v>9</v>
      </c>
    </row>
    <row r="6938" spans="1:11" x14ac:dyDescent="0.25">
      <c r="A6938" s="44" t="s">
        <v>100</v>
      </c>
      <c r="B6938">
        <v>1</v>
      </c>
      <c r="C6938" s="3">
        <v>44817</v>
      </c>
      <c r="D6938">
        <v>1048.67</v>
      </c>
      <c r="E6938" s="44" t="s">
        <v>80</v>
      </c>
      <c r="F6938" s="44" t="s">
        <v>88</v>
      </c>
      <c r="G6938">
        <v>0</v>
      </c>
      <c r="H6938">
        <v>0</v>
      </c>
      <c r="I6938">
        <v>0</v>
      </c>
      <c r="J6938">
        <v>0</v>
      </c>
      <c r="K6938" s="44">
        <f>MONTH(tce_4111[[#This Row],[data_lancamento]])</f>
        <v>9</v>
      </c>
    </row>
    <row r="6939" spans="1:11" x14ac:dyDescent="0.25">
      <c r="A6939" s="44" t="s">
        <v>110</v>
      </c>
      <c r="B6939">
        <v>1</v>
      </c>
      <c r="C6939" s="3">
        <v>44817</v>
      </c>
      <c r="D6939">
        <v>1048.67</v>
      </c>
      <c r="E6939" s="44" t="s">
        <v>77</v>
      </c>
      <c r="F6939" s="44" t="s">
        <v>88</v>
      </c>
      <c r="G6939">
        <v>0</v>
      </c>
      <c r="H6939">
        <v>0</v>
      </c>
      <c r="I6939">
        <v>0</v>
      </c>
      <c r="J6939">
        <v>0</v>
      </c>
      <c r="K6939" s="44">
        <f>MONTH(tce_4111[[#This Row],[data_lancamento]])</f>
        <v>9</v>
      </c>
    </row>
    <row r="6940" spans="1:11" x14ac:dyDescent="0.25">
      <c r="A6940" s="44" t="s">
        <v>101</v>
      </c>
      <c r="B6940">
        <v>1</v>
      </c>
      <c r="C6940" s="3">
        <v>44817</v>
      </c>
      <c r="D6940">
        <v>1048.67</v>
      </c>
      <c r="E6940" s="44" t="s">
        <v>80</v>
      </c>
      <c r="F6940" s="44" t="s">
        <v>88</v>
      </c>
      <c r="G6940">
        <v>1</v>
      </c>
      <c r="H6940">
        <v>0</v>
      </c>
      <c r="I6940">
        <v>0</v>
      </c>
      <c r="J6940">
        <v>0</v>
      </c>
      <c r="K6940" s="44">
        <f>MONTH(tce_4111[[#This Row],[data_lancamento]])</f>
        <v>9</v>
      </c>
    </row>
    <row r="6941" spans="1:11" x14ac:dyDescent="0.25">
      <c r="A6941" s="44" t="s">
        <v>111</v>
      </c>
      <c r="B6941">
        <v>1</v>
      </c>
      <c r="C6941" s="3">
        <v>44817</v>
      </c>
      <c r="D6941">
        <v>1048.67</v>
      </c>
      <c r="E6941" s="44" t="s">
        <v>77</v>
      </c>
      <c r="F6941" s="44" t="s">
        <v>88</v>
      </c>
      <c r="G6941">
        <v>1</v>
      </c>
      <c r="H6941">
        <v>0</v>
      </c>
      <c r="I6941">
        <v>0</v>
      </c>
      <c r="J6941">
        <v>0</v>
      </c>
      <c r="K6941" s="44">
        <f>MONTH(tce_4111[[#This Row],[data_lancamento]])</f>
        <v>9</v>
      </c>
    </row>
    <row r="6942" spans="1:11" x14ac:dyDescent="0.25">
      <c r="A6942" s="44" t="s">
        <v>96</v>
      </c>
      <c r="B6942">
        <v>1</v>
      </c>
      <c r="C6942" s="3">
        <v>44818</v>
      </c>
      <c r="D6942">
        <v>2700</v>
      </c>
      <c r="E6942" s="44" t="s">
        <v>77</v>
      </c>
      <c r="F6942" s="44" t="s">
        <v>97</v>
      </c>
      <c r="G6942">
        <v>1</v>
      </c>
      <c r="H6942">
        <v>0</v>
      </c>
      <c r="I6942">
        <v>0</v>
      </c>
      <c r="J6942">
        <v>0</v>
      </c>
      <c r="K6942" s="44">
        <f>MONTH(tce_4111[[#This Row],[data_lancamento]])</f>
        <v>9</v>
      </c>
    </row>
    <row r="6943" spans="1:11" x14ac:dyDescent="0.25">
      <c r="A6943" s="44" t="s">
        <v>91</v>
      </c>
      <c r="B6943">
        <v>1</v>
      </c>
      <c r="C6943" s="3">
        <v>44818</v>
      </c>
      <c r="D6943">
        <v>2700</v>
      </c>
      <c r="E6943" s="44" t="s">
        <v>80</v>
      </c>
      <c r="F6943" s="44" t="s">
        <v>88</v>
      </c>
      <c r="G6943">
        <v>0</v>
      </c>
      <c r="H6943">
        <v>0</v>
      </c>
      <c r="I6943">
        <v>0</v>
      </c>
      <c r="J6943">
        <v>0</v>
      </c>
      <c r="K6943" s="44">
        <f>MONTH(tce_4111[[#This Row],[data_lancamento]])</f>
        <v>9</v>
      </c>
    </row>
    <row r="6944" spans="1:11" x14ac:dyDescent="0.25">
      <c r="A6944" s="44" t="s">
        <v>99</v>
      </c>
      <c r="B6944">
        <v>1</v>
      </c>
      <c r="C6944" s="3">
        <v>44818</v>
      </c>
      <c r="D6944">
        <v>2700</v>
      </c>
      <c r="E6944" s="44" t="s">
        <v>77</v>
      </c>
      <c r="F6944" s="44" t="s">
        <v>88</v>
      </c>
      <c r="G6944">
        <v>0</v>
      </c>
      <c r="H6944">
        <v>0</v>
      </c>
      <c r="I6944">
        <v>0</v>
      </c>
      <c r="J6944">
        <v>0</v>
      </c>
      <c r="K6944" s="44">
        <f>MONTH(tce_4111[[#This Row],[data_lancamento]])</f>
        <v>9</v>
      </c>
    </row>
    <row r="6945" spans="1:11" x14ac:dyDescent="0.25">
      <c r="A6945" s="44" t="s">
        <v>384</v>
      </c>
      <c r="B6945">
        <v>1</v>
      </c>
      <c r="C6945" s="3">
        <v>44818</v>
      </c>
      <c r="D6945">
        <v>2700</v>
      </c>
      <c r="E6945" s="44" t="s">
        <v>80</v>
      </c>
      <c r="F6945" s="44" t="s">
        <v>88</v>
      </c>
      <c r="G6945">
        <v>0</v>
      </c>
      <c r="H6945">
        <v>0</v>
      </c>
      <c r="I6945">
        <v>0</v>
      </c>
      <c r="J6945">
        <v>0</v>
      </c>
      <c r="K6945" s="44">
        <f>MONTH(tce_4111[[#This Row],[data_lancamento]])</f>
        <v>9</v>
      </c>
    </row>
    <row r="6946" spans="1:11" x14ac:dyDescent="0.25">
      <c r="A6946" s="44" t="s">
        <v>92</v>
      </c>
      <c r="B6946">
        <v>1</v>
      </c>
      <c r="C6946" s="3">
        <v>44818</v>
      </c>
      <c r="D6946">
        <v>2700</v>
      </c>
      <c r="E6946" s="44" t="s">
        <v>80</v>
      </c>
      <c r="F6946" s="44" t="s">
        <v>88</v>
      </c>
      <c r="G6946">
        <v>0</v>
      </c>
      <c r="H6946">
        <v>0</v>
      </c>
      <c r="I6946">
        <v>0</v>
      </c>
      <c r="J6946">
        <v>0</v>
      </c>
      <c r="K6946" s="44">
        <f>MONTH(tce_4111[[#This Row],[data_lancamento]])</f>
        <v>9</v>
      </c>
    </row>
    <row r="6947" spans="1:11" x14ac:dyDescent="0.25">
      <c r="A6947" s="44" t="s">
        <v>100</v>
      </c>
      <c r="B6947">
        <v>1</v>
      </c>
      <c r="C6947" s="3">
        <v>44818</v>
      </c>
      <c r="D6947">
        <v>2700</v>
      </c>
      <c r="E6947" s="44" t="s">
        <v>77</v>
      </c>
      <c r="F6947" s="44" t="s">
        <v>88</v>
      </c>
      <c r="G6947">
        <v>0</v>
      </c>
      <c r="H6947">
        <v>0</v>
      </c>
      <c r="I6947">
        <v>0</v>
      </c>
      <c r="J6947">
        <v>0</v>
      </c>
      <c r="K6947" s="44">
        <f>MONTH(tce_4111[[#This Row],[data_lancamento]])</f>
        <v>9</v>
      </c>
    </row>
    <row r="6948" spans="1:11" x14ac:dyDescent="0.25">
      <c r="A6948" s="44" t="s">
        <v>101</v>
      </c>
      <c r="B6948">
        <v>1</v>
      </c>
      <c r="C6948" s="3">
        <v>44818</v>
      </c>
      <c r="D6948">
        <v>2700</v>
      </c>
      <c r="E6948" s="44" t="s">
        <v>77</v>
      </c>
      <c r="F6948" s="44" t="s">
        <v>88</v>
      </c>
      <c r="G6948">
        <v>1</v>
      </c>
      <c r="H6948">
        <v>0</v>
      </c>
      <c r="I6948">
        <v>0</v>
      </c>
      <c r="J6948">
        <v>0</v>
      </c>
      <c r="K6948" s="44">
        <f>MONTH(tce_4111[[#This Row],[data_lancamento]])</f>
        <v>9</v>
      </c>
    </row>
    <row r="6949" spans="1:11" x14ac:dyDescent="0.25">
      <c r="A6949" s="44" t="s">
        <v>133</v>
      </c>
      <c r="B6949">
        <v>1</v>
      </c>
      <c r="C6949" s="3">
        <v>44818</v>
      </c>
      <c r="D6949">
        <v>2700</v>
      </c>
      <c r="E6949" s="44" t="s">
        <v>80</v>
      </c>
      <c r="F6949" s="44" t="s">
        <v>88</v>
      </c>
      <c r="G6949">
        <v>0</v>
      </c>
      <c r="H6949">
        <v>0</v>
      </c>
      <c r="I6949">
        <v>0</v>
      </c>
      <c r="J6949">
        <v>0</v>
      </c>
      <c r="K6949" s="44">
        <f>MONTH(tce_4111[[#This Row],[data_lancamento]])</f>
        <v>9</v>
      </c>
    </row>
    <row r="6950" spans="1:11" x14ac:dyDescent="0.25">
      <c r="A6950" s="44" t="s">
        <v>134</v>
      </c>
      <c r="B6950">
        <v>1</v>
      </c>
      <c r="C6950" s="3">
        <v>44818</v>
      </c>
      <c r="D6950">
        <v>2700</v>
      </c>
      <c r="E6950" s="44" t="s">
        <v>77</v>
      </c>
      <c r="F6950" s="44" t="s">
        <v>88</v>
      </c>
      <c r="G6950">
        <v>0</v>
      </c>
      <c r="H6950">
        <v>0</v>
      </c>
      <c r="I6950">
        <v>0</v>
      </c>
      <c r="J6950">
        <v>0</v>
      </c>
      <c r="K6950" s="44">
        <f>MONTH(tce_4111[[#This Row],[data_lancamento]])</f>
        <v>9</v>
      </c>
    </row>
    <row r="6951" spans="1:11" x14ac:dyDescent="0.25">
      <c r="A6951" s="44" t="s">
        <v>95</v>
      </c>
      <c r="B6951">
        <v>1</v>
      </c>
      <c r="C6951" s="3">
        <v>44818</v>
      </c>
      <c r="D6951">
        <v>2700</v>
      </c>
      <c r="E6951" s="44" t="s">
        <v>80</v>
      </c>
      <c r="F6951" s="44" t="s">
        <v>88</v>
      </c>
      <c r="G6951">
        <v>1</v>
      </c>
      <c r="H6951">
        <v>0</v>
      </c>
      <c r="I6951">
        <v>0</v>
      </c>
      <c r="J6951">
        <v>0</v>
      </c>
      <c r="K6951" s="44">
        <f>MONTH(tce_4111[[#This Row],[data_lancamento]])</f>
        <v>9</v>
      </c>
    </row>
    <row r="6952" spans="1:11" x14ac:dyDescent="0.25">
      <c r="A6952" s="44" t="s">
        <v>107</v>
      </c>
      <c r="B6952">
        <v>1</v>
      </c>
      <c r="C6952" s="3">
        <v>44819</v>
      </c>
      <c r="D6952">
        <v>2700</v>
      </c>
      <c r="E6952" s="44" t="s">
        <v>77</v>
      </c>
      <c r="F6952" s="44" t="s">
        <v>97</v>
      </c>
      <c r="G6952">
        <v>1</v>
      </c>
      <c r="H6952">
        <v>0</v>
      </c>
      <c r="I6952">
        <v>0</v>
      </c>
      <c r="J6952">
        <v>0</v>
      </c>
      <c r="K6952" s="44">
        <f>MONTH(tce_4111[[#This Row],[data_lancamento]])</f>
        <v>9</v>
      </c>
    </row>
    <row r="6953" spans="1:11" x14ac:dyDescent="0.25">
      <c r="A6953" s="44" t="s">
        <v>106</v>
      </c>
      <c r="B6953">
        <v>1</v>
      </c>
      <c r="C6953" s="3">
        <v>44819</v>
      </c>
      <c r="D6953">
        <v>2700</v>
      </c>
      <c r="E6953" s="44" t="s">
        <v>80</v>
      </c>
      <c r="F6953" s="44" t="s">
        <v>97</v>
      </c>
      <c r="G6953">
        <v>1</v>
      </c>
      <c r="H6953">
        <v>0</v>
      </c>
      <c r="I6953">
        <v>0</v>
      </c>
      <c r="J6953">
        <v>0</v>
      </c>
      <c r="K6953" s="44">
        <f>MONTH(tce_4111[[#This Row],[data_lancamento]])</f>
        <v>9</v>
      </c>
    </row>
    <row r="6954" spans="1:11" x14ac:dyDescent="0.25">
      <c r="A6954" s="44" t="s">
        <v>96</v>
      </c>
      <c r="B6954">
        <v>1</v>
      </c>
      <c r="C6954" s="3">
        <v>44819</v>
      </c>
      <c r="D6954">
        <v>2700</v>
      </c>
      <c r="E6954" s="44" t="s">
        <v>80</v>
      </c>
      <c r="F6954" s="44" t="s">
        <v>97</v>
      </c>
      <c r="G6954">
        <v>1</v>
      </c>
      <c r="H6954">
        <v>0</v>
      </c>
      <c r="I6954">
        <v>0</v>
      </c>
      <c r="J6954">
        <v>0</v>
      </c>
      <c r="K6954" s="44">
        <f>MONTH(tce_4111[[#This Row],[data_lancamento]])</f>
        <v>9</v>
      </c>
    </row>
    <row r="6955" spans="1:11" x14ac:dyDescent="0.25">
      <c r="A6955" s="44" t="s">
        <v>99</v>
      </c>
      <c r="B6955">
        <v>1</v>
      </c>
      <c r="C6955" s="3">
        <v>44819</v>
      </c>
      <c r="D6955">
        <v>2700</v>
      </c>
      <c r="E6955" s="44" t="s">
        <v>80</v>
      </c>
      <c r="F6955" s="44" t="s">
        <v>88</v>
      </c>
      <c r="G6955">
        <v>0</v>
      </c>
      <c r="H6955">
        <v>0</v>
      </c>
      <c r="I6955">
        <v>0</v>
      </c>
      <c r="J6955">
        <v>0</v>
      </c>
      <c r="K6955" s="44">
        <f>MONTH(tce_4111[[#This Row],[data_lancamento]])</f>
        <v>9</v>
      </c>
    </row>
    <row r="6956" spans="1:11" x14ac:dyDescent="0.25">
      <c r="A6956" s="44" t="s">
        <v>109</v>
      </c>
      <c r="B6956">
        <v>1</v>
      </c>
      <c r="C6956" s="3">
        <v>44819</v>
      </c>
      <c r="D6956">
        <v>2700</v>
      </c>
      <c r="E6956" s="44" t="s">
        <v>77</v>
      </c>
      <c r="F6956" s="44" t="s">
        <v>88</v>
      </c>
      <c r="G6956">
        <v>0</v>
      </c>
      <c r="H6956">
        <v>0</v>
      </c>
      <c r="I6956">
        <v>0</v>
      </c>
      <c r="J6956">
        <v>0</v>
      </c>
      <c r="K6956" s="44">
        <f>MONTH(tce_4111[[#This Row],[data_lancamento]])</f>
        <v>9</v>
      </c>
    </row>
    <row r="6957" spans="1:11" x14ac:dyDescent="0.25">
      <c r="A6957" s="44" t="s">
        <v>106</v>
      </c>
      <c r="B6957">
        <v>1</v>
      </c>
      <c r="C6957" s="3">
        <v>44819</v>
      </c>
      <c r="D6957">
        <v>2700</v>
      </c>
      <c r="E6957" s="44" t="s">
        <v>77</v>
      </c>
      <c r="F6957" s="44" t="s">
        <v>97</v>
      </c>
      <c r="G6957">
        <v>1</v>
      </c>
      <c r="H6957">
        <v>0</v>
      </c>
      <c r="I6957">
        <v>0</v>
      </c>
      <c r="J6957">
        <v>0</v>
      </c>
      <c r="K6957" s="44">
        <f>MONTH(tce_4111[[#This Row],[data_lancamento]])</f>
        <v>9</v>
      </c>
    </row>
    <row r="6958" spans="1:11" x14ac:dyDescent="0.25">
      <c r="A6958" s="44" t="s">
        <v>100</v>
      </c>
      <c r="B6958">
        <v>1</v>
      </c>
      <c r="C6958" s="3">
        <v>44819</v>
      </c>
      <c r="D6958">
        <v>2700</v>
      </c>
      <c r="E6958" s="44" t="s">
        <v>80</v>
      </c>
      <c r="F6958" s="44" t="s">
        <v>88</v>
      </c>
      <c r="G6958">
        <v>0</v>
      </c>
      <c r="H6958">
        <v>0</v>
      </c>
      <c r="I6958">
        <v>0</v>
      </c>
      <c r="J6958">
        <v>0</v>
      </c>
      <c r="K6958" s="44">
        <f>MONTH(tce_4111[[#This Row],[data_lancamento]])</f>
        <v>9</v>
      </c>
    </row>
    <row r="6959" spans="1:11" x14ac:dyDescent="0.25">
      <c r="A6959" s="44" t="s">
        <v>110</v>
      </c>
      <c r="B6959">
        <v>1</v>
      </c>
      <c r="C6959" s="3">
        <v>44819</v>
      </c>
      <c r="D6959">
        <v>2700</v>
      </c>
      <c r="E6959" s="44" t="s">
        <v>77</v>
      </c>
      <c r="F6959" s="44" t="s">
        <v>88</v>
      </c>
      <c r="G6959">
        <v>0</v>
      </c>
      <c r="H6959">
        <v>0</v>
      </c>
      <c r="I6959">
        <v>0</v>
      </c>
      <c r="J6959">
        <v>0</v>
      </c>
      <c r="K6959" s="44">
        <f>MONTH(tce_4111[[#This Row],[data_lancamento]])</f>
        <v>9</v>
      </c>
    </row>
    <row r="6960" spans="1:11" x14ac:dyDescent="0.25">
      <c r="A6960" s="44" t="s">
        <v>101</v>
      </c>
      <c r="B6960">
        <v>1</v>
      </c>
      <c r="C6960" s="3">
        <v>44819</v>
      </c>
      <c r="D6960">
        <v>2700</v>
      </c>
      <c r="E6960" s="44" t="s">
        <v>80</v>
      </c>
      <c r="F6960" s="44" t="s">
        <v>88</v>
      </c>
      <c r="G6960">
        <v>1</v>
      </c>
      <c r="H6960">
        <v>0</v>
      </c>
      <c r="I6960">
        <v>0</v>
      </c>
      <c r="J6960">
        <v>0</v>
      </c>
      <c r="K6960" s="44">
        <f>MONTH(tce_4111[[#This Row],[data_lancamento]])</f>
        <v>9</v>
      </c>
    </row>
    <row r="6961" spans="1:11" x14ac:dyDescent="0.25">
      <c r="A6961" s="44" t="s">
        <v>111</v>
      </c>
      <c r="B6961">
        <v>1</v>
      </c>
      <c r="C6961" s="3">
        <v>44819</v>
      </c>
      <c r="D6961">
        <v>2700</v>
      </c>
      <c r="E6961" s="44" t="s">
        <v>77</v>
      </c>
      <c r="F6961" s="44" t="s">
        <v>88</v>
      </c>
      <c r="G6961">
        <v>1</v>
      </c>
      <c r="H6961">
        <v>0</v>
      </c>
      <c r="I6961">
        <v>0</v>
      </c>
      <c r="J6961">
        <v>0</v>
      </c>
      <c r="K6961" s="44">
        <f>MONTH(tce_4111[[#This Row],[data_lancamento]])</f>
        <v>9</v>
      </c>
    </row>
    <row r="6962" spans="1:11" x14ac:dyDescent="0.25">
      <c r="A6962" s="44" t="s">
        <v>96</v>
      </c>
      <c r="B6962">
        <v>1</v>
      </c>
      <c r="C6962" s="3">
        <v>44823</v>
      </c>
      <c r="D6962">
        <v>900</v>
      </c>
      <c r="E6962" s="44" t="s">
        <v>77</v>
      </c>
      <c r="F6962" s="44" t="s">
        <v>97</v>
      </c>
      <c r="G6962">
        <v>1</v>
      </c>
      <c r="H6962">
        <v>0</v>
      </c>
      <c r="I6962">
        <v>0</v>
      </c>
      <c r="J6962">
        <v>0</v>
      </c>
      <c r="K6962" s="44">
        <f>MONTH(tce_4111[[#This Row],[data_lancamento]])</f>
        <v>9</v>
      </c>
    </row>
    <row r="6963" spans="1:11" x14ac:dyDescent="0.25">
      <c r="A6963" s="44" t="s">
        <v>91</v>
      </c>
      <c r="B6963">
        <v>1</v>
      </c>
      <c r="C6963" s="3">
        <v>44823</v>
      </c>
      <c r="D6963">
        <v>900</v>
      </c>
      <c r="E6963" s="44" t="s">
        <v>80</v>
      </c>
      <c r="F6963" s="44" t="s">
        <v>88</v>
      </c>
      <c r="G6963">
        <v>0</v>
      </c>
      <c r="H6963">
        <v>0</v>
      </c>
      <c r="I6963">
        <v>0</v>
      </c>
      <c r="J6963">
        <v>0</v>
      </c>
      <c r="K6963" s="44">
        <f>MONTH(tce_4111[[#This Row],[data_lancamento]])</f>
        <v>9</v>
      </c>
    </row>
    <row r="6964" spans="1:11" x14ac:dyDescent="0.25">
      <c r="A6964" s="44" t="s">
        <v>99</v>
      </c>
      <c r="B6964">
        <v>1</v>
      </c>
      <c r="C6964" s="3">
        <v>44823</v>
      </c>
      <c r="D6964">
        <v>900</v>
      </c>
      <c r="E6964" s="44" t="s">
        <v>77</v>
      </c>
      <c r="F6964" s="44" t="s">
        <v>88</v>
      </c>
      <c r="G6964">
        <v>0</v>
      </c>
      <c r="H6964">
        <v>0</v>
      </c>
      <c r="I6964">
        <v>0</v>
      </c>
      <c r="J6964">
        <v>0</v>
      </c>
      <c r="K6964" s="44">
        <f>MONTH(tce_4111[[#This Row],[data_lancamento]])</f>
        <v>9</v>
      </c>
    </row>
    <row r="6965" spans="1:11" x14ac:dyDescent="0.25">
      <c r="A6965" s="44" t="s">
        <v>92</v>
      </c>
      <c r="B6965">
        <v>1</v>
      </c>
      <c r="C6965" s="3">
        <v>44823</v>
      </c>
      <c r="D6965">
        <v>900</v>
      </c>
      <c r="E6965" s="44" t="s">
        <v>80</v>
      </c>
      <c r="F6965" s="44" t="s">
        <v>88</v>
      </c>
      <c r="G6965">
        <v>0</v>
      </c>
      <c r="H6965">
        <v>0</v>
      </c>
      <c r="I6965">
        <v>0</v>
      </c>
      <c r="J6965">
        <v>0</v>
      </c>
      <c r="K6965" s="44">
        <f>MONTH(tce_4111[[#This Row],[data_lancamento]])</f>
        <v>9</v>
      </c>
    </row>
    <row r="6966" spans="1:11" x14ac:dyDescent="0.25">
      <c r="A6966" s="44" t="s">
        <v>100</v>
      </c>
      <c r="B6966">
        <v>1</v>
      </c>
      <c r="C6966" s="3">
        <v>44823</v>
      </c>
      <c r="D6966">
        <v>900</v>
      </c>
      <c r="E6966" s="44" t="s">
        <v>77</v>
      </c>
      <c r="F6966" s="44" t="s">
        <v>88</v>
      </c>
      <c r="G6966">
        <v>0</v>
      </c>
      <c r="H6966">
        <v>0</v>
      </c>
      <c r="I6966">
        <v>0</v>
      </c>
      <c r="J6966">
        <v>0</v>
      </c>
      <c r="K6966" s="44">
        <f>MONTH(tce_4111[[#This Row],[data_lancamento]])</f>
        <v>9</v>
      </c>
    </row>
    <row r="6967" spans="1:11" x14ac:dyDescent="0.25">
      <c r="A6967" s="44" t="s">
        <v>395</v>
      </c>
      <c r="B6967">
        <v>1</v>
      </c>
      <c r="C6967" s="3">
        <v>44823</v>
      </c>
      <c r="D6967">
        <v>900</v>
      </c>
      <c r="E6967" s="44" t="s">
        <v>80</v>
      </c>
      <c r="F6967" s="44" t="s">
        <v>88</v>
      </c>
      <c r="G6967">
        <v>0</v>
      </c>
      <c r="H6967">
        <v>0</v>
      </c>
      <c r="I6967">
        <v>0</v>
      </c>
      <c r="J6967">
        <v>0</v>
      </c>
      <c r="K6967" s="44">
        <f>MONTH(tce_4111[[#This Row],[data_lancamento]])</f>
        <v>9</v>
      </c>
    </row>
    <row r="6968" spans="1:11" x14ac:dyDescent="0.25">
      <c r="A6968" s="44" t="s">
        <v>101</v>
      </c>
      <c r="B6968">
        <v>1</v>
      </c>
      <c r="C6968" s="3">
        <v>44823</v>
      </c>
      <c r="D6968">
        <v>900</v>
      </c>
      <c r="E6968" s="44" t="s">
        <v>77</v>
      </c>
      <c r="F6968" s="44" t="s">
        <v>88</v>
      </c>
      <c r="G6968">
        <v>1</v>
      </c>
      <c r="H6968">
        <v>0</v>
      </c>
      <c r="I6968">
        <v>0</v>
      </c>
      <c r="J6968">
        <v>0</v>
      </c>
      <c r="K6968" s="44">
        <f>MONTH(tce_4111[[#This Row],[data_lancamento]])</f>
        <v>9</v>
      </c>
    </row>
    <row r="6969" spans="1:11" x14ac:dyDescent="0.25">
      <c r="A6969" s="44" t="s">
        <v>95</v>
      </c>
      <c r="B6969">
        <v>1</v>
      </c>
      <c r="C6969" s="3">
        <v>44823</v>
      </c>
      <c r="D6969">
        <v>900</v>
      </c>
      <c r="E6969" s="44" t="s">
        <v>80</v>
      </c>
      <c r="F6969" s="44" t="s">
        <v>88</v>
      </c>
      <c r="G6969">
        <v>1</v>
      </c>
      <c r="H6969">
        <v>0</v>
      </c>
      <c r="I6969">
        <v>0</v>
      </c>
      <c r="J6969">
        <v>0</v>
      </c>
      <c r="K6969" s="44">
        <f>MONTH(tce_4111[[#This Row],[data_lancamento]])</f>
        <v>9</v>
      </c>
    </row>
    <row r="6970" spans="1:11" x14ac:dyDescent="0.25">
      <c r="A6970" s="44" t="s">
        <v>107</v>
      </c>
      <c r="B6970">
        <v>1</v>
      </c>
      <c r="C6970" s="3">
        <v>44827</v>
      </c>
      <c r="D6970">
        <v>900</v>
      </c>
      <c r="E6970" s="44" t="s">
        <v>77</v>
      </c>
      <c r="F6970" s="44" t="s">
        <v>97</v>
      </c>
      <c r="G6970">
        <v>1</v>
      </c>
      <c r="H6970">
        <v>0</v>
      </c>
      <c r="I6970">
        <v>0</v>
      </c>
      <c r="J6970">
        <v>0</v>
      </c>
      <c r="K6970" s="44">
        <f>MONTH(tce_4111[[#This Row],[data_lancamento]])</f>
        <v>9</v>
      </c>
    </row>
    <row r="6971" spans="1:11" x14ac:dyDescent="0.25">
      <c r="A6971" s="44" t="s">
        <v>106</v>
      </c>
      <c r="B6971">
        <v>1</v>
      </c>
      <c r="C6971" s="3">
        <v>44827</v>
      </c>
      <c r="D6971">
        <v>900</v>
      </c>
      <c r="E6971" s="44" t="s">
        <v>80</v>
      </c>
      <c r="F6971" s="44" t="s">
        <v>97</v>
      </c>
      <c r="G6971">
        <v>1</v>
      </c>
      <c r="H6971">
        <v>0</v>
      </c>
      <c r="I6971">
        <v>0</v>
      </c>
      <c r="J6971">
        <v>0</v>
      </c>
      <c r="K6971" s="44">
        <f>MONTH(tce_4111[[#This Row],[data_lancamento]])</f>
        <v>9</v>
      </c>
    </row>
    <row r="6972" spans="1:11" x14ac:dyDescent="0.25">
      <c r="A6972" s="44" t="s">
        <v>96</v>
      </c>
      <c r="B6972">
        <v>1</v>
      </c>
      <c r="C6972" s="3">
        <v>44827</v>
      </c>
      <c r="D6972">
        <v>900</v>
      </c>
      <c r="E6972" s="44" t="s">
        <v>80</v>
      </c>
      <c r="F6972" s="44" t="s">
        <v>97</v>
      </c>
      <c r="G6972">
        <v>1</v>
      </c>
      <c r="H6972">
        <v>0</v>
      </c>
      <c r="I6972">
        <v>0</v>
      </c>
      <c r="J6972">
        <v>0</v>
      </c>
      <c r="K6972" s="44">
        <f>MONTH(tce_4111[[#This Row],[data_lancamento]])</f>
        <v>9</v>
      </c>
    </row>
    <row r="6973" spans="1:11" x14ac:dyDescent="0.25">
      <c r="A6973" s="44" t="s">
        <v>99</v>
      </c>
      <c r="B6973">
        <v>1</v>
      </c>
      <c r="C6973" s="3">
        <v>44827</v>
      </c>
      <c r="D6973">
        <v>900</v>
      </c>
      <c r="E6973" s="44" t="s">
        <v>80</v>
      </c>
      <c r="F6973" s="44" t="s">
        <v>88</v>
      </c>
      <c r="G6973">
        <v>0</v>
      </c>
      <c r="H6973">
        <v>0</v>
      </c>
      <c r="I6973">
        <v>0</v>
      </c>
      <c r="J6973">
        <v>0</v>
      </c>
      <c r="K6973" s="44">
        <f>MONTH(tce_4111[[#This Row],[data_lancamento]])</f>
        <v>9</v>
      </c>
    </row>
    <row r="6974" spans="1:11" x14ac:dyDescent="0.25">
      <c r="A6974" s="44" t="s">
        <v>109</v>
      </c>
      <c r="B6974">
        <v>1</v>
      </c>
      <c r="C6974" s="3">
        <v>44827</v>
      </c>
      <c r="D6974">
        <v>900</v>
      </c>
      <c r="E6974" s="44" t="s">
        <v>77</v>
      </c>
      <c r="F6974" s="44" t="s">
        <v>88</v>
      </c>
      <c r="G6974">
        <v>0</v>
      </c>
      <c r="H6974">
        <v>0</v>
      </c>
      <c r="I6974">
        <v>0</v>
      </c>
      <c r="J6974">
        <v>0</v>
      </c>
      <c r="K6974" s="44">
        <f>MONTH(tce_4111[[#This Row],[data_lancamento]])</f>
        <v>9</v>
      </c>
    </row>
    <row r="6975" spans="1:11" x14ac:dyDescent="0.25">
      <c r="A6975" s="44" t="s">
        <v>106</v>
      </c>
      <c r="B6975">
        <v>1</v>
      </c>
      <c r="C6975" s="3">
        <v>44827</v>
      </c>
      <c r="D6975">
        <v>900</v>
      </c>
      <c r="E6975" s="44" t="s">
        <v>77</v>
      </c>
      <c r="F6975" s="44" t="s">
        <v>97</v>
      </c>
      <c r="G6975">
        <v>1</v>
      </c>
      <c r="H6975">
        <v>0</v>
      </c>
      <c r="I6975">
        <v>0</v>
      </c>
      <c r="J6975">
        <v>0</v>
      </c>
      <c r="K6975" s="44">
        <f>MONTH(tce_4111[[#This Row],[data_lancamento]])</f>
        <v>9</v>
      </c>
    </row>
    <row r="6976" spans="1:11" x14ac:dyDescent="0.25">
      <c r="A6976" s="44" t="s">
        <v>100</v>
      </c>
      <c r="B6976">
        <v>1</v>
      </c>
      <c r="C6976" s="3">
        <v>44827</v>
      </c>
      <c r="D6976">
        <v>900</v>
      </c>
      <c r="E6976" s="44" t="s">
        <v>80</v>
      </c>
      <c r="F6976" s="44" t="s">
        <v>88</v>
      </c>
      <c r="G6976">
        <v>0</v>
      </c>
      <c r="H6976">
        <v>0</v>
      </c>
      <c r="I6976">
        <v>0</v>
      </c>
      <c r="J6976">
        <v>0</v>
      </c>
      <c r="K6976" s="44">
        <f>MONTH(tce_4111[[#This Row],[data_lancamento]])</f>
        <v>9</v>
      </c>
    </row>
    <row r="6977" spans="1:11" x14ac:dyDescent="0.25">
      <c r="A6977" s="44" t="s">
        <v>110</v>
      </c>
      <c r="B6977">
        <v>1</v>
      </c>
      <c r="C6977" s="3">
        <v>44827</v>
      </c>
      <c r="D6977">
        <v>900</v>
      </c>
      <c r="E6977" s="44" t="s">
        <v>77</v>
      </c>
      <c r="F6977" s="44" t="s">
        <v>88</v>
      </c>
      <c r="G6977">
        <v>0</v>
      </c>
      <c r="H6977">
        <v>0</v>
      </c>
      <c r="I6977">
        <v>0</v>
      </c>
      <c r="J6977">
        <v>0</v>
      </c>
      <c r="K6977" s="44">
        <f>MONTH(tce_4111[[#This Row],[data_lancamento]])</f>
        <v>9</v>
      </c>
    </row>
    <row r="6978" spans="1:11" x14ac:dyDescent="0.25">
      <c r="A6978" s="44" t="s">
        <v>101</v>
      </c>
      <c r="B6978">
        <v>1</v>
      </c>
      <c r="C6978" s="3">
        <v>44827</v>
      </c>
      <c r="D6978">
        <v>900</v>
      </c>
      <c r="E6978" s="44" t="s">
        <v>80</v>
      </c>
      <c r="F6978" s="44" t="s">
        <v>88</v>
      </c>
      <c r="G6978">
        <v>1</v>
      </c>
      <c r="H6978">
        <v>0</v>
      </c>
      <c r="I6978">
        <v>0</v>
      </c>
      <c r="J6978">
        <v>0</v>
      </c>
      <c r="K6978" s="44">
        <f>MONTH(tce_4111[[#This Row],[data_lancamento]])</f>
        <v>9</v>
      </c>
    </row>
    <row r="6979" spans="1:11" x14ac:dyDescent="0.25">
      <c r="A6979" s="44" t="s">
        <v>111</v>
      </c>
      <c r="B6979">
        <v>1</v>
      </c>
      <c r="C6979" s="3">
        <v>44827</v>
      </c>
      <c r="D6979">
        <v>900</v>
      </c>
      <c r="E6979" s="44" t="s">
        <v>77</v>
      </c>
      <c r="F6979" s="44" t="s">
        <v>88</v>
      </c>
      <c r="G6979">
        <v>1</v>
      </c>
      <c r="H6979">
        <v>0</v>
      </c>
      <c r="I6979">
        <v>0</v>
      </c>
      <c r="J6979">
        <v>0</v>
      </c>
      <c r="K6979" s="44">
        <f>MONTH(tce_4111[[#This Row],[data_lancamento]])</f>
        <v>9</v>
      </c>
    </row>
    <row r="6980" spans="1:11" x14ac:dyDescent="0.25">
      <c r="A6980" s="44" t="s">
        <v>107</v>
      </c>
      <c r="B6980">
        <v>1</v>
      </c>
      <c r="C6980" s="3">
        <v>44830</v>
      </c>
      <c r="D6980">
        <v>1237.1500000000001</v>
      </c>
      <c r="E6980" s="44" t="s">
        <v>77</v>
      </c>
      <c r="F6980" s="44" t="s">
        <v>97</v>
      </c>
      <c r="G6980">
        <v>1</v>
      </c>
      <c r="H6980">
        <v>0</v>
      </c>
      <c r="I6980">
        <v>0</v>
      </c>
      <c r="J6980">
        <v>0</v>
      </c>
      <c r="K6980" s="44">
        <f>MONTH(tce_4111[[#This Row],[data_lancamento]])</f>
        <v>9</v>
      </c>
    </row>
    <row r="6981" spans="1:11" x14ac:dyDescent="0.25">
      <c r="A6981" s="44" t="s">
        <v>106</v>
      </c>
      <c r="B6981">
        <v>1</v>
      </c>
      <c r="C6981" s="3">
        <v>44830</v>
      </c>
      <c r="D6981">
        <v>1237.1500000000001</v>
      </c>
      <c r="E6981" s="44" t="s">
        <v>80</v>
      </c>
      <c r="F6981" s="44" t="s">
        <v>97</v>
      </c>
      <c r="G6981">
        <v>1</v>
      </c>
      <c r="H6981">
        <v>0</v>
      </c>
      <c r="I6981">
        <v>0</v>
      </c>
      <c r="J6981">
        <v>0</v>
      </c>
      <c r="K6981" s="44">
        <f>MONTH(tce_4111[[#This Row],[data_lancamento]])</f>
        <v>9</v>
      </c>
    </row>
    <row r="6982" spans="1:11" x14ac:dyDescent="0.25">
      <c r="A6982" s="44" t="s">
        <v>274</v>
      </c>
      <c r="B6982">
        <v>1</v>
      </c>
      <c r="C6982" s="3">
        <v>44830</v>
      </c>
      <c r="D6982">
        <v>1273.9000000000001</v>
      </c>
      <c r="E6982" s="44" t="s">
        <v>80</v>
      </c>
      <c r="F6982" s="44" t="s">
        <v>78</v>
      </c>
      <c r="G6982">
        <v>0</v>
      </c>
      <c r="H6982">
        <v>0</v>
      </c>
      <c r="I6982">
        <v>0</v>
      </c>
      <c r="J6982">
        <v>0</v>
      </c>
      <c r="K6982" s="44">
        <f>MONTH(tce_4111[[#This Row],[data_lancamento]])</f>
        <v>9</v>
      </c>
    </row>
    <row r="6983" spans="1:11" x14ac:dyDescent="0.25">
      <c r="A6983" s="44" t="s">
        <v>431</v>
      </c>
      <c r="B6983">
        <v>1</v>
      </c>
      <c r="C6983" s="3">
        <v>44830</v>
      </c>
      <c r="D6983">
        <v>1273.9000000000001</v>
      </c>
      <c r="E6983" s="44" t="s">
        <v>77</v>
      </c>
      <c r="F6983" s="44" t="s">
        <v>78</v>
      </c>
      <c r="G6983">
        <v>0</v>
      </c>
      <c r="H6983">
        <v>0</v>
      </c>
      <c r="I6983">
        <v>0</v>
      </c>
      <c r="J6983">
        <v>0</v>
      </c>
      <c r="K6983" s="44">
        <f>MONTH(tce_4111[[#This Row],[data_lancamento]])</f>
        <v>9</v>
      </c>
    </row>
    <row r="6984" spans="1:11" x14ac:dyDescent="0.25">
      <c r="A6984" s="44" t="s">
        <v>274</v>
      </c>
      <c r="B6984">
        <v>1</v>
      </c>
      <c r="C6984" s="3">
        <v>44830</v>
      </c>
      <c r="D6984">
        <v>1273.9000000000001</v>
      </c>
      <c r="E6984" s="44" t="s">
        <v>80</v>
      </c>
      <c r="F6984" s="44" t="s">
        <v>78</v>
      </c>
      <c r="G6984">
        <v>0</v>
      </c>
      <c r="H6984">
        <v>0</v>
      </c>
      <c r="I6984">
        <v>0</v>
      </c>
      <c r="J6984">
        <v>0</v>
      </c>
      <c r="K6984" s="44">
        <f>MONTH(tce_4111[[#This Row],[data_lancamento]])</f>
        <v>9</v>
      </c>
    </row>
    <row r="6985" spans="1:11" x14ac:dyDescent="0.25">
      <c r="A6985" s="44" t="s">
        <v>431</v>
      </c>
      <c r="B6985">
        <v>1</v>
      </c>
      <c r="C6985" s="3">
        <v>44830</v>
      </c>
      <c r="D6985">
        <v>1273.9000000000001</v>
      </c>
      <c r="E6985" s="44" t="s">
        <v>77</v>
      </c>
      <c r="F6985" s="44" t="s">
        <v>78</v>
      </c>
      <c r="G6985">
        <v>0</v>
      </c>
      <c r="H6985">
        <v>0</v>
      </c>
      <c r="I6985">
        <v>0</v>
      </c>
      <c r="J6985">
        <v>0</v>
      </c>
      <c r="K6985" s="44">
        <f>MONTH(tce_4111[[#This Row],[data_lancamento]])</f>
        <v>9</v>
      </c>
    </row>
    <row r="6986" spans="1:11" x14ac:dyDescent="0.25">
      <c r="A6986" s="44" t="s">
        <v>274</v>
      </c>
      <c r="B6986">
        <v>1</v>
      </c>
      <c r="C6986" s="3">
        <v>44830</v>
      </c>
      <c r="D6986">
        <v>1273.9000000000001</v>
      </c>
      <c r="E6986" s="44" t="s">
        <v>80</v>
      </c>
      <c r="F6986" s="44" t="s">
        <v>78</v>
      </c>
      <c r="G6986">
        <v>0</v>
      </c>
      <c r="H6986">
        <v>0</v>
      </c>
      <c r="I6986">
        <v>0</v>
      </c>
      <c r="J6986">
        <v>0</v>
      </c>
      <c r="K6986" s="44">
        <f>MONTH(tce_4111[[#This Row],[data_lancamento]])</f>
        <v>9</v>
      </c>
    </row>
    <row r="6987" spans="1:11" x14ac:dyDescent="0.25">
      <c r="A6987" s="44" t="s">
        <v>431</v>
      </c>
      <c r="B6987">
        <v>1</v>
      </c>
      <c r="C6987" s="3">
        <v>44830</v>
      </c>
      <c r="D6987">
        <v>1273.9000000000001</v>
      </c>
      <c r="E6987" s="44" t="s">
        <v>77</v>
      </c>
      <c r="F6987" s="44" t="s">
        <v>78</v>
      </c>
      <c r="G6987">
        <v>0</v>
      </c>
      <c r="H6987">
        <v>0</v>
      </c>
      <c r="I6987">
        <v>0</v>
      </c>
      <c r="J6987">
        <v>0</v>
      </c>
      <c r="K6987" s="44">
        <f>MONTH(tce_4111[[#This Row],[data_lancamento]])</f>
        <v>9</v>
      </c>
    </row>
    <row r="6988" spans="1:11" x14ac:dyDescent="0.25">
      <c r="A6988" s="44" t="s">
        <v>274</v>
      </c>
      <c r="B6988">
        <v>1</v>
      </c>
      <c r="C6988" s="3">
        <v>44830</v>
      </c>
      <c r="D6988">
        <v>1273.9000000000001</v>
      </c>
      <c r="E6988" s="44" t="s">
        <v>80</v>
      </c>
      <c r="F6988" s="44" t="s">
        <v>78</v>
      </c>
      <c r="G6988">
        <v>0</v>
      </c>
      <c r="H6988">
        <v>0</v>
      </c>
      <c r="I6988">
        <v>0</v>
      </c>
      <c r="J6988">
        <v>0</v>
      </c>
      <c r="K6988" s="44">
        <f>MONTH(tce_4111[[#This Row],[data_lancamento]])</f>
        <v>9</v>
      </c>
    </row>
    <row r="6989" spans="1:11" x14ac:dyDescent="0.25">
      <c r="A6989" s="44" t="s">
        <v>431</v>
      </c>
      <c r="B6989">
        <v>1</v>
      </c>
      <c r="C6989" s="3">
        <v>44830</v>
      </c>
      <c r="D6989">
        <v>1273.9000000000001</v>
      </c>
      <c r="E6989" s="44" t="s">
        <v>77</v>
      </c>
      <c r="F6989" s="44" t="s">
        <v>78</v>
      </c>
      <c r="G6989">
        <v>0</v>
      </c>
      <c r="H6989">
        <v>0</v>
      </c>
      <c r="I6989">
        <v>0</v>
      </c>
      <c r="J6989">
        <v>0</v>
      </c>
      <c r="K6989" s="44">
        <f>MONTH(tce_4111[[#This Row],[data_lancamento]])</f>
        <v>9</v>
      </c>
    </row>
    <row r="6990" spans="1:11" x14ac:dyDescent="0.25">
      <c r="A6990" s="44" t="s">
        <v>274</v>
      </c>
      <c r="B6990">
        <v>1</v>
      </c>
      <c r="C6990" s="3">
        <v>44830</v>
      </c>
      <c r="D6990">
        <v>1273.9000000000001</v>
      </c>
      <c r="E6990" s="44" t="s">
        <v>80</v>
      </c>
      <c r="F6990" s="44" t="s">
        <v>78</v>
      </c>
      <c r="G6990">
        <v>0</v>
      </c>
      <c r="H6990">
        <v>0</v>
      </c>
      <c r="I6990">
        <v>0</v>
      </c>
      <c r="J6990">
        <v>0</v>
      </c>
      <c r="K6990" s="44">
        <f>MONTH(tce_4111[[#This Row],[data_lancamento]])</f>
        <v>9</v>
      </c>
    </row>
    <row r="6991" spans="1:11" x14ac:dyDescent="0.25">
      <c r="A6991" s="44" t="s">
        <v>431</v>
      </c>
      <c r="B6991">
        <v>1</v>
      </c>
      <c r="C6991" s="3">
        <v>44830</v>
      </c>
      <c r="D6991">
        <v>1273.9000000000001</v>
      </c>
      <c r="E6991" s="44" t="s">
        <v>77</v>
      </c>
      <c r="F6991" s="44" t="s">
        <v>78</v>
      </c>
      <c r="G6991">
        <v>0</v>
      </c>
      <c r="H6991">
        <v>0</v>
      </c>
      <c r="I6991">
        <v>0</v>
      </c>
      <c r="J6991">
        <v>0</v>
      </c>
      <c r="K6991" s="44">
        <f>MONTH(tce_4111[[#This Row],[data_lancamento]])</f>
        <v>9</v>
      </c>
    </row>
    <row r="6992" spans="1:11" x14ac:dyDescent="0.25">
      <c r="A6992" s="44" t="s">
        <v>274</v>
      </c>
      <c r="B6992">
        <v>1</v>
      </c>
      <c r="C6992" s="3">
        <v>44830</v>
      </c>
      <c r="D6992">
        <v>1273.9000000000001</v>
      </c>
      <c r="E6992" s="44" t="s">
        <v>80</v>
      </c>
      <c r="F6992" s="44" t="s">
        <v>78</v>
      </c>
      <c r="G6992">
        <v>0</v>
      </c>
      <c r="H6992">
        <v>0</v>
      </c>
      <c r="I6992">
        <v>0</v>
      </c>
      <c r="J6992">
        <v>0</v>
      </c>
      <c r="K6992" s="44">
        <f>MONTH(tce_4111[[#This Row],[data_lancamento]])</f>
        <v>9</v>
      </c>
    </row>
    <row r="6993" spans="1:11" x14ac:dyDescent="0.25">
      <c r="A6993" s="44" t="s">
        <v>431</v>
      </c>
      <c r="B6993">
        <v>1</v>
      </c>
      <c r="C6993" s="3">
        <v>44830</v>
      </c>
      <c r="D6993">
        <v>1273.9000000000001</v>
      </c>
      <c r="E6993" s="44" t="s">
        <v>77</v>
      </c>
      <c r="F6993" s="44" t="s">
        <v>78</v>
      </c>
      <c r="G6993">
        <v>0</v>
      </c>
      <c r="H6993">
        <v>0</v>
      </c>
      <c r="I6993">
        <v>0</v>
      </c>
      <c r="J6993">
        <v>0</v>
      </c>
      <c r="K6993" s="44">
        <f>MONTH(tce_4111[[#This Row],[data_lancamento]])</f>
        <v>9</v>
      </c>
    </row>
    <row r="6994" spans="1:11" x14ac:dyDescent="0.25">
      <c r="A6994" s="44" t="s">
        <v>274</v>
      </c>
      <c r="B6994">
        <v>1</v>
      </c>
      <c r="C6994" s="3">
        <v>44830</v>
      </c>
      <c r="D6994">
        <v>1273.9000000000001</v>
      </c>
      <c r="E6994" s="44" t="s">
        <v>80</v>
      </c>
      <c r="F6994" s="44" t="s">
        <v>78</v>
      </c>
      <c r="G6994">
        <v>0</v>
      </c>
      <c r="H6994">
        <v>0</v>
      </c>
      <c r="I6994">
        <v>0</v>
      </c>
      <c r="J6994">
        <v>0</v>
      </c>
      <c r="K6994" s="44">
        <f>MONTH(tce_4111[[#This Row],[data_lancamento]])</f>
        <v>9</v>
      </c>
    </row>
    <row r="6995" spans="1:11" x14ac:dyDescent="0.25">
      <c r="A6995" s="44" t="s">
        <v>431</v>
      </c>
      <c r="B6995">
        <v>1</v>
      </c>
      <c r="C6995" s="3">
        <v>44830</v>
      </c>
      <c r="D6995">
        <v>1273.9000000000001</v>
      </c>
      <c r="E6995" s="44" t="s">
        <v>77</v>
      </c>
      <c r="F6995" s="44" t="s">
        <v>78</v>
      </c>
      <c r="G6995">
        <v>0</v>
      </c>
      <c r="H6995">
        <v>0</v>
      </c>
      <c r="I6995">
        <v>0</v>
      </c>
      <c r="J6995">
        <v>0</v>
      </c>
      <c r="K6995" s="44">
        <f>MONTH(tce_4111[[#This Row],[data_lancamento]])</f>
        <v>9</v>
      </c>
    </row>
    <row r="6996" spans="1:11" x14ac:dyDescent="0.25">
      <c r="A6996" s="44" t="s">
        <v>274</v>
      </c>
      <c r="B6996">
        <v>1</v>
      </c>
      <c r="C6996" s="3">
        <v>44830</v>
      </c>
      <c r="D6996">
        <v>1273.9000000000001</v>
      </c>
      <c r="E6996" s="44" t="s">
        <v>80</v>
      </c>
      <c r="F6996" s="44" t="s">
        <v>78</v>
      </c>
      <c r="G6996">
        <v>0</v>
      </c>
      <c r="H6996">
        <v>0</v>
      </c>
      <c r="I6996">
        <v>0</v>
      </c>
      <c r="J6996">
        <v>0</v>
      </c>
      <c r="K6996" s="44">
        <f>MONTH(tce_4111[[#This Row],[data_lancamento]])</f>
        <v>9</v>
      </c>
    </row>
    <row r="6997" spans="1:11" x14ac:dyDescent="0.25">
      <c r="A6997" s="44" t="s">
        <v>431</v>
      </c>
      <c r="B6997">
        <v>1</v>
      </c>
      <c r="C6997" s="3">
        <v>44830</v>
      </c>
      <c r="D6997">
        <v>1273.9000000000001</v>
      </c>
      <c r="E6997" s="44" t="s">
        <v>77</v>
      </c>
      <c r="F6997" s="44" t="s">
        <v>78</v>
      </c>
      <c r="G6997">
        <v>0</v>
      </c>
      <c r="H6997">
        <v>0</v>
      </c>
      <c r="I6997">
        <v>0</v>
      </c>
      <c r="J6997">
        <v>0</v>
      </c>
      <c r="K6997" s="44">
        <f>MONTH(tce_4111[[#This Row],[data_lancamento]])</f>
        <v>9</v>
      </c>
    </row>
    <row r="6998" spans="1:11" x14ac:dyDescent="0.25">
      <c r="A6998" s="44" t="s">
        <v>274</v>
      </c>
      <c r="B6998">
        <v>1</v>
      </c>
      <c r="C6998" s="3">
        <v>44830</v>
      </c>
      <c r="D6998">
        <v>1273.9000000000001</v>
      </c>
      <c r="E6998" s="44" t="s">
        <v>80</v>
      </c>
      <c r="F6998" s="44" t="s">
        <v>78</v>
      </c>
      <c r="G6998">
        <v>0</v>
      </c>
      <c r="H6998">
        <v>0</v>
      </c>
      <c r="I6998">
        <v>0</v>
      </c>
      <c r="J6998">
        <v>0</v>
      </c>
      <c r="K6998" s="44">
        <f>MONTH(tce_4111[[#This Row],[data_lancamento]])</f>
        <v>9</v>
      </c>
    </row>
    <row r="6999" spans="1:11" x14ac:dyDescent="0.25">
      <c r="A6999" s="44" t="s">
        <v>431</v>
      </c>
      <c r="B6999">
        <v>1</v>
      </c>
      <c r="C6999" s="3">
        <v>44830</v>
      </c>
      <c r="D6999">
        <v>1273.9000000000001</v>
      </c>
      <c r="E6999" s="44" t="s">
        <v>77</v>
      </c>
      <c r="F6999" s="44" t="s">
        <v>78</v>
      </c>
      <c r="G6999">
        <v>0</v>
      </c>
      <c r="H6999">
        <v>0</v>
      </c>
      <c r="I6999">
        <v>0</v>
      </c>
      <c r="J6999">
        <v>0</v>
      </c>
      <c r="K6999" s="44">
        <f>MONTH(tce_4111[[#This Row],[data_lancamento]])</f>
        <v>9</v>
      </c>
    </row>
    <row r="7000" spans="1:11" x14ac:dyDescent="0.25">
      <c r="A7000" s="44" t="s">
        <v>96</v>
      </c>
      <c r="B7000">
        <v>1</v>
      </c>
      <c r="C7000" s="3">
        <v>44830</v>
      </c>
      <c r="D7000">
        <v>1237.1500000000001</v>
      </c>
      <c r="E7000" s="44" t="s">
        <v>77</v>
      </c>
      <c r="F7000" s="44" t="s">
        <v>97</v>
      </c>
      <c r="G7000">
        <v>1</v>
      </c>
      <c r="H7000">
        <v>0</v>
      </c>
      <c r="I7000">
        <v>0</v>
      </c>
      <c r="J7000">
        <v>0</v>
      </c>
      <c r="K7000" s="44">
        <f>MONTH(tce_4111[[#This Row],[data_lancamento]])</f>
        <v>9</v>
      </c>
    </row>
    <row r="7001" spans="1:11" x14ac:dyDescent="0.25">
      <c r="A7001" s="44" t="s">
        <v>91</v>
      </c>
      <c r="B7001">
        <v>1</v>
      </c>
      <c r="C7001" s="3">
        <v>44830</v>
      </c>
      <c r="D7001">
        <v>1237.1500000000001</v>
      </c>
      <c r="E7001" s="44" t="s">
        <v>80</v>
      </c>
      <c r="F7001" s="44" t="s">
        <v>88</v>
      </c>
      <c r="G7001">
        <v>0</v>
      </c>
      <c r="H7001">
        <v>0</v>
      </c>
      <c r="I7001">
        <v>0</v>
      </c>
      <c r="J7001">
        <v>0</v>
      </c>
      <c r="K7001" s="44">
        <f>MONTH(tce_4111[[#This Row],[data_lancamento]])</f>
        <v>9</v>
      </c>
    </row>
    <row r="7002" spans="1:11" x14ac:dyDescent="0.25">
      <c r="A7002" s="44" t="s">
        <v>99</v>
      </c>
      <c r="B7002">
        <v>1</v>
      </c>
      <c r="C7002" s="3">
        <v>44830</v>
      </c>
      <c r="D7002">
        <v>1237.1500000000001</v>
      </c>
      <c r="E7002" s="44" t="s">
        <v>77</v>
      </c>
      <c r="F7002" s="44" t="s">
        <v>88</v>
      </c>
      <c r="G7002">
        <v>0</v>
      </c>
      <c r="H7002">
        <v>0</v>
      </c>
      <c r="I7002">
        <v>0</v>
      </c>
      <c r="J7002">
        <v>0</v>
      </c>
      <c r="K7002" s="44">
        <f>MONTH(tce_4111[[#This Row],[data_lancamento]])</f>
        <v>9</v>
      </c>
    </row>
    <row r="7003" spans="1:11" x14ac:dyDescent="0.25">
      <c r="A7003" s="44" t="s">
        <v>92</v>
      </c>
      <c r="B7003">
        <v>1</v>
      </c>
      <c r="C7003" s="3">
        <v>44830</v>
      </c>
      <c r="D7003">
        <v>1237.1500000000001</v>
      </c>
      <c r="E7003" s="44" t="s">
        <v>80</v>
      </c>
      <c r="F7003" s="44" t="s">
        <v>88</v>
      </c>
      <c r="G7003">
        <v>0</v>
      </c>
      <c r="H7003">
        <v>0</v>
      </c>
      <c r="I7003">
        <v>0</v>
      </c>
      <c r="J7003">
        <v>0</v>
      </c>
      <c r="K7003" s="44">
        <f>MONTH(tce_4111[[#This Row],[data_lancamento]])</f>
        <v>9</v>
      </c>
    </row>
    <row r="7004" spans="1:11" x14ac:dyDescent="0.25">
      <c r="A7004" s="44" t="s">
        <v>100</v>
      </c>
      <c r="B7004">
        <v>1</v>
      </c>
      <c r="C7004" s="3">
        <v>44830</v>
      </c>
      <c r="D7004">
        <v>1237.1500000000001</v>
      </c>
      <c r="E7004" s="44" t="s">
        <v>77</v>
      </c>
      <c r="F7004" s="44" t="s">
        <v>88</v>
      </c>
      <c r="G7004">
        <v>0</v>
      </c>
      <c r="H7004">
        <v>0</v>
      </c>
      <c r="I7004">
        <v>0</v>
      </c>
      <c r="J7004">
        <v>0</v>
      </c>
      <c r="K7004" s="44">
        <f>MONTH(tce_4111[[#This Row],[data_lancamento]])</f>
        <v>9</v>
      </c>
    </row>
    <row r="7005" spans="1:11" x14ac:dyDescent="0.25">
      <c r="A7005" s="44" t="s">
        <v>386</v>
      </c>
      <c r="B7005">
        <v>1</v>
      </c>
      <c r="C7005" s="3">
        <v>44830</v>
      </c>
      <c r="D7005">
        <v>1237.1500000000001</v>
      </c>
      <c r="E7005" s="44" t="s">
        <v>80</v>
      </c>
      <c r="F7005" s="44" t="s">
        <v>88</v>
      </c>
      <c r="G7005">
        <v>0</v>
      </c>
      <c r="H7005">
        <v>0</v>
      </c>
      <c r="I7005">
        <v>0</v>
      </c>
      <c r="J7005">
        <v>0</v>
      </c>
      <c r="K7005" s="44">
        <f>MONTH(tce_4111[[#This Row],[data_lancamento]])</f>
        <v>9</v>
      </c>
    </row>
    <row r="7006" spans="1:11" x14ac:dyDescent="0.25">
      <c r="A7006" s="44" t="s">
        <v>101</v>
      </c>
      <c r="B7006">
        <v>1</v>
      </c>
      <c r="C7006" s="3">
        <v>44830</v>
      </c>
      <c r="D7006">
        <v>1237.1500000000001</v>
      </c>
      <c r="E7006" s="44" t="s">
        <v>77</v>
      </c>
      <c r="F7006" s="44" t="s">
        <v>88</v>
      </c>
      <c r="G7006">
        <v>1</v>
      </c>
      <c r="H7006">
        <v>0</v>
      </c>
      <c r="I7006">
        <v>0</v>
      </c>
      <c r="J7006">
        <v>0</v>
      </c>
      <c r="K7006" s="44">
        <f>MONTH(tce_4111[[#This Row],[data_lancamento]])</f>
        <v>9</v>
      </c>
    </row>
    <row r="7007" spans="1:11" x14ac:dyDescent="0.25">
      <c r="A7007" s="44" t="s">
        <v>95</v>
      </c>
      <c r="B7007">
        <v>1</v>
      </c>
      <c r="C7007" s="3">
        <v>44830</v>
      </c>
      <c r="D7007">
        <v>1237.1500000000001</v>
      </c>
      <c r="E7007" s="44" t="s">
        <v>80</v>
      </c>
      <c r="F7007" s="44" t="s">
        <v>88</v>
      </c>
      <c r="G7007">
        <v>1</v>
      </c>
      <c r="H7007">
        <v>0</v>
      </c>
      <c r="I7007">
        <v>0</v>
      </c>
      <c r="J7007">
        <v>0</v>
      </c>
      <c r="K7007" s="44">
        <f>MONTH(tce_4111[[#This Row],[data_lancamento]])</f>
        <v>9</v>
      </c>
    </row>
    <row r="7008" spans="1:11" x14ac:dyDescent="0.25">
      <c r="A7008" s="44" t="s">
        <v>96</v>
      </c>
      <c r="B7008">
        <v>1</v>
      </c>
      <c r="C7008" s="3">
        <v>44830</v>
      </c>
      <c r="D7008">
        <v>11465.1</v>
      </c>
      <c r="E7008" s="44" t="s">
        <v>77</v>
      </c>
      <c r="F7008" s="44" t="s">
        <v>97</v>
      </c>
      <c r="G7008">
        <v>1</v>
      </c>
      <c r="H7008">
        <v>0</v>
      </c>
      <c r="I7008">
        <v>0</v>
      </c>
      <c r="J7008">
        <v>0</v>
      </c>
      <c r="K7008" s="44">
        <f>MONTH(tce_4111[[#This Row],[data_lancamento]])</f>
        <v>9</v>
      </c>
    </row>
    <row r="7009" spans="1:11" x14ac:dyDescent="0.25">
      <c r="A7009" s="44" t="s">
        <v>91</v>
      </c>
      <c r="B7009">
        <v>1</v>
      </c>
      <c r="C7009" s="3">
        <v>44830</v>
      </c>
      <c r="D7009">
        <v>11465.1</v>
      </c>
      <c r="E7009" s="44" t="s">
        <v>80</v>
      </c>
      <c r="F7009" s="44" t="s">
        <v>88</v>
      </c>
      <c r="G7009">
        <v>0</v>
      </c>
      <c r="H7009">
        <v>0</v>
      </c>
      <c r="I7009">
        <v>0</v>
      </c>
      <c r="J7009">
        <v>0</v>
      </c>
      <c r="K7009" s="44">
        <f>MONTH(tce_4111[[#This Row],[data_lancamento]])</f>
        <v>9</v>
      </c>
    </row>
    <row r="7010" spans="1:11" x14ac:dyDescent="0.25">
      <c r="A7010" s="44" t="s">
        <v>99</v>
      </c>
      <c r="B7010">
        <v>1</v>
      </c>
      <c r="C7010" s="3">
        <v>44830</v>
      </c>
      <c r="D7010">
        <v>11465.1</v>
      </c>
      <c r="E7010" s="44" t="s">
        <v>77</v>
      </c>
      <c r="F7010" s="44" t="s">
        <v>88</v>
      </c>
      <c r="G7010">
        <v>0</v>
      </c>
      <c r="H7010">
        <v>0</v>
      </c>
      <c r="I7010">
        <v>0</v>
      </c>
      <c r="J7010">
        <v>0</v>
      </c>
      <c r="K7010" s="44">
        <f>MONTH(tce_4111[[#This Row],[data_lancamento]])</f>
        <v>9</v>
      </c>
    </row>
    <row r="7011" spans="1:11" x14ac:dyDescent="0.25">
      <c r="A7011" s="44" t="s">
        <v>92</v>
      </c>
      <c r="B7011">
        <v>1</v>
      </c>
      <c r="C7011" s="3">
        <v>44830</v>
      </c>
      <c r="D7011">
        <v>11465.1</v>
      </c>
      <c r="E7011" s="44" t="s">
        <v>80</v>
      </c>
      <c r="F7011" s="44" t="s">
        <v>88</v>
      </c>
      <c r="G7011">
        <v>0</v>
      </c>
      <c r="H7011">
        <v>0</v>
      </c>
      <c r="I7011">
        <v>0</v>
      </c>
      <c r="J7011">
        <v>0</v>
      </c>
      <c r="K7011" s="44">
        <f>MONTH(tce_4111[[#This Row],[data_lancamento]])</f>
        <v>9</v>
      </c>
    </row>
    <row r="7012" spans="1:11" x14ac:dyDescent="0.25">
      <c r="A7012" s="44" t="s">
        <v>431</v>
      </c>
      <c r="B7012">
        <v>1</v>
      </c>
      <c r="C7012" s="3">
        <v>44830</v>
      </c>
      <c r="D7012">
        <v>11465.1</v>
      </c>
      <c r="E7012" s="44" t="s">
        <v>80</v>
      </c>
      <c r="F7012" s="44" t="s">
        <v>78</v>
      </c>
      <c r="G7012">
        <v>0</v>
      </c>
      <c r="H7012">
        <v>0</v>
      </c>
      <c r="I7012">
        <v>0</v>
      </c>
      <c r="J7012">
        <v>0</v>
      </c>
      <c r="K7012" s="44">
        <f>MONTH(tce_4111[[#This Row],[data_lancamento]])</f>
        <v>9</v>
      </c>
    </row>
    <row r="7013" spans="1:11" x14ac:dyDescent="0.25">
      <c r="A7013" s="44" t="s">
        <v>100</v>
      </c>
      <c r="B7013">
        <v>1</v>
      </c>
      <c r="C7013" s="3">
        <v>44830</v>
      </c>
      <c r="D7013">
        <v>11465.1</v>
      </c>
      <c r="E7013" s="44" t="s">
        <v>77</v>
      </c>
      <c r="F7013" s="44" t="s">
        <v>88</v>
      </c>
      <c r="G7013">
        <v>0</v>
      </c>
      <c r="H7013">
        <v>0</v>
      </c>
      <c r="I7013">
        <v>0</v>
      </c>
      <c r="J7013">
        <v>0</v>
      </c>
      <c r="K7013" s="44">
        <f>MONTH(tce_4111[[#This Row],[data_lancamento]])</f>
        <v>9</v>
      </c>
    </row>
    <row r="7014" spans="1:11" x14ac:dyDescent="0.25">
      <c r="A7014" s="44" t="s">
        <v>101</v>
      </c>
      <c r="B7014">
        <v>1</v>
      </c>
      <c r="C7014" s="3">
        <v>44830</v>
      </c>
      <c r="D7014">
        <v>11465.1</v>
      </c>
      <c r="E7014" s="44" t="s">
        <v>77</v>
      </c>
      <c r="F7014" s="44" t="s">
        <v>88</v>
      </c>
      <c r="G7014">
        <v>1</v>
      </c>
      <c r="H7014">
        <v>0</v>
      </c>
      <c r="I7014">
        <v>0</v>
      </c>
      <c r="J7014">
        <v>0</v>
      </c>
      <c r="K7014" s="44">
        <f>MONTH(tce_4111[[#This Row],[data_lancamento]])</f>
        <v>9</v>
      </c>
    </row>
    <row r="7015" spans="1:11" x14ac:dyDescent="0.25">
      <c r="A7015" s="44" t="s">
        <v>95</v>
      </c>
      <c r="B7015">
        <v>1</v>
      </c>
      <c r="C7015" s="3">
        <v>44830</v>
      </c>
      <c r="D7015">
        <v>11465.1</v>
      </c>
      <c r="E7015" s="44" t="s">
        <v>80</v>
      </c>
      <c r="F7015" s="44" t="s">
        <v>88</v>
      </c>
      <c r="G7015">
        <v>1</v>
      </c>
      <c r="H7015">
        <v>0</v>
      </c>
      <c r="I7015">
        <v>0</v>
      </c>
      <c r="J7015">
        <v>0</v>
      </c>
      <c r="K7015" s="44">
        <f>MONTH(tce_4111[[#This Row],[data_lancamento]])</f>
        <v>9</v>
      </c>
    </row>
    <row r="7016" spans="1:11" x14ac:dyDescent="0.25">
      <c r="A7016" s="44" t="s">
        <v>96</v>
      </c>
      <c r="B7016">
        <v>1</v>
      </c>
      <c r="C7016" s="3">
        <v>44830</v>
      </c>
      <c r="D7016">
        <v>1237.1500000000001</v>
      </c>
      <c r="E7016" s="44" t="s">
        <v>80</v>
      </c>
      <c r="F7016" s="44" t="s">
        <v>97</v>
      </c>
      <c r="G7016">
        <v>1</v>
      </c>
      <c r="H7016">
        <v>0</v>
      </c>
      <c r="I7016">
        <v>0</v>
      </c>
      <c r="J7016">
        <v>0</v>
      </c>
      <c r="K7016" s="44">
        <f>MONTH(tce_4111[[#This Row],[data_lancamento]])</f>
        <v>9</v>
      </c>
    </row>
    <row r="7017" spans="1:11" x14ac:dyDescent="0.25">
      <c r="A7017" s="44" t="s">
        <v>99</v>
      </c>
      <c r="B7017">
        <v>1</v>
      </c>
      <c r="C7017" s="3">
        <v>44830</v>
      </c>
      <c r="D7017">
        <v>1237.1500000000001</v>
      </c>
      <c r="E7017" s="44" t="s">
        <v>80</v>
      </c>
      <c r="F7017" s="44" t="s">
        <v>88</v>
      </c>
      <c r="G7017">
        <v>0</v>
      </c>
      <c r="H7017">
        <v>0</v>
      </c>
      <c r="I7017">
        <v>0</v>
      </c>
      <c r="J7017">
        <v>0</v>
      </c>
      <c r="K7017" s="44">
        <f>MONTH(tce_4111[[#This Row],[data_lancamento]])</f>
        <v>9</v>
      </c>
    </row>
    <row r="7018" spans="1:11" x14ac:dyDescent="0.25">
      <c r="A7018" s="44" t="s">
        <v>109</v>
      </c>
      <c r="B7018">
        <v>1</v>
      </c>
      <c r="C7018" s="3">
        <v>44830</v>
      </c>
      <c r="D7018">
        <v>1237.1500000000001</v>
      </c>
      <c r="E7018" s="44" t="s">
        <v>77</v>
      </c>
      <c r="F7018" s="44" t="s">
        <v>88</v>
      </c>
      <c r="G7018">
        <v>0</v>
      </c>
      <c r="H7018">
        <v>0</v>
      </c>
      <c r="I7018">
        <v>0</v>
      </c>
      <c r="J7018">
        <v>0</v>
      </c>
      <c r="K7018" s="44">
        <f>MONTH(tce_4111[[#This Row],[data_lancamento]])</f>
        <v>9</v>
      </c>
    </row>
    <row r="7019" spans="1:11" x14ac:dyDescent="0.25">
      <c r="A7019" s="44" t="s">
        <v>106</v>
      </c>
      <c r="B7019">
        <v>1</v>
      </c>
      <c r="C7019" s="3">
        <v>44830</v>
      </c>
      <c r="D7019">
        <v>1237.1500000000001</v>
      </c>
      <c r="E7019" s="44" t="s">
        <v>77</v>
      </c>
      <c r="F7019" s="44" t="s">
        <v>97</v>
      </c>
      <c r="G7019">
        <v>1</v>
      </c>
      <c r="H7019">
        <v>0</v>
      </c>
      <c r="I7019">
        <v>0</v>
      </c>
      <c r="J7019">
        <v>0</v>
      </c>
      <c r="K7019" s="44">
        <f>MONTH(tce_4111[[#This Row],[data_lancamento]])</f>
        <v>9</v>
      </c>
    </row>
    <row r="7020" spans="1:11" x14ac:dyDescent="0.25">
      <c r="A7020" s="44" t="s">
        <v>100</v>
      </c>
      <c r="B7020">
        <v>1</v>
      </c>
      <c r="C7020" s="3">
        <v>44830</v>
      </c>
      <c r="D7020">
        <v>1237.1500000000001</v>
      </c>
      <c r="E7020" s="44" t="s">
        <v>80</v>
      </c>
      <c r="F7020" s="44" t="s">
        <v>88</v>
      </c>
      <c r="G7020">
        <v>0</v>
      </c>
      <c r="H7020">
        <v>0</v>
      </c>
      <c r="I7020">
        <v>0</v>
      </c>
      <c r="J7020">
        <v>0</v>
      </c>
      <c r="K7020" s="44">
        <f>MONTH(tce_4111[[#This Row],[data_lancamento]])</f>
        <v>9</v>
      </c>
    </row>
    <row r="7021" spans="1:11" x14ac:dyDescent="0.25">
      <c r="A7021" s="44" t="s">
        <v>110</v>
      </c>
      <c r="B7021">
        <v>1</v>
      </c>
      <c r="C7021" s="3">
        <v>44830</v>
      </c>
      <c r="D7021">
        <v>1237.1500000000001</v>
      </c>
      <c r="E7021" s="44" t="s">
        <v>77</v>
      </c>
      <c r="F7021" s="44" t="s">
        <v>88</v>
      </c>
      <c r="G7021">
        <v>0</v>
      </c>
      <c r="H7021">
        <v>0</v>
      </c>
      <c r="I7021">
        <v>0</v>
      </c>
      <c r="J7021">
        <v>0</v>
      </c>
      <c r="K7021" s="44">
        <f>MONTH(tce_4111[[#This Row],[data_lancamento]])</f>
        <v>9</v>
      </c>
    </row>
    <row r="7022" spans="1:11" x14ac:dyDescent="0.25">
      <c r="A7022" s="44" t="s">
        <v>101</v>
      </c>
      <c r="B7022">
        <v>1</v>
      </c>
      <c r="C7022" s="3">
        <v>44830</v>
      </c>
      <c r="D7022">
        <v>1237.1500000000001</v>
      </c>
      <c r="E7022" s="44" t="s">
        <v>80</v>
      </c>
      <c r="F7022" s="44" t="s">
        <v>88</v>
      </c>
      <c r="G7022">
        <v>1</v>
      </c>
      <c r="H7022">
        <v>0</v>
      </c>
      <c r="I7022">
        <v>0</v>
      </c>
      <c r="J7022">
        <v>0</v>
      </c>
      <c r="K7022" s="44">
        <f>MONTH(tce_4111[[#This Row],[data_lancamento]])</f>
        <v>9</v>
      </c>
    </row>
    <row r="7023" spans="1:11" x14ac:dyDescent="0.25">
      <c r="A7023" s="44" t="s">
        <v>111</v>
      </c>
      <c r="B7023">
        <v>1</v>
      </c>
      <c r="C7023" s="3">
        <v>44830</v>
      </c>
      <c r="D7023">
        <v>1237.1500000000001</v>
      </c>
      <c r="E7023" s="44" t="s">
        <v>77</v>
      </c>
      <c r="F7023" s="44" t="s">
        <v>88</v>
      </c>
      <c r="G7023">
        <v>1</v>
      </c>
      <c r="H7023">
        <v>0</v>
      </c>
      <c r="I7023">
        <v>0</v>
      </c>
      <c r="J7023">
        <v>0</v>
      </c>
      <c r="K7023" s="44">
        <f>MONTH(tce_4111[[#This Row],[data_lancamento]])</f>
        <v>9</v>
      </c>
    </row>
    <row r="7024" spans="1:11" x14ac:dyDescent="0.25">
      <c r="A7024" s="44" t="s">
        <v>89</v>
      </c>
      <c r="B7024">
        <v>1</v>
      </c>
      <c r="C7024" s="3">
        <v>44830</v>
      </c>
      <c r="D7024">
        <v>1325.4</v>
      </c>
      <c r="E7024" s="44" t="s">
        <v>80</v>
      </c>
      <c r="F7024" s="44" t="s">
        <v>88</v>
      </c>
      <c r="G7024">
        <v>0</v>
      </c>
      <c r="H7024">
        <v>0</v>
      </c>
      <c r="I7024">
        <v>0</v>
      </c>
      <c r="J7024">
        <v>0</v>
      </c>
      <c r="K7024" s="44">
        <f>MONTH(tce_4111[[#This Row],[data_lancamento]])</f>
        <v>9</v>
      </c>
    </row>
    <row r="7025" spans="1:11" x14ac:dyDescent="0.25">
      <c r="A7025" s="44" t="s">
        <v>91</v>
      </c>
      <c r="B7025">
        <v>1</v>
      </c>
      <c r="C7025" s="3">
        <v>44830</v>
      </c>
      <c r="D7025">
        <v>1325.4</v>
      </c>
      <c r="E7025" s="44" t="s">
        <v>77</v>
      </c>
      <c r="F7025" s="44" t="s">
        <v>88</v>
      </c>
      <c r="G7025">
        <v>0</v>
      </c>
      <c r="H7025">
        <v>0</v>
      </c>
      <c r="I7025">
        <v>0</v>
      </c>
      <c r="J7025">
        <v>0</v>
      </c>
      <c r="K7025" s="44">
        <f>MONTH(tce_4111[[#This Row],[data_lancamento]])</f>
        <v>9</v>
      </c>
    </row>
    <row r="7026" spans="1:11" x14ac:dyDescent="0.25">
      <c r="A7026" s="44" t="s">
        <v>92</v>
      </c>
      <c r="B7026">
        <v>1</v>
      </c>
      <c r="C7026" s="3">
        <v>44830</v>
      </c>
      <c r="D7026">
        <v>1325.4</v>
      </c>
      <c r="E7026" s="44" t="s">
        <v>77</v>
      </c>
      <c r="F7026" s="44" t="s">
        <v>88</v>
      </c>
      <c r="G7026">
        <v>0</v>
      </c>
      <c r="H7026">
        <v>0</v>
      </c>
      <c r="I7026">
        <v>0</v>
      </c>
      <c r="J7026">
        <v>0</v>
      </c>
      <c r="K7026" s="44">
        <f>MONTH(tce_4111[[#This Row],[data_lancamento]])</f>
        <v>9</v>
      </c>
    </row>
    <row r="7027" spans="1:11" x14ac:dyDescent="0.25">
      <c r="A7027" s="44" t="s">
        <v>93</v>
      </c>
      <c r="B7027">
        <v>1</v>
      </c>
      <c r="C7027" s="3">
        <v>44830</v>
      </c>
      <c r="D7027">
        <v>1325.4</v>
      </c>
      <c r="E7027" s="44" t="s">
        <v>80</v>
      </c>
      <c r="F7027" s="44" t="s">
        <v>88</v>
      </c>
      <c r="G7027">
        <v>0</v>
      </c>
      <c r="H7027">
        <v>0</v>
      </c>
      <c r="I7027">
        <v>0</v>
      </c>
      <c r="J7027">
        <v>0</v>
      </c>
      <c r="K7027" s="44">
        <f>MONTH(tce_4111[[#This Row],[data_lancamento]])</f>
        <v>9</v>
      </c>
    </row>
    <row r="7028" spans="1:11" x14ac:dyDescent="0.25">
      <c r="A7028" s="44" t="s">
        <v>94</v>
      </c>
      <c r="B7028">
        <v>1</v>
      </c>
      <c r="C7028" s="3">
        <v>44830</v>
      </c>
      <c r="D7028">
        <v>1325.4</v>
      </c>
      <c r="E7028" s="44" t="s">
        <v>80</v>
      </c>
      <c r="F7028" s="44" t="s">
        <v>88</v>
      </c>
      <c r="G7028">
        <v>1</v>
      </c>
      <c r="H7028">
        <v>0</v>
      </c>
      <c r="I7028">
        <v>0</v>
      </c>
      <c r="J7028">
        <v>0</v>
      </c>
      <c r="K7028" s="44">
        <f>MONTH(tce_4111[[#This Row],[data_lancamento]])</f>
        <v>9</v>
      </c>
    </row>
    <row r="7029" spans="1:11" x14ac:dyDescent="0.25">
      <c r="A7029" s="44" t="s">
        <v>95</v>
      </c>
      <c r="B7029">
        <v>1</v>
      </c>
      <c r="C7029" s="3">
        <v>44830</v>
      </c>
      <c r="D7029">
        <v>1325.4</v>
      </c>
      <c r="E7029" s="44" t="s">
        <v>77</v>
      </c>
      <c r="F7029" s="44" t="s">
        <v>88</v>
      </c>
      <c r="G7029">
        <v>1</v>
      </c>
      <c r="H7029">
        <v>0</v>
      </c>
      <c r="I7029">
        <v>0</v>
      </c>
      <c r="J7029">
        <v>0</v>
      </c>
      <c r="K7029" s="44">
        <f>MONTH(tce_4111[[#This Row],[data_lancamento]])</f>
        <v>9</v>
      </c>
    </row>
    <row r="7030" spans="1:11" x14ac:dyDescent="0.25">
      <c r="A7030" s="44" t="s">
        <v>96</v>
      </c>
      <c r="B7030">
        <v>1</v>
      </c>
      <c r="C7030" s="3">
        <v>44830</v>
      </c>
      <c r="D7030">
        <v>1325.4</v>
      </c>
      <c r="E7030" s="44" t="s">
        <v>77</v>
      </c>
      <c r="F7030" s="44" t="s">
        <v>97</v>
      </c>
      <c r="G7030">
        <v>1</v>
      </c>
      <c r="H7030">
        <v>0</v>
      </c>
      <c r="I7030">
        <v>0</v>
      </c>
      <c r="J7030">
        <v>0</v>
      </c>
      <c r="K7030" s="44">
        <f>MONTH(tce_4111[[#This Row],[data_lancamento]])</f>
        <v>9</v>
      </c>
    </row>
    <row r="7031" spans="1:11" x14ac:dyDescent="0.25">
      <c r="A7031" s="44" t="s">
        <v>91</v>
      </c>
      <c r="B7031">
        <v>1</v>
      </c>
      <c r="C7031" s="3">
        <v>44830</v>
      </c>
      <c r="D7031">
        <v>1325.4</v>
      </c>
      <c r="E7031" s="44" t="s">
        <v>80</v>
      </c>
      <c r="F7031" s="44" t="s">
        <v>88</v>
      </c>
      <c r="G7031">
        <v>0</v>
      </c>
      <c r="H7031">
        <v>0</v>
      </c>
      <c r="I7031">
        <v>0</v>
      </c>
      <c r="J7031">
        <v>0</v>
      </c>
      <c r="K7031" s="44">
        <f>MONTH(tce_4111[[#This Row],[data_lancamento]])</f>
        <v>9</v>
      </c>
    </row>
    <row r="7032" spans="1:11" x14ac:dyDescent="0.25">
      <c r="A7032" s="44" t="s">
        <v>99</v>
      </c>
      <c r="B7032">
        <v>1</v>
      </c>
      <c r="C7032" s="3">
        <v>44830</v>
      </c>
      <c r="D7032">
        <v>1325.4</v>
      </c>
      <c r="E7032" s="44" t="s">
        <v>77</v>
      </c>
      <c r="F7032" s="44" t="s">
        <v>88</v>
      </c>
      <c r="G7032">
        <v>0</v>
      </c>
      <c r="H7032">
        <v>0</v>
      </c>
      <c r="I7032">
        <v>0</v>
      </c>
      <c r="J7032">
        <v>0</v>
      </c>
      <c r="K7032" s="44">
        <f>MONTH(tce_4111[[#This Row],[data_lancamento]])</f>
        <v>9</v>
      </c>
    </row>
    <row r="7033" spans="1:11" x14ac:dyDescent="0.25">
      <c r="A7033" s="44" t="s">
        <v>92</v>
      </c>
      <c r="B7033">
        <v>1</v>
      </c>
      <c r="C7033" s="3">
        <v>44830</v>
      </c>
      <c r="D7033">
        <v>1325.4</v>
      </c>
      <c r="E7033" s="44" t="s">
        <v>80</v>
      </c>
      <c r="F7033" s="44" t="s">
        <v>88</v>
      </c>
      <c r="G7033">
        <v>0</v>
      </c>
      <c r="H7033">
        <v>0</v>
      </c>
      <c r="I7033">
        <v>0</v>
      </c>
      <c r="J7033">
        <v>0</v>
      </c>
      <c r="K7033" s="44">
        <f>MONTH(tce_4111[[#This Row],[data_lancamento]])</f>
        <v>9</v>
      </c>
    </row>
    <row r="7034" spans="1:11" x14ac:dyDescent="0.25">
      <c r="A7034" s="44" t="s">
        <v>100</v>
      </c>
      <c r="B7034">
        <v>1</v>
      </c>
      <c r="C7034" s="3">
        <v>44830</v>
      </c>
      <c r="D7034">
        <v>1325.4</v>
      </c>
      <c r="E7034" s="44" t="s">
        <v>77</v>
      </c>
      <c r="F7034" s="44" t="s">
        <v>88</v>
      </c>
      <c r="G7034">
        <v>0</v>
      </c>
      <c r="H7034">
        <v>0</v>
      </c>
      <c r="I7034">
        <v>0</v>
      </c>
      <c r="J7034">
        <v>0</v>
      </c>
      <c r="K7034" s="44">
        <f>MONTH(tce_4111[[#This Row],[data_lancamento]])</f>
        <v>9</v>
      </c>
    </row>
    <row r="7035" spans="1:11" x14ac:dyDescent="0.25">
      <c r="A7035" s="44" t="s">
        <v>165</v>
      </c>
      <c r="B7035">
        <v>1</v>
      </c>
      <c r="C7035" s="3">
        <v>44830</v>
      </c>
      <c r="D7035">
        <v>1325.4</v>
      </c>
      <c r="E7035" s="44" t="s">
        <v>80</v>
      </c>
      <c r="F7035" s="44" t="s">
        <v>88</v>
      </c>
      <c r="G7035">
        <v>0</v>
      </c>
      <c r="H7035">
        <v>0</v>
      </c>
      <c r="I7035">
        <v>0</v>
      </c>
      <c r="J7035">
        <v>0</v>
      </c>
      <c r="K7035" s="44">
        <f>MONTH(tce_4111[[#This Row],[data_lancamento]])</f>
        <v>9</v>
      </c>
    </row>
    <row r="7036" spans="1:11" x14ac:dyDescent="0.25">
      <c r="A7036" s="44" t="s">
        <v>101</v>
      </c>
      <c r="B7036">
        <v>1</v>
      </c>
      <c r="C7036" s="3">
        <v>44830</v>
      </c>
      <c r="D7036">
        <v>1325.4</v>
      </c>
      <c r="E7036" s="44" t="s">
        <v>77</v>
      </c>
      <c r="F7036" s="44" t="s">
        <v>88</v>
      </c>
      <c r="G7036">
        <v>1</v>
      </c>
      <c r="H7036">
        <v>0</v>
      </c>
      <c r="I7036">
        <v>0</v>
      </c>
      <c r="J7036">
        <v>0</v>
      </c>
      <c r="K7036" s="44">
        <f>MONTH(tce_4111[[#This Row],[data_lancamento]])</f>
        <v>9</v>
      </c>
    </row>
    <row r="7037" spans="1:11" x14ac:dyDescent="0.25">
      <c r="A7037" s="44" t="s">
        <v>95</v>
      </c>
      <c r="B7037">
        <v>1</v>
      </c>
      <c r="C7037" s="3">
        <v>44830</v>
      </c>
      <c r="D7037">
        <v>1325.4</v>
      </c>
      <c r="E7037" s="44" t="s">
        <v>80</v>
      </c>
      <c r="F7037" s="44" t="s">
        <v>88</v>
      </c>
      <c r="G7037">
        <v>1</v>
      </c>
      <c r="H7037">
        <v>0</v>
      </c>
      <c r="I7037">
        <v>0</v>
      </c>
      <c r="J7037">
        <v>0</v>
      </c>
      <c r="K7037" s="44">
        <f>MONTH(tce_4111[[#This Row],[data_lancamento]])</f>
        <v>9</v>
      </c>
    </row>
    <row r="7038" spans="1:11" x14ac:dyDescent="0.25">
      <c r="A7038" s="44" t="s">
        <v>89</v>
      </c>
      <c r="B7038">
        <v>1</v>
      </c>
      <c r="C7038" s="3">
        <v>44830</v>
      </c>
      <c r="D7038">
        <v>39762</v>
      </c>
      <c r="E7038" s="44" t="s">
        <v>80</v>
      </c>
      <c r="F7038" s="44" t="s">
        <v>88</v>
      </c>
      <c r="G7038">
        <v>0</v>
      </c>
      <c r="H7038">
        <v>0</v>
      </c>
      <c r="I7038">
        <v>0</v>
      </c>
      <c r="J7038">
        <v>0</v>
      </c>
      <c r="K7038" s="44">
        <f>MONTH(tce_4111[[#This Row],[data_lancamento]])</f>
        <v>9</v>
      </c>
    </row>
    <row r="7039" spans="1:11" x14ac:dyDescent="0.25">
      <c r="A7039" s="44" t="s">
        <v>91</v>
      </c>
      <c r="B7039">
        <v>1</v>
      </c>
      <c r="C7039" s="3">
        <v>44830</v>
      </c>
      <c r="D7039">
        <v>39762</v>
      </c>
      <c r="E7039" s="44" t="s">
        <v>77</v>
      </c>
      <c r="F7039" s="44" t="s">
        <v>88</v>
      </c>
      <c r="G7039">
        <v>0</v>
      </c>
      <c r="H7039">
        <v>0</v>
      </c>
      <c r="I7039">
        <v>0</v>
      </c>
      <c r="J7039">
        <v>0</v>
      </c>
      <c r="K7039" s="44">
        <f>MONTH(tce_4111[[#This Row],[data_lancamento]])</f>
        <v>9</v>
      </c>
    </row>
    <row r="7040" spans="1:11" x14ac:dyDescent="0.25">
      <c r="A7040" s="44" t="s">
        <v>92</v>
      </c>
      <c r="B7040">
        <v>1</v>
      </c>
      <c r="C7040" s="3">
        <v>44830</v>
      </c>
      <c r="D7040">
        <v>39762</v>
      </c>
      <c r="E7040" s="44" t="s">
        <v>77</v>
      </c>
      <c r="F7040" s="44" t="s">
        <v>88</v>
      </c>
      <c r="G7040">
        <v>0</v>
      </c>
      <c r="H7040">
        <v>0</v>
      </c>
      <c r="I7040">
        <v>0</v>
      </c>
      <c r="J7040">
        <v>0</v>
      </c>
      <c r="K7040" s="44">
        <f>MONTH(tce_4111[[#This Row],[data_lancamento]])</f>
        <v>9</v>
      </c>
    </row>
    <row r="7041" spans="1:11" x14ac:dyDescent="0.25">
      <c r="A7041" s="44" t="s">
        <v>93</v>
      </c>
      <c r="B7041">
        <v>1</v>
      </c>
      <c r="C7041" s="3">
        <v>44830</v>
      </c>
      <c r="D7041">
        <v>39762</v>
      </c>
      <c r="E7041" s="44" t="s">
        <v>80</v>
      </c>
      <c r="F7041" s="44" t="s">
        <v>88</v>
      </c>
      <c r="G7041">
        <v>0</v>
      </c>
      <c r="H7041">
        <v>0</v>
      </c>
      <c r="I7041">
        <v>0</v>
      </c>
      <c r="J7041">
        <v>0</v>
      </c>
      <c r="K7041" s="44">
        <f>MONTH(tce_4111[[#This Row],[data_lancamento]])</f>
        <v>9</v>
      </c>
    </row>
    <row r="7042" spans="1:11" x14ac:dyDescent="0.25">
      <c r="A7042" s="44" t="s">
        <v>94</v>
      </c>
      <c r="B7042">
        <v>1</v>
      </c>
      <c r="C7042" s="3">
        <v>44830</v>
      </c>
      <c r="D7042">
        <v>39762</v>
      </c>
      <c r="E7042" s="44" t="s">
        <v>80</v>
      </c>
      <c r="F7042" s="44" t="s">
        <v>88</v>
      </c>
      <c r="G7042">
        <v>1</v>
      </c>
      <c r="H7042">
        <v>0</v>
      </c>
      <c r="I7042">
        <v>0</v>
      </c>
      <c r="J7042">
        <v>0</v>
      </c>
      <c r="K7042" s="44">
        <f>MONTH(tce_4111[[#This Row],[data_lancamento]])</f>
        <v>9</v>
      </c>
    </row>
    <row r="7043" spans="1:11" x14ac:dyDescent="0.25">
      <c r="A7043" s="44" t="s">
        <v>95</v>
      </c>
      <c r="B7043">
        <v>1</v>
      </c>
      <c r="C7043" s="3">
        <v>44830</v>
      </c>
      <c r="D7043">
        <v>39762</v>
      </c>
      <c r="E7043" s="44" t="s">
        <v>77</v>
      </c>
      <c r="F7043" s="44" t="s">
        <v>88</v>
      </c>
      <c r="G7043">
        <v>1</v>
      </c>
      <c r="H7043">
        <v>0</v>
      </c>
      <c r="I7043">
        <v>0</v>
      </c>
      <c r="J7043">
        <v>0</v>
      </c>
      <c r="K7043" s="44">
        <f>MONTH(tce_4111[[#This Row],[data_lancamento]])</f>
        <v>9</v>
      </c>
    </row>
    <row r="7044" spans="1:11" x14ac:dyDescent="0.25">
      <c r="A7044" s="44" t="s">
        <v>96</v>
      </c>
      <c r="B7044">
        <v>1</v>
      </c>
      <c r="C7044" s="3">
        <v>44830</v>
      </c>
      <c r="D7044">
        <v>39762</v>
      </c>
      <c r="E7044" s="44" t="s">
        <v>77</v>
      </c>
      <c r="F7044" s="44" t="s">
        <v>97</v>
      </c>
      <c r="G7044">
        <v>1</v>
      </c>
      <c r="H7044">
        <v>0</v>
      </c>
      <c r="I7044">
        <v>0</v>
      </c>
      <c r="J7044">
        <v>0</v>
      </c>
      <c r="K7044" s="44">
        <f>MONTH(tce_4111[[#This Row],[data_lancamento]])</f>
        <v>9</v>
      </c>
    </row>
    <row r="7045" spans="1:11" x14ac:dyDescent="0.25">
      <c r="A7045" s="44" t="s">
        <v>91</v>
      </c>
      <c r="B7045">
        <v>1</v>
      </c>
      <c r="C7045" s="3">
        <v>44830</v>
      </c>
      <c r="D7045">
        <v>39762</v>
      </c>
      <c r="E7045" s="44" t="s">
        <v>80</v>
      </c>
      <c r="F7045" s="44" t="s">
        <v>88</v>
      </c>
      <c r="G7045">
        <v>0</v>
      </c>
      <c r="H7045">
        <v>0</v>
      </c>
      <c r="I7045">
        <v>0</v>
      </c>
      <c r="J7045">
        <v>0</v>
      </c>
      <c r="K7045" s="44">
        <f>MONTH(tce_4111[[#This Row],[data_lancamento]])</f>
        <v>9</v>
      </c>
    </row>
    <row r="7046" spans="1:11" x14ac:dyDescent="0.25">
      <c r="A7046" s="44" t="s">
        <v>99</v>
      </c>
      <c r="B7046">
        <v>1</v>
      </c>
      <c r="C7046" s="3">
        <v>44830</v>
      </c>
      <c r="D7046">
        <v>39762</v>
      </c>
      <c r="E7046" s="44" t="s">
        <v>77</v>
      </c>
      <c r="F7046" s="44" t="s">
        <v>88</v>
      </c>
      <c r="G7046">
        <v>0</v>
      </c>
      <c r="H7046">
        <v>0</v>
      </c>
      <c r="I7046">
        <v>0</v>
      </c>
      <c r="J7046">
        <v>0</v>
      </c>
      <c r="K7046" s="44">
        <f>MONTH(tce_4111[[#This Row],[data_lancamento]])</f>
        <v>9</v>
      </c>
    </row>
    <row r="7047" spans="1:11" x14ac:dyDescent="0.25">
      <c r="A7047" s="44" t="s">
        <v>92</v>
      </c>
      <c r="B7047">
        <v>1</v>
      </c>
      <c r="C7047" s="3">
        <v>44830</v>
      </c>
      <c r="D7047">
        <v>39762</v>
      </c>
      <c r="E7047" s="44" t="s">
        <v>80</v>
      </c>
      <c r="F7047" s="44" t="s">
        <v>88</v>
      </c>
      <c r="G7047">
        <v>0</v>
      </c>
      <c r="H7047">
        <v>0</v>
      </c>
      <c r="I7047">
        <v>0</v>
      </c>
      <c r="J7047">
        <v>0</v>
      </c>
      <c r="K7047" s="44">
        <f>MONTH(tce_4111[[#This Row],[data_lancamento]])</f>
        <v>9</v>
      </c>
    </row>
    <row r="7048" spans="1:11" x14ac:dyDescent="0.25">
      <c r="A7048" s="44" t="s">
        <v>100</v>
      </c>
      <c r="B7048">
        <v>1</v>
      </c>
      <c r="C7048" s="3">
        <v>44830</v>
      </c>
      <c r="D7048">
        <v>39762</v>
      </c>
      <c r="E7048" s="44" t="s">
        <v>77</v>
      </c>
      <c r="F7048" s="44" t="s">
        <v>88</v>
      </c>
      <c r="G7048">
        <v>0</v>
      </c>
      <c r="H7048">
        <v>0</v>
      </c>
      <c r="I7048">
        <v>0</v>
      </c>
      <c r="J7048">
        <v>0</v>
      </c>
      <c r="K7048" s="44">
        <f>MONTH(tce_4111[[#This Row],[data_lancamento]])</f>
        <v>9</v>
      </c>
    </row>
    <row r="7049" spans="1:11" x14ac:dyDescent="0.25">
      <c r="A7049" s="44" t="s">
        <v>124</v>
      </c>
      <c r="B7049">
        <v>1</v>
      </c>
      <c r="C7049" s="3">
        <v>44830</v>
      </c>
      <c r="D7049">
        <v>39762</v>
      </c>
      <c r="E7049" s="44" t="s">
        <v>80</v>
      </c>
      <c r="F7049" s="44" t="s">
        <v>88</v>
      </c>
      <c r="G7049">
        <v>0</v>
      </c>
      <c r="H7049">
        <v>0</v>
      </c>
      <c r="I7049">
        <v>0</v>
      </c>
      <c r="J7049">
        <v>0</v>
      </c>
      <c r="K7049" s="44">
        <f>MONTH(tce_4111[[#This Row],[data_lancamento]])</f>
        <v>9</v>
      </c>
    </row>
    <row r="7050" spans="1:11" x14ac:dyDescent="0.25">
      <c r="A7050" s="44" t="s">
        <v>101</v>
      </c>
      <c r="B7050">
        <v>1</v>
      </c>
      <c r="C7050" s="3">
        <v>44830</v>
      </c>
      <c r="D7050">
        <v>39762</v>
      </c>
      <c r="E7050" s="44" t="s">
        <v>77</v>
      </c>
      <c r="F7050" s="44" t="s">
        <v>88</v>
      </c>
      <c r="G7050">
        <v>1</v>
      </c>
      <c r="H7050">
        <v>0</v>
      </c>
      <c r="I7050">
        <v>0</v>
      </c>
      <c r="J7050">
        <v>0</v>
      </c>
      <c r="K7050" s="44">
        <f>MONTH(tce_4111[[#This Row],[data_lancamento]])</f>
        <v>9</v>
      </c>
    </row>
    <row r="7051" spans="1:11" x14ac:dyDescent="0.25">
      <c r="A7051" s="44" t="s">
        <v>95</v>
      </c>
      <c r="B7051">
        <v>1</v>
      </c>
      <c r="C7051" s="3">
        <v>44830</v>
      </c>
      <c r="D7051">
        <v>39762</v>
      </c>
      <c r="E7051" s="44" t="s">
        <v>80</v>
      </c>
      <c r="F7051" s="44" t="s">
        <v>88</v>
      </c>
      <c r="G7051">
        <v>1</v>
      </c>
      <c r="H7051">
        <v>0</v>
      </c>
      <c r="I7051">
        <v>0</v>
      </c>
      <c r="J7051">
        <v>0</v>
      </c>
      <c r="K7051" s="44">
        <f>MONTH(tce_4111[[#This Row],[data_lancamento]])</f>
        <v>9</v>
      </c>
    </row>
    <row r="7052" spans="1:11" x14ac:dyDescent="0.25">
      <c r="A7052" s="44" t="s">
        <v>89</v>
      </c>
      <c r="B7052">
        <v>1</v>
      </c>
      <c r="C7052" s="3">
        <v>44830</v>
      </c>
      <c r="D7052">
        <v>2402</v>
      </c>
      <c r="E7052" s="44" t="s">
        <v>80</v>
      </c>
      <c r="F7052" s="44" t="s">
        <v>88</v>
      </c>
      <c r="G7052">
        <v>0</v>
      </c>
      <c r="H7052">
        <v>0</v>
      </c>
      <c r="I7052">
        <v>0</v>
      </c>
      <c r="J7052">
        <v>0</v>
      </c>
      <c r="K7052" s="44">
        <f>MONTH(tce_4111[[#This Row],[data_lancamento]])</f>
        <v>9</v>
      </c>
    </row>
    <row r="7053" spans="1:11" x14ac:dyDescent="0.25">
      <c r="A7053" s="44" t="s">
        <v>91</v>
      </c>
      <c r="B7053">
        <v>1</v>
      </c>
      <c r="C7053" s="3">
        <v>44830</v>
      </c>
      <c r="D7053">
        <v>2402</v>
      </c>
      <c r="E7053" s="44" t="s">
        <v>77</v>
      </c>
      <c r="F7053" s="44" t="s">
        <v>88</v>
      </c>
      <c r="G7053">
        <v>0</v>
      </c>
      <c r="H7053">
        <v>0</v>
      </c>
      <c r="I7053">
        <v>0</v>
      </c>
      <c r="J7053">
        <v>0</v>
      </c>
      <c r="K7053" s="44">
        <f>MONTH(tce_4111[[#This Row],[data_lancamento]])</f>
        <v>9</v>
      </c>
    </row>
    <row r="7054" spans="1:11" x14ac:dyDescent="0.25">
      <c r="A7054" s="44" t="s">
        <v>92</v>
      </c>
      <c r="B7054">
        <v>1</v>
      </c>
      <c r="C7054" s="3">
        <v>44830</v>
      </c>
      <c r="D7054">
        <v>2402</v>
      </c>
      <c r="E7054" s="44" t="s">
        <v>77</v>
      </c>
      <c r="F7054" s="44" t="s">
        <v>88</v>
      </c>
      <c r="G7054">
        <v>0</v>
      </c>
      <c r="H7054">
        <v>0</v>
      </c>
      <c r="I7054">
        <v>0</v>
      </c>
      <c r="J7054">
        <v>0</v>
      </c>
      <c r="K7054" s="44">
        <f>MONTH(tce_4111[[#This Row],[data_lancamento]])</f>
        <v>9</v>
      </c>
    </row>
    <row r="7055" spans="1:11" x14ac:dyDescent="0.25">
      <c r="A7055" s="44" t="s">
        <v>93</v>
      </c>
      <c r="B7055">
        <v>1</v>
      </c>
      <c r="C7055" s="3">
        <v>44830</v>
      </c>
      <c r="D7055">
        <v>2402</v>
      </c>
      <c r="E7055" s="44" t="s">
        <v>80</v>
      </c>
      <c r="F7055" s="44" t="s">
        <v>88</v>
      </c>
      <c r="G7055">
        <v>0</v>
      </c>
      <c r="H7055">
        <v>0</v>
      </c>
      <c r="I7055">
        <v>0</v>
      </c>
      <c r="J7055">
        <v>0</v>
      </c>
      <c r="K7055" s="44">
        <f>MONTH(tce_4111[[#This Row],[data_lancamento]])</f>
        <v>9</v>
      </c>
    </row>
    <row r="7056" spans="1:11" x14ac:dyDescent="0.25">
      <c r="A7056" s="44" t="s">
        <v>94</v>
      </c>
      <c r="B7056">
        <v>1</v>
      </c>
      <c r="C7056" s="3">
        <v>44830</v>
      </c>
      <c r="D7056">
        <v>2402</v>
      </c>
      <c r="E7056" s="44" t="s">
        <v>80</v>
      </c>
      <c r="F7056" s="44" t="s">
        <v>88</v>
      </c>
      <c r="G7056">
        <v>1</v>
      </c>
      <c r="H7056">
        <v>0</v>
      </c>
      <c r="I7056">
        <v>0</v>
      </c>
      <c r="J7056">
        <v>0</v>
      </c>
      <c r="K7056" s="44">
        <f>MONTH(tce_4111[[#This Row],[data_lancamento]])</f>
        <v>9</v>
      </c>
    </row>
    <row r="7057" spans="1:11" x14ac:dyDescent="0.25">
      <c r="A7057" s="44" t="s">
        <v>95</v>
      </c>
      <c r="B7057">
        <v>1</v>
      </c>
      <c r="C7057" s="3">
        <v>44830</v>
      </c>
      <c r="D7057">
        <v>2402</v>
      </c>
      <c r="E7057" s="44" t="s">
        <v>77</v>
      </c>
      <c r="F7057" s="44" t="s">
        <v>88</v>
      </c>
      <c r="G7057">
        <v>1</v>
      </c>
      <c r="H7057">
        <v>0</v>
      </c>
      <c r="I7057">
        <v>0</v>
      </c>
      <c r="J7057">
        <v>0</v>
      </c>
      <c r="K7057" s="44">
        <f>MONTH(tce_4111[[#This Row],[data_lancamento]])</f>
        <v>9</v>
      </c>
    </row>
    <row r="7058" spans="1:11" x14ac:dyDescent="0.25">
      <c r="A7058" s="44" t="s">
        <v>96</v>
      </c>
      <c r="B7058">
        <v>1</v>
      </c>
      <c r="C7058" s="3">
        <v>44830</v>
      </c>
      <c r="D7058">
        <v>2402</v>
      </c>
      <c r="E7058" s="44" t="s">
        <v>77</v>
      </c>
      <c r="F7058" s="44" t="s">
        <v>97</v>
      </c>
      <c r="G7058">
        <v>1</v>
      </c>
      <c r="H7058">
        <v>0</v>
      </c>
      <c r="I7058">
        <v>0</v>
      </c>
      <c r="J7058">
        <v>0</v>
      </c>
      <c r="K7058" s="44">
        <f>MONTH(tce_4111[[#This Row],[data_lancamento]])</f>
        <v>9</v>
      </c>
    </row>
    <row r="7059" spans="1:11" x14ac:dyDescent="0.25">
      <c r="A7059" s="44" t="s">
        <v>91</v>
      </c>
      <c r="B7059">
        <v>1</v>
      </c>
      <c r="C7059" s="3">
        <v>44830</v>
      </c>
      <c r="D7059">
        <v>2402</v>
      </c>
      <c r="E7059" s="44" t="s">
        <v>80</v>
      </c>
      <c r="F7059" s="44" t="s">
        <v>88</v>
      </c>
      <c r="G7059">
        <v>0</v>
      </c>
      <c r="H7059">
        <v>0</v>
      </c>
      <c r="I7059">
        <v>0</v>
      </c>
      <c r="J7059">
        <v>0</v>
      </c>
      <c r="K7059" s="44">
        <f>MONTH(tce_4111[[#This Row],[data_lancamento]])</f>
        <v>9</v>
      </c>
    </row>
    <row r="7060" spans="1:11" x14ac:dyDescent="0.25">
      <c r="A7060" s="44" t="s">
        <v>99</v>
      </c>
      <c r="B7060">
        <v>1</v>
      </c>
      <c r="C7060" s="3">
        <v>44830</v>
      </c>
      <c r="D7060">
        <v>2402</v>
      </c>
      <c r="E7060" s="44" t="s">
        <v>77</v>
      </c>
      <c r="F7060" s="44" t="s">
        <v>88</v>
      </c>
      <c r="G7060">
        <v>0</v>
      </c>
      <c r="H7060">
        <v>0</v>
      </c>
      <c r="I7060">
        <v>0</v>
      </c>
      <c r="J7060">
        <v>0</v>
      </c>
      <c r="K7060" s="44">
        <f>MONTH(tce_4111[[#This Row],[data_lancamento]])</f>
        <v>9</v>
      </c>
    </row>
    <row r="7061" spans="1:11" x14ac:dyDescent="0.25">
      <c r="A7061" s="44" t="s">
        <v>129</v>
      </c>
      <c r="B7061">
        <v>1</v>
      </c>
      <c r="C7061" s="3">
        <v>44830</v>
      </c>
      <c r="D7061">
        <v>2402</v>
      </c>
      <c r="E7061" s="44" t="s">
        <v>80</v>
      </c>
      <c r="F7061" s="44" t="s">
        <v>88</v>
      </c>
      <c r="G7061">
        <v>0</v>
      </c>
      <c r="H7061">
        <v>0</v>
      </c>
      <c r="I7061">
        <v>0</v>
      </c>
      <c r="J7061">
        <v>0</v>
      </c>
      <c r="K7061" s="44">
        <f>MONTH(tce_4111[[#This Row],[data_lancamento]])</f>
        <v>9</v>
      </c>
    </row>
    <row r="7062" spans="1:11" x14ac:dyDescent="0.25">
      <c r="A7062" s="44" t="s">
        <v>92</v>
      </c>
      <c r="B7062">
        <v>1</v>
      </c>
      <c r="C7062" s="3">
        <v>44830</v>
      </c>
      <c r="D7062">
        <v>2402</v>
      </c>
      <c r="E7062" s="44" t="s">
        <v>80</v>
      </c>
      <c r="F7062" s="44" t="s">
        <v>88</v>
      </c>
      <c r="G7062">
        <v>0</v>
      </c>
      <c r="H7062">
        <v>0</v>
      </c>
      <c r="I7062">
        <v>0</v>
      </c>
      <c r="J7062">
        <v>0</v>
      </c>
      <c r="K7062" s="44">
        <f>MONTH(tce_4111[[#This Row],[data_lancamento]])</f>
        <v>9</v>
      </c>
    </row>
    <row r="7063" spans="1:11" x14ac:dyDescent="0.25">
      <c r="A7063" s="44" t="s">
        <v>100</v>
      </c>
      <c r="B7063">
        <v>1</v>
      </c>
      <c r="C7063" s="3">
        <v>44830</v>
      </c>
      <c r="D7063">
        <v>2402</v>
      </c>
      <c r="E7063" s="44" t="s">
        <v>77</v>
      </c>
      <c r="F7063" s="44" t="s">
        <v>88</v>
      </c>
      <c r="G7063">
        <v>0</v>
      </c>
      <c r="H7063">
        <v>0</v>
      </c>
      <c r="I7063">
        <v>0</v>
      </c>
      <c r="J7063">
        <v>0</v>
      </c>
      <c r="K7063" s="44">
        <f>MONTH(tce_4111[[#This Row],[data_lancamento]])</f>
        <v>9</v>
      </c>
    </row>
    <row r="7064" spans="1:11" x14ac:dyDescent="0.25">
      <c r="A7064" s="44" t="s">
        <v>101</v>
      </c>
      <c r="B7064">
        <v>1</v>
      </c>
      <c r="C7064" s="3">
        <v>44830</v>
      </c>
      <c r="D7064">
        <v>2402</v>
      </c>
      <c r="E7064" s="44" t="s">
        <v>77</v>
      </c>
      <c r="F7064" s="44" t="s">
        <v>88</v>
      </c>
      <c r="G7064">
        <v>1</v>
      </c>
      <c r="H7064">
        <v>0</v>
      </c>
      <c r="I7064">
        <v>0</v>
      </c>
      <c r="J7064">
        <v>0</v>
      </c>
      <c r="K7064" s="44">
        <f>MONTH(tce_4111[[#This Row],[data_lancamento]])</f>
        <v>9</v>
      </c>
    </row>
    <row r="7065" spans="1:11" x14ac:dyDescent="0.25">
      <c r="A7065" s="44" t="s">
        <v>95</v>
      </c>
      <c r="B7065">
        <v>1</v>
      </c>
      <c r="C7065" s="3">
        <v>44830</v>
      </c>
      <c r="D7065">
        <v>2402</v>
      </c>
      <c r="E7065" s="44" t="s">
        <v>80</v>
      </c>
      <c r="F7065" s="44" t="s">
        <v>88</v>
      </c>
      <c r="G7065">
        <v>1</v>
      </c>
      <c r="H7065">
        <v>0</v>
      </c>
      <c r="I7065">
        <v>0</v>
      </c>
      <c r="J7065">
        <v>0</v>
      </c>
      <c r="K7065" s="44">
        <f>MONTH(tce_4111[[#This Row],[data_lancamento]])</f>
        <v>9</v>
      </c>
    </row>
    <row r="7066" spans="1:11" x14ac:dyDescent="0.25">
      <c r="A7066" s="44" t="s">
        <v>89</v>
      </c>
      <c r="B7066">
        <v>1</v>
      </c>
      <c r="C7066" s="3">
        <v>44830</v>
      </c>
      <c r="D7066">
        <v>556.83000000000004</v>
      </c>
      <c r="E7066" s="44" t="s">
        <v>80</v>
      </c>
      <c r="F7066" s="44" t="s">
        <v>88</v>
      </c>
      <c r="G7066">
        <v>0</v>
      </c>
      <c r="H7066">
        <v>0</v>
      </c>
      <c r="I7066">
        <v>0</v>
      </c>
      <c r="J7066">
        <v>0</v>
      </c>
      <c r="K7066" s="44">
        <f>MONTH(tce_4111[[#This Row],[data_lancamento]])</f>
        <v>9</v>
      </c>
    </row>
    <row r="7067" spans="1:11" x14ac:dyDescent="0.25">
      <c r="A7067" s="44" t="s">
        <v>91</v>
      </c>
      <c r="B7067">
        <v>1</v>
      </c>
      <c r="C7067" s="3">
        <v>44830</v>
      </c>
      <c r="D7067">
        <v>556.83000000000004</v>
      </c>
      <c r="E7067" s="44" t="s">
        <v>77</v>
      </c>
      <c r="F7067" s="44" t="s">
        <v>88</v>
      </c>
      <c r="G7067">
        <v>0</v>
      </c>
      <c r="H7067">
        <v>0</v>
      </c>
      <c r="I7067">
        <v>0</v>
      </c>
      <c r="J7067">
        <v>0</v>
      </c>
      <c r="K7067" s="44">
        <f>MONTH(tce_4111[[#This Row],[data_lancamento]])</f>
        <v>9</v>
      </c>
    </row>
    <row r="7068" spans="1:11" x14ac:dyDescent="0.25">
      <c r="A7068" s="44" t="s">
        <v>92</v>
      </c>
      <c r="B7068">
        <v>1</v>
      </c>
      <c r="C7068" s="3">
        <v>44830</v>
      </c>
      <c r="D7068">
        <v>556.83000000000004</v>
      </c>
      <c r="E7068" s="44" t="s">
        <v>77</v>
      </c>
      <c r="F7068" s="44" t="s">
        <v>88</v>
      </c>
      <c r="G7068">
        <v>0</v>
      </c>
      <c r="H7068">
        <v>0</v>
      </c>
      <c r="I7068">
        <v>0</v>
      </c>
      <c r="J7068">
        <v>0</v>
      </c>
      <c r="K7068" s="44">
        <f>MONTH(tce_4111[[#This Row],[data_lancamento]])</f>
        <v>9</v>
      </c>
    </row>
    <row r="7069" spans="1:11" x14ac:dyDescent="0.25">
      <c r="A7069" s="44" t="s">
        <v>93</v>
      </c>
      <c r="B7069">
        <v>1</v>
      </c>
      <c r="C7069" s="3">
        <v>44830</v>
      </c>
      <c r="D7069">
        <v>556.83000000000004</v>
      </c>
      <c r="E7069" s="44" t="s">
        <v>80</v>
      </c>
      <c r="F7069" s="44" t="s">
        <v>88</v>
      </c>
      <c r="G7069">
        <v>0</v>
      </c>
      <c r="H7069">
        <v>0</v>
      </c>
      <c r="I7069">
        <v>0</v>
      </c>
      <c r="J7069">
        <v>0</v>
      </c>
      <c r="K7069" s="44">
        <f>MONTH(tce_4111[[#This Row],[data_lancamento]])</f>
        <v>9</v>
      </c>
    </row>
    <row r="7070" spans="1:11" x14ac:dyDescent="0.25">
      <c r="A7070" s="44" t="s">
        <v>94</v>
      </c>
      <c r="B7070">
        <v>1</v>
      </c>
      <c r="C7070" s="3">
        <v>44830</v>
      </c>
      <c r="D7070">
        <v>556.83000000000004</v>
      </c>
      <c r="E7070" s="44" t="s">
        <v>80</v>
      </c>
      <c r="F7070" s="44" t="s">
        <v>88</v>
      </c>
      <c r="G7070">
        <v>1</v>
      </c>
      <c r="H7070">
        <v>0</v>
      </c>
      <c r="I7070">
        <v>0</v>
      </c>
      <c r="J7070">
        <v>0</v>
      </c>
      <c r="K7070" s="44">
        <f>MONTH(tce_4111[[#This Row],[data_lancamento]])</f>
        <v>9</v>
      </c>
    </row>
    <row r="7071" spans="1:11" x14ac:dyDescent="0.25">
      <c r="A7071" s="44" t="s">
        <v>95</v>
      </c>
      <c r="B7071">
        <v>1</v>
      </c>
      <c r="C7071" s="3">
        <v>44830</v>
      </c>
      <c r="D7071">
        <v>556.83000000000004</v>
      </c>
      <c r="E7071" s="44" t="s">
        <v>77</v>
      </c>
      <c r="F7071" s="44" t="s">
        <v>88</v>
      </c>
      <c r="G7071">
        <v>1</v>
      </c>
      <c r="H7071">
        <v>0</v>
      </c>
      <c r="I7071">
        <v>0</v>
      </c>
      <c r="J7071">
        <v>0</v>
      </c>
      <c r="K7071" s="44">
        <f>MONTH(tce_4111[[#This Row],[data_lancamento]])</f>
        <v>9</v>
      </c>
    </row>
    <row r="7072" spans="1:11" x14ac:dyDescent="0.25">
      <c r="A7072" s="44" t="s">
        <v>96</v>
      </c>
      <c r="B7072">
        <v>1</v>
      </c>
      <c r="C7072" s="3">
        <v>44830</v>
      </c>
      <c r="D7072">
        <v>556.83000000000004</v>
      </c>
      <c r="E7072" s="44" t="s">
        <v>77</v>
      </c>
      <c r="F7072" s="44" t="s">
        <v>97</v>
      </c>
      <c r="G7072">
        <v>1</v>
      </c>
      <c r="H7072">
        <v>0</v>
      </c>
      <c r="I7072">
        <v>0</v>
      </c>
      <c r="J7072">
        <v>0</v>
      </c>
      <c r="K7072" s="44">
        <f>MONTH(tce_4111[[#This Row],[data_lancamento]])</f>
        <v>9</v>
      </c>
    </row>
    <row r="7073" spans="1:11" x14ac:dyDescent="0.25">
      <c r="A7073" s="44" t="s">
        <v>91</v>
      </c>
      <c r="B7073">
        <v>1</v>
      </c>
      <c r="C7073" s="3">
        <v>44830</v>
      </c>
      <c r="D7073">
        <v>556.83000000000004</v>
      </c>
      <c r="E7073" s="44" t="s">
        <v>80</v>
      </c>
      <c r="F7073" s="44" t="s">
        <v>88</v>
      </c>
      <c r="G7073">
        <v>0</v>
      </c>
      <c r="H7073">
        <v>0</v>
      </c>
      <c r="I7073">
        <v>0</v>
      </c>
      <c r="J7073">
        <v>0</v>
      </c>
      <c r="K7073" s="44">
        <f>MONTH(tce_4111[[#This Row],[data_lancamento]])</f>
        <v>9</v>
      </c>
    </row>
    <row r="7074" spans="1:11" x14ac:dyDescent="0.25">
      <c r="A7074" s="44" t="s">
        <v>99</v>
      </c>
      <c r="B7074">
        <v>1</v>
      </c>
      <c r="C7074" s="3">
        <v>44830</v>
      </c>
      <c r="D7074">
        <v>556.83000000000004</v>
      </c>
      <c r="E7074" s="44" t="s">
        <v>77</v>
      </c>
      <c r="F7074" s="44" t="s">
        <v>88</v>
      </c>
      <c r="G7074">
        <v>0</v>
      </c>
      <c r="H7074">
        <v>0</v>
      </c>
      <c r="I7074">
        <v>0</v>
      </c>
      <c r="J7074">
        <v>0</v>
      </c>
      <c r="K7074" s="44">
        <f>MONTH(tce_4111[[#This Row],[data_lancamento]])</f>
        <v>9</v>
      </c>
    </row>
    <row r="7075" spans="1:11" x14ac:dyDescent="0.25">
      <c r="A7075" s="44" t="s">
        <v>126</v>
      </c>
      <c r="B7075">
        <v>1</v>
      </c>
      <c r="C7075" s="3">
        <v>44830</v>
      </c>
      <c r="D7075">
        <v>556.83000000000004</v>
      </c>
      <c r="E7075" s="44" t="s">
        <v>80</v>
      </c>
      <c r="F7075" s="44" t="s">
        <v>88</v>
      </c>
      <c r="G7075">
        <v>0</v>
      </c>
      <c r="H7075">
        <v>0</v>
      </c>
      <c r="I7075">
        <v>0</v>
      </c>
      <c r="J7075">
        <v>0</v>
      </c>
      <c r="K7075" s="44">
        <f>MONTH(tce_4111[[#This Row],[data_lancamento]])</f>
        <v>9</v>
      </c>
    </row>
    <row r="7076" spans="1:11" x14ac:dyDescent="0.25">
      <c r="A7076" s="44" t="s">
        <v>92</v>
      </c>
      <c r="B7076">
        <v>1</v>
      </c>
      <c r="C7076" s="3">
        <v>44830</v>
      </c>
      <c r="D7076">
        <v>556.83000000000004</v>
      </c>
      <c r="E7076" s="44" t="s">
        <v>80</v>
      </c>
      <c r="F7076" s="44" t="s">
        <v>88</v>
      </c>
      <c r="G7076">
        <v>0</v>
      </c>
      <c r="H7076">
        <v>0</v>
      </c>
      <c r="I7076">
        <v>0</v>
      </c>
      <c r="J7076">
        <v>0</v>
      </c>
      <c r="K7076" s="44">
        <f>MONTH(tce_4111[[#This Row],[data_lancamento]])</f>
        <v>9</v>
      </c>
    </row>
    <row r="7077" spans="1:11" x14ac:dyDescent="0.25">
      <c r="A7077" s="44" t="s">
        <v>100</v>
      </c>
      <c r="B7077">
        <v>1</v>
      </c>
      <c r="C7077" s="3">
        <v>44830</v>
      </c>
      <c r="D7077">
        <v>556.83000000000004</v>
      </c>
      <c r="E7077" s="44" t="s">
        <v>77</v>
      </c>
      <c r="F7077" s="44" t="s">
        <v>88</v>
      </c>
      <c r="G7077">
        <v>0</v>
      </c>
      <c r="H7077">
        <v>0</v>
      </c>
      <c r="I7077">
        <v>0</v>
      </c>
      <c r="J7077">
        <v>0</v>
      </c>
      <c r="K7077" s="44">
        <f>MONTH(tce_4111[[#This Row],[data_lancamento]])</f>
        <v>9</v>
      </c>
    </row>
    <row r="7078" spans="1:11" x14ac:dyDescent="0.25">
      <c r="A7078" s="44" t="s">
        <v>101</v>
      </c>
      <c r="B7078">
        <v>1</v>
      </c>
      <c r="C7078" s="3">
        <v>44830</v>
      </c>
      <c r="D7078">
        <v>556.83000000000004</v>
      </c>
      <c r="E7078" s="44" t="s">
        <v>77</v>
      </c>
      <c r="F7078" s="44" t="s">
        <v>88</v>
      </c>
      <c r="G7078">
        <v>1</v>
      </c>
      <c r="H7078">
        <v>0</v>
      </c>
      <c r="I7078">
        <v>0</v>
      </c>
      <c r="J7078">
        <v>0</v>
      </c>
      <c r="K7078" s="44">
        <f>MONTH(tce_4111[[#This Row],[data_lancamento]])</f>
        <v>9</v>
      </c>
    </row>
    <row r="7079" spans="1:11" x14ac:dyDescent="0.25">
      <c r="A7079" s="44" t="s">
        <v>95</v>
      </c>
      <c r="B7079">
        <v>1</v>
      </c>
      <c r="C7079" s="3">
        <v>44830</v>
      </c>
      <c r="D7079">
        <v>556.83000000000004</v>
      </c>
      <c r="E7079" s="44" t="s">
        <v>80</v>
      </c>
      <c r="F7079" s="44" t="s">
        <v>88</v>
      </c>
      <c r="G7079">
        <v>1</v>
      </c>
      <c r="H7079">
        <v>0</v>
      </c>
      <c r="I7079">
        <v>0</v>
      </c>
      <c r="J7079">
        <v>0</v>
      </c>
      <c r="K7079" s="44">
        <f>MONTH(tce_4111[[#This Row],[data_lancamento]])</f>
        <v>9</v>
      </c>
    </row>
    <row r="7080" spans="1:11" x14ac:dyDescent="0.25">
      <c r="A7080" s="44" t="s">
        <v>89</v>
      </c>
      <c r="B7080">
        <v>1</v>
      </c>
      <c r="C7080" s="3">
        <v>44830</v>
      </c>
      <c r="D7080">
        <v>3960.03</v>
      </c>
      <c r="E7080" s="44" t="s">
        <v>80</v>
      </c>
      <c r="F7080" s="44" t="s">
        <v>88</v>
      </c>
      <c r="G7080">
        <v>0</v>
      </c>
      <c r="H7080">
        <v>0</v>
      </c>
      <c r="I7080">
        <v>0</v>
      </c>
      <c r="J7080">
        <v>0</v>
      </c>
      <c r="K7080" s="44">
        <f>MONTH(tce_4111[[#This Row],[data_lancamento]])</f>
        <v>9</v>
      </c>
    </row>
    <row r="7081" spans="1:11" x14ac:dyDescent="0.25">
      <c r="A7081" s="44" t="s">
        <v>91</v>
      </c>
      <c r="B7081">
        <v>1</v>
      </c>
      <c r="C7081" s="3">
        <v>44830</v>
      </c>
      <c r="D7081">
        <v>3960.03</v>
      </c>
      <c r="E7081" s="44" t="s">
        <v>77</v>
      </c>
      <c r="F7081" s="44" t="s">
        <v>88</v>
      </c>
      <c r="G7081">
        <v>0</v>
      </c>
      <c r="H7081">
        <v>0</v>
      </c>
      <c r="I7081">
        <v>0</v>
      </c>
      <c r="J7081">
        <v>0</v>
      </c>
      <c r="K7081" s="44">
        <f>MONTH(tce_4111[[#This Row],[data_lancamento]])</f>
        <v>9</v>
      </c>
    </row>
    <row r="7082" spans="1:11" x14ac:dyDescent="0.25">
      <c r="A7082" s="44" t="s">
        <v>92</v>
      </c>
      <c r="B7082">
        <v>1</v>
      </c>
      <c r="C7082" s="3">
        <v>44830</v>
      </c>
      <c r="D7082">
        <v>3960.03</v>
      </c>
      <c r="E7082" s="44" t="s">
        <v>77</v>
      </c>
      <c r="F7082" s="44" t="s">
        <v>88</v>
      </c>
      <c r="G7082">
        <v>0</v>
      </c>
      <c r="H7082">
        <v>0</v>
      </c>
      <c r="I7082">
        <v>0</v>
      </c>
      <c r="J7082">
        <v>0</v>
      </c>
      <c r="K7082" s="44">
        <f>MONTH(tce_4111[[#This Row],[data_lancamento]])</f>
        <v>9</v>
      </c>
    </row>
    <row r="7083" spans="1:11" x14ac:dyDescent="0.25">
      <c r="A7083" s="44" t="s">
        <v>93</v>
      </c>
      <c r="B7083">
        <v>1</v>
      </c>
      <c r="C7083" s="3">
        <v>44830</v>
      </c>
      <c r="D7083">
        <v>3960.03</v>
      </c>
      <c r="E7083" s="44" t="s">
        <v>80</v>
      </c>
      <c r="F7083" s="44" t="s">
        <v>88</v>
      </c>
      <c r="G7083">
        <v>0</v>
      </c>
      <c r="H7083">
        <v>0</v>
      </c>
      <c r="I7083">
        <v>0</v>
      </c>
      <c r="J7083">
        <v>0</v>
      </c>
      <c r="K7083" s="44">
        <f>MONTH(tce_4111[[#This Row],[data_lancamento]])</f>
        <v>9</v>
      </c>
    </row>
    <row r="7084" spans="1:11" x14ac:dyDescent="0.25">
      <c r="A7084" s="44" t="s">
        <v>94</v>
      </c>
      <c r="B7084">
        <v>1</v>
      </c>
      <c r="C7084" s="3">
        <v>44830</v>
      </c>
      <c r="D7084">
        <v>3960.03</v>
      </c>
      <c r="E7084" s="44" t="s">
        <v>80</v>
      </c>
      <c r="F7084" s="44" t="s">
        <v>88</v>
      </c>
      <c r="G7084">
        <v>1</v>
      </c>
      <c r="H7084">
        <v>0</v>
      </c>
      <c r="I7084">
        <v>0</v>
      </c>
      <c r="J7084">
        <v>0</v>
      </c>
      <c r="K7084" s="44">
        <f>MONTH(tce_4111[[#This Row],[data_lancamento]])</f>
        <v>9</v>
      </c>
    </row>
    <row r="7085" spans="1:11" x14ac:dyDescent="0.25">
      <c r="A7085" s="44" t="s">
        <v>95</v>
      </c>
      <c r="B7085">
        <v>1</v>
      </c>
      <c r="C7085" s="3">
        <v>44830</v>
      </c>
      <c r="D7085">
        <v>3960.03</v>
      </c>
      <c r="E7085" s="44" t="s">
        <v>77</v>
      </c>
      <c r="F7085" s="44" t="s">
        <v>88</v>
      </c>
      <c r="G7085">
        <v>1</v>
      </c>
      <c r="H7085">
        <v>0</v>
      </c>
      <c r="I7085">
        <v>0</v>
      </c>
      <c r="J7085">
        <v>0</v>
      </c>
      <c r="K7085" s="44">
        <f>MONTH(tce_4111[[#This Row],[data_lancamento]])</f>
        <v>9</v>
      </c>
    </row>
    <row r="7086" spans="1:11" x14ac:dyDescent="0.25">
      <c r="A7086" s="44" t="s">
        <v>96</v>
      </c>
      <c r="B7086">
        <v>1</v>
      </c>
      <c r="C7086" s="3">
        <v>44830</v>
      </c>
      <c r="D7086">
        <v>3960.03</v>
      </c>
      <c r="E7086" s="44" t="s">
        <v>77</v>
      </c>
      <c r="F7086" s="44" t="s">
        <v>97</v>
      </c>
      <c r="G7086">
        <v>1</v>
      </c>
      <c r="H7086">
        <v>0</v>
      </c>
      <c r="I7086">
        <v>0</v>
      </c>
      <c r="J7086">
        <v>0</v>
      </c>
      <c r="K7086" s="44">
        <f>MONTH(tce_4111[[#This Row],[data_lancamento]])</f>
        <v>9</v>
      </c>
    </row>
    <row r="7087" spans="1:11" x14ac:dyDescent="0.25">
      <c r="A7087" s="44" t="s">
        <v>91</v>
      </c>
      <c r="B7087">
        <v>1</v>
      </c>
      <c r="C7087" s="3">
        <v>44830</v>
      </c>
      <c r="D7087">
        <v>3960.03</v>
      </c>
      <c r="E7087" s="44" t="s">
        <v>80</v>
      </c>
      <c r="F7087" s="44" t="s">
        <v>88</v>
      </c>
      <c r="G7087">
        <v>0</v>
      </c>
      <c r="H7087">
        <v>0</v>
      </c>
      <c r="I7087">
        <v>0</v>
      </c>
      <c r="J7087">
        <v>0</v>
      </c>
      <c r="K7087" s="44">
        <f>MONTH(tce_4111[[#This Row],[data_lancamento]])</f>
        <v>9</v>
      </c>
    </row>
    <row r="7088" spans="1:11" x14ac:dyDescent="0.25">
      <c r="A7088" s="44" t="s">
        <v>99</v>
      </c>
      <c r="B7088">
        <v>1</v>
      </c>
      <c r="C7088" s="3">
        <v>44830</v>
      </c>
      <c r="D7088">
        <v>3960.03</v>
      </c>
      <c r="E7088" s="44" t="s">
        <v>77</v>
      </c>
      <c r="F7088" s="44" t="s">
        <v>88</v>
      </c>
      <c r="G7088">
        <v>0</v>
      </c>
      <c r="H7088">
        <v>0</v>
      </c>
      <c r="I7088">
        <v>0</v>
      </c>
      <c r="J7088">
        <v>0</v>
      </c>
      <c r="K7088" s="44">
        <f>MONTH(tce_4111[[#This Row],[data_lancamento]])</f>
        <v>9</v>
      </c>
    </row>
    <row r="7089" spans="1:11" x14ac:dyDescent="0.25">
      <c r="A7089" s="44" t="s">
        <v>92</v>
      </c>
      <c r="B7089">
        <v>1</v>
      </c>
      <c r="C7089" s="3">
        <v>44830</v>
      </c>
      <c r="D7089">
        <v>3960.03</v>
      </c>
      <c r="E7089" s="44" t="s">
        <v>80</v>
      </c>
      <c r="F7089" s="44" t="s">
        <v>88</v>
      </c>
      <c r="G7089">
        <v>0</v>
      </c>
      <c r="H7089">
        <v>0</v>
      </c>
      <c r="I7089">
        <v>0</v>
      </c>
      <c r="J7089">
        <v>0</v>
      </c>
      <c r="K7089" s="44">
        <f>MONTH(tce_4111[[#This Row],[data_lancamento]])</f>
        <v>9</v>
      </c>
    </row>
    <row r="7090" spans="1:11" x14ac:dyDescent="0.25">
      <c r="A7090" s="44" t="s">
        <v>100</v>
      </c>
      <c r="B7090">
        <v>1</v>
      </c>
      <c r="C7090" s="3">
        <v>44830</v>
      </c>
      <c r="D7090">
        <v>3960.03</v>
      </c>
      <c r="E7090" s="44" t="s">
        <v>77</v>
      </c>
      <c r="F7090" s="44" t="s">
        <v>88</v>
      </c>
      <c r="G7090">
        <v>0</v>
      </c>
      <c r="H7090">
        <v>0</v>
      </c>
      <c r="I7090">
        <v>0</v>
      </c>
      <c r="J7090">
        <v>0</v>
      </c>
      <c r="K7090" s="44">
        <f>MONTH(tce_4111[[#This Row],[data_lancamento]])</f>
        <v>9</v>
      </c>
    </row>
    <row r="7091" spans="1:11" x14ac:dyDescent="0.25">
      <c r="A7091" s="44" t="s">
        <v>127</v>
      </c>
      <c r="B7091">
        <v>1</v>
      </c>
      <c r="C7091" s="3">
        <v>44830</v>
      </c>
      <c r="D7091">
        <v>3960.03</v>
      </c>
      <c r="E7091" s="44" t="s">
        <v>80</v>
      </c>
      <c r="F7091" s="44" t="s">
        <v>88</v>
      </c>
      <c r="G7091">
        <v>0</v>
      </c>
      <c r="H7091">
        <v>0</v>
      </c>
      <c r="I7091">
        <v>0</v>
      </c>
      <c r="J7091">
        <v>0</v>
      </c>
      <c r="K7091" s="44">
        <f>MONTH(tce_4111[[#This Row],[data_lancamento]])</f>
        <v>9</v>
      </c>
    </row>
    <row r="7092" spans="1:11" x14ac:dyDescent="0.25">
      <c r="A7092" s="44" t="s">
        <v>101</v>
      </c>
      <c r="B7092">
        <v>1</v>
      </c>
      <c r="C7092" s="3">
        <v>44830</v>
      </c>
      <c r="D7092">
        <v>3960.03</v>
      </c>
      <c r="E7092" s="44" t="s">
        <v>77</v>
      </c>
      <c r="F7092" s="44" t="s">
        <v>88</v>
      </c>
      <c r="G7092">
        <v>1</v>
      </c>
      <c r="H7092">
        <v>0</v>
      </c>
      <c r="I7092">
        <v>0</v>
      </c>
      <c r="J7092">
        <v>0</v>
      </c>
      <c r="K7092" s="44">
        <f>MONTH(tce_4111[[#This Row],[data_lancamento]])</f>
        <v>9</v>
      </c>
    </row>
    <row r="7093" spans="1:11" x14ac:dyDescent="0.25">
      <c r="A7093" s="44" t="s">
        <v>95</v>
      </c>
      <c r="B7093">
        <v>1</v>
      </c>
      <c r="C7093" s="3">
        <v>44830</v>
      </c>
      <c r="D7093">
        <v>3960.03</v>
      </c>
      <c r="E7093" s="44" t="s">
        <v>80</v>
      </c>
      <c r="F7093" s="44" t="s">
        <v>88</v>
      </c>
      <c r="G7093">
        <v>1</v>
      </c>
      <c r="H7093">
        <v>0</v>
      </c>
      <c r="I7093">
        <v>0</v>
      </c>
      <c r="J7093">
        <v>0</v>
      </c>
      <c r="K7093" s="44">
        <f>MONTH(tce_4111[[#This Row],[data_lancamento]])</f>
        <v>9</v>
      </c>
    </row>
    <row r="7094" spans="1:11" x14ac:dyDescent="0.25">
      <c r="A7094" s="44" t="s">
        <v>89</v>
      </c>
      <c r="B7094">
        <v>1</v>
      </c>
      <c r="C7094" s="3">
        <v>44830</v>
      </c>
      <c r="D7094">
        <v>192.16</v>
      </c>
      <c r="E7094" s="44" t="s">
        <v>80</v>
      </c>
      <c r="F7094" s="44" t="s">
        <v>88</v>
      </c>
      <c r="G7094">
        <v>0</v>
      </c>
      <c r="H7094">
        <v>0</v>
      </c>
      <c r="I7094">
        <v>0</v>
      </c>
      <c r="J7094">
        <v>0</v>
      </c>
      <c r="K7094" s="44">
        <f>MONTH(tce_4111[[#This Row],[data_lancamento]])</f>
        <v>9</v>
      </c>
    </row>
    <row r="7095" spans="1:11" x14ac:dyDescent="0.25">
      <c r="A7095" s="44" t="s">
        <v>91</v>
      </c>
      <c r="B7095">
        <v>1</v>
      </c>
      <c r="C7095" s="3">
        <v>44830</v>
      </c>
      <c r="D7095">
        <v>192.16</v>
      </c>
      <c r="E7095" s="44" t="s">
        <v>77</v>
      </c>
      <c r="F7095" s="44" t="s">
        <v>88</v>
      </c>
      <c r="G7095">
        <v>0</v>
      </c>
      <c r="H7095">
        <v>0</v>
      </c>
      <c r="I7095">
        <v>0</v>
      </c>
      <c r="J7095">
        <v>0</v>
      </c>
      <c r="K7095" s="44">
        <f>MONTH(tce_4111[[#This Row],[data_lancamento]])</f>
        <v>9</v>
      </c>
    </row>
    <row r="7096" spans="1:11" x14ac:dyDescent="0.25">
      <c r="A7096" s="44" t="s">
        <v>92</v>
      </c>
      <c r="B7096">
        <v>1</v>
      </c>
      <c r="C7096" s="3">
        <v>44830</v>
      </c>
      <c r="D7096">
        <v>192.16</v>
      </c>
      <c r="E7096" s="44" t="s">
        <v>77</v>
      </c>
      <c r="F7096" s="44" t="s">
        <v>88</v>
      </c>
      <c r="G7096">
        <v>0</v>
      </c>
      <c r="H7096">
        <v>0</v>
      </c>
      <c r="I7096">
        <v>0</v>
      </c>
      <c r="J7096">
        <v>0</v>
      </c>
      <c r="K7096" s="44">
        <f>MONTH(tce_4111[[#This Row],[data_lancamento]])</f>
        <v>9</v>
      </c>
    </row>
    <row r="7097" spans="1:11" x14ac:dyDescent="0.25">
      <c r="A7097" s="44" t="s">
        <v>93</v>
      </c>
      <c r="B7097">
        <v>1</v>
      </c>
      <c r="C7097" s="3">
        <v>44830</v>
      </c>
      <c r="D7097">
        <v>192.16</v>
      </c>
      <c r="E7097" s="44" t="s">
        <v>80</v>
      </c>
      <c r="F7097" s="44" t="s">
        <v>88</v>
      </c>
      <c r="G7097">
        <v>0</v>
      </c>
      <c r="H7097">
        <v>0</v>
      </c>
      <c r="I7097">
        <v>0</v>
      </c>
      <c r="J7097">
        <v>0</v>
      </c>
      <c r="K7097" s="44">
        <f>MONTH(tce_4111[[#This Row],[data_lancamento]])</f>
        <v>9</v>
      </c>
    </row>
    <row r="7098" spans="1:11" x14ac:dyDescent="0.25">
      <c r="A7098" s="44" t="s">
        <v>94</v>
      </c>
      <c r="B7098">
        <v>1</v>
      </c>
      <c r="C7098" s="3">
        <v>44830</v>
      </c>
      <c r="D7098">
        <v>192.16</v>
      </c>
      <c r="E7098" s="44" t="s">
        <v>80</v>
      </c>
      <c r="F7098" s="44" t="s">
        <v>88</v>
      </c>
      <c r="G7098">
        <v>1</v>
      </c>
      <c r="H7098">
        <v>0</v>
      </c>
      <c r="I7098">
        <v>0</v>
      </c>
      <c r="J7098">
        <v>0</v>
      </c>
      <c r="K7098" s="44">
        <f>MONTH(tce_4111[[#This Row],[data_lancamento]])</f>
        <v>9</v>
      </c>
    </row>
    <row r="7099" spans="1:11" x14ac:dyDescent="0.25">
      <c r="A7099" s="44" t="s">
        <v>95</v>
      </c>
      <c r="B7099">
        <v>1</v>
      </c>
      <c r="C7099" s="3">
        <v>44830</v>
      </c>
      <c r="D7099">
        <v>192.16</v>
      </c>
      <c r="E7099" s="44" t="s">
        <v>77</v>
      </c>
      <c r="F7099" s="44" t="s">
        <v>88</v>
      </c>
      <c r="G7099">
        <v>1</v>
      </c>
      <c r="H7099">
        <v>0</v>
      </c>
      <c r="I7099">
        <v>0</v>
      </c>
      <c r="J7099">
        <v>0</v>
      </c>
      <c r="K7099" s="44">
        <f>MONTH(tce_4111[[#This Row],[data_lancamento]])</f>
        <v>9</v>
      </c>
    </row>
    <row r="7100" spans="1:11" x14ac:dyDescent="0.25">
      <c r="A7100" s="44" t="s">
        <v>96</v>
      </c>
      <c r="B7100">
        <v>1</v>
      </c>
      <c r="C7100" s="3">
        <v>44830</v>
      </c>
      <c r="D7100">
        <v>192.16</v>
      </c>
      <c r="E7100" s="44" t="s">
        <v>77</v>
      </c>
      <c r="F7100" s="44" t="s">
        <v>97</v>
      </c>
      <c r="G7100">
        <v>1</v>
      </c>
      <c r="H7100">
        <v>0</v>
      </c>
      <c r="I7100">
        <v>0</v>
      </c>
      <c r="J7100">
        <v>0</v>
      </c>
      <c r="K7100" s="44">
        <f>MONTH(tce_4111[[#This Row],[data_lancamento]])</f>
        <v>9</v>
      </c>
    </row>
    <row r="7101" spans="1:11" x14ac:dyDescent="0.25">
      <c r="A7101" s="44" t="s">
        <v>91</v>
      </c>
      <c r="B7101">
        <v>1</v>
      </c>
      <c r="C7101" s="3">
        <v>44830</v>
      </c>
      <c r="D7101">
        <v>192.16</v>
      </c>
      <c r="E7101" s="44" t="s">
        <v>80</v>
      </c>
      <c r="F7101" s="44" t="s">
        <v>88</v>
      </c>
      <c r="G7101">
        <v>0</v>
      </c>
      <c r="H7101">
        <v>0</v>
      </c>
      <c r="I7101">
        <v>0</v>
      </c>
      <c r="J7101">
        <v>0</v>
      </c>
      <c r="K7101" s="44">
        <f>MONTH(tce_4111[[#This Row],[data_lancamento]])</f>
        <v>9</v>
      </c>
    </row>
    <row r="7102" spans="1:11" x14ac:dyDescent="0.25">
      <c r="A7102" s="44" t="s">
        <v>99</v>
      </c>
      <c r="B7102">
        <v>1</v>
      </c>
      <c r="C7102" s="3">
        <v>44830</v>
      </c>
      <c r="D7102">
        <v>192.16</v>
      </c>
      <c r="E7102" s="44" t="s">
        <v>77</v>
      </c>
      <c r="F7102" s="44" t="s">
        <v>88</v>
      </c>
      <c r="G7102">
        <v>0</v>
      </c>
      <c r="H7102">
        <v>0</v>
      </c>
      <c r="I7102">
        <v>0</v>
      </c>
      <c r="J7102">
        <v>0</v>
      </c>
      <c r="K7102" s="44">
        <f>MONTH(tce_4111[[#This Row],[data_lancamento]])</f>
        <v>9</v>
      </c>
    </row>
    <row r="7103" spans="1:11" x14ac:dyDescent="0.25">
      <c r="A7103" s="44" t="s">
        <v>92</v>
      </c>
      <c r="B7103">
        <v>1</v>
      </c>
      <c r="C7103" s="3">
        <v>44830</v>
      </c>
      <c r="D7103">
        <v>192.16</v>
      </c>
      <c r="E7103" s="44" t="s">
        <v>80</v>
      </c>
      <c r="F7103" s="44" t="s">
        <v>88</v>
      </c>
      <c r="G7103">
        <v>0</v>
      </c>
      <c r="H7103">
        <v>0</v>
      </c>
      <c r="I7103">
        <v>0</v>
      </c>
      <c r="J7103">
        <v>0</v>
      </c>
      <c r="K7103" s="44">
        <f>MONTH(tce_4111[[#This Row],[data_lancamento]])</f>
        <v>9</v>
      </c>
    </row>
    <row r="7104" spans="1:11" x14ac:dyDescent="0.25">
      <c r="A7104" s="44" t="s">
        <v>100</v>
      </c>
      <c r="B7104">
        <v>1</v>
      </c>
      <c r="C7104" s="3">
        <v>44830</v>
      </c>
      <c r="D7104">
        <v>192.16</v>
      </c>
      <c r="E7104" s="44" t="s">
        <v>77</v>
      </c>
      <c r="F7104" s="44" t="s">
        <v>88</v>
      </c>
      <c r="G7104">
        <v>0</v>
      </c>
      <c r="H7104">
        <v>0</v>
      </c>
      <c r="I7104">
        <v>0</v>
      </c>
      <c r="J7104">
        <v>0</v>
      </c>
      <c r="K7104" s="44">
        <f>MONTH(tce_4111[[#This Row],[data_lancamento]])</f>
        <v>9</v>
      </c>
    </row>
    <row r="7105" spans="1:11" x14ac:dyDescent="0.25">
      <c r="A7105" s="44" t="s">
        <v>128</v>
      </c>
      <c r="B7105">
        <v>1</v>
      </c>
      <c r="C7105" s="3">
        <v>44830</v>
      </c>
      <c r="D7105">
        <v>192.16</v>
      </c>
      <c r="E7105" s="44" t="s">
        <v>80</v>
      </c>
      <c r="F7105" s="44" t="s">
        <v>88</v>
      </c>
      <c r="G7105">
        <v>0</v>
      </c>
      <c r="H7105">
        <v>0</v>
      </c>
      <c r="I7105">
        <v>0</v>
      </c>
      <c r="J7105">
        <v>0</v>
      </c>
      <c r="K7105" s="44">
        <f>MONTH(tce_4111[[#This Row],[data_lancamento]])</f>
        <v>9</v>
      </c>
    </row>
    <row r="7106" spans="1:11" x14ac:dyDescent="0.25">
      <c r="A7106" s="44" t="s">
        <v>101</v>
      </c>
      <c r="B7106">
        <v>1</v>
      </c>
      <c r="C7106" s="3">
        <v>44830</v>
      </c>
      <c r="D7106">
        <v>192.16</v>
      </c>
      <c r="E7106" s="44" t="s">
        <v>77</v>
      </c>
      <c r="F7106" s="44" t="s">
        <v>88</v>
      </c>
      <c r="G7106">
        <v>1</v>
      </c>
      <c r="H7106">
        <v>0</v>
      </c>
      <c r="I7106">
        <v>0</v>
      </c>
      <c r="J7106">
        <v>0</v>
      </c>
      <c r="K7106" s="44">
        <f>MONTH(tce_4111[[#This Row],[data_lancamento]])</f>
        <v>9</v>
      </c>
    </row>
    <row r="7107" spans="1:11" x14ac:dyDescent="0.25">
      <c r="A7107" s="44" t="s">
        <v>95</v>
      </c>
      <c r="B7107">
        <v>1</v>
      </c>
      <c r="C7107" s="3">
        <v>44830</v>
      </c>
      <c r="D7107">
        <v>192.16</v>
      </c>
      <c r="E7107" s="44" t="s">
        <v>80</v>
      </c>
      <c r="F7107" s="44" t="s">
        <v>88</v>
      </c>
      <c r="G7107">
        <v>1</v>
      </c>
      <c r="H7107">
        <v>0</v>
      </c>
      <c r="I7107">
        <v>0</v>
      </c>
      <c r="J7107">
        <v>0</v>
      </c>
      <c r="K7107" s="44">
        <f>MONTH(tce_4111[[#This Row],[data_lancamento]])</f>
        <v>9</v>
      </c>
    </row>
    <row r="7108" spans="1:11" x14ac:dyDescent="0.25">
      <c r="A7108" s="44" t="s">
        <v>89</v>
      </c>
      <c r="B7108">
        <v>1</v>
      </c>
      <c r="C7108" s="3">
        <v>44830</v>
      </c>
      <c r="D7108">
        <v>12665.12</v>
      </c>
      <c r="E7108" s="44" t="s">
        <v>80</v>
      </c>
      <c r="F7108" s="44" t="s">
        <v>88</v>
      </c>
      <c r="G7108">
        <v>0</v>
      </c>
      <c r="H7108">
        <v>0</v>
      </c>
      <c r="I7108">
        <v>0</v>
      </c>
      <c r="J7108">
        <v>0</v>
      </c>
      <c r="K7108" s="44">
        <f>MONTH(tce_4111[[#This Row],[data_lancamento]])</f>
        <v>9</v>
      </c>
    </row>
    <row r="7109" spans="1:11" x14ac:dyDescent="0.25">
      <c r="A7109" s="44" t="s">
        <v>91</v>
      </c>
      <c r="B7109">
        <v>1</v>
      </c>
      <c r="C7109" s="3">
        <v>44830</v>
      </c>
      <c r="D7109">
        <v>12665.12</v>
      </c>
      <c r="E7109" s="44" t="s">
        <v>77</v>
      </c>
      <c r="F7109" s="44" t="s">
        <v>88</v>
      </c>
      <c r="G7109">
        <v>0</v>
      </c>
      <c r="H7109">
        <v>0</v>
      </c>
      <c r="I7109">
        <v>0</v>
      </c>
      <c r="J7109">
        <v>0</v>
      </c>
      <c r="K7109" s="44">
        <f>MONTH(tce_4111[[#This Row],[data_lancamento]])</f>
        <v>9</v>
      </c>
    </row>
    <row r="7110" spans="1:11" x14ac:dyDescent="0.25">
      <c r="A7110" s="44" t="s">
        <v>92</v>
      </c>
      <c r="B7110">
        <v>1</v>
      </c>
      <c r="C7110" s="3">
        <v>44830</v>
      </c>
      <c r="D7110">
        <v>12665.12</v>
      </c>
      <c r="E7110" s="44" t="s">
        <v>77</v>
      </c>
      <c r="F7110" s="44" t="s">
        <v>88</v>
      </c>
      <c r="G7110">
        <v>0</v>
      </c>
      <c r="H7110">
        <v>0</v>
      </c>
      <c r="I7110">
        <v>0</v>
      </c>
      <c r="J7110">
        <v>0</v>
      </c>
      <c r="K7110" s="44">
        <f>MONTH(tce_4111[[#This Row],[data_lancamento]])</f>
        <v>9</v>
      </c>
    </row>
    <row r="7111" spans="1:11" x14ac:dyDescent="0.25">
      <c r="A7111" s="44" t="s">
        <v>93</v>
      </c>
      <c r="B7111">
        <v>1</v>
      </c>
      <c r="C7111" s="3">
        <v>44830</v>
      </c>
      <c r="D7111">
        <v>12665.12</v>
      </c>
      <c r="E7111" s="44" t="s">
        <v>80</v>
      </c>
      <c r="F7111" s="44" t="s">
        <v>88</v>
      </c>
      <c r="G7111">
        <v>0</v>
      </c>
      <c r="H7111">
        <v>0</v>
      </c>
      <c r="I7111">
        <v>0</v>
      </c>
      <c r="J7111">
        <v>0</v>
      </c>
      <c r="K7111" s="44">
        <f>MONTH(tce_4111[[#This Row],[data_lancamento]])</f>
        <v>9</v>
      </c>
    </row>
    <row r="7112" spans="1:11" x14ac:dyDescent="0.25">
      <c r="A7112" s="44" t="s">
        <v>94</v>
      </c>
      <c r="B7112">
        <v>1</v>
      </c>
      <c r="C7112" s="3">
        <v>44830</v>
      </c>
      <c r="D7112">
        <v>12665.12</v>
      </c>
      <c r="E7112" s="44" t="s">
        <v>80</v>
      </c>
      <c r="F7112" s="44" t="s">
        <v>88</v>
      </c>
      <c r="G7112">
        <v>1</v>
      </c>
      <c r="H7112">
        <v>0</v>
      </c>
      <c r="I7112">
        <v>0</v>
      </c>
      <c r="J7112">
        <v>0</v>
      </c>
      <c r="K7112" s="44">
        <f>MONTH(tce_4111[[#This Row],[data_lancamento]])</f>
        <v>9</v>
      </c>
    </row>
    <row r="7113" spans="1:11" x14ac:dyDescent="0.25">
      <c r="A7113" s="44" t="s">
        <v>95</v>
      </c>
      <c r="B7113">
        <v>1</v>
      </c>
      <c r="C7113" s="3">
        <v>44830</v>
      </c>
      <c r="D7113">
        <v>12665.12</v>
      </c>
      <c r="E7113" s="44" t="s">
        <v>77</v>
      </c>
      <c r="F7113" s="44" t="s">
        <v>88</v>
      </c>
      <c r="G7113">
        <v>1</v>
      </c>
      <c r="H7113">
        <v>0</v>
      </c>
      <c r="I7113">
        <v>0</v>
      </c>
      <c r="J7113">
        <v>0</v>
      </c>
      <c r="K7113" s="44">
        <f>MONTH(tce_4111[[#This Row],[data_lancamento]])</f>
        <v>9</v>
      </c>
    </row>
    <row r="7114" spans="1:11" x14ac:dyDescent="0.25">
      <c r="A7114" s="44" t="s">
        <v>96</v>
      </c>
      <c r="B7114">
        <v>1</v>
      </c>
      <c r="C7114" s="3">
        <v>44830</v>
      </c>
      <c r="D7114">
        <v>12665.12</v>
      </c>
      <c r="E7114" s="44" t="s">
        <v>77</v>
      </c>
      <c r="F7114" s="44" t="s">
        <v>97</v>
      </c>
      <c r="G7114">
        <v>1</v>
      </c>
      <c r="H7114">
        <v>0</v>
      </c>
      <c r="I7114">
        <v>0</v>
      </c>
      <c r="J7114">
        <v>0</v>
      </c>
      <c r="K7114" s="44">
        <f>MONTH(tce_4111[[#This Row],[data_lancamento]])</f>
        <v>9</v>
      </c>
    </row>
    <row r="7115" spans="1:11" x14ac:dyDescent="0.25">
      <c r="A7115" s="44" t="s">
        <v>91</v>
      </c>
      <c r="B7115">
        <v>1</v>
      </c>
      <c r="C7115" s="3">
        <v>44830</v>
      </c>
      <c r="D7115">
        <v>12665.12</v>
      </c>
      <c r="E7115" s="44" t="s">
        <v>80</v>
      </c>
      <c r="F7115" s="44" t="s">
        <v>88</v>
      </c>
      <c r="G7115">
        <v>0</v>
      </c>
      <c r="H7115">
        <v>0</v>
      </c>
      <c r="I7115">
        <v>0</v>
      </c>
      <c r="J7115">
        <v>0</v>
      </c>
      <c r="K7115" s="44">
        <f>MONTH(tce_4111[[#This Row],[data_lancamento]])</f>
        <v>9</v>
      </c>
    </row>
    <row r="7116" spans="1:11" x14ac:dyDescent="0.25">
      <c r="A7116" s="44" t="s">
        <v>99</v>
      </c>
      <c r="B7116">
        <v>1</v>
      </c>
      <c r="C7116" s="3">
        <v>44830</v>
      </c>
      <c r="D7116">
        <v>12665.12</v>
      </c>
      <c r="E7116" s="44" t="s">
        <v>77</v>
      </c>
      <c r="F7116" s="44" t="s">
        <v>88</v>
      </c>
      <c r="G7116">
        <v>0</v>
      </c>
      <c r="H7116">
        <v>0</v>
      </c>
      <c r="I7116">
        <v>0</v>
      </c>
      <c r="J7116">
        <v>0</v>
      </c>
      <c r="K7116" s="44">
        <f>MONTH(tce_4111[[#This Row],[data_lancamento]])</f>
        <v>9</v>
      </c>
    </row>
    <row r="7117" spans="1:11" x14ac:dyDescent="0.25">
      <c r="A7117" s="44" t="s">
        <v>129</v>
      </c>
      <c r="B7117">
        <v>1</v>
      </c>
      <c r="C7117" s="3">
        <v>44830</v>
      </c>
      <c r="D7117">
        <v>12665.12</v>
      </c>
      <c r="E7117" s="44" t="s">
        <v>80</v>
      </c>
      <c r="F7117" s="44" t="s">
        <v>88</v>
      </c>
      <c r="G7117">
        <v>0</v>
      </c>
      <c r="H7117">
        <v>0</v>
      </c>
      <c r="I7117">
        <v>0</v>
      </c>
      <c r="J7117">
        <v>0</v>
      </c>
      <c r="K7117" s="44">
        <f>MONTH(tce_4111[[#This Row],[data_lancamento]])</f>
        <v>9</v>
      </c>
    </row>
    <row r="7118" spans="1:11" x14ac:dyDescent="0.25">
      <c r="A7118" s="44" t="s">
        <v>92</v>
      </c>
      <c r="B7118">
        <v>1</v>
      </c>
      <c r="C7118" s="3">
        <v>44830</v>
      </c>
      <c r="D7118">
        <v>12665.12</v>
      </c>
      <c r="E7118" s="44" t="s">
        <v>80</v>
      </c>
      <c r="F7118" s="44" t="s">
        <v>88</v>
      </c>
      <c r="G7118">
        <v>0</v>
      </c>
      <c r="H7118">
        <v>0</v>
      </c>
      <c r="I7118">
        <v>0</v>
      </c>
      <c r="J7118">
        <v>0</v>
      </c>
      <c r="K7118" s="44">
        <f>MONTH(tce_4111[[#This Row],[data_lancamento]])</f>
        <v>9</v>
      </c>
    </row>
    <row r="7119" spans="1:11" x14ac:dyDescent="0.25">
      <c r="A7119" s="44" t="s">
        <v>100</v>
      </c>
      <c r="B7119">
        <v>1</v>
      </c>
      <c r="C7119" s="3">
        <v>44830</v>
      </c>
      <c r="D7119">
        <v>12665.12</v>
      </c>
      <c r="E7119" s="44" t="s">
        <v>77</v>
      </c>
      <c r="F7119" s="44" t="s">
        <v>88</v>
      </c>
      <c r="G7119">
        <v>0</v>
      </c>
      <c r="H7119">
        <v>0</v>
      </c>
      <c r="I7119">
        <v>0</v>
      </c>
      <c r="J7119">
        <v>0</v>
      </c>
      <c r="K7119" s="44">
        <f>MONTH(tce_4111[[#This Row],[data_lancamento]])</f>
        <v>9</v>
      </c>
    </row>
    <row r="7120" spans="1:11" x14ac:dyDescent="0.25">
      <c r="A7120" s="44" t="s">
        <v>101</v>
      </c>
      <c r="B7120">
        <v>1</v>
      </c>
      <c r="C7120" s="3">
        <v>44830</v>
      </c>
      <c r="D7120">
        <v>12665.12</v>
      </c>
      <c r="E7120" s="44" t="s">
        <v>77</v>
      </c>
      <c r="F7120" s="44" t="s">
        <v>88</v>
      </c>
      <c r="G7120">
        <v>1</v>
      </c>
      <c r="H7120">
        <v>0</v>
      </c>
      <c r="I7120">
        <v>0</v>
      </c>
      <c r="J7120">
        <v>0</v>
      </c>
      <c r="K7120" s="44">
        <f>MONTH(tce_4111[[#This Row],[data_lancamento]])</f>
        <v>9</v>
      </c>
    </row>
    <row r="7121" spans="1:11" x14ac:dyDescent="0.25">
      <c r="A7121" s="44" t="s">
        <v>95</v>
      </c>
      <c r="B7121">
        <v>1</v>
      </c>
      <c r="C7121" s="3">
        <v>44830</v>
      </c>
      <c r="D7121">
        <v>12665.12</v>
      </c>
      <c r="E7121" s="44" t="s">
        <v>80</v>
      </c>
      <c r="F7121" s="44" t="s">
        <v>88</v>
      </c>
      <c r="G7121">
        <v>1</v>
      </c>
      <c r="H7121">
        <v>0</v>
      </c>
      <c r="I7121">
        <v>0</v>
      </c>
      <c r="J7121">
        <v>0</v>
      </c>
      <c r="K7121" s="44">
        <f>MONTH(tce_4111[[#This Row],[data_lancamento]])</f>
        <v>9</v>
      </c>
    </row>
    <row r="7122" spans="1:11" x14ac:dyDescent="0.25">
      <c r="A7122" s="44" t="s">
        <v>107</v>
      </c>
      <c r="B7122">
        <v>1</v>
      </c>
      <c r="C7122" s="3">
        <v>44831</v>
      </c>
      <c r="D7122">
        <v>11465.1</v>
      </c>
      <c r="E7122" s="44" t="s">
        <v>77</v>
      </c>
      <c r="F7122" s="44" t="s">
        <v>97</v>
      </c>
      <c r="G7122">
        <v>1</v>
      </c>
      <c r="H7122">
        <v>0</v>
      </c>
      <c r="I7122">
        <v>0</v>
      </c>
      <c r="J7122">
        <v>0</v>
      </c>
      <c r="K7122" s="44">
        <f>MONTH(tce_4111[[#This Row],[data_lancamento]])</f>
        <v>9</v>
      </c>
    </row>
    <row r="7123" spans="1:11" x14ac:dyDescent="0.25">
      <c r="A7123" s="44" t="s">
        <v>106</v>
      </c>
      <c r="B7123">
        <v>1</v>
      </c>
      <c r="C7123" s="3">
        <v>44831</v>
      </c>
      <c r="D7123">
        <v>11465.1</v>
      </c>
      <c r="E7123" s="44" t="s">
        <v>80</v>
      </c>
      <c r="F7123" s="44" t="s">
        <v>97</v>
      </c>
      <c r="G7123">
        <v>1</v>
      </c>
      <c r="H7123">
        <v>0</v>
      </c>
      <c r="I7123">
        <v>0</v>
      </c>
      <c r="J7123">
        <v>0</v>
      </c>
      <c r="K7123" s="44">
        <f>MONTH(tce_4111[[#This Row],[data_lancamento]])</f>
        <v>9</v>
      </c>
    </row>
    <row r="7124" spans="1:11" x14ac:dyDescent="0.25">
      <c r="A7124" s="44" t="s">
        <v>107</v>
      </c>
      <c r="B7124">
        <v>1</v>
      </c>
      <c r="C7124" s="3">
        <v>44831</v>
      </c>
      <c r="D7124">
        <v>2459</v>
      </c>
      <c r="E7124" s="44" t="s">
        <v>77</v>
      </c>
      <c r="F7124" s="44" t="s">
        <v>97</v>
      </c>
      <c r="G7124">
        <v>1</v>
      </c>
      <c r="H7124">
        <v>0</v>
      </c>
      <c r="I7124">
        <v>0</v>
      </c>
      <c r="J7124">
        <v>0</v>
      </c>
      <c r="K7124" s="44">
        <f>MONTH(tce_4111[[#This Row],[data_lancamento]])</f>
        <v>9</v>
      </c>
    </row>
    <row r="7125" spans="1:11" x14ac:dyDescent="0.25">
      <c r="A7125" s="44" t="s">
        <v>106</v>
      </c>
      <c r="B7125">
        <v>1</v>
      </c>
      <c r="C7125" s="3">
        <v>44831</v>
      </c>
      <c r="D7125">
        <v>2459</v>
      </c>
      <c r="E7125" s="44" t="s">
        <v>80</v>
      </c>
      <c r="F7125" s="44" t="s">
        <v>97</v>
      </c>
      <c r="G7125">
        <v>1</v>
      </c>
      <c r="H7125">
        <v>0</v>
      </c>
      <c r="I7125">
        <v>0</v>
      </c>
      <c r="J7125">
        <v>0</v>
      </c>
      <c r="K7125" s="44">
        <f>MONTH(tce_4111[[#This Row],[data_lancamento]])</f>
        <v>9</v>
      </c>
    </row>
    <row r="7126" spans="1:11" x14ac:dyDescent="0.25">
      <c r="A7126" s="44" t="s">
        <v>281</v>
      </c>
      <c r="B7126">
        <v>1</v>
      </c>
      <c r="C7126" s="3">
        <v>44831</v>
      </c>
      <c r="D7126">
        <v>2459</v>
      </c>
      <c r="E7126" s="44" t="s">
        <v>80</v>
      </c>
      <c r="F7126" s="44" t="s">
        <v>78</v>
      </c>
      <c r="G7126">
        <v>0</v>
      </c>
      <c r="H7126">
        <v>0</v>
      </c>
      <c r="I7126">
        <v>0</v>
      </c>
      <c r="J7126">
        <v>0</v>
      </c>
      <c r="K7126" s="44">
        <f>MONTH(tce_4111[[#This Row],[data_lancamento]])</f>
        <v>9</v>
      </c>
    </row>
    <row r="7127" spans="1:11" x14ac:dyDescent="0.25">
      <c r="A7127" s="44" t="s">
        <v>431</v>
      </c>
      <c r="B7127">
        <v>1</v>
      </c>
      <c r="C7127" s="3">
        <v>44831</v>
      </c>
      <c r="D7127">
        <v>2459</v>
      </c>
      <c r="E7127" s="44" t="s">
        <v>77</v>
      </c>
      <c r="F7127" s="44" t="s">
        <v>78</v>
      </c>
      <c r="G7127">
        <v>0</v>
      </c>
      <c r="H7127">
        <v>0</v>
      </c>
      <c r="I7127">
        <v>0</v>
      </c>
      <c r="J7127">
        <v>0</v>
      </c>
      <c r="K7127" s="44">
        <f>MONTH(tce_4111[[#This Row],[data_lancamento]])</f>
        <v>9</v>
      </c>
    </row>
    <row r="7128" spans="1:11" x14ac:dyDescent="0.25">
      <c r="A7128" s="44" t="s">
        <v>96</v>
      </c>
      <c r="B7128">
        <v>1</v>
      </c>
      <c r="C7128" s="3">
        <v>44831</v>
      </c>
      <c r="D7128">
        <v>11465.1</v>
      </c>
      <c r="E7128" s="44" t="s">
        <v>80</v>
      </c>
      <c r="F7128" s="44" t="s">
        <v>97</v>
      </c>
      <c r="G7128">
        <v>1</v>
      </c>
      <c r="H7128">
        <v>0</v>
      </c>
      <c r="I7128">
        <v>0</v>
      </c>
      <c r="J7128">
        <v>0</v>
      </c>
      <c r="K7128" s="44">
        <f>MONTH(tce_4111[[#This Row],[data_lancamento]])</f>
        <v>9</v>
      </c>
    </row>
    <row r="7129" spans="1:11" x14ac:dyDescent="0.25">
      <c r="A7129" s="44" t="s">
        <v>99</v>
      </c>
      <c r="B7129">
        <v>1</v>
      </c>
      <c r="C7129" s="3">
        <v>44831</v>
      </c>
      <c r="D7129">
        <v>11465.1</v>
      </c>
      <c r="E7129" s="44" t="s">
        <v>80</v>
      </c>
      <c r="F7129" s="44" t="s">
        <v>88</v>
      </c>
      <c r="G7129">
        <v>0</v>
      </c>
      <c r="H7129">
        <v>0</v>
      </c>
      <c r="I7129">
        <v>0</v>
      </c>
      <c r="J7129">
        <v>0</v>
      </c>
      <c r="K7129" s="44">
        <f>MONTH(tce_4111[[#This Row],[data_lancamento]])</f>
        <v>9</v>
      </c>
    </row>
    <row r="7130" spans="1:11" x14ac:dyDescent="0.25">
      <c r="A7130" s="44" t="s">
        <v>109</v>
      </c>
      <c r="B7130">
        <v>1</v>
      </c>
      <c r="C7130" s="3">
        <v>44831</v>
      </c>
      <c r="D7130">
        <v>11465.1</v>
      </c>
      <c r="E7130" s="44" t="s">
        <v>77</v>
      </c>
      <c r="F7130" s="44" t="s">
        <v>88</v>
      </c>
      <c r="G7130">
        <v>0</v>
      </c>
      <c r="H7130">
        <v>0</v>
      </c>
      <c r="I7130">
        <v>0</v>
      </c>
      <c r="J7130">
        <v>0</v>
      </c>
      <c r="K7130" s="44">
        <f>MONTH(tce_4111[[#This Row],[data_lancamento]])</f>
        <v>9</v>
      </c>
    </row>
    <row r="7131" spans="1:11" x14ac:dyDescent="0.25">
      <c r="A7131" s="44" t="s">
        <v>106</v>
      </c>
      <c r="B7131">
        <v>1</v>
      </c>
      <c r="C7131" s="3">
        <v>44831</v>
      </c>
      <c r="D7131">
        <v>11465.1</v>
      </c>
      <c r="E7131" s="44" t="s">
        <v>77</v>
      </c>
      <c r="F7131" s="44" t="s">
        <v>97</v>
      </c>
      <c r="G7131">
        <v>1</v>
      </c>
      <c r="H7131">
        <v>0</v>
      </c>
      <c r="I7131">
        <v>0</v>
      </c>
      <c r="J7131">
        <v>0</v>
      </c>
      <c r="K7131" s="44">
        <f>MONTH(tce_4111[[#This Row],[data_lancamento]])</f>
        <v>9</v>
      </c>
    </row>
    <row r="7132" spans="1:11" x14ac:dyDescent="0.25">
      <c r="A7132" s="44" t="s">
        <v>100</v>
      </c>
      <c r="B7132">
        <v>1</v>
      </c>
      <c r="C7132" s="3">
        <v>44831</v>
      </c>
      <c r="D7132">
        <v>11465.1</v>
      </c>
      <c r="E7132" s="44" t="s">
        <v>80</v>
      </c>
      <c r="F7132" s="44" t="s">
        <v>88</v>
      </c>
      <c r="G7132">
        <v>0</v>
      </c>
      <c r="H7132">
        <v>0</v>
      </c>
      <c r="I7132">
        <v>0</v>
      </c>
      <c r="J7132">
        <v>0</v>
      </c>
      <c r="K7132" s="44">
        <f>MONTH(tce_4111[[#This Row],[data_lancamento]])</f>
        <v>9</v>
      </c>
    </row>
    <row r="7133" spans="1:11" x14ac:dyDescent="0.25">
      <c r="A7133" s="44" t="s">
        <v>110</v>
      </c>
      <c r="B7133">
        <v>1</v>
      </c>
      <c r="C7133" s="3">
        <v>44831</v>
      </c>
      <c r="D7133">
        <v>11465.1</v>
      </c>
      <c r="E7133" s="44" t="s">
        <v>77</v>
      </c>
      <c r="F7133" s="44" t="s">
        <v>88</v>
      </c>
      <c r="G7133">
        <v>0</v>
      </c>
      <c r="H7133">
        <v>0</v>
      </c>
      <c r="I7133">
        <v>0</v>
      </c>
      <c r="J7133">
        <v>0</v>
      </c>
      <c r="K7133" s="44">
        <f>MONTH(tce_4111[[#This Row],[data_lancamento]])</f>
        <v>9</v>
      </c>
    </row>
    <row r="7134" spans="1:11" x14ac:dyDescent="0.25">
      <c r="A7134" s="44" t="s">
        <v>101</v>
      </c>
      <c r="B7134">
        <v>1</v>
      </c>
      <c r="C7134" s="3">
        <v>44831</v>
      </c>
      <c r="D7134">
        <v>11465.1</v>
      </c>
      <c r="E7134" s="44" t="s">
        <v>80</v>
      </c>
      <c r="F7134" s="44" t="s">
        <v>88</v>
      </c>
      <c r="G7134">
        <v>1</v>
      </c>
      <c r="H7134">
        <v>0</v>
      </c>
      <c r="I7134">
        <v>0</v>
      </c>
      <c r="J7134">
        <v>0</v>
      </c>
      <c r="K7134" s="44">
        <f>MONTH(tce_4111[[#This Row],[data_lancamento]])</f>
        <v>9</v>
      </c>
    </row>
    <row r="7135" spans="1:11" x14ac:dyDescent="0.25">
      <c r="A7135" s="44" t="s">
        <v>111</v>
      </c>
      <c r="B7135">
        <v>1</v>
      </c>
      <c r="C7135" s="3">
        <v>44831</v>
      </c>
      <c r="D7135">
        <v>11465.1</v>
      </c>
      <c r="E7135" s="44" t="s">
        <v>77</v>
      </c>
      <c r="F7135" s="44" t="s">
        <v>88</v>
      </c>
      <c r="G7135">
        <v>1</v>
      </c>
      <c r="H7135">
        <v>0</v>
      </c>
      <c r="I7135">
        <v>0</v>
      </c>
      <c r="J7135">
        <v>0</v>
      </c>
      <c r="K7135" s="44">
        <f>MONTH(tce_4111[[#This Row],[data_lancamento]])</f>
        <v>9</v>
      </c>
    </row>
    <row r="7136" spans="1:11" x14ac:dyDescent="0.25">
      <c r="A7136" s="44" t="s">
        <v>96</v>
      </c>
      <c r="B7136">
        <v>1</v>
      </c>
      <c r="C7136" s="3">
        <v>44831</v>
      </c>
      <c r="D7136">
        <v>2459</v>
      </c>
      <c r="E7136" s="44" t="s">
        <v>77</v>
      </c>
      <c r="F7136" s="44" t="s">
        <v>97</v>
      </c>
      <c r="G7136">
        <v>1</v>
      </c>
      <c r="H7136">
        <v>0</v>
      </c>
      <c r="I7136">
        <v>0</v>
      </c>
      <c r="J7136">
        <v>0</v>
      </c>
      <c r="K7136" s="44">
        <f>MONTH(tce_4111[[#This Row],[data_lancamento]])</f>
        <v>9</v>
      </c>
    </row>
    <row r="7137" spans="1:11" x14ac:dyDescent="0.25">
      <c r="A7137" s="44" t="s">
        <v>91</v>
      </c>
      <c r="B7137">
        <v>1</v>
      </c>
      <c r="C7137" s="3">
        <v>44831</v>
      </c>
      <c r="D7137">
        <v>2459</v>
      </c>
      <c r="E7137" s="44" t="s">
        <v>80</v>
      </c>
      <c r="F7137" s="44" t="s">
        <v>88</v>
      </c>
      <c r="G7137">
        <v>0</v>
      </c>
      <c r="H7137">
        <v>0</v>
      </c>
      <c r="I7137">
        <v>0</v>
      </c>
      <c r="J7137">
        <v>0</v>
      </c>
      <c r="K7137" s="44">
        <f>MONTH(tce_4111[[#This Row],[data_lancamento]])</f>
        <v>9</v>
      </c>
    </row>
    <row r="7138" spans="1:11" x14ac:dyDescent="0.25">
      <c r="A7138" s="44" t="s">
        <v>99</v>
      </c>
      <c r="B7138">
        <v>1</v>
      </c>
      <c r="C7138" s="3">
        <v>44831</v>
      </c>
      <c r="D7138">
        <v>2459</v>
      </c>
      <c r="E7138" s="44" t="s">
        <v>77</v>
      </c>
      <c r="F7138" s="44" t="s">
        <v>88</v>
      </c>
      <c r="G7138">
        <v>0</v>
      </c>
      <c r="H7138">
        <v>0</v>
      </c>
      <c r="I7138">
        <v>0</v>
      </c>
      <c r="J7138">
        <v>0</v>
      </c>
      <c r="K7138" s="44">
        <f>MONTH(tce_4111[[#This Row],[data_lancamento]])</f>
        <v>9</v>
      </c>
    </row>
    <row r="7139" spans="1:11" x14ac:dyDescent="0.25">
      <c r="A7139" s="44" t="s">
        <v>92</v>
      </c>
      <c r="B7139">
        <v>1</v>
      </c>
      <c r="C7139" s="3">
        <v>44831</v>
      </c>
      <c r="D7139">
        <v>2459</v>
      </c>
      <c r="E7139" s="44" t="s">
        <v>80</v>
      </c>
      <c r="F7139" s="44" t="s">
        <v>88</v>
      </c>
      <c r="G7139">
        <v>0</v>
      </c>
      <c r="H7139">
        <v>0</v>
      </c>
      <c r="I7139">
        <v>0</v>
      </c>
      <c r="J7139">
        <v>0</v>
      </c>
      <c r="K7139" s="44">
        <f>MONTH(tce_4111[[#This Row],[data_lancamento]])</f>
        <v>9</v>
      </c>
    </row>
    <row r="7140" spans="1:11" x14ac:dyDescent="0.25">
      <c r="A7140" s="44" t="s">
        <v>431</v>
      </c>
      <c r="B7140">
        <v>1</v>
      </c>
      <c r="C7140" s="3">
        <v>44831</v>
      </c>
      <c r="D7140">
        <v>2459</v>
      </c>
      <c r="E7140" s="44" t="s">
        <v>80</v>
      </c>
      <c r="F7140" s="44" t="s">
        <v>78</v>
      </c>
      <c r="G7140">
        <v>0</v>
      </c>
      <c r="H7140">
        <v>0</v>
      </c>
      <c r="I7140">
        <v>0</v>
      </c>
      <c r="J7140">
        <v>0</v>
      </c>
      <c r="K7140" s="44">
        <f>MONTH(tce_4111[[#This Row],[data_lancamento]])</f>
        <v>9</v>
      </c>
    </row>
    <row r="7141" spans="1:11" x14ac:dyDescent="0.25">
      <c r="A7141" s="44" t="s">
        <v>100</v>
      </c>
      <c r="B7141">
        <v>1</v>
      </c>
      <c r="C7141" s="3">
        <v>44831</v>
      </c>
      <c r="D7141">
        <v>2459</v>
      </c>
      <c r="E7141" s="44" t="s">
        <v>77</v>
      </c>
      <c r="F7141" s="44" t="s">
        <v>88</v>
      </c>
      <c r="G7141">
        <v>0</v>
      </c>
      <c r="H7141">
        <v>0</v>
      </c>
      <c r="I7141">
        <v>0</v>
      </c>
      <c r="J7141">
        <v>0</v>
      </c>
      <c r="K7141" s="44">
        <f>MONTH(tce_4111[[#This Row],[data_lancamento]])</f>
        <v>9</v>
      </c>
    </row>
    <row r="7142" spans="1:11" x14ac:dyDescent="0.25">
      <c r="A7142" s="44" t="s">
        <v>101</v>
      </c>
      <c r="B7142">
        <v>1</v>
      </c>
      <c r="C7142" s="3">
        <v>44831</v>
      </c>
      <c r="D7142">
        <v>2459</v>
      </c>
      <c r="E7142" s="44" t="s">
        <v>77</v>
      </c>
      <c r="F7142" s="44" t="s">
        <v>88</v>
      </c>
      <c r="G7142">
        <v>1</v>
      </c>
      <c r="H7142">
        <v>0</v>
      </c>
      <c r="I7142">
        <v>0</v>
      </c>
      <c r="J7142">
        <v>0</v>
      </c>
      <c r="K7142" s="44">
        <f>MONTH(tce_4111[[#This Row],[data_lancamento]])</f>
        <v>9</v>
      </c>
    </row>
    <row r="7143" spans="1:11" x14ac:dyDescent="0.25">
      <c r="A7143" s="44" t="s">
        <v>95</v>
      </c>
      <c r="B7143">
        <v>1</v>
      </c>
      <c r="C7143" s="3">
        <v>44831</v>
      </c>
      <c r="D7143">
        <v>2459</v>
      </c>
      <c r="E7143" s="44" t="s">
        <v>80</v>
      </c>
      <c r="F7143" s="44" t="s">
        <v>88</v>
      </c>
      <c r="G7143">
        <v>1</v>
      </c>
      <c r="H7143">
        <v>0</v>
      </c>
      <c r="I7143">
        <v>0</v>
      </c>
      <c r="J7143">
        <v>0</v>
      </c>
      <c r="K7143" s="44">
        <f>MONTH(tce_4111[[#This Row],[data_lancamento]])</f>
        <v>9</v>
      </c>
    </row>
    <row r="7144" spans="1:11" x14ac:dyDescent="0.25">
      <c r="A7144" s="44" t="s">
        <v>96</v>
      </c>
      <c r="B7144">
        <v>1</v>
      </c>
      <c r="C7144" s="3">
        <v>44831</v>
      </c>
      <c r="D7144">
        <v>2459</v>
      </c>
      <c r="E7144" s="44" t="s">
        <v>80</v>
      </c>
      <c r="F7144" s="44" t="s">
        <v>97</v>
      </c>
      <c r="G7144">
        <v>1</v>
      </c>
      <c r="H7144">
        <v>0</v>
      </c>
      <c r="I7144">
        <v>0</v>
      </c>
      <c r="J7144">
        <v>0</v>
      </c>
      <c r="K7144" s="44">
        <f>MONTH(tce_4111[[#This Row],[data_lancamento]])</f>
        <v>9</v>
      </c>
    </row>
    <row r="7145" spans="1:11" x14ac:dyDescent="0.25">
      <c r="A7145" s="44" t="s">
        <v>99</v>
      </c>
      <c r="B7145">
        <v>1</v>
      </c>
      <c r="C7145" s="3">
        <v>44831</v>
      </c>
      <c r="D7145">
        <v>2459</v>
      </c>
      <c r="E7145" s="44" t="s">
        <v>80</v>
      </c>
      <c r="F7145" s="44" t="s">
        <v>88</v>
      </c>
      <c r="G7145">
        <v>0</v>
      </c>
      <c r="H7145">
        <v>0</v>
      </c>
      <c r="I7145">
        <v>0</v>
      </c>
      <c r="J7145">
        <v>0</v>
      </c>
      <c r="K7145" s="44">
        <f>MONTH(tce_4111[[#This Row],[data_lancamento]])</f>
        <v>9</v>
      </c>
    </row>
    <row r="7146" spans="1:11" x14ac:dyDescent="0.25">
      <c r="A7146" s="44" t="s">
        <v>109</v>
      </c>
      <c r="B7146">
        <v>1</v>
      </c>
      <c r="C7146" s="3">
        <v>44831</v>
      </c>
      <c r="D7146">
        <v>2459</v>
      </c>
      <c r="E7146" s="44" t="s">
        <v>77</v>
      </c>
      <c r="F7146" s="44" t="s">
        <v>88</v>
      </c>
      <c r="G7146">
        <v>0</v>
      </c>
      <c r="H7146">
        <v>0</v>
      </c>
      <c r="I7146">
        <v>0</v>
      </c>
      <c r="J7146">
        <v>0</v>
      </c>
      <c r="K7146" s="44">
        <f>MONTH(tce_4111[[#This Row],[data_lancamento]])</f>
        <v>9</v>
      </c>
    </row>
    <row r="7147" spans="1:11" x14ac:dyDescent="0.25">
      <c r="A7147" s="44" t="s">
        <v>106</v>
      </c>
      <c r="B7147">
        <v>1</v>
      </c>
      <c r="C7147" s="3">
        <v>44831</v>
      </c>
      <c r="D7147">
        <v>2459</v>
      </c>
      <c r="E7147" s="44" t="s">
        <v>77</v>
      </c>
      <c r="F7147" s="44" t="s">
        <v>97</v>
      </c>
      <c r="G7147">
        <v>1</v>
      </c>
      <c r="H7147">
        <v>0</v>
      </c>
      <c r="I7147">
        <v>0</v>
      </c>
      <c r="J7147">
        <v>0</v>
      </c>
      <c r="K7147" s="44">
        <f>MONTH(tce_4111[[#This Row],[data_lancamento]])</f>
        <v>9</v>
      </c>
    </row>
    <row r="7148" spans="1:11" x14ac:dyDescent="0.25">
      <c r="A7148" s="44" t="s">
        <v>100</v>
      </c>
      <c r="B7148">
        <v>1</v>
      </c>
      <c r="C7148" s="3">
        <v>44831</v>
      </c>
      <c r="D7148">
        <v>2459</v>
      </c>
      <c r="E7148" s="44" t="s">
        <v>80</v>
      </c>
      <c r="F7148" s="44" t="s">
        <v>88</v>
      </c>
      <c r="G7148">
        <v>0</v>
      </c>
      <c r="H7148">
        <v>0</v>
      </c>
      <c r="I7148">
        <v>0</v>
      </c>
      <c r="J7148">
        <v>0</v>
      </c>
      <c r="K7148" s="44">
        <f>MONTH(tce_4111[[#This Row],[data_lancamento]])</f>
        <v>9</v>
      </c>
    </row>
    <row r="7149" spans="1:11" x14ac:dyDescent="0.25">
      <c r="A7149" s="44" t="s">
        <v>110</v>
      </c>
      <c r="B7149">
        <v>1</v>
      </c>
      <c r="C7149" s="3">
        <v>44831</v>
      </c>
      <c r="D7149">
        <v>2459</v>
      </c>
      <c r="E7149" s="44" t="s">
        <v>77</v>
      </c>
      <c r="F7149" s="44" t="s">
        <v>88</v>
      </c>
      <c r="G7149">
        <v>0</v>
      </c>
      <c r="H7149">
        <v>0</v>
      </c>
      <c r="I7149">
        <v>0</v>
      </c>
      <c r="J7149">
        <v>0</v>
      </c>
      <c r="K7149" s="44">
        <f>MONTH(tce_4111[[#This Row],[data_lancamento]])</f>
        <v>9</v>
      </c>
    </row>
    <row r="7150" spans="1:11" x14ac:dyDescent="0.25">
      <c r="A7150" s="44" t="s">
        <v>101</v>
      </c>
      <c r="B7150">
        <v>1</v>
      </c>
      <c r="C7150" s="3">
        <v>44831</v>
      </c>
      <c r="D7150">
        <v>2459</v>
      </c>
      <c r="E7150" s="44" t="s">
        <v>80</v>
      </c>
      <c r="F7150" s="44" t="s">
        <v>88</v>
      </c>
      <c r="G7150">
        <v>1</v>
      </c>
      <c r="H7150">
        <v>0</v>
      </c>
      <c r="I7150">
        <v>0</v>
      </c>
      <c r="J7150">
        <v>0</v>
      </c>
      <c r="K7150" s="44">
        <f>MONTH(tce_4111[[#This Row],[data_lancamento]])</f>
        <v>9</v>
      </c>
    </row>
    <row r="7151" spans="1:11" x14ac:dyDescent="0.25">
      <c r="A7151" s="44" t="s">
        <v>111</v>
      </c>
      <c r="B7151">
        <v>1</v>
      </c>
      <c r="C7151" s="3">
        <v>44831</v>
      </c>
      <c r="D7151">
        <v>2459</v>
      </c>
      <c r="E7151" s="44" t="s">
        <v>77</v>
      </c>
      <c r="F7151" s="44" t="s">
        <v>88</v>
      </c>
      <c r="G7151">
        <v>1</v>
      </c>
      <c r="H7151">
        <v>0</v>
      </c>
      <c r="I7151">
        <v>0</v>
      </c>
      <c r="J7151">
        <v>0</v>
      </c>
      <c r="K7151" s="44">
        <f>MONTH(tce_4111[[#This Row],[data_lancamento]])</f>
        <v>9</v>
      </c>
    </row>
    <row r="7152" spans="1:11" x14ac:dyDescent="0.25">
      <c r="A7152" s="44" t="s">
        <v>107</v>
      </c>
      <c r="B7152">
        <v>1</v>
      </c>
      <c r="C7152" s="3">
        <v>44832</v>
      </c>
      <c r="D7152">
        <v>60863.54</v>
      </c>
      <c r="E7152" s="44" t="s">
        <v>77</v>
      </c>
      <c r="F7152" s="44" t="s">
        <v>97</v>
      </c>
      <c r="G7152">
        <v>1</v>
      </c>
      <c r="H7152">
        <v>0</v>
      </c>
      <c r="I7152">
        <v>0</v>
      </c>
      <c r="J7152">
        <v>0</v>
      </c>
      <c r="K7152" s="44">
        <f>MONTH(tce_4111[[#This Row],[data_lancamento]])</f>
        <v>9</v>
      </c>
    </row>
    <row r="7153" spans="1:11" x14ac:dyDescent="0.25">
      <c r="A7153" s="44" t="s">
        <v>106</v>
      </c>
      <c r="B7153">
        <v>1</v>
      </c>
      <c r="C7153" s="3">
        <v>44832</v>
      </c>
      <c r="D7153">
        <v>60863.54</v>
      </c>
      <c r="E7153" s="44" t="s">
        <v>80</v>
      </c>
      <c r="F7153" s="44" t="s">
        <v>97</v>
      </c>
      <c r="G7153">
        <v>1</v>
      </c>
      <c r="H7153">
        <v>0</v>
      </c>
      <c r="I7153">
        <v>0</v>
      </c>
      <c r="J7153">
        <v>0</v>
      </c>
      <c r="K7153" s="44">
        <f>MONTH(tce_4111[[#This Row],[data_lancamento]])</f>
        <v>9</v>
      </c>
    </row>
    <row r="7154" spans="1:11" x14ac:dyDescent="0.25">
      <c r="A7154" s="44" t="s">
        <v>96</v>
      </c>
      <c r="B7154">
        <v>1</v>
      </c>
      <c r="C7154" s="3">
        <v>44832</v>
      </c>
      <c r="D7154">
        <v>1325.4</v>
      </c>
      <c r="E7154" s="44" t="s">
        <v>80</v>
      </c>
      <c r="F7154" s="44" t="s">
        <v>97</v>
      </c>
      <c r="G7154">
        <v>1</v>
      </c>
      <c r="H7154">
        <v>0</v>
      </c>
      <c r="I7154">
        <v>0</v>
      </c>
      <c r="J7154">
        <v>0</v>
      </c>
      <c r="K7154" s="44">
        <f>MONTH(tce_4111[[#This Row],[data_lancamento]])</f>
        <v>9</v>
      </c>
    </row>
    <row r="7155" spans="1:11" x14ac:dyDescent="0.25">
      <c r="A7155" s="44" t="s">
        <v>99</v>
      </c>
      <c r="B7155">
        <v>1</v>
      </c>
      <c r="C7155" s="3">
        <v>44832</v>
      </c>
      <c r="D7155">
        <v>1325.4</v>
      </c>
      <c r="E7155" s="44" t="s">
        <v>80</v>
      </c>
      <c r="F7155" s="44" t="s">
        <v>88</v>
      </c>
      <c r="G7155">
        <v>0</v>
      </c>
      <c r="H7155">
        <v>0</v>
      </c>
      <c r="I7155">
        <v>0</v>
      </c>
      <c r="J7155">
        <v>0</v>
      </c>
      <c r="K7155" s="44">
        <f>MONTH(tce_4111[[#This Row],[data_lancamento]])</f>
        <v>9</v>
      </c>
    </row>
    <row r="7156" spans="1:11" x14ac:dyDescent="0.25">
      <c r="A7156" s="44" t="s">
        <v>109</v>
      </c>
      <c r="B7156">
        <v>1</v>
      </c>
      <c r="C7156" s="3">
        <v>44832</v>
      </c>
      <c r="D7156">
        <v>1325.4</v>
      </c>
      <c r="E7156" s="44" t="s">
        <v>77</v>
      </c>
      <c r="F7156" s="44" t="s">
        <v>88</v>
      </c>
      <c r="G7156">
        <v>0</v>
      </c>
      <c r="H7156">
        <v>0</v>
      </c>
      <c r="I7156">
        <v>0</v>
      </c>
      <c r="J7156">
        <v>0</v>
      </c>
      <c r="K7156" s="44">
        <f>MONTH(tce_4111[[#This Row],[data_lancamento]])</f>
        <v>9</v>
      </c>
    </row>
    <row r="7157" spans="1:11" x14ac:dyDescent="0.25">
      <c r="A7157" s="44" t="s">
        <v>106</v>
      </c>
      <c r="B7157">
        <v>1</v>
      </c>
      <c r="C7157" s="3">
        <v>44832</v>
      </c>
      <c r="D7157">
        <v>1325.4</v>
      </c>
      <c r="E7157" s="44" t="s">
        <v>77</v>
      </c>
      <c r="F7157" s="44" t="s">
        <v>97</v>
      </c>
      <c r="G7157">
        <v>1</v>
      </c>
      <c r="H7157">
        <v>0</v>
      </c>
      <c r="I7157">
        <v>0</v>
      </c>
      <c r="J7157">
        <v>0</v>
      </c>
      <c r="K7157" s="44">
        <f>MONTH(tce_4111[[#This Row],[data_lancamento]])</f>
        <v>9</v>
      </c>
    </row>
    <row r="7158" spans="1:11" x14ac:dyDescent="0.25">
      <c r="A7158" s="44" t="s">
        <v>100</v>
      </c>
      <c r="B7158">
        <v>1</v>
      </c>
      <c r="C7158" s="3">
        <v>44832</v>
      </c>
      <c r="D7158">
        <v>1325.4</v>
      </c>
      <c r="E7158" s="44" t="s">
        <v>80</v>
      </c>
      <c r="F7158" s="44" t="s">
        <v>88</v>
      </c>
      <c r="G7158">
        <v>0</v>
      </c>
      <c r="H7158">
        <v>0</v>
      </c>
      <c r="I7158">
        <v>0</v>
      </c>
      <c r="J7158">
        <v>0</v>
      </c>
      <c r="K7158" s="44">
        <f>MONTH(tce_4111[[#This Row],[data_lancamento]])</f>
        <v>9</v>
      </c>
    </row>
    <row r="7159" spans="1:11" x14ac:dyDescent="0.25">
      <c r="A7159" s="44" t="s">
        <v>110</v>
      </c>
      <c r="B7159">
        <v>1</v>
      </c>
      <c r="C7159" s="3">
        <v>44832</v>
      </c>
      <c r="D7159">
        <v>1325.4</v>
      </c>
      <c r="E7159" s="44" t="s">
        <v>77</v>
      </c>
      <c r="F7159" s="44" t="s">
        <v>88</v>
      </c>
      <c r="G7159">
        <v>0</v>
      </c>
      <c r="H7159">
        <v>0</v>
      </c>
      <c r="I7159">
        <v>0</v>
      </c>
      <c r="J7159">
        <v>0</v>
      </c>
      <c r="K7159" s="44">
        <f>MONTH(tce_4111[[#This Row],[data_lancamento]])</f>
        <v>9</v>
      </c>
    </row>
    <row r="7160" spans="1:11" x14ac:dyDescent="0.25">
      <c r="A7160" s="44" t="s">
        <v>101</v>
      </c>
      <c r="B7160">
        <v>1</v>
      </c>
      <c r="C7160" s="3">
        <v>44832</v>
      </c>
      <c r="D7160">
        <v>1325.4</v>
      </c>
      <c r="E7160" s="44" t="s">
        <v>80</v>
      </c>
      <c r="F7160" s="44" t="s">
        <v>88</v>
      </c>
      <c r="G7160">
        <v>1</v>
      </c>
      <c r="H7160">
        <v>0</v>
      </c>
      <c r="I7160">
        <v>0</v>
      </c>
      <c r="J7160">
        <v>0</v>
      </c>
      <c r="K7160" s="44">
        <f>MONTH(tce_4111[[#This Row],[data_lancamento]])</f>
        <v>9</v>
      </c>
    </row>
    <row r="7161" spans="1:11" x14ac:dyDescent="0.25">
      <c r="A7161" s="44" t="s">
        <v>111</v>
      </c>
      <c r="B7161">
        <v>1</v>
      </c>
      <c r="C7161" s="3">
        <v>44832</v>
      </c>
      <c r="D7161">
        <v>1325.4</v>
      </c>
      <c r="E7161" s="44" t="s">
        <v>77</v>
      </c>
      <c r="F7161" s="44" t="s">
        <v>88</v>
      </c>
      <c r="G7161">
        <v>1</v>
      </c>
      <c r="H7161">
        <v>0</v>
      </c>
      <c r="I7161">
        <v>0</v>
      </c>
      <c r="J7161">
        <v>0</v>
      </c>
      <c r="K7161" s="44">
        <f>MONTH(tce_4111[[#This Row],[data_lancamento]])</f>
        <v>9</v>
      </c>
    </row>
    <row r="7162" spans="1:11" x14ac:dyDescent="0.25">
      <c r="A7162" s="44" t="s">
        <v>96</v>
      </c>
      <c r="B7162">
        <v>1</v>
      </c>
      <c r="C7162" s="3">
        <v>44832</v>
      </c>
      <c r="D7162">
        <v>39762</v>
      </c>
      <c r="E7162" s="44" t="s">
        <v>80</v>
      </c>
      <c r="F7162" s="44" t="s">
        <v>97</v>
      </c>
      <c r="G7162">
        <v>1</v>
      </c>
      <c r="H7162">
        <v>0</v>
      </c>
      <c r="I7162">
        <v>0</v>
      </c>
      <c r="J7162">
        <v>0</v>
      </c>
      <c r="K7162" s="44">
        <f>MONTH(tce_4111[[#This Row],[data_lancamento]])</f>
        <v>9</v>
      </c>
    </row>
    <row r="7163" spans="1:11" x14ac:dyDescent="0.25">
      <c r="A7163" s="44" t="s">
        <v>99</v>
      </c>
      <c r="B7163">
        <v>1</v>
      </c>
      <c r="C7163" s="3">
        <v>44832</v>
      </c>
      <c r="D7163">
        <v>39762</v>
      </c>
      <c r="E7163" s="44" t="s">
        <v>80</v>
      </c>
      <c r="F7163" s="44" t="s">
        <v>88</v>
      </c>
      <c r="G7163">
        <v>0</v>
      </c>
      <c r="H7163">
        <v>0</v>
      </c>
      <c r="I7163">
        <v>0</v>
      </c>
      <c r="J7163">
        <v>0</v>
      </c>
      <c r="K7163" s="44">
        <f>MONTH(tce_4111[[#This Row],[data_lancamento]])</f>
        <v>9</v>
      </c>
    </row>
    <row r="7164" spans="1:11" x14ac:dyDescent="0.25">
      <c r="A7164" s="44" t="s">
        <v>109</v>
      </c>
      <c r="B7164">
        <v>1</v>
      </c>
      <c r="C7164" s="3">
        <v>44832</v>
      </c>
      <c r="D7164">
        <v>39762</v>
      </c>
      <c r="E7164" s="44" t="s">
        <v>77</v>
      </c>
      <c r="F7164" s="44" t="s">
        <v>88</v>
      </c>
      <c r="G7164">
        <v>0</v>
      </c>
      <c r="H7164">
        <v>0</v>
      </c>
      <c r="I7164">
        <v>0</v>
      </c>
      <c r="J7164">
        <v>0</v>
      </c>
      <c r="K7164" s="44">
        <f>MONTH(tce_4111[[#This Row],[data_lancamento]])</f>
        <v>9</v>
      </c>
    </row>
    <row r="7165" spans="1:11" x14ac:dyDescent="0.25">
      <c r="A7165" s="44" t="s">
        <v>106</v>
      </c>
      <c r="B7165">
        <v>1</v>
      </c>
      <c r="C7165" s="3">
        <v>44832</v>
      </c>
      <c r="D7165">
        <v>39762</v>
      </c>
      <c r="E7165" s="44" t="s">
        <v>77</v>
      </c>
      <c r="F7165" s="44" t="s">
        <v>97</v>
      </c>
      <c r="G7165">
        <v>1</v>
      </c>
      <c r="H7165">
        <v>0</v>
      </c>
      <c r="I7165">
        <v>0</v>
      </c>
      <c r="J7165">
        <v>0</v>
      </c>
      <c r="K7165" s="44">
        <f>MONTH(tce_4111[[#This Row],[data_lancamento]])</f>
        <v>9</v>
      </c>
    </row>
    <row r="7166" spans="1:11" x14ac:dyDescent="0.25">
      <c r="A7166" s="44" t="s">
        <v>100</v>
      </c>
      <c r="B7166">
        <v>1</v>
      </c>
      <c r="C7166" s="3">
        <v>44832</v>
      </c>
      <c r="D7166">
        <v>39762</v>
      </c>
      <c r="E7166" s="44" t="s">
        <v>80</v>
      </c>
      <c r="F7166" s="44" t="s">
        <v>88</v>
      </c>
      <c r="G7166">
        <v>0</v>
      </c>
      <c r="H7166">
        <v>0</v>
      </c>
      <c r="I7166">
        <v>0</v>
      </c>
      <c r="J7166">
        <v>0</v>
      </c>
      <c r="K7166" s="44">
        <f>MONTH(tce_4111[[#This Row],[data_lancamento]])</f>
        <v>9</v>
      </c>
    </row>
    <row r="7167" spans="1:11" x14ac:dyDescent="0.25">
      <c r="A7167" s="44" t="s">
        <v>110</v>
      </c>
      <c r="B7167">
        <v>1</v>
      </c>
      <c r="C7167" s="3">
        <v>44832</v>
      </c>
      <c r="D7167">
        <v>39762</v>
      </c>
      <c r="E7167" s="44" t="s">
        <v>77</v>
      </c>
      <c r="F7167" s="44" t="s">
        <v>88</v>
      </c>
      <c r="G7167">
        <v>0</v>
      </c>
      <c r="H7167">
        <v>0</v>
      </c>
      <c r="I7167">
        <v>0</v>
      </c>
      <c r="J7167">
        <v>0</v>
      </c>
      <c r="K7167" s="44">
        <f>MONTH(tce_4111[[#This Row],[data_lancamento]])</f>
        <v>9</v>
      </c>
    </row>
    <row r="7168" spans="1:11" x14ac:dyDescent="0.25">
      <c r="A7168" s="44" t="s">
        <v>101</v>
      </c>
      <c r="B7168">
        <v>1</v>
      </c>
      <c r="C7168" s="3">
        <v>44832</v>
      </c>
      <c r="D7168">
        <v>39762</v>
      </c>
      <c r="E7168" s="44" t="s">
        <v>80</v>
      </c>
      <c r="F7168" s="44" t="s">
        <v>88</v>
      </c>
      <c r="G7168">
        <v>1</v>
      </c>
      <c r="H7168">
        <v>0</v>
      </c>
      <c r="I7168">
        <v>0</v>
      </c>
      <c r="J7168">
        <v>0</v>
      </c>
      <c r="K7168" s="44">
        <f>MONTH(tce_4111[[#This Row],[data_lancamento]])</f>
        <v>9</v>
      </c>
    </row>
    <row r="7169" spans="1:11" x14ac:dyDescent="0.25">
      <c r="A7169" s="44" t="s">
        <v>111</v>
      </c>
      <c r="B7169">
        <v>1</v>
      </c>
      <c r="C7169" s="3">
        <v>44832</v>
      </c>
      <c r="D7169">
        <v>39762</v>
      </c>
      <c r="E7169" s="44" t="s">
        <v>77</v>
      </c>
      <c r="F7169" s="44" t="s">
        <v>88</v>
      </c>
      <c r="G7169">
        <v>1</v>
      </c>
      <c r="H7169">
        <v>0</v>
      </c>
      <c r="I7169">
        <v>0</v>
      </c>
      <c r="J7169">
        <v>0</v>
      </c>
      <c r="K7169" s="44">
        <f>MONTH(tce_4111[[#This Row],[data_lancamento]])</f>
        <v>9</v>
      </c>
    </row>
    <row r="7170" spans="1:11" x14ac:dyDescent="0.25">
      <c r="A7170" s="44" t="s">
        <v>96</v>
      </c>
      <c r="B7170">
        <v>1</v>
      </c>
      <c r="C7170" s="3">
        <v>44832</v>
      </c>
      <c r="D7170">
        <v>2402</v>
      </c>
      <c r="E7170" s="44" t="s">
        <v>80</v>
      </c>
      <c r="F7170" s="44" t="s">
        <v>97</v>
      </c>
      <c r="G7170">
        <v>1</v>
      </c>
      <c r="H7170">
        <v>0</v>
      </c>
      <c r="I7170">
        <v>0</v>
      </c>
      <c r="J7170">
        <v>0</v>
      </c>
      <c r="K7170" s="44">
        <f>MONTH(tce_4111[[#This Row],[data_lancamento]])</f>
        <v>9</v>
      </c>
    </row>
    <row r="7171" spans="1:11" x14ac:dyDescent="0.25">
      <c r="A7171" s="44" t="s">
        <v>99</v>
      </c>
      <c r="B7171">
        <v>1</v>
      </c>
      <c r="C7171" s="3">
        <v>44832</v>
      </c>
      <c r="D7171">
        <v>2402</v>
      </c>
      <c r="E7171" s="44" t="s">
        <v>80</v>
      </c>
      <c r="F7171" s="44" t="s">
        <v>88</v>
      </c>
      <c r="G7171">
        <v>0</v>
      </c>
      <c r="H7171">
        <v>0</v>
      </c>
      <c r="I7171">
        <v>0</v>
      </c>
      <c r="J7171">
        <v>0</v>
      </c>
      <c r="K7171" s="44">
        <f>MONTH(tce_4111[[#This Row],[data_lancamento]])</f>
        <v>9</v>
      </c>
    </row>
    <row r="7172" spans="1:11" x14ac:dyDescent="0.25">
      <c r="A7172" s="44" t="s">
        <v>109</v>
      </c>
      <c r="B7172">
        <v>1</v>
      </c>
      <c r="C7172" s="3">
        <v>44832</v>
      </c>
      <c r="D7172">
        <v>2402</v>
      </c>
      <c r="E7172" s="44" t="s">
        <v>77</v>
      </c>
      <c r="F7172" s="44" t="s">
        <v>88</v>
      </c>
      <c r="G7172">
        <v>0</v>
      </c>
      <c r="H7172">
        <v>0</v>
      </c>
      <c r="I7172">
        <v>0</v>
      </c>
      <c r="J7172">
        <v>0</v>
      </c>
      <c r="K7172" s="44">
        <f>MONTH(tce_4111[[#This Row],[data_lancamento]])</f>
        <v>9</v>
      </c>
    </row>
    <row r="7173" spans="1:11" x14ac:dyDescent="0.25">
      <c r="A7173" s="44" t="s">
        <v>106</v>
      </c>
      <c r="B7173">
        <v>1</v>
      </c>
      <c r="C7173" s="3">
        <v>44832</v>
      </c>
      <c r="D7173">
        <v>2402</v>
      </c>
      <c r="E7173" s="44" t="s">
        <v>77</v>
      </c>
      <c r="F7173" s="44" t="s">
        <v>97</v>
      </c>
      <c r="G7173">
        <v>1</v>
      </c>
      <c r="H7173">
        <v>0</v>
      </c>
      <c r="I7173">
        <v>0</v>
      </c>
      <c r="J7173">
        <v>0</v>
      </c>
      <c r="K7173" s="44">
        <f>MONTH(tce_4111[[#This Row],[data_lancamento]])</f>
        <v>9</v>
      </c>
    </row>
    <row r="7174" spans="1:11" x14ac:dyDescent="0.25">
      <c r="A7174" s="44" t="s">
        <v>100</v>
      </c>
      <c r="B7174">
        <v>1</v>
      </c>
      <c r="C7174" s="3">
        <v>44832</v>
      </c>
      <c r="D7174">
        <v>2402</v>
      </c>
      <c r="E7174" s="44" t="s">
        <v>80</v>
      </c>
      <c r="F7174" s="44" t="s">
        <v>88</v>
      </c>
      <c r="G7174">
        <v>0</v>
      </c>
      <c r="H7174">
        <v>0</v>
      </c>
      <c r="I7174">
        <v>0</v>
      </c>
      <c r="J7174">
        <v>0</v>
      </c>
      <c r="K7174" s="44">
        <f>MONTH(tce_4111[[#This Row],[data_lancamento]])</f>
        <v>9</v>
      </c>
    </row>
    <row r="7175" spans="1:11" x14ac:dyDescent="0.25">
      <c r="A7175" s="44" t="s">
        <v>110</v>
      </c>
      <c r="B7175">
        <v>1</v>
      </c>
      <c r="C7175" s="3">
        <v>44832</v>
      </c>
      <c r="D7175">
        <v>2402</v>
      </c>
      <c r="E7175" s="44" t="s">
        <v>77</v>
      </c>
      <c r="F7175" s="44" t="s">
        <v>88</v>
      </c>
      <c r="G7175">
        <v>0</v>
      </c>
      <c r="H7175">
        <v>0</v>
      </c>
      <c r="I7175">
        <v>0</v>
      </c>
      <c r="J7175">
        <v>0</v>
      </c>
      <c r="K7175" s="44">
        <f>MONTH(tce_4111[[#This Row],[data_lancamento]])</f>
        <v>9</v>
      </c>
    </row>
    <row r="7176" spans="1:11" x14ac:dyDescent="0.25">
      <c r="A7176" s="44" t="s">
        <v>101</v>
      </c>
      <c r="B7176">
        <v>1</v>
      </c>
      <c r="C7176" s="3">
        <v>44832</v>
      </c>
      <c r="D7176">
        <v>2402</v>
      </c>
      <c r="E7176" s="44" t="s">
        <v>80</v>
      </c>
      <c r="F7176" s="44" t="s">
        <v>88</v>
      </c>
      <c r="G7176">
        <v>1</v>
      </c>
      <c r="H7176">
        <v>0</v>
      </c>
      <c r="I7176">
        <v>0</v>
      </c>
      <c r="J7176">
        <v>0</v>
      </c>
      <c r="K7176" s="44">
        <f>MONTH(tce_4111[[#This Row],[data_lancamento]])</f>
        <v>9</v>
      </c>
    </row>
    <row r="7177" spans="1:11" x14ac:dyDescent="0.25">
      <c r="A7177" s="44" t="s">
        <v>111</v>
      </c>
      <c r="B7177">
        <v>1</v>
      </c>
      <c r="C7177" s="3">
        <v>44832</v>
      </c>
      <c r="D7177">
        <v>2402</v>
      </c>
      <c r="E7177" s="44" t="s">
        <v>77</v>
      </c>
      <c r="F7177" s="44" t="s">
        <v>88</v>
      </c>
      <c r="G7177">
        <v>1</v>
      </c>
      <c r="H7177">
        <v>0</v>
      </c>
      <c r="I7177">
        <v>0</v>
      </c>
      <c r="J7177">
        <v>0</v>
      </c>
      <c r="K7177" s="44">
        <f>MONTH(tce_4111[[#This Row],[data_lancamento]])</f>
        <v>9</v>
      </c>
    </row>
    <row r="7178" spans="1:11" x14ac:dyDescent="0.25">
      <c r="A7178" s="44" t="s">
        <v>96</v>
      </c>
      <c r="B7178">
        <v>1</v>
      </c>
      <c r="C7178" s="3">
        <v>44832</v>
      </c>
      <c r="D7178">
        <v>556.83000000000004</v>
      </c>
      <c r="E7178" s="44" t="s">
        <v>80</v>
      </c>
      <c r="F7178" s="44" t="s">
        <v>97</v>
      </c>
      <c r="G7178">
        <v>1</v>
      </c>
      <c r="H7178">
        <v>0</v>
      </c>
      <c r="I7178">
        <v>0</v>
      </c>
      <c r="J7178">
        <v>0</v>
      </c>
      <c r="K7178" s="44">
        <f>MONTH(tce_4111[[#This Row],[data_lancamento]])</f>
        <v>9</v>
      </c>
    </row>
    <row r="7179" spans="1:11" x14ac:dyDescent="0.25">
      <c r="A7179" s="44" t="s">
        <v>99</v>
      </c>
      <c r="B7179">
        <v>1</v>
      </c>
      <c r="C7179" s="3">
        <v>44832</v>
      </c>
      <c r="D7179">
        <v>556.83000000000004</v>
      </c>
      <c r="E7179" s="44" t="s">
        <v>80</v>
      </c>
      <c r="F7179" s="44" t="s">
        <v>88</v>
      </c>
      <c r="G7179">
        <v>0</v>
      </c>
      <c r="H7179">
        <v>0</v>
      </c>
      <c r="I7179">
        <v>0</v>
      </c>
      <c r="J7179">
        <v>0</v>
      </c>
      <c r="K7179" s="44">
        <f>MONTH(tce_4111[[#This Row],[data_lancamento]])</f>
        <v>9</v>
      </c>
    </row>
    <row r="7180" spans="1:11" x14ac:dyDescent="0.25">
      <c r="A7180" s="44" t="s">
        <v>109</v>
      </c>
      <c r="B7180">
        <v>1</v>
      </c>
      <c r="C7180" s="3">
        <v>44832</v>
      </c>
      <c r="D7180">
        <v>556.83000000000004</v>
      </c>
      <c r="E7180" s="44" t="s">
        <v>77</v>
      </c>
      <c r="F7180" s="44" t="s">
        <v>88</v>
      </c>
      <c r="G7180">
        <v>0</v>
      </c>
      <c r="H7180">
        <v>0</v>
      </c>
      <c r="I7180">
        <v>0</v>
      </c>
      <c r="J7180">
        <v>0</v>
      </c>
      <c r="K7180" s="44">
        <f>MONTH(tce_4111[[#This Row],[data_lancamento]])</f>
        <v>9</v>
      </c>
    </row>
    <row r="7181" spans="1:11" x14ac:dyDescent="0.25">
      <c r="A7181" s="44" t="s">
        <v>106</v>
      </c>
      <c r="B7181">
        <v>1</v>
      </c>
      <c r="C7181" s="3">
        <v>44832</v>
      </c>
      <c r="D7181">
        <v>556.83000000000004</v>
      </c>
      <c r="E7181" s="44" t="s">
        <v>77</v>
      </c>
      <c r="F7181" s="44" t="s">
        <v>97</v>
      </c>
      <c r="G7181">
        <v>1</v>
      </c>
      <c r="H7181">
        <v>0</v>
      </c>
      <c r="I7181">
        <v>0</v>
      </c>
      <c r="J7181">
        <v>0</v>
      </c>
      <c r="K7181" s="44">
        <f>MONTH(tce_4111[[#This Row],[data_lancamento]])</f>
        <v>9</v>
      </c>
    </row>
    <row r="7182" spans="1:11" x14ac:dyDescent="0.25">
      <c r="A7182" s="44" t="s">
        <v>100</v>
      </c>
      <c r="B7182">
        <v>1</v>
      </c>
      <c r="C7182" s="3">
        <v>44832</v>
      </c>
      <c r="D7182">
        <v>556.83000000000004</v>
      </c>
      <c r="E7182" s="44" t="s">
        <v>80</v>
      </c>
      <c r="F7182" s="44" t="s">
        <v>88</v>
      </c>
      <c r="G7182">
        <v>0</v>
      </c>
      <c r="H7182">
        <v>0</v>
      </c>
      <c r="I7182">
        <v>0</v>
      </c>
      <c r="J7182">
        <v>0</v>
      </c>
      <c r="K7182" s="44">
        <f>MONTH(tce_4111[[#This Row],[data_lancamento]])</f>
        <v>9</v>
      </c>
    </row>
    <row r="7183" spans="1:11" x14ac:dyDescent="0.25">
      <c r="A7183" s="44" t="s">
        <v>110</v>
      </c>
      <c r="B7183">
        <v>1</v>
      </c>
      <c r="C7183" s="3">
        <v>44832</v>
      </c>
      <c r="D7183">
        <v>556.83000000000004</v>
      </c>
      <c r="E7183" s="44" t="s">
        <v>77</v>
      </c>
      <c r="F7183" s="44" t="s">
        <v>88</v>
      </c>
      <c r="G7183">
        <v>0</v>
      </c>
      <c r="H7183">
        <v>0</v>
      </c>
      <c r="I7183">
        <v>0</v>
      </c>
      <c r="J7183">
        <v>0</v>
      </c>
      <c r="K7183" s="44">
        <f>MONTH(tce_4111[[#This Row],[data_lancamento]])</f>
        <v>9</v>
      </c>
    </row>
    <row r="7184" spans="1:11" x14ac:dyDescent="0.25">
      <c r="A7184" s="44" t="s">
        <v>101</v>
      </c>
      <c r="B7184">
        <v>1</v>
      </c>
      <c r="C7184" s="3">
        <v>44832</v>
      </c>
      <c r="D7184">
        <v>556.83000000000004</v>
      </c>
      <c r="E7184" s="44" t="s">
        <v>80</v>
      </c>
      <c r="F7184" s="44" t="s">
        <v>88</v>
      </c>
      <c r="G7184">
        <v>1</v>
      </c>
      <c r="H7184">
        <v>0</v>
      </c>
      <c r="I7184">
        <v>0</v>
      </c>
      <c r="J7184">
        <v>0</v>
      </c>
      <c r="K7184" s="44">
        <f>MONTH(tce_4111[[#This Row],[data_lancamento]])</f>
        <v>9</v>
      </c>
    </row>
    <row r="7185" spans="1:11" x14ac:dyDescent="0.25">
      <c r="A7185" s="44" t="s">
        <v>111</v>
      </c>
      <c r="B7185">
        <v>1</v>
      </c>
      <c r="C7185" s="3">
        <v>44832</v>
      </c>
      <c r="D7185">
        <v>556.83000000000004</v>
      </c>
      <c r="E7185" s="44" t="s">
        <v>77</v>
      </c>
      <c r="F7185" s="44" t="s">
        <v>88</v>
      </c>
      <c r="G7185">
        <v>1</v>
      </c>
      <c r="H7185">
        <v>0</v>
      </c>
      <c r="I7185">
        <v>0</v>
      </c>
      <c r="J7185">
        <v>0</v>
      </c>
      <c r="K7185" s="44">
        <f>MONTH(tce_4111[[#This Row],[data_lancamento]])</f>
        <v>9</v>
      </c>
    </row>
    <row r="7186" spans="1:11" x14ac:dyDescent="0.25">
      <c r="A7186" s="44" t="s">
        <v>96</v>
      </c>
      <c r="B7186">
        <v>1</v>
      </c>
      <c r="C7186" s="3">
        <v>44832</v>
      </c>
      <c r="D7186">
        <v>3960.03</v>
      </c>
      <c r="E7186" s="44" t="s">
        <v>80</v>
      </c>
      <c r="F7186" s="44" t="s">
        <v>97</v>
      </c>
      <c r="G7186">
        <v>1</v>
      </c>
      <c r="H7186">
        <v>0</v>
      </c>
      <c r="I7186">
        <v>0</v>
      </c>
      <c r="J7186">
        <v>0</v>
      </c>
      <c r="K7186" s="44">
        <f>MONTH(tce_4111[[#This Row],[data_lancamento]])</f>
        <v>9</v>
      </c>
    </row>
    <row r="7187" spans="1:11" x14ac:dyDescent="0.25">
      <c r="A7187" s="44" t="s">
        <v>99</v>
      </c>
      <c r="B7187">
        <v>1</v>
      </c>
      <c r="C7187" s="3">
        <v>44832</v>
      </c>
      <c r="D7187">
        <v>3960.03</v>
      </c>
      <c r="E7187" s="44" t="s">
        <v>80</v>
      </c>
      <c r="F7187" s="44" t="s">
        <v>88</v>
      </c>
      <c r="G7187">
        <v>0</v>
      </c>
      <c r="H7187">
        <v>0</v>
      </c>
      <c r="I7187">
        <v>0</v>
      </c>
      <c r="J7187">
        <v>0</v>
      </c>
      <c r="K7187" s="44">
        <f>MONTH(tce_4111[[#This Row],[data_lancamento]])</f>
        <v>9</v>
      </c>
    </row>
    <row r="7188" spans="1:11" x14ac:dyDescent="0.25">
      <c r="A7188" s="44" t="s">
        <v>109</v>
      </c>
      <c r="B7188">
        <v>1</v>
      </c>
      <c r="C7188" s="3">
        <v>44832</v>
      </c>
      <c r="D7188">
        <v>3960.03</v>
      </c>
      <c r="E7188" s="44" t="s">
        <v>77</v>
      </c>
      <c r="F7188" s="44" t="s">
        <v>88</v>
      </c>
      <c r="G7188">
        <v>0</v>
      </c>
      <c r="H7188">
        <v>0</v>
      </c>
      <c r="I7188">
        <v>0</v>
      </c>
      <c r="J7188">
        <v>0</v>
      </c>
      <c r="K7188" s="44">
        <f>MONTH(tce_4111[[#This Row],[data_lancamento]])</f>
        <v>9</v>
      </c>
    </row>
    <row r="7189" spans="1:11" x14ac:dyDescent="0.25">
      <c r="A7189" s="44" t="s">
        <v>106</v>
      </c>
      <c r="B7189">
        <v>1</v>
      </c>
      <c r="C7189" s="3">
        <v>44832</v>
      </c>
      <c r="D7189">
        <v>3960.03</v>
      </c>
      <c r="E7189" s="44" t="s">
        <v>77</v>
      </c>
      <c r="F7189" s="44" t="s">
        <v>97</v>
      </c>
      <c r="G7189">
        <v>1</v>
      </c>
      <c r="H7189">
        <v>0</v>
      </c>
      <c r="I7189">
        <v>0</v>
      </c>
      <c r="J7189">
        <v>0</v>
      </c>
      <c r="K7189" s="44">
        <f>MONTH(tce_4111[[#This Row],[data_lancamento]])</f>
        <v>9</v>
      </c>
    </row>
    <row r="7190" spans="1:11" x14ac:dyDescent="0.25">
      <c r="A7190" s="44" t="s">
        <v>100</v>
      </c>
      <c r="B7190">
        <v>1</v>
      </c>
      <c r="C7190" s="3">
        <v>44832</v>
      </c>
      <c r="D7190">
        <v>3960.03</v>
      </c>
      <c r="E7190" s="44" t="s">
        <v>80</v>
      </c>
      <c r="F7190" s="44" t="s">
        <v>88</v>
      </c>
      <c r="G7190">
        <v>0</v>
      </c>
      <c r="H7190">
        <v>0</v>
      </c>
      <c r="I7190">
        <v>0</v>
      </c>
      <c r="J7190">
        <v>0</v>
      </c>
      <c r="K7190" s="44">
        <f>MONTH(tce_4111[[#This Row],[data_lancamento]])</f>
        <v>9</v>
      </c>
    </row>
    <row r="7191" spans="1:11" x14ac:dyDescent="0.25">
      <c r="A7191" s="44" t="s">
        <v>110</v>
      </c>
      <c r="B7191">
        <v>1</v>
      </c>
      <c r="C7191" s="3">
        <v>44832</v>
      </c>
      <c r="D7191">
        <v>3960.03</v>
      </c>
      <c r="E7191" s="44" t="s">
        <v>77</v>
      </c>
      <c r="F7191" s="44" t="s">
        <v>88</v>
      </c>
      <c r="G7191">
        <v>0</v>
      </c>
      <c r="H7191">
        <v>0</v>
      </c>
      <c r="I7191">
        <v>0</v>
      </c>
      <c r="J7191">
        <v>0</v>
      </c>
      <c r="K7191" s="44">
        <f>MONTH(tce_4111[[#This Row],[data_lancamento]])</f>
        <v>9</v>
      </c>
    </row>
    <row r="7192" spans="1:11" x14ac:dyDescent="0.25">
      <c r="A7192" s="44" t="s">
        <v>101</v>
      </c>
      <c r="B7192">
        <v>1</v>
      </c>
      <c r="C7192" s="3">
        <v>44832</v>
      </c>
      <c r="D7192">
        <v>3960.03</v>
      </c>
      <c r="E7192" s="44" t="s">
        <v>80</v>
      </c>
      <c r="F7192" s="44" t="s">
        <v>88</v>
      </c>
      <c r="G7192">
        <v>1</v>
      </c>
      <c r="H7192">
        <v>0</v>
      </c>
      <c r="I7192">
        <v>0</v>
      </c>
      <c r="J7192">
        <v>0</v>
      </c>
      <c r="K7192" s="44">
        <f>MONTH(tce_4111[[#This Row],[data_lancamento]])</f>
        <v>9</v>
      </c>
    </row>
    <row r="7193" spans="1:11" x14ac:dyDescent="0.25">
      <c r="A7193" s="44" t="s">
        <v>111</v>
      </c>
      <c r="B7193">
        <v>1</v>
      </c>
      <c r="C7193" s="3">
        <v>44832</v>
      </c>
      <c r="D7193">
        <v>3960.03</v>
      </c>
      <c r="E7193" s="44" t="s">
        <v>77</v>
      </c>
      <c r="F7193" s="44" t="s">
        <v>88</v>
      </c>
      <c r="G7193">
        <v>1</v>
      </c>
      <c r="H7193">
        <v>0</v>
      </c>
      <c r="I7193">
        <v>0</v>
      </c>
      <c r="J7193">
        <v>0</v>
      </c>
      <c r="K7193" s="44">
        <f>MONTH(tce_4111[[#This Row],[data_lancamento]])</f>
        <v>9</v>
      </c>
    </row>
    <row r="7194" spans="1:11" x14ac:dyDescent="0.25">
      <c r="A7194" s="44" t="s">
        <v>96</v>
      </c>
      <c r="B7194">
        <v>1</v>
      </c>
      <c r="C7194" s="3">
        <v>44832</v>
      </c>
      <c r="D7194">
        <v>192.16</v>
      </c>
      <c r="E7194" s="44" t="s">
        <v>80</v>
      </c>
      <c r="F7194" s="44" t="s">
        <v>97</v>
      </c>
      <c r="G7194">
        <v>1</v>
      </c>
      <c r="H7194">
        <v>0</v>
      </c>
      <c r="I7194">
        <v>0</v>
      </c>
      <c r="J7194">
        <v>0</v>
      </c>
      <c r="K7194" s="44">
        <f>MONTH(tce_4111[[#This Row],[data_lancamento]])</f>
        <v>9</v>
      </c>
    </row>
    <row r="7195" spans="1:11" x14ac:dyDescent="0.25">
      <c r="A7195" s="44" t="s">
        <v>99</v>
      </c>
      <c r="B7195">
        <v>1</v>
      </c>
      <c r="C7195" s="3">
        <v>44832</v>
      </c>
      <c r="D7195">
        <v>192.16</v>
      </c>
      <c r="E7195" s="44" t="s">
        <v>80</v>
      </c>
      <c r="F7195" s="44" t="s">
        <v>88</v>
      </c>
      <c r="G7195">
        <v>0</v>
      </c>
      <c r="H7195">
        <v>0</v>
      </c>
      <c r="I7195">
        <v>0</v>
      </c>
      <c r="J7195">
        <v>0</v>
      </c>
      <c r="K7195" s="44">
        <f>MONTH(tce_4111[[#This Row],[data_lancamento]])</f>
        <v>9</v>
      </c>
    </row>
    <row r="7196" spans="1:11" x14ac:dyDescent="0.25">
      <c r="A7196" s="44" t="s">
        <v>109</v>
      </c>
      <c r="B7196">
        <v>1</v>
      </c>
      <c r="C7196" s="3">
        <v>44832</v>
      </c>
      <c r="D7196">
        <v>192.16</v>
      </c>
      <c r="E7196" s="44" t="s">
        <v>77</v>
      </c>
      <c r="F7196" s="44" t="s">
        <v>88</v>
      </c>
      <c r="G7196">
        <v>0</v>
      </c>
      <c r="H7196">
        <v>0</v>
      </c>
      <c r="I7196">
        <v>0</v>
      </c>
      <c r="J7196">
        <v>0</v>
      </c>
      <c r="K7196" s="44">
        <f>MONTH(tce_4111[[#This Row],[data_lancamento]])</f>
        <v>9</v>
      </c>
    </row>
    <row r="7197" spans="1:11" x14ac:dyDescent="0.25">
      <c r="A7197" s="44" t="s">
        <v>106</v>
      </c>
      <c r="B7197">
        <v>1</v>
      </c>
      <c r="C7197" s="3">
        <v>44832</v>
      </c>
      <c r="D7197">
        <v>192.16</v>
      </c>
      <c r="E7197" s="44" t="s">
        <v>77</v>
      </c>
      <c r="F7197" s="44" t="s">
        <v>97</v>
      </c>
      <c r="G7197">
        <v>1</v>
      </c>
      <c r="H7197">
        <v>0</v>
      </c>
      <c r="I7197">
        <v>0</v>
      </c>
      <c r="J7197">
        <v>0</v>
      </c>
      <c r="K7197" s="44">
        <f>MONTH(tce_4111[[#This Row],[data_lancamento]])</f>
        <v>9</v>
      </c>
    </row>
    <row r="7198" spans="1:11" x14ac:dyDescent="0.25">
      <c r="A7198" s="44" t="s">
        <v>100</v>
      </c>
      <c r="B7198">
        <v>1</v>
      </c>
      <c r="C7198" s="3">
        <v>44832</v>
      </c>
      <c r="D7198">
        <v>192.16</v>
      </c>
      <c r="E7198" s="44" t="s">
        <v>80</v>
      </c>
      <c r="F7198" s="44" t="s">
        <v>88</v>
      </c>
      <c r="G7198">
        <v>0</v>
      </c>
      <c r="H7198">
        <v>0</v>
      </c>
      <c r="I7198">
        <v>0</v>
      </c>
      <c r="J7198">
        <v>0</v>
      </c>
      <c r="K7198" s="44">
        <f>MONTH(tce_4111[[#This Row],[data_lancamento]])</f>
        <v>9</v>
      </c>
    </row>
    <row r="7199" spans="1:11" x14ac:dyDescent="0.25">
      <c r="A7199" s="44" t="s">
        <v>110</v>
      </c>
      <c r="B7199">
        <v>1</v>
      </c>
      <c r="C7199" s="3">
        <v>44832</v>
      </c>
      <c r="D7199">
        <v>192.16</v>
      </c>
      <c r="E7199" s="44" t="s">
        <v>77</v>
      </c>
      <c r="F7199" s="44" t="s">
        <v>88</v>
      </c>
      <c r="G7199">
        <v>0</v>
      </c>
      <c r="H7199">
        <v>0</v>
      </c>
      <c r="I7199">
        <v>0</v>
      </c>
      <c r="J7199">
        <v>0</v>
      </c>
      <c r="K7199" s="44">
        <f>MONTH(tce_4111[[#This Row],[data_lancamento]])</f>
        <v>9</v>
      </c>
    </row>
    <row r="7200" spans="1:11" x14ac:dyDescent="0.25">
      <c r="A7200" s="44" t="s">
        <v>101</v>
      </c>
      <c r="B7200">
        <v>1</v>
      </c>
      <c r="C7200" s="3">
        <v>44832</v>
      </c>
      <c r="D7200">
        <v>192.16</v>
      </c>
      <c r="E7200" s="44" t="s">
        <v>80</v>
      </c>
      <c r="F7200" s="44" t="s">
        <v>88</v>
      </c>
      <c r="G7200">
        <v>1</v>
      </c>
      <c r="H7200">
        <v>0</v>
      </c>
      <c r="I7200">
        <v>0</v>
      </c>
      <c r="J7200">
        <v>0</v>
      </c>
      <c r="K7200" s="44">
        <f>MONTH(tce_4111[[#This Row],[data_lancamento]])</f>
        <v>9</v>
      </c>
    </row>
    <row r="7201" spans="1:11" x14ac:dyDescent="0.25">
      <c r="A7201" s="44" t="s">
        <v>111</v>
      </c>
      <c r="B7201">
        <v>1</v>
      </c>
      <c r="C7201" s="3">
        <v>44832</v>
      </c>
      <c r="D7201">
        <v>192.16</v>
      </c>
      <c r="E7201" s="44" t="s">
        <v>77</v>
      </c>
      <c r="F7201" s="44" t="s">
        <v>88</v>
      </c>
      <c r="G7201">
        <v>1</v>
      </c>
      <c r="H7201">
        <v>0</v>
      </c>
      <c r="I7201">
        <v>0</v>
      </c>
      <c r="J7201">
        <v>0</v>
      </c>
      <c r="K7201" s="44">
        <f>MONTH(tce_4111[[#This Row],[data_lancamento]])</f>
        <v>9</v>
      </c>
    </row>
    <row r="7202" spans="1:11" x14ac:dyDescent="0.25">
      <c r="A7202" s="44" t="s">
        <v>96</v>
      </c>
      <c r="B7202">
        <v>1</v>
      </c>
      <c r="C7202" s="3">
        <v>44832</v>
      </c>
      <c r="D7202">
        <v>12665.12</v>
      </c>
      <c r="E7202" s="44" t="s">
        <v>80</v>
      </c>
      <c r="F7202" s="44" t="s">
        <v>97</v>
      </c>
      <c r="G7202">
        <v>1</v>
      </c>
      <c r="H7202">
        <v>0</v>
      </c>
      <c r="I7202">
        <v>0</v>
      </c>
      <c r="J7202">
        <v>0</v>
      </c>
      <c r="K7202" s="44">
        <f>MONTH(tce_4111[[#This Row],[data_lancamento]])</f>
        <v>9</v>
      </c>
    </row>
    <row r="7203" spans="1:11" x14ac:dyDescent="0.25">
      <c r="A7203" s="44" t="s">
        <v>99</v>
      </c>
      <c r="B7203">
        <v>1</v>
      </c>
      <c r="C7203" s="3">
        <v>44832</v>
      </c>
      <c r="D7203">
        <v>12665.12</v>
      </c>
      <c r="E7203" s="44" t="s">
        <v>80</v>
      </c>
      <c r="F7203" s="44" t="s">
        <v>88</v>
      </c>
      <c r="G7203">
        <v>0</v>
      </c>
      <c r="H7203">
        <v>0</v>
      </c>
      <c r="I7203">
        <v>0</v>
      </c>
      <c r="J7203">
        <v>0</v>
      </c>
      <c r="K7203" s="44">
        <f>MONTH(tce_4111[[#This Row],[data_lancamento]])</f>
        <v>9</v>
      </c>
    </row>
    <row r="7204" spans="1:11" x14ac:dyDescent="0.25">
      <c r="A7204" s="44" t="s">
        <v>109</v>
      </c>
      <c r="B7204">
        <v>1</v>
      </c>
      <c r="C7204" s="3">
        <v>44832</v>
      </c>
      <c r="D7204">
        <v>12665.12</v>
      </c>
      <c r="E7204" s="44" t="s">
        <v>77</v>
      </c>
      <c r="F7204" s="44" t="s">
        <v>88</v>
      </c>
      <c r="G7204">
        <v>0</v>
      </c>
      <c r="H7204">
        <v>0</v>
      </c>
      <c r="I7204">
        <v>0</v>
      </c>
      <c r="J7204">
        <v>0</v>
      </c>
      <c r="K7204" s="44">
        <f>MONTH(tce_4111[[#This Row],[data_lancamento]])</f>
        <v>9</v>
      </c>
    </row>
    <row r="7205" spans="1:11" x14ac:dyDescent="0.25">
      <c r="A7205" s="44" t="s">
        <v>106</v>
      </c>
      <c r="B7205">
        <v>1</v>
      </c>
      <c r="C7205" s="3">
        <v>44832</v>
      </c>
      <c r="D7205">
        <v>12665.12</v>
      </c>
      <c r="E7205" s="44" t="s">
        <v>77</v>
      </c>
      <c r="F7205" s="44" t="s">
        <v>97</v>
      </c>
      <c r="G7205">
        <v>1</v>
      </c>
      <c r="H7205">
        <v>0</v>
      </c>
      <c r="I7205">
        <v>0</v>
      </c>
      <c r="J7205">
        <v>0</v>
      </c>
      <c r="K7205" s="44">
        <f>MONTH(tce_4111[[#This Row],[data_lancamento]])</f>
        <v>9</v>
      </c>
    </row>
    <row r="7206" spans="1:11" x14ac:dyDescent="0.25">
      <c r="A7206" s="44" t="s">
        <v>100</v>
      </c>
      <c r="B7206">
        <v>1</v>
      </c>
      <c r="C7206" s="3">
        <v>44832</v>
      </c>
      <c r="D7206">
        <v>12665.12</v>
      </c>
      <c r="E7206" s="44" t="s">
        <v>80</v>
      </c>
      <c r="F7206" s="44" t="s">
        <v>88</v>
      </c>
      <c r="G7206">
        <v>0</v>
      </c>
      <c r="H7206">
        <v>0</v>
      </c>
      <c r="I7206">
        <v>0</v>
      </c>
      <c r="J7206">
        <v>0</v>
      </c>
      <c r="K7206" s="44">
        <f>MONTH(tce_4111[[#This Row],[data_lancamento]])</f>
        <v>9</v>
      </c>
    </row>
    <row r="7207" spans="1:11" x14ac:dyDescent="0.25">
      <c r="A7207" s="44" t="s">
        <v>110</v>
      </c>
      <c r="B7207">
        <v>1</v>
      </c>
      <c r="C7207" s="3">
        <v>44832</v>
      </c>
      <c r="D7207">
        <v>12665.12</v>
      </c>
      <c r="E7207" s="44" t="s">
        <v>77</v>
      </c>
      <c r="F7207" s="44" t="s">
        <v>88</v>
      </c>
      <c r="G7207">
        <v>0</v>
      </c>
      <c r="H7207">
        <v>0</v>
      </c>
      <c r="I7207">
        <v>0</v>
      </c>
      <c r="J7207">
        <v>0</v>
      </c>
      <c r="K7207" s="44">
        <f>MONTH(tce_4111[[#This Row],[data_lancamento]])</f>
        <v>9</v>
      </c>
    </row>
    <row r="7208" spans="1:11" x14ac:dyDescent="0.25">
      <c r="A7208" s="44" t="s">
        <v>101</v>
      </c>
      <c r="B7208">
        <v>1</v>
      </c>
      <c r="C7208" s="3">
        <v>44832</v>
      </c>
      <c r="D7208">
        <v>12665.12</v>
      </c>
      <c r="E7208" s="44" t="s">
        <v>80</v>
      </c>
      <c r="F7208" s="44" t="s">
        <v>88</v>
      </c>
      <c r="G7208">
        <v>1</v>
      </c>
      <c r="H7208">
        <v>0</v>
      </c>
      <c r="I7208">
        <v>0</v>
      </c>
      <c r="J7208">
        <v>0</v>
      </c>
      <c r="K7208" s="44">
        <f>MONTH(tce_4111[[#This Row],[data_lancamento]])</f>
        <v>9</v>
      </c>
    </row>
    <row r="7209" spans="1:11" x14ac:dyDescent="0.25">
      <c r="A7209" s="44" t="s">
        <v>111</v>
      </c>
      <c r="B7209">
        <v>1</v>
      </c>
      <c r="C7209" s="3">
        <v>44832</v>
      </c>
      <c r="D7209">
        <v>12665.12</v>
      </c>
      <c r="E7209" s="44" t="s">
        <v>77</v>
      </c>
      <c r="F7209" s="44" t="s">
        <v>88</v>
      </c>
      <c r="G7209">
        <v>1</v>
      </c>
      <c r="H7209">
        <v>0</v>
      </c>
      <c r="I7209">
        <v>0</v>
      </c>
      <c r="J7209">
        <v>0</v>
      </c>
      <c r="K7209" s="44">
        <f>MONTH(tce_4111[[#This Row],[data_lancamento]])</f>
        <v>9</v>
      </c>
    </row>
    <row r="7210" spans="1:11" x14ac:dyDescent="0.25">
      <c r="A7210" s="44" t="s">
        <v>89</v>
      </c>
      <c r="B7210">
        <v>1</v>
      </c>
      <c r="C7210" s="3">
        <v>44832</v>
      </c>
      <c r="D7210">
        <v>750</v>
      </c>
      <c r="E7210" s="44" t="s">
        <v>80</v>
      </c>
      <c r="F7210" s="44" t="s">
        <v>88</v>
      </c>
      <c r="G7210">
        <v>0</v>
      </c>
      <c r="H7210">
        <v>0</v>
      </c>
      <c r="I7210">
        <v>0</v>
      </c>
      <c r="J7210">
        <v>0</v>
      </c>
      <c r="K7210" s="44">
        <f>MONTH(tce_4111[[#This Row],[data_lancamento]])</f>
        <v>9</v>
      </c>
    </row>
    <row r="7211" spans="1:11" x14ac:dyDescent="0.25">
      <c r="A7211" s="44" t="s">
        <v>91</v>
      </c>
      <c r="B7211">
        <v>1</v>
      </c>
      <c r="C7211" s="3">
        <v>44832</v>
      </c>
      <c r="D7211">
        <v>750</v>
      </c>
      <c r="E7211" s="44" t="s">
        <v>77</v>
      </c>
      <c r="F7211" s="44" t="s">
        <v>88</v>
      </c>
      <c r="G7211">
        <v>0</v>
      </c>
      <c r="H7211">
        <v>0</v>
      </c>
      <c r="I7211">
        <v>0</v>
      </c>
      <c r="J7211">
        <v>0</v>
      </c>
      <c r="K7211" s="44">
        <f>MONTH(tce_4111[[#This Row],[data_lancamento]])</f>
        <v>9</v>
      </c>
    </row>
    <row r="7212" spans="1:11" x14ac:dyDescent="0.25">
      <c r="A7212" s="44" t="s">
        <v>92</v>
      </c>
      <c r="B7212">
        <v>1</v>
      </c>
      <c r="C7212" s="3">
        <v>44832</v>
      </c>
      <c r="D7212">
        <v>750</v>
      </c>
      <c r="E7212" s="44" t="s">
        <v>77</v>
      </c>
      <c r="F7212" s="44" t="s">
        <v>88</v>
      </c>
      <c r="G7212">
        <v>0</v>
      </c>
      <c r="H7212">
        <v>0</v>
      </c>
      <c r="I7212">
        <v>0</v>
      </c>
      <c r="J7212">
        <v>0</v>
      </c>
      <c r="K7212" s="44">
        <f>MONTH(tce_4111[[#This Row],[data_lancamento]])</f>
        <v>9</v>
      </c>
    </row>
    <row r="7213" spans="1:11" x14ac:dyDescent="0.25">
      <c r="A7213" s="44" t="s">
        <v>93</v>
      </c>
      <c r="B7213">
        <v>1</v>
      </c>
      <c r="C7213" s="3">
        <v>44832</v>
      </c>
      <c r="D7213">
        <v>750</v>
      </c>
      <c r="E7213" s="44" t="s">
        <v>80</v>
      </c>
      <c r="F7213" s="44" t="s">
        <v>88</v>
      </c>
      <c r="G7213">
        <v>0</v>
      </c>
      <c r="H7213">
        <v>0</v>
      </c>
      <c r="I7213">
        <v>0</v>
      </c>
      <c r="J7213">
        <v>0</v>
      </c>
      <c r="K7213" s="44">
        <f>MONTH(tce_4111[[#This Row],[data_lancamento]])</f>
        <v>9</v>
      </c>
    </row>
    <row r="7214" spans="1:11" x14ac:dyDescent="0.25">
      <c r="A7214" s="44" t="s">
        <v>94</v>
      </c>
      <c r="B7214">
        <v>1</v>
      </c>
      <c r="C7214" s="3">
        <v>44832</v>
      </c>
      <c r="D7214">
        <v>750</v>
      </c>
      <c r="E7214" s="44" t="s">
        <v>80</v>
      </c>
      <c r="F7214" s="44" t="s">
        <v>88</v>
      </c>
      <c r="G7214">
        <v>1</v>
      </c>
      <c r="H7214">
        <v>0</v>
      </c>
      <c r="I7214">
        <v>0</v>
      </c>
      <c r="J7214">
        <v>0</v>
      </c>
      <c r="K7214" s="44">
        <f>MONTH(tce_4111[[#This Row],[data_lancamento]])</f>
        <v>9</v>
      </c>
    </row>
    <row r="7215" spans="1:11" x14ac:dyDescent="0.25">
      <c r="A7215" s="44" t="s">
        <v>95</v>
      </c>
      <c r="B7215">
        <v>1</v>
      </c>
      <c r="C7215" s="3">
        <v>44832</v>
      </c>
      <c r="D7215">
        <v>750</v>
      </c>
      <c r="E7215" s="44" t="s">
        <v>77</v>
      </c>
      <c r="F7215" s="44" t="s">
        <v>88</v>
      </c>
      <c r="G7215">
        <v>1</v>
      </c>
      <c r="H7215">
        <v>0</v>
      </c>
      <c r="I7215">
        <v>0</v>
      </c>
      <c r="J7215">
        <v>0</v>
      </c>
      <c r="K7215" s="44">
        <f>MONTH(tce_4111[[#This Row],[data_lancamento]])</f>
        <v>9</v>
      </c>
    </row>
    <row r="7216" spans="1:11" x14ac:dyDescent="0.25">
      <c r="A7216" s="44" t="s">
        <v>96</v>
      </c>
      <c r="B7216">
        <v>1</v>
      </c>
      <c r="C7216" s="3">
        <v>44832</v>
      </c>
      <c r="D7216">
        <v>750</v>
      </c>
      <c r="E7216" s="44" t="s">
        <v>77</v>
      </c>
      <c r="F7216" s="44" t="s">
        <v>97</v>
      </c>
      <c r="G7216">
        <v>1</v>
      </c>
      <c r="H7216">
        <v>0</v>
      </c>
      <c r="I7216">
        <v>0</v>
      </c>
      <c r="J7216">
        <v>0</v>
      </c>
      <c r="K7216" s="44">
        <f>MONTH(tce_4111[[#This Row],[data_lancamento]])</f>
        <v>9</v>
      </c>
    </row>
    <row r="7217" spans="1:11" x14ac:dyDescent="0.25">
      <c r="A7217" s="44" t="s">
        <v>91</v>
      </c>
      <c r="B7217">
        <v>1</v>
      </c>
      <c r="C7217" s="3">
        <v>44832</v>
      </c>
      <c r="D7217">
        <v>750</v>
      </c>
      <c r="E7217" s="44" t="s">
        <v>80</v>
      </c>
      <c r="F7217" s="44" t="s">
        <v>88</v>
      </c>
      <c r="G7217">
        <v>0</v>
      </c>
      <c r="H7217">
        <v>0</v>
      </c>
      <c r="I7217">
        <v>0</v>
      </c>
      <c r="J7217">
        <v>0</v>
      </c>
      <c r="K7217" s="44">
        <f>MONTH(tce_4111[[#This Row],[data_lancamento]])</f>
        <v>9</v>
      </c>
    </row>
    <row r="7218" spans="1:11" x14ac:dyDescent="0.25">
      <c r="A7218" s="44" t="s">
        <v>99</v>
      </c>
      <c r="B7218">
        <v>1</v>
      </c>
      <c r="C7218" s="3">
        <v>44832</v>
      </c>
      <c r="D7218">
        <v>750</v>
      </c>
      <c r="E7218" s="44" t="s">
        <v>77</v>
      </c>
      <c r="F7218" s="44" t="s">
        <v>88</v>
      </c>
      <c r="G7218">
        <v>0</v>
      </c>
      <c r="H7218">
        <v>0</v>
      </c>
      <c r="I7218">
        <v>0</v>
      </c>
      <c r="J7218">
        <v>0</v>
      </c>
      <c r="K7218" s="44">
        <f>MONTH(tce_4111[[#This Row],[data_lancamento]])</f>
        <v>9</v>
      </c>
    </row>
    <row r="7219" spans="1:11" x14ac:dyDescent="0.25">
      <c r="A7219" s="44" t="s">
        <v>115</v>
      </c>
      <c r="B7219">
        <v>1</v>
      </c>
      <c r="C7219" s="3">
        <v>44832</v>
      </c>
      <c r="D7219">
        <v>750</v>
      </c>
      <c r="E7219" s="44" t="s">
        <v>80</v>
      </c>
      <c r="F7219" s="44" t="s">
        <v>88</v>
      </c>
      <c r="G7219">
        <v>0</v>
      </c>
      <c r="H7219">
        <v>0</v>
      </c>
      <c r="I7219">
        <v>0</v>
      </c>
      <c r="J7219">
        <v>0</v>
      </c>
      <c r="K7219" s="44">
        <f>MONTH(tce_4111[[#This Row],[data_lancamento]])</f>
        <v>9</v>
      </c>
    </row>
    <row r="7220" spans="1:11" x14ac:dyDescent="0.25">
      <c r="A7220" s="44" t="s">
        <v>92</v>
      </c>
      <c r="B7220">
        <v>1</v>
      </c>
      <c r="C7220" s="3">
        <v>44832</v>
      </c>
      <c r="D7220">
        <v>750</v>
      </c>
      <c r="E7220" s="44" t="s">
        <v>80</v>
      </c>
      <c r="F7220" s="44" t="s">
        <v>88</v>
      </c>
      <c r="G7220">
        <v>0</v>
      </c>
      <c r="H7220">
        <v>0</v>
      </c>
      <c r="I7220">
        <v>0</v>
      </c>
      <c r="J7220">
        <v>0</v>
      </c>
      <c r="K7220" s="44">
        <f>MONTH(tce_4111[[#This Row],[data_lancamento]])</f>
        <v>9</v>
      </c>
    </row>
    <row r="7221" spans="1:11" x14ac:dyDescent="0.25">
      <c r="A7221" s="44" t="s">
        <v>100</v>
      </c>
      <c r="B7221">
        <v>1</v>
      </c>
      <c r="C7221" s="3">
        <v>44832</v>
      </c>
      <c r="D7221">
        <v>750</v>
      </c>
      <c r="E7221" s="44" t="s">
        <v>77</v>
      </c>
      <c r="F7221" s="44" t="s">
        <v>88</v>
      </c>
      <c r="G7221">
        <v>0</v>
      </c>
      <c r="H7221">
        <v>0</v>
      </c>
      <c r="I7221">
        <v>0</v>
      </c>
      <c r="J7221">
        <v>0</v>
      </c>
      <c r="K7221" s="44">
        <f>MONTH(tce_4111[[#This Row],[data_lancamento]])</f>
        <v>9</v>
      </c>
    </row>
    <row r="7222" spans="1:11" x14ac:dyDescent="0.25">
      <c r="A7222" s="44" t="s">
        <v>101</v>
      </c>
      <c r="B7222">
        <v>1</v>
      </c>
      <c r="C7222" s="3">
        <v>44832</v>
      </c>
      <c r="D7222">
        <v>750</v>
      </c>
      <c r="E7222" s="44" t="s">
        <v>77</v>
      </c>
      <c r="F7222" s="44" t="s">
        <v>88</v>
      </c>
      <c r="G7222">
        <v>1</v>
      </c>
      <c r="H7222">
        <v>0</v>
      </c>
      <c r="I7222">
        <v>0</v>
      </c>
      <c r="J7222">
        <v>0</v>
      </c>
      <c r="K7222" s="44">
        <f>MONTH(tce_4111[[#This Row],[data_lancamento]])</f>
        <v>9</v>
      </c>
    </row>
    <row r="7223" spans="1:11" x14ac:dyDescent="0.25">
      <c r="A7223" s="44" t="s">
        <v>95</v>
      </c>
      <c r="B7223">
        <v>1</v>
      </c>
      <c r="C7223" s="3">
        <v>44832</v>
      </c>
      <c r="D7223">
        <v>750</v>
      </c>
      <c r="E7223" s="44" t="s">
        <v>80</v>
      </c>
      <c r="F7223" s="44" t="s">
        <v>88</v>
      </c>
      <c r="G7223">
        <v>1</v>
      </c>
      <c r="H7223">
        <v>0</v>
      </c>
      <c r="I7223">
        <v>0</v>
      </c>
      <c r="J7223">
        <v>0</v>
      </c>
      <c r="K7223" s="44">
        <f>MONTH(tce_4111[[#This Row],[data_lancamento]])</f>
        <v>9</v>
      </c>
    </row>
    <row r="7224" spans="1:11" x14ac:dyDescent="0.25">
      <c r="A7224" s="44" t="s">
        <v>89</v>
      </c>
      <c r="B7224">
        <v>1</v>
      </c>
      <c r="C7224" s="3">
        <v>44832</v>
      </c>
      <c r="D7224">
        <v>750</v>
      </c>
      <c r="E7224" s="44" t="s">
        <v>80</v>
      </c>
      <c r="F7224" s="44" t="s">
        <v>88</v>
      </c>
      <c r="G7224">
        <v>0</v>
      </c>
      <c r="H7224">
        <v>0</v>
      </c>
      <c r="I7224">
        <v>0</v>
      </c>
      <c r="J7224">
        <v>0</v>
      </c>
      <c r="K7224" s="44">
        <f>MONTH(tce_4111[[#This Row],[data_lancamento]])</f>
        <v>9</v>
      </c>
    </row>
    <row r="7225" spans="1:11" x14ac:dyDescent="0.25">
      <c r="A7225" s="44" t="s">
        <v>91</v>
      </c>
      <c r="B7225">
        <v>1</v>
      </c>
      <c r="C7225" s="3">
        <v>44832</v>
      </c>
      <c r="D7225">
        <v>750</v>
      </c>
      <c r="E7225" s="44" t="s">
        <v>77</v>
      </c>
      <c r="F7225" s="44" t="s">
        <v>88</v>
      </c>
      <c r="G7225">
        <v>0</v>
      </c>
      <c r="H7225">
        <v>0</v>
      </c>
      <c r="I7225">
        <v>0</v>
      </c>
      <c r="J7225">
        <v>0</v>
      </c>
      <c r="K7225" s="44">
        <f>MONTH(tce_4111[[#This Row],[data_lancamento]])</f>
        <v>9</v>
      </c>
    </row>
    <row r="7226" spans="1:11" x14ac:dyDescent="0.25">
      <c r="A7226" s="44" t="s">
        <v>92</v>
      </c>
      <c r="B7226">
        <v>1</v>
      </c>
      <c r="C7226" s="3">
        <v>44832</v>
      </c>
      <c r="D7226">
        <v>750</v>
      </c>
      <c r="E7226" s="44" t="s">
        <v>77</v>
      </c>
      <c r="F7226" s="44" t="s">
        <v>88</v>
      </c>
      <c r="G7226">
        <v>0</v>
      </c>
      <c r="H7226">
        <v>0</v>
      </c>
      <c r="I7226">
        <v>0</v>
      </c>
      <c r="J7226">
        <v>0</v>
      </c>
      <c r="K7226" s="44">
        <f>MONTH(tce_4111[[#This Row],[data_lancamento]])</f>
        <v>9</v>
      </c>
    </row>
    <row r="7227" spans="1:11" x14ac:dyDescent="0.25">
      <c r="A7227" s="44" t="s">
        <v>93</v>
      </c>
      <c r="B7227">
        <v>1</v>
      </c>
      <c r="C7227" s="3">
        <v>44832</v>
      </c>
      <c r="D7227">
        <v>750</v>
      </c>
      <c r="E7227" s="44" t="s">
        <v>80</v>
      </c>
      <c r="F7227" s="44" t="s">
        <v>88</v>
      </c>
      <c r="G7227">
        <v>0</v>
      </c>
      <c r="H7227">
        <v>0</v>
      </c>
      <c r="I7227">
        <v>0</v>
      </c>
      <c r="J7227">
        <v>0</v>
      </c>
      <c r="K7227" s="44">
        <f>MONTH(tce_4111[[#This Row],[data_lancamento]])</f>
        <v>9</v>
      </c>
    </row>
    <row r="7228" spans="1:11" x14ac:dyDescent="0.25">
      <c r="A7228" s="44" t="s">
        <v>94</v>
      </c>
      <c r="B7228">
        <v>1</v>
      </c>
      <c r="C7228" s="3">
        <v>44832</v>
      </c>
      <c r="D7228">
        <v>750</v>
      </c>
      <c r="E7228" s="44" t="s">
        <v>80</v>
      </c>
      <c r="F7228" s="44" t="s">
        <v>88</v>
      </c>
      <c r="G7228">
        <v>1</v>
      </c>
      <c r="H7228">
        <v>0</v>
      </c>
      <c r="I7228">
        <v>0</v>
      </c>
      <c r="J7228">
        <v>0</v>
      </c>
      <c r="K7228" s="44">
        <f>MONTH(tce_4111[[#This Row],[data_lancamento]])</f>
        <v>9</v>
      </c>
    </row>
    <row r="7229" spans="1:11" x14ac:dyDescent="0.25">
      <c r="A7229" s="44" t="s">
        <v>95</v>
      </c>
      <c r="B7229">
        <v>1</v>
      </c>
      <c r="C7229" s="3">
        <v>44832</v>
      </c>
      <c r="D7229">
        <v>750</v>
      </c>
      <c r="E7229" s="44" t="s">
        <v>77</v>
      </c>
      <c r="F7229" s="44" t="s">
        <v>88</v>
      </c>
      <c r="G7229">
        <v>1</v>
      </c>
      <c r="H7229">
        <v>0</v>
      </c>
      <c r="I7229">
        <v>0</v>
      </c>
      <c r="J7229">
        <v>0</v>
      </c>
      <c r="K7229" s="44">
        <f>MONTH(tce_4111[[#This Row],[data_lancamento]])</f>
        <v>9</v>
      </c>
    </row>
    <row r="7230" spans="1:11" x14ac:dyDescent="0.25">
      <c r="A7230" s="44" t="s">
        <v>96</v>
      </c>
      <c r="B7230">
        <v>1</v>
      </c>
      <c r="C7230" s="3">
        <v>44832</v>
      </c>
      <c r="D7230">
        <v>750</v>
      </c>
      <c r="E7230" s="44" t="s">
        <v>77</v>
      </c>
      <c r="F7230" s="44" t="s">
        <v>97</v>
      </c>
      <c r="G7230">
        <v>1</v>
      </c>
      <c r="H7230">
        <v>0</v>
      </c>
      <c r="I7230">
        <v>0</v>
      </c>
      <c r="J7230">
        <v>0</v>
      </c>
      <c r="K7230" s="44">
        <f>MONTH(tce_4111[[#This Row],[data_lancamento]])</f>
        <v>9</v>
      </c>
    </row>
    <row r="7231" spans="1:11" x14ac:dyDescent="0.25">
      <c r="A7231" s="44" t="s">
        <v>91</v>
      </c>
      <c r="B7231">
        <v>1</v>
      </c>
      <c r="C7231" s="3">
        <v>44832</v>
      </c>
      <c r="D7231">
        <v>750</v>
      </c>
      <c r="E7231" s="44" t="s">
        <v>80</v>
      </c>
      <c r="F7231" s="44" t="s">
        <v>88</v>
      </c>
      <c r="G7231">
        <v>0</v>
      </c>
      <c r="H7231">
        <v>0</v>
      </c>
      <c r="I7231">
        <v>0</v>
      </c>
      <c r="J7231">
        <v>0</v>
      </c>
      <c r="K7231" s="44">
        <f>MONTH(tce_4111[[#This Row],[data_lancamento]])</f>
        <v>9</v>
      </c>
    </row>
    <row r="7232" spans="1:11" x14ac:dyDescent="0.25">
      <c r="A7232" s="44" t="s">
        <v>99</v>
      </c>
      <c r="B7232">
        <v>1</v>
      </c>
      <c r="C7232" s="3">
        <v>44832</v>
      </c>
      <c r="D7232">
        <v>750</v>
      </c>
      <c r="E7232" s="44" t="s">
        <v>77</v>
      </c>
      <c r="F7232" s="44" t="s">
        <v>88</v>
      </c>
      <c r="G7232">
        <v>0</v>
      </c>
      <c r="H7232">
        <v>0</v>
      </c>
      <c r="I7232">
        <v>0</v>
      </c>
      <c r="J7232">
        <v>0</v>
      </c>
      <c r="K7232" s="44">
        <f>MONTH(tce_4111[[#This Row],[data_lancamento]])</f>
        <v>9</v>
      </c>
    </row>
    <row r="7233" spans="1:11" x14ac:dyDescent="0.25">
      <c r="A7233" s="44" t="s">
        <v>115</v>
      </c>
      <c r="B7233">
        <v>1</v>
      </c>
      <c r="C7233" s="3">
        <v>44832</v>
      </c>
      <c r="D7233">
        <v>750</v>
      </c>
      <c r="E7233" s="44" t="s">
        <v>80</v>
      </c>
      <c r="F7233" s="44" t="s">
        <v>88</v>
      </c>
      <c r="G7233">
        <v>0</v>
      </c>
      <c r="H7233">
        <v>0</v>
      </c>
      <c r="I7233">
        <v>0</v>
      </c>
      <c r="J7233">
        <v>0</v>
      </c>
      <c r="K7233" s="44">
        <f>MONTH(tce_4111[[#This Row],[data_lancamento]])</f>
        <v>9</v>
      </c>
    </row>
    <row r="7234" spans="1:11" x14ac:dyDescent="0.25">
      <c r="A7234" s="44" t="s">
        <v>92</v>
      </c>
      <c r="B7234">
        <v>1</v>
      </c>
      <c r="C7234" s="3">
        <v>44832</v>
      </c>
      <c r="D7234">
        <v>750</v>
      </c>
      <c r="E7234" s="44" t="s">
        <v>80</v>
      </c>
      <c r="F7234" s="44" t="s">
        <v>88</v>
      </c>
      <c r="G7234">
        <v>0</v>
      </c>
      <c r="H7234">
        <v>0</v>
      </c>
      <c r="I7234">
        <v>0</v>
      </c>
      <c r="J7234">
        <v>0</v>
      </c>
      <c r="K7234" s="44">
        <f>MONTH(tce_4111[[#This Row],[data_lancamento]])</f>
        <v>9</v>
      </c>
    </row>
    <row r="7235" spans="1:11" x14ac:dyDescent="0.25">
      <c r="A7235" s="44" t="s">
        <v>100</v>
      </c>
      <c r="B7235">
        <v>1</v>
      </c>
      <c r="C7235" s="3">
        <v>44832</v>
      </c>
      <c r="D7235">
        <v>750</v>
      </c>
      <c r="E7235" s="44" t="s">
        <v>77</v>
      </c>
      <c r="F7235" s="44" t="s">
        <v>88</v>
      </c>
      <c r="G7235">
        <v>0</v>
      </c>
      <c r="H7235">
        <v>0</v>
      </c>
      <c r="I7235">
        <v>0</v>
      </c>
      <c r="J7235">
        <v>0</v>
      </c>
      <c r="K7235" s="44">
        <f>MONTH(tce_4111[[#This Row],[data_lancamento]])</f>
        <v>9</v>
      </c>
    </row>
    <row r="7236" spans="1:11" x14ac:dyDescent="0.25">
      <c r="A7236" s="44" t="s">
        <v>101</v>
      </c>
      <c r="B7236">
        <v>1</v>
      </c>
      <c r="C7236" s="3">
        <v>44832</v>
      </c>
      <c r="D7236">
        <v>750</v>
      </c>
      <c r="E7236" s="44" t="s">
        <v>77</v>
      </c>
      <c r="F7236" s="44" t="s">
        <v>88</v>
      </c>
      <c r="G7236">
        <v>1</v>
      </c>
      <c r="H7236">
        <v>0</v>
      </c>
      <c r="I7236">
        <v>0</v>
      </c>
      <c r="J7236">
        <v>0</v>
      </c>
      <c r="K7236" s="44">
        <f>MONTH(tce_4111[[#This Row],[data_lancamento]])</f>
        <v>9</v>
      </c>
    </row>
    <row r="7237" spans="1:11" x14ac:dyDescent="0.25">
      <c r="A7237" s="44" t="s">
        <v>95</v>
      </c>
      <c r="B7237">
        <v>1</v>
      </c>
      <c r="C7237" s="3">
        <v>44832</v>
      </c>
      <c r="D7237">
        <v>750</v>
      </c>
      <c r="E7237" s="44" t="s">
        <v>80</v>
      </c>
      <c r="F7237" s="44" t="s">
        <v>88</v>
      </c>
      <c r="G7237">
        <v>1</v>
      </c>
      <c r="H7237">
        <v>0</v>
      </c>
      <c r="I7237">
        <v>0</v>
      </c>
      <c r="J7237">
        <v>0</v>
      </c>
      <c r="K7237" s="44">
        <f>MONTH(tce_4111[[#This Row],[data_lancamento]])</f>
        <v>9</v>
      </c>
    </row>
    <row r="7238" spans="1:11" x14ac:dyDescent="0.25">
      <c r="A7238" s="44" t="s">
        <v>89</v>
      </c>
      <c r="B7238">
        <v>1</v>
      </c>
      <c r="C7238" s="3">
        <v>44832</v>
      </c>
      <c r="D7238">
        <v>1500</v>
      </c>
      <c r="E7238" s="44" t="s">
        <v>80</v>
      </c>
      <c r="F7238" s="44" t="s">
        <v>88</v>
      </c>
      <c r="G7238">
        <v>0</v>
      </c>
      <c r="H7238">
        <v>0</v>
      </c>
      <c r="I7238">
        <v>0</v>
      </c>
      <c r="J7238">
        <v>0</v>
      </c>
      <c r="K7238" s="44">
        <f>MONTH(tce_4111[[#This Row],[data_lancamento]])</f>
        <v>9</v>
      </c>
    </row>
    <row r="7239" spans="1:11" x14ac:dyDescent="0.25">
      <c r="A7239" s="44" t="s">
        <v>91</v>
      </c>
      <c r="B7239">
        <v>1</v>
      </c>
      <c r="C7239" s="3">
        <v>44832</v>
      </c>
      <c r="D7239">
        <v>1500</v>
      </c>
      <c r="E7239" s="44" t="s">
        <v>77</v>
      </c>
      <c r="F7239" s="44" t="s">
        <v>88</v>
      </c>
      <c r="G7239">
        <v>0</v>
      </c>
      <c r="H7239">
        <v>0</v>
      </c>
      <c r="I7239">
        <v>0</v>
      </c>
      <c r="J7239">
        <v>0</v>
      </c>
      <c r="K7239" s="44">
        <f>MONTH(tce_4111[[#This Row],[data_lancamento]])</f>
        <v>9</v>
      </c>
    </row>
    <row r="7240" spans="1:11" x14ac:dyDescent="0.25">
      <c r="A7240" s="44" t="s">
        <v>92</v>
      </c>
      <c r="B7240">
        <v>1</v>
      </c>
      <c r="C7240" s="3">
        <v>44832</v>
      </c>
      <c r="D7240">
        <v>1500</v>
      </c>
      <c r="E7240" s="44" t="s">
        <v>77</v>
      </c>
      <c r="F7240" s="44" t="s">
        <v>88</v>
      </c>
      <c r="G7240">
        <v>0</v>
      </c>
      <c r="H7240">
        <v>0</v>
      </c>
      <c r="I7240">
        <v>0</v>
      </c>
      <c r="J7240">
        <v>0</v>
      </c>
      <c r="K7240" s="44">
        <f>MONTH(tce_4111[[#This Row],[data_lancamento]])</f>
        <v>9</v>
      </c>
    </row>
    <row r="7241" spans="1:11" x14ac:dyDescent="0.25">
      <c r="A7241" s="44" t="s">
        <v>93</v>
      </c>
      <c r="B7241">
        <v>1</v>
      </c>
      <c r="C7241" s="3">
        <v>44832</v>
      </c>
      <c r="D7241">
        <v>1500</v>
      </c>
      <c r="E7241" s="44" t="s">
        <v>80</v>
      </c>
      <c r="F7241" s="44" t="s">
        <v>88</v>
      </c>
      <c r="G7241">
        <v>0</v>
      </c>
      <c r="H7241">
        <v>0</v>
      </c>
      <c r="I7241">
        <v>0</v>
      </c>
      <c r="J7241">
        <v>0</v>
      </c>
      <c r="K7241" s="44">
        <f>MONTH(tce_4111[[#This Row],[data_lancamento]])</f>
        <v>9</v>
      </c>
    </row>
    <row r="7242" spans="1:11" x14ac:dyDescent="0.25">
      <c r="A7242" s="44" t="s">
        <v>94</v>
      </c>
      <c r="B7242">
        <v>1</v>
      </c>
      <c r="C7242" s="3">
        <v>44832</v>
      </c>
      <c r="D7242">
        <v>1500</v>
      </c>
      <c r="E7242" s="44" t="s">
        <v>80</v>
      </c>
      <c r="F7242" s="44" t="s">
        <v>88</v>
      </c>
      <c r="G7242">
        <v>1</v>
      </c>
      <c r="H7242">
        <v>0</v>
      </c>
      <c r="I7242">
        <v>0</v>
      </c>
      <c r="J7242">
        <v>0</v>
      </c>
      <c r="K7242" s="44">
        <f>MONTH(tce_4111[[#This Row],[data_lancamento]])</f>
        <v>9</v>
      </c>
    </row>
    <row r="7243" spans="1:11" x14ac:dyDescent="0.25">
      <c r="A7243" s="44" t="s">
        <v>95</v>
      </c>
      <c r="B7243">
        <v>1</v>
      </c>
      <c r="C7243" s="3">
        <v>44832</v>
      </c>
      <c r="D7243">
        <v>1500</v>
      </c>
      <c r="E7243" s="44" t="s">
        <v>77</v>
      </c>
      <c r="F7243" s="44" t="s">
        <v>88</v>
      </c>
      <c r="G7243">
        <v>1</v>
      </c>
      <c r="H7243">
        <v>0</v>
      </c>
      <c r="I7243">
        <v>0</v>
      </c>
      <c r="J7243">
        <v>0</v>
      </c>
      <c r="K7243" s="44">
        <f>MONTH(tce_4111[[#This Row],[data_lancamento]])</f>
        <v>9</v>
      </c>
    </row>
    <row r="7244" spans="1:11" x14ac:dyDescent="0.25">
      <c r="A7244" s="44" t="s">
        <v>96</v>
      </c>
      <c r="B7244">
        <v>1</v>
      </c>
      <c r="C7244" s="3">
        <v>44832</v>
      </c>
      <c r="D7244">
        <v>1500</v>
      </c>
      <c r="E7244" s="44" t="s">
        <v>77</v>
      </c>
      <c r="F7244" s="44" t="s">
        <v>97</v>
      </c>
      <c r="G7244">
        <v>1</v>
      </c>
      <c r="H7244">
        <v>0</v>
      </c>
      <c r="I7244">
        <v>0</v>
      </c>
      <c r="J7244">
        <v>0</v>
      </c>
      <c r="K7244" s="44">
        <f>MONTH(tce_4111[[#This Row],[data_lancamento]])</f>
        <v>9</v>
      </c>
    </row>
    <row r="7245" spans="1:11" x14ac:dyDescent="0.25">
      <c r="A7245" s="44" t="s">
        <v>91</v>
      </c>
      <c r="B7245">
        <v>1</v>
      </c>
      <c r="C7245" s="3">
        <v>44832</v>
      </c>
      <c r="D7245">
        <v>1500</v>
      </c>
      <c r="E7245" s="44" t="s">
        <v>80</v>
      </c>
      <c r="F7245" s="44" t="s">
        <v>88</v>
      </c>
      <c r="G7245">
        <v>0</v>
      </c>
      <c r="H7245">
        <v>0</v>
      </c>
      <c r="I7245">
        <v>0</v>
      </c>
      <c r="J7245">
        <v>0</v>
      </c>
      <c r="K7245" s="44">
        <f>MONTH(tce_4111[[#This Row],[data_lancamento]])</f>
        <v>9</v>
      </c>
    </row>
    <row r="7246" spans="1:11" x14ac:dyDescent="0.25">
      <c r="A7246" s="44" t="s">
        <v>99</v>
      </c>
      <c r="B7246">
        <v>1</v>
      </c>
      <c r="C7246" s="3">
        <v>44832</v>
      </c>
      <c r="D7246">
        <v>1500</v>
      </c>
      <c r="E7246" s="44" t="s">
        <v>77</v>
      </c>
      <c r="F7246" s="44" t="s">
        <v>88</v>
      </c>
      <c r="G7246">
        <v>0</v>
      </c>
      <c r="H7246">
        <v>0</v>
      </c>
      <c r="I7246">
        <v>0</v>
      </c>
      <c r="J7246">
        <v>0</v>
      </c>
      <c r="K7246" s="44">
        <f>MONTH(tce_4111[[#This Row],[data_lancamento]])</f>
        <v>9</v>
      </c>
    </row>
    <row r="7247" spans="1:11" x14ac:dyDescent="0.25">
      <c r="A7247" s="44" t="s">
        <v>115</v>
      </c>
      <c r="B7247">
        <v>1</v>
      </c>
      <c r="C7247" s="3">
        <v>44832</v>
      </c>
      <c r="D7247">
        <v>1500</v>
      </c>
      <c r="E7247" s="44" t="s">
        <v>80</v>
      </c>
      <c r="F7247" s="44" t="s">
        <v>88</v>
      </c>
      <c r="G7247">
        <v>0</v>
      </c>
      <c r="H7247">
        <v>0</v>
      </c>
      <c r="I7247">
        <v>0</v>
      </c>
      <c r="J7247">
        <v>0</v>
      </c>
      <c r="K7247" s="44">
        <f>MONTH(tce_4111[[#This Row],[data_lancamento]])</f>
        <v>9</v>
      </c>
    </row>
    <row r="7248" spans="1:11" x14ac:dyDescent="0.25">
      <c r="A7248" s="44" t="s">
        <v>92</v>
      </c>
      <c r="B7248">
        <v>1</v>
      </c>
      <c r="C7248" s="3">
        <v>44832</v>
      </c>
      <c r="D7248">
        <v>1500</v>
      </c>
      <c r="E7248" s="44" t="s">
        <v>80</v>
      </c>
      <c r="F7248" s="44" t="s">
        <v>88</v>
      </c>
      <c r="G7248">
        <v>0</v>
      </c>
      <c r="H7248">
        <v>0</v>
      </c>
      <c r="I7248">
        <v>0</v>
      </c>
      <c r="J7248">
        <v>0</v>
      </c>
      <c r="K7248" s="44">
        <f>MONTH(tce_4111[[#This Row],[data_lancamento]])</f>
        <v>9</v>
      </c>
    </row>
    <row r="7249" spans="1:11" x14ac:dyDescent="0.25">
      <c r="A7249" s="44" t="s">
        <v>100</v>
      </c>
      <c r="B7249">
        <v>1</v>
      </c>
      <c r="C7249" s="3">
        <v>44832</v>
      </c>
      <c r="D7249">
        <v>1500</v>
      </c>
      <c r="E7249" s="44" t="s">
        <v>77</v>
      </c>
      <c r="F7249" s="44" t="s">
        <v>88</v>
      </c>
      <c r="G7249">
        <v>0</v>
      </c>
      <c r="H7249">
        <v>0</v>
      </c>
      <c r="I7249">
        <v>0</v>
      </c>
      <c r="J7249">
        <v>0</v>
      </c>
      <c r="K7249" s="44">
        <f>MONTH(tce_4111[[#This Row],[data_lancamento]])</f>
        <v>9</v>
      </c>
    </row>
    <row r="7250" spans="1:11" x14ac:dyDescent="0.25">
      <c r="A7250" s="44" t="s">
        <v>101</v>
      </c>
      <c r="B7250">
        <v>1</v>
      </c>
      <c r="C7250" s="3">
        <v>44832</v>
      </c>
      <c r="D7250">
        <v>1500</v>
      </c>
      <c r="E7250" s="44" t="s">
        <v>77</v>
      </c>
      <c r="F7250" s="44" t="s">
        <v>88</v>
      </c>
      <c r="G7250">
        <v>1</v>
      </c>
      <c r="H7250">
        <v>0</v>
      </c>
      <c r="I7250">
        <v>0</v>
      </c>
      <c r="J7250">
        <v>0</v>
      </c>
      <c r="K7250" s="44">
        <f>MONTH(tce_4111[[#This Row],[data_lancamento]])</f>
        <v>9</v>
      </c>
    </row>
    <row r="7251" spans="1:11" x14ac:dyDescent="0.25">
      <c r="A7251" s="44" t="s">
        <v>95</v>
      </c>
      <c r="B7251">
        <v>1</v>
      </c>
      <c r="C7251" s="3">
        <v>44832</v>
      </c>
      <c r="D7251">
        <v>1500</v>
      </c>
      <c r="E7251" s="44" t="s">
        <v>80</v>
      </c>
      <c r="F7251" s="44" t="s">
        <v>88</v>
      </c>
      <c r="G7251">
        <v>1</v>
      </c>
      <c r="H7251">
        <v>0</v>
      </c>
      <c r="I7251">
        <v>0</v>
      </c>
      <c r="J7251">
        <v>0</v>
      </c>
      <c r="K7251" s="44">
        <f>MONTH(tce_4111[[#This Row],[data_lancamento]])</f>
        <v>9</v>
      </c>
    </row>
    <row r="7252" spans="1:11" x14ac:dyDescent="0.25">
      <c r="A7252" s="44" t="s">
        <v>89</v>
      </c>
      <c r="B7252">
        <v>1</v>
      </c>
      <c r="C7252" s="3">
        <v>44832</v>
      </c>
      <c r="D7252">
        <v>1669.07</v>
      </c>
      <c r="E7252" s="44" t="s">
        <v>80</v>
      </c>
      <c r="F7252" s="44" t="s">
        <v>88</v>
      </c>
      <c r="G7252">
        <v>0</v>
      </c>
      <c r="H7252">
        <v>0</v>
      </c>
      <c r="I7252">
        <v>0</v>
      </c>
      <c r="J7252">
        <v>0</v>
      </c>
      <c r="K7252" s="44">
        <f>MONTH(tce_4111[[#This Row],[data_lancamento]])</f>
        <v>9</v>
      </c>
    </row>
    <row r="7253" spans="1:11" x14ac:dyDescent="0.25">
      <c r="A7253" s="44" t="s">
        <v>91</v>
      </c>
      <c r="B7253">
        <v>1</v>
      </c>
      <c r="C7253" s="3">
        <v>44832</v>
      </c>
      <c r="D7253">
        <v>1669.07</v>
      </c>
      <c r="E7253" s="44" t="s">
        <v>77</v>
      </c>
      <c r="F7253" s="44" t="s">
        <v>88</v>
      </c>
      <c r="G7253">
        <v>0</v>
      </c>
      <c r="H7253">
        <v>0</v>
      </c>
      <c r="I7253">
        <v>0</v>
      </c>
      <c r="J7253">
        <v>0</v>
      </c>
      <c r="K7253" s="44">
        <f>MONTH(tce_4111[[#This Row],[data_lancamento]])</f>
        <v>9</v>
      </c>
    </row>
    <row r="7254" spans="1:11" x14ac:dyDescent="0.25">
      <c r="A7254" s="44" t="s">
        <v>92</v>
      </c>
      <c r="B7254">
        <v>1</v>
      </c>
      <c r="C7254" s="3">
        <v>44832</v>
      </c>
      <c r="D7254">
        <v>1669.07</v>
      </c>
      <c r="E7254" s="44" t="s">
        <v>77</v>
      </c>
      <c r="F7254" s="44" t="s">
        <v>88</v>
      </c>
      <c r="G7254">
        <v>0</v>
      </c>
      <c r="H7254">
        <v>0</v>
      </c>
      <c r="I7254">
        <v>0</v>
      </c>
      <c r="J7254">
        <v>0</v>
      </c>
      <c r="K7254" s="44">
        <f>MONTH(tce_4111[[#This Row],[data_lancamento]])</f>
        <v>9</v>
      </c>
    </row>
    <row r="7255" spans="1:11" x14ac:dyDescent="0.25">
      <c r="A7255" s="44" t="s">
        <v>93</v>
      </c>
      <c r="B7255">
        <v>1</v>
      </c>
      <c r="C7255" s="3">
        <v>44832</v>
      </c>
      <c r="D7255">
        <v>1669.07</v>
      </c>
      <c r="E7255" s="44" t="s">
        <v>80</v>
      </c>
      <c r="F7255" s="44" t="s">
        <v>88</v>
      </c>
      <c r="G7255">
        <v>0</v>
      </c>
      <c r="H7255">
        <v>0</v>
      </c>
      <c r="I7255">
        <v>0</v>
      </c>
      <c r="J7255">
        <v>0</v>
      </c>
      <c r="K7255" s="44">
        <f>MONTH(tce_4111[[#This Row],[data_lancamento]])</f>
        <v>9</v>
      </c>
    </row>
    <row r="7256" spans="1:11" x14ac:dyDescent="0.25">
      <c r="A7256" s="44" t="s">
        <v>94</v>
      </c>
      <c r="B7256">
        <v>1</v>
      </c>
      <c r="C7256" s="3">
        <v>44832</v>
      </c>
      <c r="D7256">
        <v>1669.07</v>
      </c>
      <c r="E7256" s="44" t="s">
        <v>80</v>
      </c>
      <c r="F7256" s="44" t="s">
        <v>88</v>
      </c>
      <c r="G7256">
        <v>1</v>
      </c>
      <c r="H7256">
        <v>0</v>
      </c>
      <c r="I7256">
        <v>0</v>
      </c>
      <c r="J7256">
        <v>0</v>
      </c>
      <c r="K7256" s="44">
        <f>MONTH(tce_4111[[#This Row],[data_lancamento]])</f>
        <v>9</v>
      </c>
    </row>
    <row r="7257" spans="1:11" x14ac:dyDescent="0.25">
      <c r="A7257" s="44" t="s">
        <v>95</v>
      </c>
      <c r="B7257">
        <v>1</v>
      </c>
      <c r="C7257" s="3">
        <v>44832</v>
      </c>
      <c r="D7257">
        <v>1669.07</v>
      </c>
      <c r="E7257" s="44" t="s">
        <v>77</v>
      </c>
      <c r="F7257" s="44" t="s">
        <v>88</v>
      </c>
      <c r="G7257">
        <v>1</v>
      </c>
      <c r="H7257">
        <v>0</v>
      </c>
      <c r="I7257">
        <v>0</v>
      </c>
      <c r="J7257">
        <v>0</v>
      </c>
      <c r="K7257" s="44">
        <f>MONTH(tce_4111[[#This Row],[data_lancamento]])</f>
        <v>9</v>
      </c>
    </row>
    <row r="7258" spans="1:11" x14ac:dyDescent="0.25">
      <c r="A7258" s="44" t="s">
        <v>96</v>
      </c>
      <c r="B7258">
        <v>1</v>
      </c>
      <c r="C7258" s="3">
        <v>44832</v>
      </c>
      <c r="D7258">
        <v>1669.07</v>
      </c>
      <c r="E7258" s="44" t="s">
        <v>77</v>
      </c>
      <c r="F7258" s="44" t="s">
        <v>97</v>
      </c>
      <c r="G7258">
        <v>1</v>
      </c>
      <c r="H7258">
        <v>0</v>
      </c>
      <c r="I7258">
        <v>0</v>
      </c>
      <c r="J7258">
        <v>0</v>
      </c>
      <c r="K7258" s="44">
        <f>MONTH(tce_4111[[#This Row],[data_lancamento]])</f>
        <v>9</v>
      </c>
    </row>
    <row r="7259" spans="1:11" x14ac:dyDescent="0.25">
      <c r="A7259" s="44" t="s">
        <v>91</v>
      </c>
      <c r="B7259">
        <v>1</v>
      </c>
      <c r="C7259" s="3">
        <v>44832</v>
      </c>
      <c r="D7259">
        <v>1669.07</v>
      </c>
      <c r="E7259" s="44" t="s">
        <v>80</v>
      </c>
      <c r="F7259" s="44" t="s">
        <v>88</v>
      </c>
      <c r="G7259">
        <v>0</v>
      </c>
      <c r="H7259">
        <v>0</v>
      </c>
      <c r="I7259">
        <v>0</v>
      </c>
      <c r="J7259">
        <v>0</v>
      </c>
      <c r="K7259" s="44">
        <f>MONTH(tce_4111[[#This Row],[data_lancamento]])</f>
        <v>9</v>
      </c>
    </row>
    <row r="7260" spans="1:11" x14ac:dyDescent="0.25">
      <c r="A7260" s="44" t="s">
        <v>99</v>
      </c>
      <c r="B7260">
        <v>1</v>
      </c>
      <c r="C7260" s="3">
        <v>44832</v>
      </c>
      <c r="D7260">
        <v>1669.07</v>
      </c>
      <c r="E7260" s="44" t="s">
        <v>77</v>
      </c>
      <c r="F7260" s="44" t="s">
        <v>88</v>
      </c>
      <c r="G7260">
        <v>0</v>
      </c>
      <c r="H7260">
        <v>0</v>
      </c>
      <c r="I7260">
        <v>0</v>
      </c>
      <c r="J7260">
        <v>0</v>
      </c>
      <c r="K7260" s="44">
        <f>MONTH(tce_4111[[#This Row],[data_lancamento]])</f>
        <v>9</v>
      </c>
    </row>
    <row r="7261" spans="1:11" x14ac:dyDescent="0.25">
      <c r="A7261" s="44" t="s">
        <v>92</v>
      </c>
      <c r="B7261">
        <v>1</v>
      </c>
      <c r="C7261" s="3">
        <v>44832</v>
      </c>
      <c r="D7261">
        <v>1669.07</v>
      </c>
      <c r="E7261" s="44" t="s">
        <v>80</v>
      </c>
      <c r="F7261" s="44" t="s">
        <v>88</v>
      </c>
      <c r="G7261">
        <v>0</v>
      </c>
      <c r="H7261">
        <v>0</v>
      </c>
      <c r="I7261">
        <v>0</v>
      </c>
      <c r="J7261">
        <v>0</v>
      </c>
      <c r="K7261" s="44">
        <f>MONTH(tce_4111[[#This Row],[data_lancamento]])</f>
        <v>9</v>
      </c>
    </row>
    <row r="7262" spans="1:11" x14ac:dyDescent="0.25">
      <c r="A7262" s="44" t="s">
        <v>100</v>
      </c>
      <c r="B7262">
        <v>1</v>
      </c>
      <c r="C7262" s="3">
        <v>44832</v>
      </c>
      <c r="D7262">
        <v>1669.07</v>
      </c>
      <c r="E7262" s="44" t="s">
        <v>77</v>
      </c>
      <c r="F7262" s="44" t="s">
        <v>88</v>
      </c>
      <c r="G7262">
        <v>0</v>
      </c>
      <c r="H7262">
        <v>0</v>
      </c>
      <c r="I7262">
        <v>0</v>
      </c>
      <c r="J7262">
        <v>0</v>
      </c>
      <c r="K7262" s="44">
        <f>MONTH(tce_4111[[#This Row],[data_lancamento]])</f>
        <v>9</v>
      </c>
    </row>
    <row r="7263" spans="1:11" x14ac:dyDescent="0.25">
      <c r="A7263" s="44" t="s">
        <v>118</v>
      </c>
      <c r="B7263">
        <v>1</v>
      </c>
      <c r="C7263" s="3">
        <v>44832</v>
      </c>
      <c r="D7263">
        <v>1669.07</v>
      </c>
      <c r="E7263" s="44" t="s">
        <v>80</v>
      </c>
      <c r="F7263" s="44" t="s">
        <v>88</v>
      </c>
      <c r="G7263">
        <v>0</v>
      </c>
      <c r="H7263">
        <v>0</v>
      </c>
      <c r="I7263">
        <v>0</v>
      </c>
      <c r="J7263">
        <v>0</v>
      </c>
      <c r="K7263" s="44">
        <f>MONTH(tce_4111[[#This Row],[data_lancamento]])</f>
        <v>9</v>
      </c>
    </row>
    <row r="7264" spans="1:11" x14ac:dyDescent="0.25">
      <c r="A7264" s="44" t="s">
        <v>101</v>
      </c>
      <c r="B7264">
        <v>1</v>
      </c>
      <c r="C7264" s="3">
        <v>44832</v>
      </c>
      <c r="D7264">
        <v>1669.07</v>
      </c>
      <c r="E7264" s="44" t="s">
        <v>77</v>
      </c>
      <c r="F7264" s="44" t="s">
        <v>88</v>
      </c>
      <c r="G7264">
        <v>1</v>
      </c>
      <c r="H7264">
        <v>0</v>
      </c>
      <c r="I7264">
        <v>0</v>
      </c>
      <c r="J7264">
        <v>0</v>
      </c>
      <c r="K7264" s="44">
        <f>MONTH(tce_4111[[#This Row],[data_lancamento]])</f>
        <v>9</v>
      </c>
    </row>
    <row r="7265" spans="1:11" x14ac:dyDescent="0.25">
      <c r="A7265" s="44" t="s">
        <v>95</v>
      </c>
      <c r="B7265">
        <v>1</v>
      </c>
      <c r="C7265" s="3">
        <v>44832</v>
      </c>
      <c r="D7265">
        <v>1669.07</v>
      </c>
      <c r="E7265" s="44" t="s">
        <v>80</v>
      </c>
      <c r="F7265" s="44" t="s">
        <v>88</v>
      </c>
      <c r="G7265">
        <v>1</v>
      </c>
      <c r="H7265">
        <v>0</v>
      </c>
      <c r="I7265">
        <v>0</v>
      </c>
      <c r="J7265">
        <v>0</v>
      </c>
      <c r="K7265" s="44">
        <f>MONTH(tce_4111[[#This Row],[data_lancamento]])</f>
        <v>9</v>
      </c>
    </row>
    <row r="7266" spans="1:11" x14ac:dyDescent="0.25">
      <c r="A7266" s="44" t="s">
        <v>89</v>
      </c>
      <c r="B7266">
        <v>1</v>
      </c>
      <c r="C7266" s="3">
        <v>44832</v>
      </c>
      <c r="D7266">
        <v>1603.52</v>
      </c>
      <c r="E7266" s="44" t="s">
        <v>80</v>
      </c>
      <c r="F7266" s="44" t="s">
        <v>88</v>
      </c>
      <c r="G7266">
        <v>0</v>
      </c>
      <c r="H7266">
        <v>0</v>
      </c>
      <c r="I7266">
        <v>0</v>
      </c>
      <c r="J7266">
        <v>0</v>
      </c>
      <c r="K7266" s="44">
        <f>MONTH(tce_4111[[#This Row],[data_lancamento]])</f>
        <v>9</v>
      </c>
    </row>
    <row r="7267" spans="1:11" x14ac:dyDescent="0.25">
      <c r="A7267" s="44" t="s">
        <v>91</v>
      </c>
      <c r="B7267">
        <v>1</v>
      </c>
      <c r="C7267" s="3">
        <v>44832</v>
      </c>
      <c r="D7267">
        <v>1603.52</v>
      </c>
      <c r="E7267" s="44" t="s">
        <v>77</v>
      </c>
      <c r="F7267" s="44" t="s">
        <v>88</v>
      </c>
      <c r="G7267">
        <v>0</v>
      </c>
      <c r="H7267">
        <v>0</v>
      </c>
      <c r="I7267">
        <v>0</v>
      </c>
      <c r="J7267">
        <v>0</v>
      </c>
      <c r="K7267" s="44">
        <f>MONTH(tce_4111[[#This Row],[data_lancamento]])</f>
        <v>9</v>
      </c>
    </row>
    <row r="7268" spans="1:11" x14ac:dyDescent="0.25">
      <c r="A7268" s="44" t="s">
        <v>92</v>
      </c>
      <c r="B7268">
        <v>1</v>
      </c>
      <c r="C7268" s="3">
        <v>44832</v>
      </c>
      <c r="D7268">
        <v>1603.52</v>
      </c>
      <c r="E7268" s="44" t="s">
        <v>77</v>
      </c>
      <c r="F7268" s="44" t="s">
        <v>88</v>
      </c>
      <c r="G7268">
        <v>0</v>
      </c>
      <c r="H7268">
        <v>0</v>
      </c>
      <c r="I7268">
        <v>0</v>
      </c>
      <c r="J7268">
        <v>0</v>
      </c>
      <c r="K7268" s="44">
        <f>MONTH(tce_4111[[#This Row],[data_lancamento]])</f>
        <v>9</v>
      </c>
    </row>
    <row r="7269" spans="1:11" x14ac:dyDescent="0.25">
      <c r="A7269" s="44" t="s">
        <v>93</v>
      </c>
      <c r="B7269">
        <v>1</v>
      </c>
      <c r="C7269" s="3">
        <v>44832</v>
      </c>
      <c r="D7269">
        <v>1603.52</v>
      </c>
      <c r="E7269" s="44" t="s">
        <v>80</v>
      </c>
      <c r="F7269" s="44" t="s">
        <v>88</v>
      </c>
      <c r="G7269">
        <v>0</v>
      </c>
      <c r="H7269">
        <v>0</v>
      </c>
      <c r="I7269">
        <v>0</v>
      </c>
      <c r="J7269">
        <v>0</v>
      </c>
      <c r="K7269" s="44">
        <f>MONTH(tce_4111[[#This Row],[data_lancamento]])</f>
        <v>9</v>
      </c>
    </row>
    <row r="7270" spans="1:11" x14ac:dyDescent="0.25">
      <c r="A7270" s="44" t="s">
        <v>94</v>
      </c>
      <c r="B7270">
        <v>1</v>
      </c>
      <c r="C7270" s="3">
        <v>44832</v>
      </c>
      <c r="D7270">
        <v>1603.52</v>
      </c>
      <c r="E7270" s="44" t="s">
        <v>80</v>
      </c>
      <c r="F7270" s="44" t="s">
        <v>88</v>
      </c>
      <c r="G7270">
        <v>1</v>
      </c>
      <c r="H7270">
        <v>0</v>
      </c>
      <c r="I7270">
        <v>0</v>
      </c>
      <c r="J7270">
        <v>0</v>
      </c>
      <c r="K7270" s="44">
        <f>MONTH(tce_4111[[#This Row],[data_lancamento]])</f>
        <v>9</v>
      </c>
    </row>
    <row r="7271" spans="1:11" x14ac:dyDescent="0.25">
      <c r="A7271" s="44" t="s">
        <v>95</v>
      </c>
      <c r="B7271">
        <v>1</v>
      </c>
      <c r="C7271" s="3">
        <v>44832</v>
      </c>
      <c r="D7271">
        <v>1603.52</v>
      </c>
      <c r="E7271" s="44" t="s">
        <v>77</v>
      </c>
      <c r="F7271" s="44" t="s">
        <v>88</v>
      </c>
      <c r="G7271">
        <v>1</v>
      </c>
      <c r="H7271">
        <v>0</v>
      </c>
      <c r="I7271">
        <v>0</v>
      </c>
      <c r="J7271">
        <v>0</v>
      </c>
      <c r="K7271" s="44">
        <f>MONTH(tce_4111[[#This Row],[data_lancamento]])</f>
        <v>9</v>
      </c>
    </row>
    <row r="7272" spans="1:11" x14ac:dyDescent="0.25">
      <c r="A7272" s="44" t="s">
        <v>91</v>
      </c>
      <c r="B7272">
        <v>1</v>
      </c>
      <c r="C7272" s="3">
        <v>44832</v>
      </c>
      <c r="D7272">
        <v>1603.52</v>
      </c>
      <c r="E7272" s="44" t="s">
        <v>80</v>
      </c>
      <c r="F7272" s="44" t="s">
        <v>88</v>
      </c>
      <c r="G7272">
        <v>0</v>
      </c>
      <c r="H7272">
        <v>0</v>
      </c>
      <c r="I7272">
        <v>0</v>
      </c>
      <c r="J7272">
        <v>0</v>
      </c>
      <c r="K7272" s="44">
        <f>MONTH(tce_4111[[#This Row],[data_lancamento]])</f>
        <v>9</v>
      </c>
    </row>
    <row r="7273" spans="1:11" x14ac:dyDescent="0.25">
      <c r="A7273" s="44" t="s">
        <v>99</v>
      </c>
      <c r="B7273">
        <v>1</v>
      </c>
      <c r="C7273" s="3">
        <v>44832</v>
      </c>
      <c r="D7273">
        <v>1603.52</v>
      </c>
      <c r="E7273" s="44" t="s">
        <v>77</v>
      </c>
      <c r="F7273" s="44" t="s">
        <v>88</v>
      </c>
      <c r="G7273">
        <v>0</v>
      </c>
      <c r="H7273">
        <v>0</v>
      </c>
      <c r="I7273">
        <v>0</v>
      </c>
      <c r="J7273">
        <v>0</v>
      </c>
      <c r="K7273" s="44">
        <f>MONTH(tce_4111[[#This Row],[data_lancamento]])</f>
        <v>9</v>
      </c>
    </row>
    <row r="7274" spans="1:11" x14ac:dyDescent="0.25">
      <c r="A7274" s="44" t="s">
        <v>92</v>
      </c>
      <c r="B7274">
        <v>1</v>
      </c>
      <c r="C7274" s="3">
        <v>44832</v>
      </c>
      <c r="D7274">
        <v>1603.52</v>
      </c>
      <c r="E7274" s="44" t="s">
        <v>80</v>
      </c>
      <c r="F7274" s="44" t="s">
        <v>88</v>
      </c>
      <c r="G7274">
        <v>0</v>
      </c>
      <c r="H7274">
        <v>0</v>
      </c>
      <c r="I7274">
        <v>0</v>
      </c>
      <c r="J7274">
        <v>0</v>
      </c>
      <c r="K7274" s="44">
        <f>MONTH(tce_4111[[#This Row],[data_lancamento]])</f>
        <v>9</v>
      </c>
    </row>
    <row r="7275" spans="1:11" x14ac:dyDescent="0.25">
      <c r="A7275" s="44" t="s">
        <v>100</v>
      </c>
      <c r="B7275">
        <v>1</v>
      </c>
      <c r="C7275" s="3">
        <v>44832</v>
      </c>
      <c r="D7275">
        <v>1603.52</v>
      </c>
      <c r="E7275" s="44" t="s">
        <v>77</v>
      </c>
      <c r="F7275" s="44" t="s">
        <v>88</v>
      </c>
      <c r="G7275">
        <v>0</v>
      </c>
      <c r="H7275">
        <v>0</v>
      </c>
      <c r="I7275">
        <v>0</v>
      </c>
      <c r="J7275">
        <v>0</v>
      </c>
      <c r="K7275" s="44">
        <f>MONTH(tce_4111[[#This Row],[data_lancamento]])</f>
        <v>9</v>
      </c>
    </row>
    <row r="7276" spans="1:11" x14ac:dyDescent="0.25">
      <c r="A7276" s="44" t="s">
        <v>112</v>
      </c>
      <c r="B7276">
        <v>1</v>
      </c>
      <c r="C7276" s="3">
        <v>44832</v>
      </c>
      <c r="D7276">
        <v>1603.52</v>
      </c>
      <c r="E7276" s="44" t="s">
        <v>80</v>
      </c>
      <c r="F7276" s="44" t="s">
        <v>88</v>
      </c>
      <c r="G7276">
        <v>0</v>
      </c>
      <c r="H7276">
        <v>0</v>
      </c>
      <c r="I7276">
        <v>0</v>
      </c>
      <c r="J7276">
        <v>0</v>
      </c>
      <c r="K7276" s="44">
        <f>MONTH(tce_4111[[#This Row],[data_lancamento]])</f>
        <v>9</v>
      </c>
    </row>
    <row r="7277" spans="1:11" x14ac:dyDescent="0.25">
      <c r="A7277" s="44" t="s">
        <v>359</v>
      </c>
      <c r="B7277">
        <v>1</v>
      </c>
      <c r="C7277" s="3">
        <v>44832</v>
      </c>
      <c r="D7277">
        <v>1603.52</v>
      </c>
      <c r="E7277" s="44" t="s">
        <v>77</v>
      </c>
      <c r="F7277" s="44" t="s">
        <v>97</v>
      </c>
      <c r="G7277">
        <v>0</v>
      </c>
      <c r="H7277">
        <v>0</v>
      </c>
      <c r="I7277">
        <v>0</v>
      </c>
      <c r="J7277">
        <v>0</v>
      </c>
      <c r="K7277" s="44">
        <f>MONTH(tce_4111[[#This Row],[data_lancamento]])</f>
        <v>9</v>
      </c>
    </row>
    <row r="7278" spans="1:11" x14ac:dyDescent="0.25">
      <c r="A7278" s="44" t="s">
        <v>101</v>
      </c>
      <c r="B7278">
        <v>1</v>
      </c>
      <c r="C7278" s="3">
        <v>44832</v>
      </c>
      <c r="D7278">
        <v>1603.52</v>
      </c>
      <c r="E7278" s="44" t="s">
        <v>77</v>
      </c>
      <c r="F7278" s="44" t="s">
        <v>88</v>
      </c>
      <c r="G7278">
        <v>1</v>
      </c>
      <c r="H7278">
        <v>0</v>
      </c>
      <c r="I7278">
        <v>0</v>
      </c>
      <c r="J7278">
        <v>0</v>
      </c>
      <c r="K7278" s="44">
        <f>MONTH(tce_4111[[#This Row],[data_lancamento]])</f>
        <v>9</v>
      </c>
    </row>
    <row r="7279" spans="1:11" x14ac:dyDescent="0.25">
      <c r="A7279" s="44" t="s">
        <v>95</v>
      </c>
      <c r="B7279">
        <v>1</v>
      </c>
      <c r="C7279" s="3">
        <v>44832</v>
      </c>
      <c r="D7279">
        <v>1603.52</v>
      </c>
      <c r="E7279" s="44" t="s">
        <v>80</v>
      </c>
      <c r="F7279" s="44" t="s">
        <v>88</v>
      </c>
      <c r="G7279">
        <v>1</v>
      </c>
      <c r="H7279">
        <v>0</v>
      </c>
      <c r="I7279">
        <v>0</v>
      </c>
      <c r="J7279">
        <v>0</v>
      </c>
      <c r="K7279" s="44">
        <f>MONTH(tce_4111[[#This Row],[data_lancamento]])</f>
        <v>9</v>
      </c>
    </row>
    <row r="7280" spans="1:11" x14ac:dyDescent="0.25">
      <c r="A7280" s="44" t="s">
        <v>89</v>
      </c>
      <c r="B7280">
        <v>1</v>
      </c>
      <c r="C7280" s="3">
        <v>44832</v>
      </c>
      <c r="D7280">
        <v>1603.52</v>
      </c>
      <c r="E7280" s="44" t="s">
        <v>80</v>
      </c>
      <c r="F7280" s="44" t="s">
        <v>88</v>
      </c>
      <c r="G7280">
        <v>0</v>
      </c>
      <c r="H7280">
        <v>0</v>
      </c>
      <c r="I7280">
        <v>0</v>
      </c>
      <c r="J7280">
        <v>0</v>
      </c>
      <c r="K7280" s="44">
        <f>MONTH(tce_4111[[#This Row],[data_lancamento]])</f>
        <v>9</v>
      </c>
    </row>
    <row r="7281" spans="1:11" x14ac:dyDescent="0.25">
      <c r="A7281" s="44" t="s">
        <v>91</v>
      </c>
      <c r="B7281">
        <v>1</v>
      </c>
      <c r="C7281" s="3">
        <v>44832</v>
      </c>
      <c r="D7281">
        <v>1603.52</v>
      </c>
      <c r="E7281" s="44" t="s">
        <v>77</v>
      </c>
      <c r="F7281" s="44" t="s">
        <v>88</v>
      </c>
      <c r="G7281">
        <v>0</v>
      </c>
      <c r="H7281">
        <v>0</v>
      </c>
      <c r="I7281">
        <v>0</v>
      </c>
      <c r="J7281">
        <v>0</v>
      </c>
      <c r="K7281" s="44">
        <f>MONTH(tce_4111[[#This Row],[data_lancamento]])</f>
        <v>9</v>
      </c>
    </row>
    <row r="7282" spans="1:11" x14ac:dyDescent="0.25">
      <c r="A7282" s="44" t="s">
        <v>92</v>
      </c>
      <c r="B7282">
        <v>1</v>
      </c>
      <c r="C7282" s="3">
        <v>44832</v>
      </c>
      <c r="D7282">
        <v>1603.52</v>
      </c>
      <c r="E7282" s="44" t="s">
        <v>77</v>
      </c>
      <c r="F7282" s="44" t="s">
        <v>88</v>
      </c>
      <c r="G7282">
        <v>0</v>
      </c>
      <c r="H7282">
        <v>0</v>
      </c>
      <c r="I7282">
        <v>0</v>
      </c>
      <c r="J7282">
        <v>0</v>
      </c>
      <c r="K7282" s="44">
        <f>MONTH(tce_4111[[#This Row],[data_lancamento]])</f>
        <v>9</v>
      </c>
    </row>
    <row r="7283" spans="1:11" x14ac:dyDescent="0.25">
      <c r="A7283" s="44" t="s">
        <v>93</v>
      </c>
      <c r="B7283">
        <v>1</v>
      </c>
      <c r="C7283" s="3">
        <v>44832</v>
      </c>
      <c r="D7283">
        <v>1603.52</v>
      </c>
      <c r="E7283" s="44" t="s">
        <v>80</v>
      </c>
      <c r="F7283" s="44" t="s">
        <v>88</v>
      </c>
      <c r="G7283">
        <v>0</v>
      </c>
      <c r="H7283">
        <v>0</v>
      </c>
      <c r="I7283">
        <v>0</v>
      </c>
      <c r="J7283">
        <v>0</v>
      </c>
      <c r="K7283" s="44">
        <f>MONTH(tce_4111[[#This Row],[data_lancamento]])</f>
        <v>9</v>
      </c>
    </row>
    <row r="7284" spans="1:11" x14ac:dyDescent="0.25">
      <c r="A7284" s="44" t="s">
        <v>94</v>
      </c>
      <c r="B7284">
        <v>1</v>
      </c>
      <c r="C7284" s="3">
        <v>44832</v>
      </c>
      <c r="D7284">
        <v>1603.52</v>
      </c>
      <c r="E7284" s="44" t="s">
        <v>80</v>
      </c>
      <c r="F7284" s="44" t="s">
        <v>88</v>
      </c>
      <c r="G7284">
        <v>1</v>
      </c>
      <c r="H7284">
        <v>0</v>
      </c>
      <c r="I7284">
        <v>0</v>
      </c>
      <c r="J7284">
        <v>0</v>
      </c>
      <c r="K7284" s="44">
        <f>MONTH(tce_4111[[#This Row],[data_lancamento]])</f>
        <v>9</v>
      </c>
    </row>
    <row r="7285" spans="1:11" x14ac:dyDescent="0.25">
      <c r="A7285" s="44" t="s">
        <v>95</v>
      </c>
      <c r="B7285">
        <v>1</v>
      </c>
      <c r="C7285" s="3">
        <v>44832</v>
      </c>
      <c r="D7285">
        <v>1603.52</v>
      </c>
      <c r="E7285" s="44" t="s">
        <v>77</v>
      </c>
      <c r="F7285" s="44" t="s">
        <v>88</v>
      </c>
      <c r="G7285">
        <v>1</v>
      </c>
      <c r="H7285">
        <v>0</v>
      </c>
      <c r="I7285">
        <v>0</v>
      </c>
      <c r="J7285">
        <v>0</v>
      </c>
      <c r="K7285" s="44">
        <f>MONTH(tce_4111[[#This Row],[data_lancamento]])</f>
        <v>9</v>
      </c>
    </row>
    <row r="7286" spans="1:11" x14ac:dyDescent="0.25">
      <c r="A7286" s="44" t="s">
        <v>91</v>
      </c>
      <c r="B7286">
        <v>1</v>
      </c>
      <c r="C7286" s="3">
        <v>44832</v>
      </c>
      <c r="D7286">
        <v>1603.52</v>
      </c>
      <c r="E7286" s="44" t="s">
        <v>80</v>
      </c>
      <c r="F7286" s="44" t="s">
        <v>88</v>
      </c>
      <c r="G7286">
        <v>0</v>
      </c>
      <c r="H7286">
        <v>0</v>
      </c>
      <c r="I7286">
        <v>0</v>
      </c>
      <c r="J7286">
        <v>0</v>
      </c>
      <c r="K7286" s="44">
        <f>MONTH(tce_4111[[#This Row],[data_lancamento]])</f>
        <v>9</v>
      </c>
    </row>
    <row r="7287" spans="1:11" x14ac:dyDescent="0.25">
      <c r="A7287" s="44" t="s">
        <v>99</v>
      </c>
      <c r="B7287">
        <v>1</v>
      </c>
      <c r="C7287" s="3">
        <v>44832</v>
      </c>
      <c r="D7287">
        <v>1603.52</v>
      </c>
      <c r="E7287" s="44" t="s">
        <v>77</v>
      </c>
      <c r="F7287" s="44" t="s">
        <v>88</v>
      </c>
      <c r="G7287">
        <v>0</v>
      </c>
      <c r="H7287">
        <v>0</v>
      </c>
      <c r="I7287">
        <v>0</v>
      </c>
      <c r="J7287">
        <v>0</v>
      </c>
      <c r="K7287" s="44">
        <f>MONTH(tce_4111[[#This Row],[data_lancamento]])</f>
        <v>9</v>
      </c>
    </row>
    <row r="7288" spans="1:11" x14ac:dyDescent="0.25">
      <c r="A7288" s="44" t="s">
        <v>92</v>
      </c>
      <c r="B7288">
        <v>1</v>
      </c>
      <c r="C7288" s="3">
        <v>44832</v>
      </c>
      <c r="D7288">
        <v>1603.52</v>
      </c>
      <c r="E7288" s="44" t="s">
        <v>80</v>
      </c>
      <c r="F7288" s="44" t="s">
        <v>88</v>
      </c>
      <c r="G7288">
        <v>0</v>
      </c>
      <c r="H7288">
        <v>0</v>
      </c>
      <c r="I7288">
        <v>0</v>
      </c>
      <c r="J7288">
        <v>0</v>
      </c>
      <c r="K7288" s="44">
        <f>MONTH(tce_4111[[#This Row],[data_lancamento]])</f>
        <v>9</v>
      </c>
    </row>
    <row r="7289" spans="1:11" x14ac:dyDescent="0.25">
      <c r="A7289" s="44" t="s">
        <v>100</v>
      </c>
      <c r="B7289">
        <v>1</v>
      </c>
      <c r="C7289" s="3">
        <v>44832</v>
      </c>
      <c r="D7289">
        <v>1603.52</v>
      </c>
      <c r="E7289" s="44" t="s">
        <v>77</v>
      </c>
      <c r="F7289" s="44" t="s">
        <v>88</v>
      </c>
      <c r="G7289">
        <v>0</v>
      </c>
      <c r="H7289">
        <v>0</v>
      </c>
      <c r="I7289">
        <v>0</v>
      </c>
      <c r="J7289">
        <v>0</v>
      </c>
      <c r="K7289" s="44">
        <f>MONTH(tce_4111[[#This Row],[data_lancamento]])</f>
        <v>9</v>
      </c>
    </row>
    <row r="7290" spans="1:11" x14ac:dyDescent="0.25">
      <c r="A7290" s="44" t="s">
        <v>112</v>
      </c>
      <c r="B7290">
        <v>1</v>
      </c>
      <c r="C7290" s="3">
        <v>44832</v>
      </c>
      <c r="D7290">
        <v>1603.52</v>
      </c>
      <c r="E7290" s="44" t="s">
        <v>80</v>
      </c>
      <c r="F7290" s="44" t="s">
        <v>88</v>
      </c>
      <c r="G7290">
        <v>0</v>
      </c>
      <c r="H7290">
        <v>0</v>
      </c>
      <c r="I7290">
        <v>0</v>
      </c>
      <c r="J7290">
        <v>0</v>
      </c>
      <c r="K7290" s="44">
        <f>MONTH(tce_4111[[#This Row],[data_lancamento]])</f>
        <v>9</v>
      </c>
    </row>
    <row r="7291" spans="1:11" x14ac:dyDescent="0.25">
      <c r="A7291" s="44" t="s">
        <v>359</v>
      </c>
      <c r="B7291">
        <v>1</v>
      </c>
      <c r="C7291" s="3">
        <v>44832</v>
      </c>
      <c r="D7291">
        <v>1603.52</v>
      </c>
      <c r="E7291" s="44" t="s">
        <v>77</v>
      </c>
      <c r="F7291" s="44" t="s">
        <v>97</v>
      </c>
      <c r="G7291">
        <v>0</v>
      </c>
      <c r="H7291">
        <v>0</v>
      </c>
      <c r="I7291">
        <v>0</v>
      </c>
      <c r="J7291">
        <v>0</v>
      </c>
      <c r="K7291" s="44">
        <f>MONTH(tce_4111[[#This Row],[data_lancamento]])</f>
        <v>9</v>
      </c>
    </row>
    <row r="7292" spans="1:11" x14ac:dyDescent="0.25">
      <c r="A7292" s="44" t="s">
        <v>101</v>
      </c>
      <c r="B7292">
        <v>1</v>
      </c>
      <c r="C7292" s="3">
        <v>44832</v>
      </c>
      <c r="D7292">
        <v>1603.52</v>
      </c>
      <c r="E7292" s="44" t="s">
        <v>77</v>
      </c>
      <c r="F7292" s="44" t="s">
        <v>88</v>
      </c>
      <c r="G7292">
        <v>1</v>
      </c>
      <c r="H7292">
        <v>0</v>
      </c>
      <c r="I7292">
        <v>0</v>
      </c>
      <c r="J7292">
        <v>0</v>
      </c>
      <c r="K7292" s="44">
        <f>MONTH(tce_4111[[#This Row],[data_lancamento]])</f>
        <v>9</v>
      </c>
    </row>
    <row r="7293" spans="1:11" x14ac:dyDescent="0.25">
      <c r="A7293" s="44" t="s">
        <v>95</v>
      </c>
      <c r="B7293">
        <v>1</v>
      </c>
      <c r="C7293" s="3">
        <v>44832</v>
      </c>
      <c r="D7293">
        <v>1603.52</v>
      </c>
      <c r="E7293" s="44" t="s">
        <v>80</v>
      </c>
      <c r="F7293" s="44" t="s">
        <v>88</v>
      </c>
      <c r="G7293">
        <v>1</v>
      </c>
      <c r="H7293">
        <v>0</v>
      </c>
      <c r="I7293">
        <v>0</v>
      </c>
      <c r="J7293">
        <v>0</v>
      </c>
      <c r="K7293" s="44">
        <f>MONTH(tce_4111[[#This Row],[data_lancamento]])</f>
        <v>9</v>
      </c>
    </row>
    <row r="7294" spans="1:11" x14ac:dyDescent="0.25">
      <c r="A7294" s="44" t="s">
        <v>89</v>
      </c>
      <c r="B7294">
        <v>1</v>
      </c>
      <c r="C7294" s="3">
        <v>44832</v>
      </c>
      <c r="D7294">
        <v>1603.52</v>
      </c>
      <c r="E7294" s="44" t="s">
        <v>80</v>
      </c>
      <c r="F7294" s="44" t="s">
        <v>88</v>
      </c>
      <c r="G7294">
        <v>0</v>
      </c>
      <c r="H7294">
        <v>0</v>
      </c>
      <c r="I7294">
        <v>0</v>
      </c>
      <c r="J7294">
        <v>0</v>
      </c>
      <c r="K7294" s="44">
        <f>MONTH(tce_4111[[#This Row],[data_lancamento]])</f>
        <v>9</v>
      </c>
    </row>
    <row r="7295" spans="1:11" x14ac:dyDescent="0.25">
      <c r="A7295" s="44" t="s">
        <v>91</v>
      </c>
      <c r="B7295">
        <v>1</v>
      </c>
      <c r="C7295" s="3">
        <v>44832</v>
      </c>
      <c r="D7295">
        <v>1603.52</v>
      </c>
      <c r="E7295" s="44" t="s">
        <v>77</v>
      </c>
      <c r="F7295" s="44" t="s">
        <v>88</v>
      </c>
      <c r="G7295">
        <v>0</v>
      </c>
      <c r="H7295">
        <v>0</v>
      </c>
      <c r="I7295">
        <v>0</v>
      </c>
      <c r="J7295">
        <v>0</v>
      </c>
      <c r="K7295" s="44">
        <f>MONTH(tce_4111[[#This Row],[data_lancamento]])</f>
        <v>9</v>
      </c>
    </row>
    <row r="7296" spans="1:11" x14ac:dyDescent="0.25">
      <c r="A7296" s="44" t="s">
        <v>92</v>
      </c>
      <c r="B7296">
        <v>1</v>
      </c>
      <c r="C7296" s="3">
        <v>44832</v>
      </c>
      <c r="D7296">
        <v>1603.52</v>
      </c>
      <c r="E7296" s="44" t="s">
        <v>77</v>
      </c>
      <c r="F7296" s="44" t="s">
        <v>88</v>
      </c>
      <c r="G7296">
        <v>0</v>
      </c>
      <c r="H7296">
        <v>0</v>
      </c>
      <c r="I7296">
        <v>0</v>
      </c>
      <c r="J7296">
        <v>0</v>
      </c>
      <c r="K7296" s="44">
        <f>MONTH(tce_4111[[#This Row],[data_lancamento]])</f>
        <v>9</v>
      </c>
    </row>
    <row r="7297" spans="1:11" x14ac:dyDescent="0.25">
      <c r="A7297" s="44" t="s">
        <v>93</v>
      </c>
      <c r="B7297">
        <v>1</v>
      </c>
      <c r="C7297" s="3">
        <v>44832</v>
      </c>
      <c r="D7297">
        <v>1603.52</v>
      </c>
      <c r="E7297" s="44" t="s">
        <v>80</v>
      </c>
      <c r="F7297" s="44" t="s">
        <v>88</v>
      </c>
      <c r="G7297">
        <v>0</v>
      </c>
      <c r="H7297">
        <v>0</v>
      </c>
      <c r="I7297">
        <v>0</v>
      </c>
      <c r="J7297">
        <v>0</v>
      </c>
      <c r="K7297" s="44">
        <f>MONTH(tce_4111[[#This Row],[data_lancamento]])</f>
        <v>9</v>
      </c>
    </row>
    <row r="7298" spans="1:11" x14ac:dyDescent="0.25">
      <c r="A7298" s="44" t="s">
        <v>94</v>
      </c>
      <c r="B7298">
        <v>1</v>
      </c>
      <c r="C7298" s="3">
        <v>44832</v>
      </c>
      <c r="D7298">
        <v>1603.52</v>
      </c>
      <c r="E7298" s="44" t="s">
        <v>80</v>
      </c>
      <c r="F7298" s="44" t="s">
        <v>88</v>
      </c>
      <c r="G7298">
        <v>1</v>
      </c>
      <c r="H7298">
        <v>0</v>
      </c>
      <c r="I7298">
        <v>0</v>
      </c>
      <c r="J7298">
        <v>0</v>
      </c>
      <c r="K7298" s="44">
        <f>MONTH(tce_4111[[#This Row],[data_lancamento]])</f>
        <v>9</v>
      </c>
    </row>
    <row r="7299" spans="1:11" x14ac:dyDescent="0.25">
      <c r="A7299" s="44" t="s">
        <v>95</v>
      </c>
      <c r="B7299">
        <v>1</v>
      </c>
      <c r="C7299" s="3">
        <v>44832</v>
      </c>
      <c r="D7299">
        <v>1603.52</v>
      </c>
      <c r="E7299" s="44" t="s">
        <v>77</v>
      </c>
      <c r="F7299" s="44" t="s">
        <v>88</v>
      </c>
      <c r="G7299">
        <v>1</v>
      </c>
      <c r="H7299">
        <v>0</v>
      </c>
      <c r="I7299">
        <v>0</v>
      </c>
      <c r="J7299">
        <v>0</v>
      </c>
      <c r="K7299" s="44">
        <f>MONTH(tce_4111[[#This Row],[data_lancamento]])</f>
        <v>9</v>
      </c>
    </row>
    <row r="7300" spans="1:11" x14ac:dyDescent="0.25">
      <c r="A7300" s="44" t="s">
        <v>91</v>
      </c>
      <c r="B7300">
        <v>1</v>
      </c>
      <c r="C7300" s="3">
        <v>44832</v>
      </c>
      <c r="D7300">
        <v>1603.52</v>
      </c>
      <c r="E7300" s="44" t="s">
        <v>80</v>
      </c>
      <c r="F7300" s="44" t="s">
        <v>88</v>
      </c>
      <c r="G7300">
        <v>0</v>
      </c>
      <c r="H7300">
        <v>0</v>
      </c>
      <c r="I7300">
        <v>0</v>
      </c>
      <c r="J7300">
        <v>0</v>
      </c>
      <c r="K7300" s="44">
        <f>MONTH(tce_4111[[#This Row],[data_lancamento]])</f>
        <v>9</v>
      </c>
    </row>
    <row r="7301" spans="1:11" x14ac:dyDescent="0.25">
      <c r="A7301" s="44" t="s">
        <v>99</v>
      </c>
      <c r="B7301">
        <v>1</v>
      </c>
      <c r="C7301" s="3">
        <v>44832</v>
      </c>
      <c r="D7301">
        <v>1603.52</v>
      </c>
      <c r="E7301" s="44" t="s">
        <v>77</v>
      </c>
      <c r="F7301" s="44" t="s">
        <v>88</v>
      </c>
      <c r="G7301">
        <v>0</v>
      </c>
      <c r="H7301">
        <v>0</v>
      </c>
      <c r="I7301">
        <v>0</v>
      </c>
      <c r="J7301">
        <v>0</v>
      </c>
      <c r="K7301" s="44">
        <f>MONTH(tce_4111[[#This Row],[data_lancamento]])</f>
        <v>9</v>
      </c>
    </row>
    <row r="7302" spans="1:11" x14ac:dyDescent="0.25">
      <c r="A7302" s="44" t="s">
        <v>92</v>
      </c>
      <c r="B7302">
        <v>1</v>
      </c>
      <c r="C7302" s="3">
        <v>44832</v>
      </c>
      <c r="D7302">
        <v>1603.52</v>
      </c>
      <c r="E7302" s="44" t="s">
        <v>80</v>
      </c>
      <c r="F7302" s="44" t="s">
        <v>88</v>
      </c>
      <c r="G7302">
        <v>0</v>
      </c>
      <c r="H7302">
        <v>0</v>
      </c>
      <c r="I7302">
        <v>0</v>
      </c>
      <c r="J7302">
        <v>0</v>
      </c>
      <c r="K7302" s="44">
        <f>MONTH(tce_4111[[#This Row],[data_lancamento]])</f>
        <v>9</v>
      </c>
    </row>
    <row r="7303" spans="1:11" x14ac:dyDescent="0.25">
      <c r="A7303" s="44" t="s">
        <v>100</v>
      </c>
      <c r="B7303">
        <v>1</v>
      </c>
      <c r="C7303" s="3">
        <v>44832</v>
      </c>
      <c r="D7303">
        <v>1603.52</v>
      </c>
      <c r="E7303" s="44" t="s">
        <v>77</v>
      </c>
      <c r="F7303" s="44" t="s">
        <v>88</v>
      </c>
      <c r="G7303">
        <v>0</v>
      </c>
      <c r="H7303">
        <v>0</v>
      </c>
      <c r="I7303">
        <v>0</v>
      </c>
      <c r="J7303">
        <v>0</v>
      </c>
      <c r="K7303" s="44">
        <f>MONTH(tce_4111[[#This Row],[data_lancamento]])</f>
        <v>9</v>
      </c>
    </row>
    <row r="7304" spans="1:11" x14ac:dyDescent="0.25">
      <c r="A7304" s="44" t="s">
        <v>112</v>
      </c>
      <c r="B7304">
        <v>1</v>
      </c>
      <c r="C7304" s="3">
        <v>44832</v>
      </c>
      <c r="D7304">
        <v>1603.52</v>
      </c>
      <c r="E7304" s="44" t="s">
        <v>80</v>
      </c>
      <c r="F7304" s="44" t="s">
        <v>88</v>
      </c>
      <c r="G7304">
        <v>0</v>
      </c>
      <c r="H7304">
        <v>0</v>
      </c>
      <c r="I7304">
        <v>0</v>
      </c>
      <c r="J7304">
        <v>0</v>
      </c>
      <c r="K7304" s="44">
        <f>MONTH(tce_4111[[#This Row],[data_lancamento]])</f>
        <v>9</v>
      </c>
    </row>
    <row r="7305" spans="1:11" x14ac:dyDescent="0.25">
      <c r="A7305" s="44" t="s">
        <v>359</v>
      </c>
      <c r="B7305">
        <v>1</v>
      </c>
      <c r="C7305" s="3">
        <v>44832</v>
      </c>
      <c r="D7305">
        <v>1603.52</v>
      </c>
      <c r="E7305" s="44" t="s">
        <v>77</v>
      </c>
      <c r="F7305" s="44" t="s">
        <v>97</v>
      </c>
      <c r="G7305">
        <v>0</v>
      </c>
      <c r="H7305">
        <v>0</v>
      </c>
      <c r="I7305">
        <v>0</v>
      </c>
      <c r="J7305">
        <v>0</v>
      </c>
      <c r="K7305" s="44">
        <f>MONTH(tce_4111[[#This Row],[data_lancamento]])</f>
        <v>9</v>
      </c>
    </row>
    <row r="7306" spans="1:11" x14ac:dyDescent="0.25">
      <c r="A7306" s="44" t="s">
        <v>101</v>
      </c>
      <c r="B7306">
        <v>1</v>
      </c>
      <c r="C7306" s="3">
        <v>44832</v>
      </c>
      <c r="D7306">
        <v>1603.52</v>
      </c>
      <c r="E7306" s="44" t="s">
        <v>77</v>
      </c>
      <c r="F7306" s="44" t="s">
        <v>88</v>
      </c>
      <c r="G7306">
        <v>1</v>
      </c>
      <c r="H7306">
        <v>0</v>
      </c>
      <c r="I7306">
        <v>0</v>
      </c>
      <c r="J7306">
        <v>0</v>
      </c>
      <c r="K7306" s="44">
        <f>MONTH(tce_4111[[#This Row],[data_lancamento]])</f>
        <v>9</v>
      </c>
    </row>
    <row r="7307" spans="1:11" x14ac:dyDescent="0.25">
      <c r="A7307" s="44" t="s">
        <v>95</v>
      </c>
      <c r="B7307">
        <v>1</v>
      </c>
      <c r="C7307" s="3">
        <v>44832</v>
      </c>
      <c r="D7307">
        <v>1603.52</v>
      </c>
      <c r="E7307" s="44" t="s">
        <v>80</v>
      </c>
      <c r="F7307" s="44" t="s">
        <v>88</v>
      </c>
      <c r="G7307">
        <v>1</v>
      </c>
      <c r="H7307">
        <v>0</v>
      </c>
      <c r="I7307">
        <v>0</v>
      </c>
      <c r="J7307">
        <v>0</v>
      </c>
      <c r="K7307" s="44">
        <f>MONTH(tce_4111[[#This Row],[data_lancamento]])</f>
        <v>9</v>
      </c>
    </row>
    <row r="7308" spans="1:11" x14ac:dyDescent="0.25">
      <c r="A7308" s="44" t="s">
        <v>89</v>
      </c>
      <c r="B7308">
        <v>1</v>
      </c>
      <c r="C7308" s="3">
        <v>44832</v>
      </c>
      <c r="D7308">
        <v>1603.52</v>
      </c>
      <c r="E7308" s="44" t="s">
        <v>80</v>
      </c>
      <c r="F7308" s="44" t="s">
        <v>88</v>
      </c>
      <c r="G7308">
        <v>0</v>
      </c>
      <c r="H7308">
        <v>0</v>
      </c>
      <c r="I7308">
        <v>0</v>
      </c>
      <c r="J7308">
        <v>0</v>
      </c>
      <c r="K7308" s="44">
        <f>MONTH(tce_4111[[#This Row],[data_lancamento]])</f>
        <v>9</v>
      </c>
    </row>
    <row r="7309" spans="1:11" x14ac:dyDescent="0.25">
      <c r="A7309" s="44" t="s">
        <v>91</v>
      </c>
      <c r="B7309">
        <v>1</v>
      </c>
      <c r="C7309" s="3">
        <v>44832</v>
      </c>
      <c r="D7309">
        <v>1603.52</v>
      </c>
      <c r="E7309" s="44" t="s">
        <v>77</v>
      </c>
      <c r="F7309" s="44" t="s">
        <v>88</v>
      </c>
      <c r="G7309">
        <v>0</v>
      </c>
      <c r="H7309">
        <v>0</v>
      </c>
      <c r="I7309">
        <v>0</v>
      </c>
      <c r="J7309">
        <v>0</v>
      </c>
      <c r="K7309" s="44">
        <f>MONTH(tce_4111[[#This Row],[data_lancamento]])</f>
        <v>9</v>
      </c>
    </row>
    <row r="7310" spans="1:11" x14ac:dyDescent="0.25">
      <c r="A7310" s="44" t="s">
        <v>92</v>
      </c>
      <c r="B7310">
        <v>1</v>
      </c>
      <c r="C7310" s="3">
        <v>44832</v>
      </c>
      <c r="D7310">
        <v>1603.52</v>
      </c>
      <c r="E7310" s="44" t="s">
        <v>77</v>
      </c>
      <c r="F7310" s="44" t="s">
        <v>88</v>
      </c>
      <c r="G7310">
        <v>0</v>
      </c>
      <c r="H7310">
        <v>0</v>
      </c>
      <c r="I7310">
        <v>0</v>
      </c>
      <c r="J7310">
        <v>0</v>
      </c>
      <c r="K7310" s="44">
        <f>MONTH(tce_4111[[#This Row],[data_lancamento]])</f>
        <v>9</v>
      </c>
    </row>
    <row r="7311" spans="1:11" x14ac:dyDescent="0.25">
      <c r="A7311" s="44" t="s">
        <v>93</v>
      </c>
      <c r="B7311">
        <v>1</v>
      </c>
      <c r="C7311" s="3">
        <v>44832</v>
      </c>
      <c r="D7311">
        <v>1603.52</v>
      </c>
      <c r="E7311" s="44" t="s">
        <v>80</v>
      </c>
      <c r="F7311" s="44" t="s">
        <v>88</v>
      </c>
      <c r="G7311">
        <v>0</v>
      </c>
      <c r="H7311">
        <v>0</v>
      </c>
      <c r="I7311">
        <v>0</v>
      </c>
      <c r="J7311">
        <v>0</v>
      </c>
      <c r="K7311" s="44">
        <f>MONTH(tce_4111[[#This Row],[data_lancamento]])</f>
        <v>9</v>
      </c>
    </row>
    <row r="7312" spans="1:11" x14ac:dyDescent="0.25">
      <c r="A7312" s="44" t="s">
        <v>94</v>
      </c>
      <c r="B7312">
        <v>1</v>
      </c>
      <c r="C7312" s="3">
        <v>44832</v>
      </c>
      <c r="D7312">
        <v>1603.52</v>
      </c>
      <c r="E7312" s="44" t="s">
        <v>80</v>
      </c>
      <c r="F7312" s="44" t="s">
        <v>88</v>
      </c>
      <c r="G7312">
        <v>1</v>
      </c>
      <c r="H7312">
        <v>0</v>
      </c>
      <c r="I7312">
        <v>0</v>
      </c>
      <c r="J7312">
        <v>0</v>
      </c>
      <c r="K7312" s="44">
        <f>MONTH(tce_4111[[#This Row],[data_lancamento]])</f>
        <v>9</v>
      </c>
    </row>
    <row r="7313" spans="1:11" x14ac:dyDescent="0.25">
      <c r="A7313" s="44" t="s">
        <v>95</v>
      </c>
      <c r="B7313">
        <v>1</v>
      </c>
      <c r="C7313" s="3">
        <v>44832</v>
      </c>
      <c r="D7313">
        <v>1603.52</v>
      </c>
      <c r="E7313" s="44" t="s">
        <v>77</v>
      </c>
      <c r="F7313" s="44" t="s">
        <v>88</v>
      </c>
      <c r="G7313">
        <v>1</v>
      </c>
      <c r="H7313">
        <v>0</v>
      </c>
      <c r="I7313">
        <v>0</v>
      </c>
      <c r="J7313">
        <v>0</v>
      </c>
      <c r="K7313" s="44">
        <f>MONTH(tce_4111[[#This Row],[data_lancamento]])</f>
        <v>9</v>
      </c>
    </row>
    <row r="7314" spans="1:11" x14ac:dyDescent="0.25">
      <c r="A7314" s="44" t="s">
        <v>91</v>
      </c>
      <c r="B7314">
        <v>1</v>
      </c>
      <c r="C7314" s="3">
        <v>44832</v>
      </c>
      <c r="D7314">
        <v>1603.52</v>
      </c>
      <c r="E7314" s="44" t="s">
        <v>80</v>
      </c>
      <c r="F7314" s="44" t="s">
        <v>88</v>
      </c>
      <c r="G7314">
        <v>0</v>
      </c>
      <c r="H7314">
        <v>0</v>
      </c>
      <c r="I7314">
        <v>0</v>
      </c>
      <c r="J7314">
        <v>0</v>
      </c>
      <c r="K7314" s="44">
        <f>MONTH(tce_4111[[#This Row],[data_lancamento]])</f>
        <v>9</v>
      </c>
    </row>
    <row r="7315" spans="1:11" x14ac:dyDescent="0.25">
      <c r="A7315" s="44" t="s">
        <v>99</v>
      </c>
      <c r="B7315">
        <v>1</v>
      </c>
      <c r="C7315" s="3">
        <v>44832</v>
      </c>
      <c r="D7315">
        <v>1603.52</v>
      </c>
      <c r="E7315" s="44" t="s">
        <v>77</v>
      </c>
      <c r="F7315" s="44" t="s">
        <v>88</v>
      </c>
      <c r="G7315">
        <v>0</v>
      </c>
      <c r="H7315">
        <v>0</v>
      </c>
      <c r="I7315">
        <v>0</v>
      </c>
      <c r="J7315">
        <v>0</v>
      </c>
      <c r="K7315" s="44">
        <f>MONTH(tce_4111[[#This Row],[data_lancamento]])</f>
        <v>9</v>
      </c>
    </row>
    <row r="7316" spans="1:11" x14ac:dyDescent="0.25">
      <c r="A7316" s="44" t="s">
        <v>92</v>
      </c>
      <c r="B7316">
        <v>1</v>
      </c>
      <c r="C7316" s="3">
        <v>44832</v>
      </c>
      <c r="D7316">
        <v>1603.52</v>
      </c>
      <c r="E7316" s="44" t="s">
        <v>80</v>
      </c>
      <c r="F7316" s="44" t="s">
        <v>88</v>
      </c>
      <c r="G7316">
        <v>0</v>
      </c>
      <c r="H7316">
        <v>0</v>
      </c>
      <c r="I7316">
        <v>0</v>
      </c>
      <c r="J7316">
        <v>0</v>
      </c>
      <c r="K7316" s="44">
        <f>MONTH(tce_4111[[#This Row],[data_lancamento]])</f>
        <v>9</v>
      </c>
    </row>
    <row r="7317" spans="1:11" x14ac:dyDescent="0.25">
      <c r="A7317" s="44" t="s">
        <v>100</v>
      </c>
      <c r="B7317">
        <v>1</v>
      </c>
      <c r="C7317" s="3">
        <v>44832</v>
      </c>
      <c r="D7317">
        <v>1603.52</v>
      </c>
      <c r="E7317" s="44" t="s">
        <v>77</v>
      </c>
      <c r="F7317" s="44" t="s">
        <v>88</v>
      </c>
      <c r="G7317">
        <v>0</v>
      </c>
      <c r="H7317">
        <v>0</v>
      </c>
      <c r="I7317">
        <v>0</v>
      </c>
      <c r="J7317">
        <v>0</v>
      </c>
      <c r="K7317" s="44">
        <f>MONTH(tce_4111[[#This Row],[data_lancamento]])</f>
        <v>9</v>
      </c>
    </row>
    <row r="7318" spans="1:11" x14ac:dyDescent="0.25">
      <c r="A7318" s="44" t="s">
        <v>112</v>
      </c>
      <c r="B7318">
        <v>1</v>
      </c>
      <c r="C7318" s="3">
        <v>44832</v>
      </c>
      <c r="D7318">
        <v>1603.52</v>
      </c>
      <c r="E7318" s="44" t="s">
        <v>80</v>
      </c>
      <c r="F7318" s="44" t="s">
        <v>88</v>
      </c>
      <c r="G7318">
        <v>0</v>
      </c>
      <c r="H7318">
        <v>0</v>
      </c>
      <c r="I7318">
        <v>0</v>
      </c>
      <c r="J7318">
        <v>0</v>
      </c>
      <c r="K7318" s="44">
        <f>MONTH(tce_4111[[#This Row],[data_lancamento]])</f>
        <v>9</v>
      </c>
    </row>
    <row r="7319" spans="1:11" x14ac:dyDescent="0.25">
      <c r="A7319" s="44" t="s">
        <v>359</v>
      </c>
      <c r="B7319">
        <v>1</v>
      </c>
      <c r="C7319" s="3">
        <v>44832</v>
      </c>
      <c r="D7319">
        <v>1603.52</v>
      </c>
      <c r="E7319" s="44" t="s">
        <v>77</v>
      </c>
      <c r="F7319" s="44" t="s">
        <v>97</v>
      </c>
      <c r="G7319">
        <v>0</v>
      </c>
      <c r="H7319">
        <v>0</v>
      </c>
      <c r="I7319">
        <v>0</v>
      </c>
      <c r="J7319">
        <v>0</v>
      </c>
      <c r="K7319" s="44">
        <f>MONTH(tce_4111[[#This Row],[data_lancamento]])</f>
        <v>9</v>
      </c>
    </row>
    <row r="7320" spans="1:11" x14ac:dyDescent="0.25">
      <c r="A7320" s="44" t="s">
        <v>101</v>
      </c>
      <c r="B7320">
        <v>1</v>
      </c>
      <c r="C7320" s="3">
        <v>44832</v>
      </c>
      <c r="D7320">
        <v>1603.52</v>
      </c>
      <c r="E7320" s="44" t="s">
        <v>77</v>
      </c>
      <c r="F7320" s="44" t="s">
        <v>88</v>
      </c>
      <c r="G7320">
        <v>1</v>
      </c>
      <c r="H7320">
        <v>0</v>
      </c>
      <c r="I7320">
        <v>0</v>
      </c>
      <c r="J7320">
        <v>0</v>
      </c>
      <c r="K7320" s="44">
        <f>MONTH(tce_4111[[#This Row],[data_lancamento]])</f>
        <v>9</v>
      </c>
    </row>
    <row r="7321" spans="1:11" x14ac:dyDescent="0.25">
      <c r="A7321" s="44" t="s">
        <v>95</v>
      </c>
      <c r="B7321">
        <v>1</v>
      </c>
      <c r="C7321" s="3">
        <v>44832</v>
      </c>
      <c r="D7321">
        <v>1603.52</v>
      </c>
      <c r="E7321" s="44" t="s">
        <v>80</v>
      </c>
      <c r="F7321" s="44" t="s">
        <v>88</v>
      </c>
      <c r="G7321">
        <v>1</v>
      </c>
      <c r="H7321">
        <v>0</v>
      </c>
      <c r="I7321">
        <v>0</v>
      </c>
      <c r="J7321">
        <v>0</v>
      </c>
      <c r="K7321" s="44">
        <f>MONTH(tce_4111[[#This Row],[data_lancamento]])</f>
        <v>9</v>
      </c>
    </row>
    <row r="7322" spans="1:11" x14ac:dyDescent="0.25">
      <c r="A7322" s="44" t="s">
        <v>89</v>
      </c>
      <c r="B7322">
        <v>1</v>
      </c>
      <c r="C7322" s="3">
        <v>44832</v>
      </c>
      <c r="D7322">
        <v>8628.35</v>
      </c>
      <c r="E7322" s="44" t="s">
        <v>80</v>
      </c>
      <c r="F7322" s="44" t="s">
        <v>88</v>
      </c>
      <c r="G7322">
        <v>0</v>
      </c>
      <c r="H7322">
        <v>0</v>
      </c>
      <c r="I7322">
        <v>0</v>
      </c>
      <c r="J7322">
        <v>0</v>
      </c>
      <c r="K7322" s="44">
        <f>MONTH(tce_4111[[#This Row],[data_lancamento]])</f>
        <v>9</v>
      </c>
    </row>
    <row r="7323" spans="1:11" x14ac:dyDescent="0.25">
      <c r="A7323" s="44" t="s">
        <v>91</v>
      </c>
      <c r="B7323">
        <v>1</v>
      </c>
      <c r="C7323" s="3">
        <v>44832</v>
      </c>
      <c r="D7323">
        <v>8628.35</v>
      </c>
      <c r="E7323" s="44" t="s">
        <v>77</v>
      </c>
      <c r="F7323" s="44" t="s">
        <v>88</v>
      </c>
      <c r="G7323">
        <v>0</v>
      </c>
      <c r="H7323">
        <v>0</v>
      </c>
      <c r="I7323">
        <v>0</v>
      </c>
      <c r="J7323">
        <v>0</v>
      </c>
      <c r="K7323" s="44">
        <f>MONTH(tce_4111[[#This Row],[data_lancamento]])</f>
        <v>9</v>
      </c>
    </row>
    <row r="7324" spans="1:11" x14ac:dyDescent="0.25">
      <c r="A7324" s="44" t="s">
        <v>92</v>
      </c>
      <c r="B7324">
        <v>1</v>
      </c>
      <c r="C7324" s="3">
        <v>44832</v>
      </c>
      <c r="D7324">
        <v>8628.35</v>
      </c>
      <c r="E7324" s="44" t="s">
        <v>77</v>
      </c>
      <c r="F7324" s="44" t="s">
        <v>88</v>
      </c>
      <c r="G7324">
        <v>0</v>
      </c>
      <c r="H7324">
        <v>0</v>
      </c>
      <c r="I7324">
        <v>0</v>
      </c>
      <c r="J7324">
        <v>0</v>
      </c>
      <c r="K7324" s="44">
        <f>MONTH(tce_4111[[#This Row],[data_lancamento]])</f>
        <v>9</v>
      </c>
    </row>
    <row r="7325" spans="1:11" x14ac:dyDescent="0.25">
      <c r="A7325" s="44" t="s">
        <v>93</v>
      </c>
      <c r="B7325">
        <v>1</v>
      </c>
      <c r="C7325" s="3">
        <v>44832</v>
      </c>
      <c r="D7325">
        <v>8628.35</v>
      </c>
      <c r="E7325" s="44" t="s">
        <v>80</v>
      </c>
      <c r="F7325" s="44" t="s">
        <v>88</v>
      </c>
      <c r="G7325">
        <v>0</v>
      </c>
      <c r="H7325">
        <v>0</v>
      </c>
      <c r="I7325">
        <v>0</v>
      </c>
      <c r="J7325">
        <v>0</v>
      </c>
      <c r="K7325" s="44">
        <f>MONTH(tce_4111[[#This Row],[data_lancamento]])</f>
        <v>9</v>
      </c>
    </row>
    <row r="7326" spans="1:11" x14ac:dyDescent="0.25">
      <c r="A7326" s="44" t="s">
        <v>94</v>
      </c>
      <c r="B7326">
        <v>1</v>
      </c>
      <c r="C7326" s="3">
        <v>44832</v>
      </c>
      <c r="D7326">
        <v>8628.35</v>
      </c>
      <c r="E7326" s="44" t="s">
        <v>80</v>
      </c>
      <c r="F7326" s="44" t="s">
        <v>88</v>
      </c>
      <c r="G7326">
        <v>1</v>
      </c>
      <c r="H7326">
        <v>0</v>
      </c>
      <c r="I7326">
        <v>0</v>
      </c>
      <c r="J7326">
        <v>0</v>
      </c>
      <c r="K7326" s="44">
        <f>MONTH(tce_4111[[#This Row],[data_lancamento]])</f>
        <v>9</v>
      </c>
    </row>
    <row r="7327" spans="1:11" x14ac:dyDescent="0.25">
      <c r="A7327" s="44" t="s">
        <v>95</v>
      </c>
      <c r="B7327">
        <v>1</v>
      </c>
      <c r="C7327" s="3">
        <v>44832</v>
      </c>
      <c r="D7327">
        <v>8628.35</v>
      </c>
      <c r="E7327" s="44" t="s">
        <v>77</v>
      </c>
      <c r="F7327" s="44" t="s">
        <v>88</v>
      </c>
      <c r="G7327">
        <v>1</v>
      </c>
      <c r="H7327">
        <v>0</v>
      </c>
      <c r="I7327">
        <v>0</v>
      </c>
      <c r="J7327">
        <v>0</v>
      </c>
      <c r="K7327" s="44">
        <f>MONTH(tce_4111[[#This Row],[data_lancamento]])</f>
        <v>9</v>
      </c>
    </row>
    <row r="7328" spans="1:11" x14ac:dyDescent="0.25">
      <c r="A7328" s="44" t="s">
        <v>363</v>
      </c>
      <c r="B7328">
        <v>1</v>
      </c>
      <c r="C7328" s="3">
        <v>44832</v>
      </c>
      <c r="D7328">
        <v>8628.35</v>
      </c>
      <c r="E7328" s="44" t="s">
        <v>77</v>
      </c>
      <c r="F7328" s="44" t="s">
        <v>97</v>
      </c>
      <c r="G7328">
        <v>0</v>
      </c>
      <c r="H7328">
        <v>0</v>
      </c>
      <c r="I7328">
        <v>0</v>
      </c>
      <c r="J7328">
        <v>0</v>
      </c>
      <c r="K7328" s="44">
        <f>MONTH(tce_4111[[#This Row],[data_lancamento]])</f>
        <v>9</v>
      </c>
    </row>
    <row r="7329" spans="1:11" x14ac:dyDescent="0.25">
      <c r="A7329" s="44" t="s">
        <v>91</v>
      </c>
      <c r="B7329">
        <v>1</v>
      </c>
      <c r="C7329" s="3">
        <v>44832</v>
      </c>
      <c r="D7329">
        <v>8628.35</v>
      </c>
      <c r="E7329" s="44" t="s">
        <v>80</v>
      </c>
      <c r="F7329" s="44" t="s">
        <v>88</v>
      </c>
      <c r="G7329">
        <v>0</v>
      </c>
      <c r="H7329">
        <v>0</v>
      </c>
      <c r="I7329">
        <v>0</v>
      </c>
      <c r="J7329">
        <v>0</v>
      </c>
      <c r="K7329" s="44">
        <f>MONTH(tce_4111[[#This Row],[data_lancamento]])</f>
        <v>9</v>
      </c>
    </row>
    <row r="7330" spans="1:11" x14ac:dyDescent="0.25">
      <c r="A7330" s="44" t="s">
        <v>99</v>
      </c>
      <c r="B7330">
        <v>1</v>
      </c>
      <c r="C7330" s="3">
        <v>44832</v>
      </c>
      <c r="D7330">
        <v>8628.35</v>
      </c>
      <c r="E7330" s="44" t="s">
        <v>77</v>
      </c>
      <c r="F7330" s="44" t="s">
        <v>88</v>
      </c>
      <c r="G7330">
        <v>0</v>
      </c>
      <c r="H7330">
        <v>0</v>
      </c>
      <c r="I7330">
        <v>0</v>
      </c>
      <c r="J7330">
        <v>0</v>
      </c>
      <c r="K7330" s="44">
        <f>MONTH(tce_4111[[#This Row],[data_lancamento]])</f>
        <v>9</v>
      </c>
    </row>
    <row r="7331" spans="1:11" x14ac:dyDescent="0.25">
      <c r="A7331" s="44" t="s">
        <v>130</v>
      </c>
      <c r="B7331">
        <v>1</v>
      </c>
      <c r="C7331" s="3">
        <v>44832</v>
      </c>
      <c r="D7331">
        <v>8628.35</v>
      </c>
      <c r="E7331" s="44" t="s">
        <v>80</v>
      </c>
      <c r="F7331" s="44" t="s">
        <v>88</v>
      </c>
      <c r="G7331">
        <v>0</v>
      </c>
      <c r="H7331">
        <v>0</v>
      </c>
      <c r="I7331">
        <v>0</v>
      </c>
      <c r="J7331">
        <v>0</v>
      </c>
      <c r="K7331" s="44">
        <f>MONTH(tce_4111[[#This Row],[data_lancamento]])</f>
        <v>9</v>
      </c>
    </row>
    <row r="7332" spans="1:11" x14ac:dyDescent="0.25">
      <c r="A7332" s="44" t="s">
        <v>92</v>
      </c>
      <c r="B7332">
        <v>1</v>
      </c>
      <c r="C7332" s="3">
        <v>44832</v>
      </c>
      <c r="D7332">
        <v>8628.35</v>
      </c>
      <c r="E7332" s="44" t="s">
        <v>80</v>
      </c>
      <c r="F7332" s="44" t="s">
        <v>88</v>
      </c>
      <c r="G7332">
        <v>0</v>
      </c>
      <c r="H7332">
        <v>0</v>
      </c>
      <c r="I7332">
        <v>0</v>
      </c>
      <c r="J7332">
        <v>0</v>
      </c>
      <c r="K7332" s="44">
        <f>MONTH(tce_4111[[#This Row],[data_lancamento]])</f>
        <v>9</v>
      </c>
    </row>
    <row r="7333" spans="1:11" x14ac:dyDescent="0.25">
      <c r="A7333" s="44" t="s">
        <v>100</v>
      </c>
      <c r="B7333">
        <v>1</v>
      </c>
      <c r="C7333" s="3">
        <v>44832</v>
      </c>
      <c r="D7333">
        <v>8628.35</v>
      </c>
      <c r="E7333" s="44" t="s">
        <v>77</v>
      </c>
      <c r="F7333" s="44" t="s">
        <v>88</v>
      </c>
      <c r="G7333">
        <v>0</v>
      </c>
      <c r="H7333">
        <v>0</v>
      </c>
      <c r="I7333">
        <v>0</v>
      </c>
      <c r="J7333">
        <v>0</v>
      </c>
      <c r="K7333" s="44">
        <f>MONTH(tce_4111[[#This Row],[data_lancamento]])</f>
        <v>9</v>
      </c>
    </row>
    <row r="7334" spans="1:11" x14ac:dyDescent="0.25">
      <c r="A7334" s="44" t="s">
        <v>101</v>
      </c>
      <c r="B7334">
        <v>1</v>
      </c>
      <c r="C7334" s="3">
        <v>44832</v>
      </c>
      <c r="D7334">
        <v>8628.35</v>
      </c>
      <c r="E7334" s="44" t="s">
        <v>77</v>
      </c>
      <c r="F7334" s="44" t="s">
        <v>88</v>
      </c>
      <c r="G7334">
        <v>1</v>
      </c>
      <c r="H7334">
        <v>0</v>
      </c>
      <c r="I7334">
        <v>0</v>
      </c>
      <c r="J7334">
        <v>0</v>
      </c>
      <c r="K7334" s="44">
        <f>MONTH(tce_4111[[#This Row],[data_lancamento]])</f>
        <v>9</v>
      </c>
    </row>
    <row r="7335" spans="1:11" x14ac:dyDescent="0.25">
      <c r="A7335" s="44" t="s">
        <v>95</v>
      </c>
      <c r="B7335">
        <v>1</v>
      </c>
      <c r="C7335" s="3">
        <v>44832</v>
      </c>
      <c r="D7335">
        <v>8628.35</v>
      </c>
      <c r="E7335" s="44" t="s">
        <v>80</v>
      </c>
      <c r="F7335" s="44" t="s">
        <v>88</v>
      </c>
      <c r="G7335">
        <v>1</v>
      </c>
      <c r="H7335">
        <v>0</v>
      </c>
      <c r="I7335">
        <v>0</v>
      </c>
      <c r="J7335">
        <v>0</v>
      </c>
      <c r="K7335" s="44">
        <f>MONTH(tce_4111[[#This Row],[data_lancamento]])</f>
        <v>9</v>
      </c>
    </row>
    <row r="7336" spans="1:11" x14ac:dyDescent="0.25">
      <c r="A7336" s="44" t="s">
        <v>89</v>
      </c>
      <c r="B7336">
        <v>1</v>
      </c>
      <c r="C7336" s="3">
        <v>44832</v>
      </c>
      <c r="D7336">
        <v>2659.68</v>
      </c>
      <c r="E7336" s="44" t="s">
        <v>80</v>
      </c>
      <c r="F7336" s="44" t="s">
        <v>88</v>
      </c>
      <c r="G7336">
        <v>0</v>
      </c>
      <c r="H7336">
        <v>0</v>
      </c>
      <c r="I7336">
        <v>0</v>
      </c>
      <c r="J7336">
        <v>0</v>
      </c>
      <c r="K7336" s="44">
        <f>MONTH(tce_4111[[#This Row],[data_lancamento]])</f>
        <v>9</v>
      </c>
    </row>
    <row r="7337" spans="1:11" x14ac:dyDescent="0.25">
      <c r="A7337" s="44" t="s">
        <v>91</v>
      </c>
      <c r="B7337">
        <v>1</v>
      </c>
      <c r="C7337" s="3">
        <v>44832</v>
      </c>
      <c r="D7337">
        <v>2659.68</v>
      </c>
      <c r="E7337" s="44" t="s">
        <v>77</v>
      </c>
      <c r="F7337" s="44" t="s">
        <v>88</v>
      </c>
      <c r="G7337">
        <v>0</v>
      </c>
      <c r="H7337">
        <v>0</v>
      </c>
      <c r="I7337">
        <v>0</v>
      </c>
      <c r="J7337">
        <v>0</v>
      </c>
      <c r="K7337" s="44">
        <f>MONTH(tce_4111[[#This Row],[data_lancamento]])</f>
        <v>9</v>
      </c>
    </row>
    <row r="7338" spans="1:11" x14ac:dyDescent="0.25">
      <c r="A7338" s="44" t="s">
        <v>92</v>
      </c>
      <c r="B7338">
        <v>1</v>
      </c>
      <c r="C7338" s="3">
        <v>44832</v>
      </c>
      <c r="D7338">
        <v>2659.68</v>
      </c>
      <c r="E7338" s="44" t="s">
        <v>77</v>
      </c>
      <c r="F7338" s="44" t="s">
        <v>88</v>
      </c>
      <c r="G7338">
        <v>0</v>
      </c>
      <c r="H7338">
        <v>0</v>
      </c>
      <c r="I7338">
        <v>0</v>
      </c>
      <c r="J7338">
        <v>0</v>
      </c>
      <c r="K7338" s="44">
        <f>MONTH(tce_4111[[#This Row],[data_lancamento]])</f>
        <v>9</v>
      </c>
    </row>
    <row r="7339" spans="1:11" x14ac:dyDescent="0.25">
      <c r="A7339" s="44" t="s">
        <v>93</v>
      </c>
      <c r="B7339">
        <v>1</v>
      </c>
      <c r="C7339" s="3">
        <v>44832</v>
      </c>
      <c r="D7339">
        <v>2659.68</v>
      </c>
      <c r="E7339" s="44" t="s">
        <v>80</v>
      </c>
      <c r="F7339" s="44" t="s">
        <v>88</v>
      </c>
      <c r="G7339">
        <v>0</v>
      </c>
      <c r="H7339">
        <v>0</v>
      </c>
      <c r="I7339">
        <v>0</v>
      </c>
      <c r="J7339">
        <v>0</v>
      </c>
      <c r="K7339" s="44">
        <f>MONTH(tce_4111[[#This Row],[data_lancamento]])</f>
        <v>9</v>
      </c>
    </row>
    <row r="7340" spans="1:11" x14ac:dyDescent="0.25">
      <c r="A7340" s="44" t="s">
        <v>94</v>
      </c>
      <c r="B7340">
        <v>1</v>
      </c>
      <c r="C7340" s="3">
        <v>44832</v>
      </c>
      <c r="D7340">
        <v>2659.68</v>
      </c>
      <c r="E7340" s="44" t="s">
        <v>80</v>
      </c>
      <c r="F7340" s="44" t="s">
        <v>88</v>
      </c>
      <c r="G7340">
        <v>1</v>
      </c>
      <c r="H7340">
        <v>0</v>
      </c>
      <c r="I7340">
        <v>0</v>
      </c>
      <c r="J7340">
        <v>0</v>
      </c>
      <c r="K7340" s="44">
        <f>MONTH(tce_4111[[#This Row],[data_lancamento]])</f>
        <v>9</v>
      </c>
    </row>
    <row r="7341" spans="1:11" x14ac:dyDescent="0.25">
      <c r="A7341" s="44" t="s">
        <v>95</v>
      </c>
      <c r="B7341">
        <v>1</v>
      </c>
      <c r="C7341" s="3">
        <v>44832</v>
      </c>
      <c r="D7341">
        <v>2659.68</v>
      </c>
      <c r="E7341" s="44" t="s">
        <v>77</v>
      </c>
      <c r="F7341" s="44" t="s">
        <v>88</v>
      </c>
      <c r="G7341">
        <v>1</v>
      </c>
      <c r="H7341">
        <v>0</v>
      </c>
      <c r="I7341">
        <v>0</v>
      </c>
      <c r="J7341">
        <v>0</v>
      </c>
      <c r="K7341" s="44">
        <f>MONTH(tce_4111[[#This Row],[data_lancamento]])</f>
        <v>9</v>
      </c>
    </row>
    <row r="7342" spans="1:11" x14ac:dyDescent="0.25">
      <c r="A7342" s="44" t="s">
        <v>363</v>
      </c>
      <c r="B7342">
        <v>1</v>
      </c>
      <c r="C7342" s="3">
        <v>44832</v>
      </c>
      <c r="D7342">
        <v>2659.68</v>
      </c>
      <c r="E7342" s="44" t="s">
        <v>77</v>
      </c>
      <c r="F7342" s="44" t="s">
        <v>97</v>
      </c>
      <c r="G7342">
        <v>0</v>
      </c>
      <c r="H7342">
        <v>0</v>
      </c>
      <c r="I7342">
        <v>0</v>
      </c>
      <c r="J7342">
        <v>0</v>
      </c>
      <c r="K7342" s="44">
        <f>MONTH(tce_4111[[#This Row],[data_lancamento]])</f>
        <v>9</v>
      </c>
    </row>
    <row r="7343" spans="1:11" x14ac:dyDescent="0.25">
      <c r="A7343" s="44" t="s">
        <v>91</v>
      </c>
      <c r="B7343">
        <v>1</v>
      </c>
      <c r="C7343" s="3">
        <v>44832</v>
      </c>
      <c r="D7343">
        <v>2659.68</v>
      </c>
      <c r="E7343" s="44" t="s">
        <v>80</v>
      </c>
      <c r="F7343" s="44" t="s">
        <v>88</v>
      </c>
      <c r="G7343">
        <v>0</v>
      </c>
      <c r="H7343">
        <v>0</v>
      </c>
      <c r="I7343">
        <v>0</v>
      </c>
      <c r="J7343">
        <v>0</v>
      </c>
      <c r="K7343" s="44">
        <f>MONTH(tce_4111[[#This Row],[data_lancamento]])</f>
        <v>9</v>
      </c>
    </row>
    <row r="7344" spans="1:11" x14ac:dyDescent="0.25">
      <c r="A7344" s="44" t="s">
        <v>99</v>
      </c>
      <c r="B7344">
        <v>1</v>
      </c>
      <c r="C7344" s="3">
        <v>44832</v>
      </c>
      <c r="D7344">
        <v>2659.68</v>
      </c>
      <c r="E7344" s="44" t="s">
        <v>77</v>
      </c>
      <c r="F7344" s="44" t="s">
        <v>88</v>
      </c>
      <c r="G7344">
        <v>0</v>
      </c>
      <c r="H7344">
        <v>0</v>
      </c>
      <c r="I7344">
        <v>0</v>
      </c>
      <c r="J7344">
        <v>0</v>
      </c>
      <c r="K7344" s="44">
        <f>MONTH(tce_4111[[#This Row],[data_lancamento]])</f>
        <v>9</v>
      </c>
    </row>
    <row r="7345" spans="1:11" x14ac:dyDescent="0.25">
      <c r="A7345" s="44" t="s">
        <v>130</v>
      </c>
      <c r="B7345">
        <v>1</v>
      </c>
      <c r="C7345" s="3">
        <v>44832</v>
      </c>
      <c r="D7345">
        <v>2659.68</v>
      </c>
      <c r="E7345" s="44" t="s">
        <v>80</v>
      </c>
      <c r="F7345" s="44" t="s">
        <v>88</v>
      </c>
      <c r="G7345">
        <v>0</v>
      </c>
      <c r="H7345">
        <v>0</v>
      </c>
      <c r="I7345">
        <v>0</v>
      </c>
      <c r="J7345">
        <v>0</v>
      </c>
      <c r="K7345" s="44">
        <f>MONTH(tce_4111[[#This Row],[data_lancamento]])</f>
        <v>9</v>
      </c>
    </row>
    <row r="7346" spans="1:11" x14ac:dyDescent="0.25">
      <c r="A7346" s="44" t="s">
        <v>92</v>
      </c>
      <c r="B7346">
        <v>1</v>
      </c>
      <c r="C7346" s="3">
        <v>44832</v>
      </c>
      <c r="D7346">
        <v>2659.68</v>
      </c>
      <c r="E7346" s="44" t="s">
        <v>80</v>
      </c>
      <c r="F7346" s="44" t="s">
        <v>88</v>
      </c>
      <c r="G7346">
        <v>0</v>
      </c>
      <c r="H7346">
        <v>0</v>
      </c>
      <c r="I7346">
        <v>0</v>
      </c>
      <c r="J7346">
        <v>0</v>
      </c>
      <c r="K7346" s="44">
        <f>MONTH(tce_4111[[#This Row],[data_lancamento]])</f>
        <v>9</v>
      </c>
    </row>
    <row r="7347" spans="1:11" x14ac:dyDescent="0.25">
      <c r="A7347" s="44" t="s">
        <v>100</v>
      </c>
      <c r="B7347">
        <v>1</v>
      </c>
      <c r="C7347" s="3">
        <v>44832</v>
      </c>
      <c r="D7347">
        <v>2659.68</v>
      </c>
      <c r="E7347" s="44" t="s">
        <v>77</v>
      </c>
      <c r="F7347" s="44" t="s">
        <v>88</v>
      </c>
      <c r="G7347">
        <v>0</v>
      </c>
      <c r="H7347">
        <v>0</v>
      </c>
      <c r="I7347">
        <v>0</v>
      </c>
      <c r="J7347">
        <v>0</v>
      </c>
      <c r="K7347" s="44">
        <f>MONTH(tce_4111[[#This Row],[data_lancamento]])</f>
        <v>9</v>
      </c>
    </row>
    <row r="7348" spans="1:11" x14ac:dyDescent="0.25">
      <c r="A7348" s="44" t="s">
        <v>101</v>
      </c>
      <c r="B7348">
        <v>1</v>
      </c>
      <c r="C7348" s="3">
        <v>44832</v>
      </c>
      <c r="D7348">
        <v>2659.68</v>
      </c>
      <c r="E7348" s="44" t="s">
        <v>77</v>
      </c>
      <c r="F7348" s="44" t="s">
        <v>88</v>
      </c>
      <c r="G7348">
        <v>1</v>
      </c>
      <c r="H7348">
        <v>0</v>
      </c>
      <c r="I7348">
        <v>0</v>
      </c>
      <c r="J7348">
        <v>0</v>
      </c>
      <c r="K7348" s="44">
        <f>MONTH(tce_4111[[#This Row],[data_lancamento]])</f>
        <v>9</v>
      </c>
    </row>
    <row r="7349" spans="1:11" x14ac:dyDescent="0.25">
      <c r="A7349" s="44" t="s">
        <v>95</v>
      </c>
      <c r="B7349">
        <v>1</v>
      </c>
      <c r="C7349" s="3">
        <v>44832</v>
      </c>
      <c r="D7349">
        <v>2659.68</v>
      </c>
      <c r="E7349" s="44" t="s">
        <v>80</v>
      </c>
      <c r="F7349" s="44" t="s">
        <v>88</v>
      </c>
      <c r="G7349">
        <v>1</v>
      </c>
      <c r="H7349">
        <v>0</v>
      </c>
      <c r="I7349">
        <v>0</v>
      </c>
      <c r="J7349">
        <v>0</v>
      </c>
      <c r="K7349" s="44">
        <f>MONTH(tce_4111[[#This Row],[data_lancamento]])</f>
        <v>9</v>
      </c>
    </row>
    <row r="7350" spans="1:11" x14ac:dyDescent="0.25">
      <c r="A7350" s="44" t="s">
        <v>89</v>
      </c>
      <c r="B7350">
        <v>1</v>
      </c>
      <c r="C7350" s="3">
        <v>44832</v>
      </c>
      <c r="D7350">
        <v>1048.67</v>
      </c>
      <c r="E7350" s="44" t="s">
        <v>80</v>
      </c>
      <c r="F7350" s="44" t="s">
        <v>88</v>
      </c>
      <c r="G7350">
        <v>0</v>
      </c>
      <c r="H7350">
        <v>0</v>
      </c>
      <c r="I7350">
        <v>0</v>
      </c>
      <c r="J7350">
        <v>0</v>
      </c>
      <c r="K7350" s="44">
        <f>MONTH(tce_4111[[#This Row],[data_lancamento]])</f>
        <v>9</v>
      </c>
    </row>
    <row r="7351" spans="1:11" x14ac:dyDescent="0.25">
      <c r="A7351" s="44" t="s">
        <v>91</v>
      </c>
      <c r="B7351">
        <v>1</v>
      </c>
      <c r="C7351" s="3">
        <v>44832</v>
      </c>
      <c r="D7351">
        <v>1048.67</v>
      </c>
      <c r="E7351" s="44" t="s">
        <v>77</v>
      </c>
      <c r="F7351" s="44" t="s">
        <v>88</v>
      </c>
      <c r="G7351">
        <v>0</v>
      </c>
      <c r="H7351">
        <v>0</v>
      </c>
      <c r="I7351">
        <v>0</v>
      </c>
      <c r="J7351">
        <v>0</v>
      </c>
      <c r="K7351" s="44">
        <f>MONTH(tce_4111[[#This Row],[data_lancamento]])</f>
        <v>9</v>
      </c>
    </row>
    <row r="7352" spans="1:11" x14ac:dyDescent="0.25">
      <c r="A7352" s="44" t="s">
        <v>92</v>
      </c>
      <c r="B7352">
        <v>1</v>
      </c>
      <c r="C7352" s="3">
        <v>44832</v>
      </c>
      <c r="D7352">
        <v>1048.67</v>
      </c>
      <c r="E7352" s="44" t="s">
        <v>77</v>
      </c>
      <c r="F7352" s="44" t="s">
        <v>88</v>
      </c>
      <c r="G7352">
        <v>0</v>
      </c>
      <c r="H7352">
        <v>0</v>
      </c>
      <c r="I7352">
        <v>0</v>
      </c>
      <c r="J7352">
        <v>0</v>
      </c>
      <c r="K7352" s="44">
        <f>MONTH(tce_4111[[#This Row],[data_lancamento]])</f>
        <v>9</v>
      </c>
    </row>
    <row r="7353" spans="1:11" x14ac:dyDescent="0.25">
      <c r="A7353" s="44" t="s">
        <v>93</v>
      </c>
      <c r="B7353">
        <v>1</v>
      </c>
      <c r="C7353" s="3">
        <v>44832</v>
      </c>
      <c r="D7353">
        <v>1048.67</v>
      </c>
      <c r="E7353" s="44" t="s">
        <v>80</v>
      </c>
      <c r="F7353" s="44" t="s">
        <v>88</v>
      </c>
      <c r="G7353">
        <v>0</v>
      </c>
      <c r="H7353">
        <v>0</v>
      </c>
      <c r="I7353">
        <v>0</v>
      </c>
      <c r="J7353">
        <v>0</v>
      </c>
      <c r="K7353" s="44">
        <f>MONTH(tce_4111[[#This Row],[data_lancamento]])</f>
        <v>9</v>
      </c>
    </row>
    <row r="7354" spans="1:11" x14ac:dyDescent="0.25">
      <c r="A7354" s="44" t="s">
        <v>94</v>
      </c>
      <c r="B7354">
        <v>1</v>
      </c>
      <c r="C7354" s="3">
        <v>44832</v>
      </c>
      <c r="D7354">
        <v>1048.67</v>
      </c>
      <c r="E7354" s="44" t="s">
        <v>80</v>
      </c>
      <c r="F7354" s="44" t="s">
        <v>88</v>
      </c>
      <c r="G7354">
        <v>1</v>
      </c>
      <c r="H7354">
        <v>0</v>
      </c>
      <c r="I7354">
        <v>0</v>
      </c>
      <c r="J7354">
        <v>0</v>
      </c>
      <c r="K7354" s="44">
        <f>MONTH(tce_4111[[#This Row],[data_lancamento]])</f>
        <v>9</v>
      </c>
    </row>
    <row r="7355" spans="1:11" x14ac:dyDescent="0.25">
      <c r="A7355" s="44" t="s">
        <v>95</v>
      </c>
      <c r="B7355">
        <v>1</v>
      </c>
      <c r="C7355" s="3">
        <v>44832</v>
      </c>
      <c r="D7355">
        <v>1048.67</v>
      </c>
      <c r="E7355" s="44" t="s">
        <v>77</v>
      </c>
      <c r="F7355" s="44" t="s">
        <v>88</v>
      </c>
      <c r="G7355">
        <v>1</v>
      </c>
      <c r="H7355">
        <v>0</v>
      </c>
      <c r="I7355">
        <v>0</v>
      </c>
      <c r="J7355">
        <v>0</v>
      </c>
      <c r="K7355" s="44">
        <f>MONTH(tce_4111[[#This Row],[data_lancamento]])</f>
        <v>9</v>
      </c>
    </row>
    <row r="7356" spans="1:11" x14ac:dyDescent="0.25">
      <c r="A7356" s="44" t="s">
        <v>154</v>
      </c>
      <c r="B7356">
        <v>1</v>
      </c>
      <c r="C7356" s="3">
        <v>44832</v>
      </c>
      <c r="D7356">
        <v>1048.67</v>
      </c>
      <c r="E7356" s="44" t="s">
        <v>77</v>
      </c>
      <c r="F7356" s="44" t="s">
        <v>97</v>
      </c>
      <c r="G7356">
        <v>0</v>
      </c>
      <c r="H7356">
        <v>0</v>
      </c>
      <c r="I7356">
        <v>0</v>
      </c>
      <c r="J7356">
        <v>0</v>
      </c>
      <c r="K7356" s="44">
        <f>MONTH(tce_4111[[#This Row],[data_lancamento]])</f>
        <v>9</v>
      </c>
    </row>
    <row r="7357" spans="1:11" x14ac:dyDescent="0.25">
      <c r="A7357" s="44" t="s">
        <v>131</v>
      </c>
      <c r="B7357">
        <v>1</v>
      </c>
      <c r="C7357" s="3">
        <v>44832</v>
      </c>
      <c r="D7357">
        <v>1048.67</v>
      </c>
      <c r="E7357" s="44" t="s">
        <v>80</v>
      </c>
      <c r="F7357" s="44" t="s">
        <v>88</v>
      </c>
      <c r="G7357">
        <v>0</v>
      </c>
      <c r="H7357">
        <v>0</v>
      </c>
      <c r="I7357">
        <v>0</v>
      </c>
      <c r="J7357">
        <v>0</v>
      </c>
      <c r="K7357" s="44">
        <f>MONTH(tce_4111[[#This Row],[data_lancamento]])</f>
        <v>9</v>
      </c>
    </row>
    <row r="7358" spans="1:11" x14ac:dyDescent="0.25">
      <c r="A7358" s="44" t="s">
        <v>91</v>
      </c>
      <c r="B7358">
        <v>1</v>
      </c>
      <c r="C7358" s="3">
        <v>44832</v>
      </c>
      <c r="D7358">
        <v>1048.67</v>
      </c>
      <c r="E7358" s="44" t="s">
        <v>80</v>
      </c>
      <c r="F7358" s="44" t="s">
        <v>88</v>
      </c>
      <c r="G7358">
        <v>0</v>
      </c>
      <c r="H7358">
        <v>0</v>
      </c>
      <c r="I7358">
        <v>0</v>
      </c>
      <c r="J7358">
        <v>0</v>
      </c>
      <c r="K7358" s="44">
        <f>MONTH(tce_4111[[#This Row],[data_lancamento]])</f>
        <v>9</v>
      </c>
    </row>
    <row r="7359" spans="1:11" x14ac:dyDescent="0.25">
      <c r="A7359" s="44" t="s">
        <v>99</v>
      </c>
      <c r="B7359">
        <v>1</v>
      </c>
      <c r="C7359" s="3">
        <v>44832</v>
      </c>
      <c r="D7359">
        <v>1048.67</v>
      </c>
      <c r="E7359" s="44" t="s">
        <v>77</v>
      </c>
      <c r="F7359" s="44" t="s">
        <v>88</v>
      </c>
      <c r="G7359">
        <v>0</v>
      </c>
      <c r="H7359">
        <v>0</v>
      </c>
      <c r="I7359">
        <v>0</v>
      </c>
      <c r="J7359">
        <v>0</v>
      </c>
      <c r="K7359" s="44">
        <f>MONTH(tce_4111[[#This Row],[data_lancamento]])</f>
        <v>9</v>
      </c>
    </row>
    <row r="7360" spans="1:11" x14ac:dyDescent="0.25">
      <c r="A7360" s="44" t="s">
        <v>92</v>
      </c>
      <c r="B7360">
        <v>1</v>
      </c>
      <c r="C7360" s="3">
        <v>44832</v>
      </c>
      <c r="D7360">
        <v>1048.67</v>
      </c>
      <c r="E7360" s="44" t="s">
        <v>80</v>
      </c>
      <c r="F7360" s="44" t="s">
        <v>88</v>
      </c>
      <c r="G7360">
        <v>0</v>
      </c>
      <c r="H7360">
        <v>0</v>
      </c>
      <c r="I7360">
        <v>0</v>
      </c>
      <c r="J7360">
        <v>0</v>
      </c>
      <c r="K7360" s="44">
        <f>MONTH(tce_4111[[#This Row],[data_lancamento]])</f>
        <v>9</v>
      </c>
    </row>
    <row r="7361" spans="1:11" x14ac:dyDescent="0.25">
      <c r="A7361" s="44" t="s">
        <v>100</v>
      </c>
      <c r="B7361">
        <v>1</v>
      </c>
      <c r="C7361" s="3">
        <v>44832</v>
      </c>
      <c r="D7361">
        <v>1048.67</v>
      </c>
      <c r="E7361" s="44" t="s">
        <v>77</v>
      </c>
      <c r="F7361" s="44" t="s">
        <v>88</v>
      </c>
      <c r="G7361">
        <v>0</v>
      </c>
      <c r="H7361">
        <v>0</v>
      </c>
      <c r="I7361">
        <v>0</v>
      </c>
      <c r="J7361">
        <v>0</v>
      </c>
      <c r="K7361" s="44">
        <f>MONTH(tce_4111[[#This Row],[data_lancamento]])</f>
        <v>9</v>
      </c>
    </row>
    <row r="7362" spans="1:11" x14ac:dyDescent="0.25">
      <c r="A7362" s="44" t="s">
        <v>101</v>
      </c>
      <c r="B7362">
        <v>1</v>
      </c>
      <c r="C7362" s="3">
        <v>44832</v>
      </c>
      <c r="D7362">
        <v>1048.67</v>
      </c>
      <c r="E7362" s="44" t="s">
        <v>77</v>
      </c>
      <c r="F7362" s="44" t="s">
        <v>88</v>
      </c>
      <c r="G7362">
        <v>1</v>
      </c>
      <c r="H7362">
        <v>0</v>
      </c>
      <c r="I7362">
        <v>0</v>
      </c>
      <c r="J7362">
        <v>0</v>
      </c>
      <c r="K7362" s="44">
        <f>MONTH(tce_4111[[#This Row],[data_lancamento]])</f>
        <v>9</v>
      </c>
    </row>
    <row r="7363" spans="1:11" x14ac:dyDescent="0.25">
      <c r="A7363" s="44" t="s">
        <v>95</v>
      </c>
      <c r="B7363">
        <v>1</v>
      </c>
      <c r="C7363" s="3">
        <v>44832</v>
      </c>
      <c r="D7363">
        <v>1048.67</v>
      </c>
      <c r="E7363" s="44" t="s">
        <v>80</v>
      </c>
      <c r="F7363" s="44" t="s">
        <v>88</v>
      </c>
      <c r="G7363">
        <v>1</v>
      </c>
      <c r="H7363">
        <v>0</v>
      </c>
      <c r="I7363">
        <v>0</v>
      </c>
      <c r="J7363">
        <v>0</v>
      </c>
      <c r="K7363" s="44">
        <f>MONTH(tce_4111[[#This Row],[data_lancamento]])</f>
        <v>9</v>
      </c>
    </row>
    <row r="7364" spans="1:11" x14ac:dyDescent="0.25">
      <c r="A7364" s="44" t="s">
        <v>107</v>
      </c>
      <c r="B7364">
        <v>1</v>
      </c>
      <c r="C7364" s="3">
        <v>44833</v>
      </c>
      <c r="D7364">
        <v>11083.15</v>
      </c>
      <c r="E7364" s="44" t="s">
        <v>77</v>
      </c>
      <c r="F7364" s="44" t="s">
        <v>97</v>
      </c>
      <c r="G7364">
        <v>1</v>
      </c>
      <c r="H7364">
        <v>0</v>
      </c>
      <c r="I7364">
        <v>0</v>
      </c>
      <c r="J7364">
        <v>0</v>
      </c>
      <c r="K7364" s="44">
        <f>MONTH(tce_4111[[#This Row],[data_lancamento]])</f>
        <v>9</v>
      </c>
    </row>
    <row r="7365" spans="1:11" x14ac:dyDescent="0.25">
      <c r="A7365" s="44" t="s">
        <v>106</v>
      </c>
      <c r="B7365">
        <v>1</v>
      </c>
      <c r="C7365" s="3">
        <v>44833</v>
      </c>
      <c r="D7365">
        <v>11083.15</v>
      </c>
      <c r="E7365" s="44" t="s">
        <v>80</v>
      </c>
      <c r="F7365" s="44" t="s">
        <v>97</v>
      </c>
      <c r="G7365">
        <v>1</v>
      </c>
      <c r="H7365">
        <v>0</v>
      </c>
      <c r="I7365">
        <v>0</v>
      </c>
      <c r="J7365">
        <v>0</v>
      </c>
      <c r="K7365" s="44">
        <f>MONTH(tce_4111[[#This Row],[data_lancamento]])</f>
        <v>9</v>
      </c>
    </row>
    <row r="7366" spans="1:11" x14ac:dyDescent="0.25">
      <c r="A7366" s="44" t="s">
        <v>107</v>
      </c>
      <c r="B7366">
        <v>1</v>
      </c>
      <c r="C7366" s="3">
        <v>44833</v>
      </c>
      <c r="D7366">
        <v>11288.03</v>
      </c>
      <c r="E7366" s="44" t="s">
        <v>77</v>
      </c>
      <c r="F7366" s="44" t="s">
        <v>97</v>
      </c>
      <c r="G7366">
        <v>1</v>
      </c>
      <c r="H7366">
        <v>0</v>
      </c>
      <c r="I7366">
        <v>0</v>
      </c>
      <c r="J7366">
        <v>0</v>
      </c>
      <c r="K7366" s="44">
        <f>MONTH(tce_4111[[#This Row],[data_lancamento]])</f>
        <v>9</v>
      </c>
    </row>
    <row r="7367" spans="1:11" x14ac:dyDescent="0.25">
      <c r="A7367" s="44" t="s">
        <v>106</v>
      </c>
      <c r="B7367">
        <v>1</v>
      </c>
      <c r="C7367" s="3">
        <v>44833</v>
      </c>
      <c r="D7367">
        <v>11288.03</v>
      </c>
      <c r="E7367" s="44" t="s">
        <v>80</v>
      </c>
      <c r="F7367" s="44" t="s">
        <v>97</v>
      </c>
      <c r="G7367">
        <v>1</v>
      </c>
      <c r="H7367">
        <v>0</v>
      </c>
      <c r="I7367">
        <v>0</v>
      </c>
      <c r="J7367">
        <v>0</v>
      </c>
      <c r="K7367" s="44">
        <f>MONTH(tce_4111[[#This Row],[data_lancamento]])</f>
        <v>9</v>
      </c>
    </row>
    <row r="7368" spans="1:11" x14ac:dyDescent="0.25">
      <c r="A7368" s="44" t="s">
        <v>99</v>
      </c>
      <c r="B7368">
        <v>1</v>
      </c>
      <c r="C7368" s="3">
        <v>44833</v>
      </c>
      <c r="D7368">
        <v>1603.52</v>
      </c>
      <c r="E7368" s="44" t="s">
        <v>80</v>
      </c>
      <c r="F7368" s="44" t="s">
        <v>88</v>
      </c>
      <c r="G7368">
        <v>0</v>
      </c>
      <c r="H7368">
        <v>0</v>
      </c>
      <c r="I7368">
        <v>0</v>
      </c>
      <c r="J7368">
        <v>0</v>
      </c>
      <c r="K7368" s="44">
        <f>MONTH(tce_4111[[#This Row],[data_lancamento]])</f>
        <v>9</v>
      </c>
    </row>
    <row r="7369" spans="1:11" x14ac:dyDescent="0.25">
      <c r="A7369" s="44" t="s">
        <v>109</v>
      </c>
      <c r="B7369">
        <v>1</v>
      </c>
      <c r="C7369" s="3">
        <v>44833</v>
      </c>
      <c r="D7369">
        <v>1603.52</v>
      </c>
      <c r="E7369" s="44" t="s">
        <v>77</v>
      </c>
      <c r="F7369" s="44" t="s">
        <v>88</v>
      </c>
      <c r="G7369">
        <v>0</v>
      </c>
      <c r="H7369">
        <v>0</v>
      </c>
      <c r="I7369">
        <v>0</v>
      </c>
      <c r="J7369">
        <v>0</v>
      </c>
      <c r="K7369" s="44">
        <f>MONTH(tce_4111[[#This Row],[data_lancamento]])</f>
        <v>9</v>
      </c>
    </row>
    <row r="7370" spans="1:11" x14ac:dyDescent="0.25">
      <c r="A7370" s="44" t="s">
        <v>106</v>
      </c>
      <c r="B7370">
        <v>1</v>
      </c>
      <c r="C7370" s="3">
        <v>44833</v>
      </c>
      <c r="D7370">
        <v>1603.52</v>
      </c>
      <c r="E7370" s="44" t="s">
        <v>77</v>
      </c>
      <c r="F7370" s="44" t="s">
        <v>97</v>
      </c>
      <c r="G7370">
        <v>1</v>
      </c>
      <c r="H7370">
        <v>0</v>
      </c>
      <c r="I7370">
        <v>0</v>
      </c>
      <c r="J7370">
        <v>0</v>
      </c>
      <c r="K7370" s="44">
        <f>MONTH(tce_4111[[#This Row],[data_lancamento]])</f>
        <v>9</v>
      </c>
    </row>
    <row r="7371" spans="1:11" x14ac:dyDescent="0.25">
      <c r="A7371" s="44" t="s">
        <v>100</v>
      </c>
      <c r="B7371">
        <v>1</v>
      </c>
      <c r="C7371" s="3">
        <v>44833</v>
      </c>
      <c r="D7371">
        <v>1603.52</v>
      </c>
      <c r="E7371" s="44" t="s">
        <v>80</v>
      </c>
      <c r="F7371" s="44" t="s">
        <v>88</v>
      </c>
      <c r="G7371">
        <v>0</v>
      </c>
      <c r="H7371">
        <v>0</v>
      </c>
      <c r="I7371">
        <v>0</v>
      </c>
      <c r="J7371">
        <v>0</v>
      </c>
      <c r="K7371" s="44">
        <f>MONTH(tce_4111[[#This Row],[data_lancamento]])</f>
        <v>9</v>
      </c>
    </row>
    <row r="7372" spans="1:11" x14ac:dyDescent="0.25">
      <c r="A7372" s="44" t="s">
        <v>110</v>
      </c>
      <c r="B7372">
        <v>1</v>
      </c>
      <c r="C7372" s="3">
        <v>44833</v>
      </c>
      <c r="D7372">
        <v>1603.52</v>
      </c>
      <c r="E7372" s="44" t="s">
        <v>77</v>
      </c>
      <c r="F7372" s="44" t="s">
        <v>88</v>
      </c>
      <c r="G7372">
        <v>0</v>
      </c>
      <c r="H7372">
        <v>0</v>
      </c>
      <c r="I7372">
        <v>0</v>
      </c>
      <c r="J7372">
        <v>0</v>
      </c>
      <c r="K7372" s="44">
        <f>MONTH(tce_4111[[#This Row],[data_lancamento]])</f>
        <v>9</v>
      </c>
    </row>
    <row r="7373" spans="1:11" x14ac:dyDescent="0.25">
      <c r="A7373" s="44" t="s">
        <v>359</v>
      </c>
      <c r="B7373">
        <v>1</v>
      </c>
      <c r="C7373" s="3">
        <v>44833</v>
      </c>
      <c r="D7373">
        <v>1603.52</v>
      </c>
      <c r="E7373" s="44" t="s">
        <v>80</v>
      </c>
      <c r="F7373" s="44" t="s">
        <v>97</v>
      </c>
      <c r="G7373">
        <v>0</v>
      </c>
      <c r="H7373">
        <v>0</v>
      </c>
      <c r="I7373">
        <v>0</v>
      </c>
      <c r="J7373">
        <v>0</v>
      </c>
      <c r="K7373" s="44">
        <f>MONTH(tce_4111[[#This Row],[data_lancamento]])</f>
        <v>9</v>
      </c>
    </row>
    <row r="7374" spans="1:11" x14ac:dyDescent="0.25">
      <c r="A7374" s="44" t="s">
        <v>101</v>
      </c>
      <c r="B7374">
        <v>1</v>
      </c>
      <c r="C7374" s="3">
        <v>44833</v>
      </c>
      <c r="D7374">
        <v>1603.52</v>
      </c>
      <c r="E7374" s="44" t="s">
        <v>80</v>
      </c>
      <c r="F7374" s="44" t="s">
        <v>88</v>
      </c>
      <c r="G7374">
        <v>1</v>
      </c>
      <c r="H7374">
        <v>0</v>
      </c>
      <c r="I7374">
        <v>0</v>
      </c>
      <c r="J7374">
        <v>0</v>
      </c>
      <c r="K7374" s="44">
        <f>MONTH(tce_4111[[#This Row],[data_lancamento]])</f>
        <v>9</v>
      </c>
    </row>
    <row r="7375" spans="1:11" x14ac:dyDescent="0.25">
      <c r="A7375" s="44" t="s">
        <v>111</v>
      </c>
      <c r="B7375">
        <v>1</v>
      </c>
      <c r="C7375" s="3">
        <v>44833</v>
      </c>
      <c r="D7375">
        <v>1603.52</v>
      </c>
      <c r="E7375" s="44" t="s">
        <v>77</v>
      </c>
      <c r="F7375" s="44" t="s">
        <v>88</v>
      </c>
      <c r="G7375">
        <v>1</v>
      </c>
      <c r="H7375">
        <v>0</v>
      </c>
      <c r="I7375">
        <v>0</v>
      </c>
      <c r="J7375">
        <v>0</v>
      </c>
      <c r="K7375" s="44">
        <f>MONTH(tce_4111[[#This Row],[data_lancamento]])</f>
        <v>9</v>
      </c>
    </row>
    <row r="7376" spans="1:11" x14ac:dyDescent="0.25">
      <c r="A7376" s="44" t="s">
        <v>99</v>
      </c>
      <c r="B7376">
        <v>1</v>
      </c>
      <c r="C7376" s="3">
        <v>44833</v>
      </c>
      <c r="D7376">
        <v>1603.52</v>
      </c>
      <c r="E7376" s="44" t="s">
        <v>80</v>
      </c>
      <c r="F7376" s="44" t="s">
        <v>88</v>
      </c>
      <c r="G7376">
        <v>0</v>
      </c>
      <c r="H7376">
        <v>0</v>
      </c>
      <c r="I7376">
        <v>0</v>
      </c>
      <c r="J7376">
        <v>0</v>
      </c>
      <c r="K7376" s="44">
        <f>MONTH(tce_4111[[#This Row],[data_lancamento]])</f>
        <v>9</v>
      </c>
    </row>
    <row r="7377" spans="1:11" x14ac:dyDescent="0.25">
      <c r="A7377" s="44" t="s">
        <v>109</v>
      </c>
      <c r="B7377">
        <v>1</v>
      </c>
      <c r="C7377" s="3">
        <v>44833</v>
      </c>
      <c r="D7377">
        <v>1603.52</v>
      </c>
      <c r="E7377" s="44" t="s">
        <v>77</v>
      </c>
      <c r="F7377" s="44" t="s">
        <v>88</v>
      </c>
      <c r="G7377">
        <v>0</v>
      </c>
      <c r="H7377">
        <v>0</v>
      </c>
      <c r="I7377">
        <v>0</v>
      </c>
      <c r="J7377">
        <v>0</v>
      </c>
      <c r="K7377" s="44">
        <f>MONTH(tce_4111[[#This Row],[data_lancamento]])</f>
        <v>9</v>
      </c>
    </row>
    <row r="7378" spans="1:11" x14ac:dyDescent="0.25">
      <c r="A7378" s="44" t="s">
        <v>106</v>
      </c>
      <c r="B7378">
        <v>1</v>
      </c>
      <c r="C7378" s="3">
        <v>44833</v>
      </c>
      <c r="D7378">
        <v>1603.52</v>
      </c>
      <c r="E7378" s="44" t="s">
        <v>77</v>
      </c>
      <c r="F7378" s="44" t="s">
        <v>97</v>
      </c>
      <c r="G7378">
        <v>1</v>
      </c>
      <c r="H7378">
        <v>0</v>
      </c>
      <c r="I7378">
        <v>0</v>
      </c>
      <c r="J7378">
        <v>0</v>
      </c>
      <c r="K7378" s="44">
        <f>MONTH(tce_4111[[#This Row],[data_lancamento]])</f>
        <v>9</v>
      </c>
    </row>
    <row r="7379" spans="1:11" x14ac:dyDescent="0.25">
      <c r="A7379" s="44" t="s">
        <v>100</v>
      </c>
      <c r="B7379">
        <v>1</v>
      </c>
      <c r="C7379" s="3">
        <v>44833</v>
      </c>
      <c r="D7379">
        <v>1603.52</v>
      </c>
      <c r="E7379" s="44" t="s">
        <v>80</v>
      </c>
      <c r="F7379" s="44" t="s">
        <v>88</v>
      </c>
      <c r="G7379">
        <v>0</v>
      </c>
      <c r="H7379">
        <v>0</v>
      </c>
      <c r="I7379">
        <v>0</v>
      </c>
      <c r="J7379">
        <v>0</v>
      </c>
      <c r="K7379" s="44">
        <f>MONTH(tce_4111[[#This Row],[data_lancamento]])</f>
        <v>9</v>
      </c>
    </row>
    <row r="7380" spans="1:11" x14ac:dyDescent="0.25">
      <c r="A7380" s="44" t="s">
        <v>110</v>
      </c>
      <c r="B7380">
        <v>1</v>
      </c>
      <c r="C7380" s="3">
        <v>44833</v>
      </c>
      <c r="D7380">
        <v>1603.52</v>
      </c>
      <c r="E7380" s="44" t="s">
        <v>77</v>
      </c>
      <c r="F7380" s="44" t="s">
        <v>88</v>
      </c>
      <c r="G7380">
        <v>0</v>
      </c>
      <c r="H7380">
        <v>0</v>
      </c>
      <c r="I7380">
        <v>0</v>
      </c>
      <c r="J7380">
        <v>0</v>
      </c>
      <c r="K7380" s="44">
        <f>MONTH(tce_4111[[#This Row],[data_lancamento]])</f>
        <v>9</v>
      </c>
    </row>
    <row r="7381" spans="1:11" x14ac:dyDescent="0.25">
      <c r="A7381" s="44" t="s">
        <v>359</v>
      </c>
      <c r="B7381">
        <v>1</v>
      </c>
      <c r="C7381" s="3">
        <v>44833</v>
      </c>
      <c r="D7381">
        <v>1603.52</v>
      </c>
      <c r="E7381" s="44" t="s">
        <v>80</v>
      </c>
      <c r="F7381" s="44" t="s">
        <v>97</v>
      </c>
      <c r="G7381">
        <v>0</v>
      </c>
      <c r="H7381">
        <v>0</v>
      </c>
      <c r="I7381">
        <v>0</v>
      </c>
      <c r="J7381">
        <v>0</v>
      </c>
      <c r="K7381" s="44">
        <f>MONTH(tce_4111[[#This Row],[data_lancamento]])</f>
        <v>9</v>
      </c>
    </row>
    <row r="7382" spans="1:11" x14ac:dyDescent="0.25">
      <c r="A7382" s="44" t="s">
        <v>101</v>
      </c>
      <c r="B7382">
        <v>1</v>
      </c>
      <c r="C7382" s="3">
        <v>44833</v>
      </c>
      <c r="D7382">
        <v>1603.52</v>
      </c>
      <c r="E7382" s="44" t="s">
        <v>80</v>
      </c>
      <c r="F7382" s="44" t="s">
        <v>88</v>
      </c>
      <c r="G7382">
        <v>1</v>
      </c>
      <c r="H7382">
        <v>0</v>
      </c>
      <c r="I7382">
        <v>0</v>
      </c>
      <c r="J7382">
        <v>0</v>
      </c>
      <c r="K7382" s="44">
        <f>MONTH(tce_4111[[#This Row],[data_lancamento]])</f>
        <v>9</v>
      </c>
    </row>
    <row r="7383" spans="1:11" x14ac:dyDescent="0.25">
      <c r="A7383" s="44" t="s">
        <v>111</v>
      </c>
      <c r="B7383">
        <v>1</v>
      </c>
      <c r="C7383" s="3">
        <v>44833</v>
      </c>
      <c r="D7383">
        <v>1603.52</v>
      </c>
      <c r="E7383" s="44" t="s">
        <v>77</v>
      </c>
      <c r="F7383" s="44" t="s">
        <v>88</v>
      </c>
      <c r="G7383">
        <v>1</v>
      </c>
      <c r="H7383">
        <v>0</v>
      </c>
      <c r="I7383">
        <v>0</v>
      </c>
      <c r="J7383">
        <v>0</v>
      </c>
      <c r="K7383" s="44">
        <f>MONTH(tce_4111[[#This Row],[data_lancamento]])</f>
        <v>9</v>
      </c>
    </row>
    <row r="7384" spans="1:11" x14ac:dyDescent="0.25">
      <c r="A7384" s="44" t="s">
        <v>99</v>
      </c>
      <c r="B7384">
        <v>1</v>
      </c>
      <c r="C7384" s="3">
        <v>44833</v>
      </c>
      <c r="D7384">
        <v>1603.52</v>
      </c>
      <c r="E7384" s="44" t="s">
        <v>80</v>
      </c>
      <c r="F7384" s="44" t="s">
        <v>88</v>
      </c>
      <c r="G7384">
        <v>0</v>
      </c>
      <c r="H7384">
        <v>0</v>
      </c>
      <c r="I7384">
        <v>0</v>
      </c>
      <c r="J7384">
        <v>0</v>
      </c>
      <c r="K7384" s="44">
        <f>MONTH(tce_4111[[#This Row],[data_lancamento]])</f>
        <v>9</v>
      </c>
    </row>
    <row r="7385" spans="1:11" x14ac:dyDescent="0.25">
      <c r="A7385" s="44" t="s">
        <v>109</v>
      </c>
      <c r="B7385">
        <v>1</v>
      </c>
      <c r="C7385" s="3">
        <v>44833</v>
      </c>
      <c r="D7385">
        <v>1603.52</v>
      </c>
      <c r="E7385" s="44" t="s">
        <v>77</v>
      </c>
      <c r="F7385" s="44" t="s">
        <v>88</v>
      </c>
      <c r="G7385">
        <v>0</v>
      </c>
      <c r="H7385">
        <v>0</v>
      </c>
      <c r="I7385">
        <v>0</v>
      </c>
      <c r="J7385">
        <v>0</v>
      </c>
      <c r="K7385" s="44">
        <f>MONTH(tce_4111[[#This Row],[data_lancamento]])</f>
        <v>9</v>
      </c>
    </row>
    <row r="7386" spans="1:11" x14ac:dyDescent="0.25">
      <c r="A7386" s="44" t="s">
        <v>106</v>
      </c>
      <c r="B7386">
        <v>1</v>
      </c>
      <c r="C7386" s="3">
        <v>44833</v>
      </c>
      <c r="D7386">
        <v>1603.52</v>
      </c>
      <c r="E7386" s="44" t="s">
        <v>77</v>
      </c>
      <c r="F7386" s="44" t="s">
        <v>97</v>
      </c>
      <c r="G7386">
        <v>1</v>
      </c>
      <c r="H7386">
        <v>0</v>
      </c>
      <c r="I7386">
        <v>0</v>
      </c>
      <c r="J7386">
        <v>0</v>
      </c>
      <c r="K7386" s="44">
        <f>MONTH(tce_4111[[#This Row],[data_lancamento]])</f>
        <v>9</v>
      </c>
    </row>
    <row r="7387" spans="1:11" x14ac:dyDescent="0.25">
      <c r="A7387" s="44" t="s">
        <v>100</v>
      </c>
      <c r="B7387">
        <v>1</v>
      </c>
      <c r="C7387" s="3">
        <v>44833</v>
      </c>
      <c r="D7387">
        <v>1603.52</v>
      </c>
      <c r="E7387" s="44" t="s">
        <v>80</v>
      </c>
      <c r="F7387" s="44" t="s">
        <v>88</v>
      </c>
      <c r="G7387">
        <v>0</v>
      </c>
      <c r="H7387">
        <v>0</v>
      </c>
      <c r="I7387">
        <v>0</v>
      </c>
      <c r="J7387">
        <v>0</v>
      </c>
      <c r="K7387" s="44">
        <f>MONTH(tce_4111[[#This Row],[data_lancamento]])</f>
        <v>9</v>
      </c>
    </row>
    <row r="7388" spans="1:11" x14ac:dyDescent="0.25">
      <c r="A7388" s="44" t="s">
        <v>110</v>
      </c>
      <c r="B7388">
        <v>1</v>
      </c>
      <c r="C7388" s="3">
        <v>44833</v>
      </c>
      <c r="D7388">
        <v>1603.52</v>
      </c>
      <c r="E7388" s="44" t="s">
        <v>77</v>
      </c>
      <c r="F7388" s="44" t="s">
        <v>88</v>
      </c>
      <c r="G7388">
        <v>0</v>
      </c>
      <c r="H7388">
        <v>0</v>
      </c>
      <c r="I7388">
        <v>0</v>
      </c>
      <c r="J7388">
        <v>0</v>
      </c>
      <c r="K7388" s="44">
        <f>MONTH(tce_4111[[#This Row],[data_lancamento]])</f>
        <v>9</v>
      </c>
    </row>
    <row r="7389" spans="1:11" x14ac:dyDescent="0.25">
      <c r="A7389" s="44" t="s">
        <v>359</v>
      </c>
      <c r="B7389">
        <v>1</v>
      </c>
      <c r="C7389" s="3">
        <v>44833</v>
      </c>
      <c r="D7389">
        <v>1603.52</v>
      </c>
      <c r="E7389" s="44" t="s">
        <v>80</v>
      </c>
      <c r="F7389" s="44" t="s">
        <v>97</v>
      </c>
      <c r="G7389">
        <v>0</v>
      </c>
      <c r="H7389">
        <v>0</v>
      </c>
      <c r="I7389">
        <v>0</v>
      </c>
      <c r="J7389">
        <v>0</v>
      </c>
      <c r="K7389" s="44">
        <f>MONTH(tce_4111[[#This Row],[data_lancamento]])</f>
        <v>9</v>
      </c>
    </row>
    <row r="7390" spans="1:11" x14ac:dyDescent="0.25">
      <c r="A7390" s="44" t="s">
        <v>101</v>
      </c>
      <c r="B7390">
        <v>1</v>
      </c>
      <c r="C7390" s="3">
        <v>44833</v>
      </c>
      <c r="D7390">
        <v>1603.52</v>
      </c>
      <c r="E7390" s="44" t="s">
        <v>80</v>
      </c>
      <c r="F7390" s="44" t="s">
        <v>88</v>
      </c>
      <c r="G7390">
        <v>1</v>
      </c>
      <c r="H7390">
        <v>0</v>
      </c>
      <c r="I7390">
        <v>0</v>
      </c>
      <c r="J7390">
        <v>0</v>
      </c>
      <c r="K7390" s="44">
        <f>MONTH(tce_4111[[#This Row],[data_lancamento]])</f>
        <v>9</v>
      </c>
    </row>
    <row r="7391" spans="1:11" x14ac:dyDescent="0.25">
      <c r="A7391" s="44" t="s">
        <v>111</v>
      </c>
      <c r="B7391">
        <v>1</v>
      </c>
      <c r="C7391" s="3">
        <v>44833</v>
      </c>
      <c r="D7391">
        <v>1603.52</v>
      </c>
      <c r="E7391" s="44" t="s">
        <v>77</v>
      </c>
      <c r="F7391" s="44" t="s">
        <v>88</v>
      </c>
      <c r="G7391">
        <v>1</v>
      </c>
      <c r="H7391">
        <v>0</v>
      </c>
      <c r="I7391">
        <v>0</v>
      </c>
      <c r="J7391">
        <v>0</v>
      </c>
      <c r="K7391" s="44">
        <f>MONTH(tce_4111[[#This Row],[data_lancamento]])</f>
        <v>9</v>
      </c>
    </row>
    <row r="7392" spans="1:11" x14ac:dyDescent="0.25">
      <c r="A7392" s="44" t="s">
        <v>99</v>
      </c>
      <c r="B7392">
        <v>1</v>
      </c>
      <c r="C7392" s="3">
        <v>44833</v>
      </c>
      <c r="D7392">
        <v>1603.52</v>
      </c>
      <c r="E7392" s="44" t="s">
        <v>80</v>
      </c>
      <c r="F7392" s="44" t="s">
        <v>88</v>
      </c>
      <c r="G7392">
        <v>0</v>
      </c>
      <c r="H7392">
        <v>0</v>
      </c>
      <c r="I7392">
        <v>0</v>
      </c>
      <c r="J7392">
        <v>0</v>
      </c>
      <c r="K7392" s="44">
        <f>MONTH(tce_4111[[#This Row],[data_lancamento]])</f>
        <v>9</v>
      </c>
    </row>
    <row r="7393" spans="1:11" x14ac:dyDescent="0.25">
      <c r="A7393" s="44" t="s">
        <v>109</v>
      </c>
      <c r="B7393">
        <v>1</v>
      </c>
      <c r="C7393" s="3">
        <v>44833</v>
      </c>
      <c r="D7393">
        <v>1603.52</v>
      </c>
      <c r="E7393" s="44" t="s">
        <v>77</v>
      </c>
      <c r="F7393" s="44" t="s">
        <v>88</v>
      </c>
      <c r="G7393">
        <v>0</v>
      </c>
      <c r="H7393">
        <v>0</v>
      </c>
      <c r="I7393">
        <v>0</v>
      </c>
      <c r="J7393">
        <v>0</v>
      </c>
      <c r="K7393" s="44">
        <f>MONTH(tce_4111[[#This Row],[data_lancamento]])</f>
        <v>9</v>
      </c>
    </row>
    <row r="7394" spans="1:11" x14ac:dyDescent="0.25">
      <c r="A7394" s="44" t="s">
        <v>106</v>
      </c>
      <c r="B7394">
        <v>1</v>
      </c>
      <c r="C7394" s="3">
        <v>44833</v>
      </c>
      <c r="D7394">
        <v>1603.52</v>
      </c>
      <c r="E7394" s="44" t="s">
        <v>77</v>
      </c>
      <c r="F7394" s="44" t="s">
        <v>97</v>
      </c>
      <c r="G7394">
        <v>1</v>
      </c>
      <c r="H7394">
        <v>0</v>
      </c>
      <c r="I7394">
        <v>0</v>
      </c>
      <c r="J7394">
        <v>0</v>
      </c>
      <c r="K7394" s="44">
        <f>MONTH(tce_4111[[#This Row],[data_lancamento]])</f>
        <v>9</v>
      </c>
    </row>
    <row r="7395" spans="1:11" x14ac:dyDescent="0.25">
      <c r="A7395" s="44" t="s">
        <v>100</v>
      </c>
      <c r="B7395">
        <v>1</v>
      </c>
      <c r="C7395" s="3">
        <v>44833</v>
      </c>
      <c r="D7395">
        <v>1603.52</v>
      </c>
      <c r="E7395" s="44" t="s">
        <v>80</v>
      </c>
      <c r="F7395" s="44" t="s">
        <v>88</v>
      </c>
      <c r="G7395">
        <v>0</v>
      </c>
      <c r="H7395">
        <v>0</v>
      </c>
      <c r="I7395">
        <v>0</v>
      </c>
      <c r="J7395">
        <v>0</v>
      </c>
      <c r="K7395" s="44">
        <f>MONTH(tce_4111[[#This Row],[data_lancamento]])</f>
        <v>9</v>
      </c>
    </row>
    <row r="7396" spans="1:11" x14ac:dyDescent="0.25">
      <c r="A7396" s="44" t="s">
        <v>110</v>
      </c>
      <c r="B7396">
        <v>1</v>
      </c>
      <c r="C7396" s="3">
        <v>44833</v>
      </c>
      <c r="D7396">
        <v>1603.52</v>
      </c>
      <c r="E7396" s="44" t="s">
        <v>77</v>
      </c>
      <c r="F7396" s="44" t="s">
        <v>88</v>
      </c>
      <c r="G7396">
        <v>0</v>
      </c>
      <c r="H7396">
        <v>0</v>
      </c>
      <c r="I7396">
        <v>0</v>
      </c>
      <c r="J7396">
        <v>0</v>
      </c>
      <c r="K7396" s="44">
        <f>MONTH(tce_4111[[#This Row],[data_lancamento]])</f>
        <v>9</v>
      </c>
    </row>
    <row r="7397" spans="1:11" x14ac:dyDescent="0.25">
      <c r="A7397" s="44" t="s">
        <v>359</v>
      </c>
      <c r="B7397">
        <v>1</v>
      </c>
      <c r="C7397" s="3">
        <v>44833</v>
      </c>
      <c r="D7397">
        <v>1603.52</v>
      </c>
      <c r="E7397" s="44" t="s">
        <v>80</v>
      </c>
      <c r="F7397" s="44" t="s">
        <v>97</v>
      </c>
      <c r="G7397">
        <v>0</v>
      </c>
      <c r="H7397">
        <v>0</v>
      </c>
      <c r="I7397">
        <v>0</v>
      </c>
      <c r="J7397">
        <v>0</v>
      </c>
      <c r="K7397" s="44">
        <f>MONTH(tce_4111[[#This Row],[data_lancamento]])</f>
        <v>9</v>
      </c>
    </row>
    <row r="7398" spans="1:11" x14ac:dyDescent="0.25">
      <c r="A7398" s="44" t="s">
        <v>101</v>
      </c>
      <c r="B7398">
        <v>1</v>
      </c>
      <c r="C7398" s="3">
        <v>44833</v>
      </c>
      <c r="D7398">
        <v>1603.52</v>
      </c>
      <c r="E7398" s="44" t="s">
        <v>80</v>
      </c>
      <c r="F7398" s="44" t="s">
        <v>88</v>
      </c>
      <c r="G7398">
        <v>1</v>
      </c>
      <c r="H7398">
        <v>0</v>
      </c>
      <c r="I7398">
        <v>0</v>
      </c>
      <c r="J7398">
        <v>0</v>
      </c>
      <c r="K7398" s="44">
        <f>MONTH(tce_4111[[#This Row],[data_lancamento]])</f>
        <v>9</v>
      </c>
    </row>
    <row r="7399" spans="1:11" x14ac:dyDescent="0.25">
      <c r="A7399" s="44" t="s">
        <v>111</v>
      </c>
      <c r="B7399">
        <v>1</v>
      </c>
      <c r="C7399" s="3">
        <v>44833</v>
      </c>
      <c r="D7399">
        <v>1603.52</v>
      </c>
      <c r="E7399" s="44" t="s">
        <v>77</v>
      </c>
      <c r="F7399" s="44" t="s">
        <v>88</v>
      </c>
      <c r="G7399">
        <v>1</v>
      </c>
      <c r="H7399">
        <v>0</v>
      </c>
      <c r="I7399">
        <v>0</v>
      </c>
      <c r="J7399">
        <v>0</v>
      </c>
      <c r="K7399" s="44">
        <f>MONTH(tce_4111[[#This Row],[data_lancamento]])</f>
        <v>9</v>
      </c>
    </row>
    <row r="7400" spans="1:11" x14ac:dyDescent="0.25">
      <c r="A7400" s="44" t="s">
        <v>96</v>
      </c>
      <c r="B7400">
        <v>1</v>
      </c>
      <c r="C7400" s="3">
        <v>44833</v>
      </c>
      <c r="D7400">
        <v>1669.07</v>
      </c>
      <c r="E7400" s="44" t="s">
        <v>80</v>
      </c>
      <c r="F7400" s="44" t="s">
        <v>97</v>
      </c>
      <c r="G7400">
        <v>1</v>
      </c>
      <c r="H7400">
        <v>0</v>
      </c>
      <c r="I7400">
        <v>0</v>
      </c>
      <c r="J7400">
        <v>0</v>
      </c>
      <c r="K7400" s="44">
        <f>MONTH(tce_4111[[#This Row],[data_lancamento]])</f>
        <v>9</v>
      </c>
    </row>
    <row r="7401" spans="1:11" x14ac:dyDescent="0.25">
      <c r="A7401" s="44" t="s">
        <v>99</v>
      </c>
      <c r="B7401">
        <v>1</v>
      </c>
      <c r="C7401" s="3">
        <v>44833</v>
      </c>
      <c r="D7401">
        <v>1669.07</v>
      </c>
      <c r="E7401" s="44" t="s">
        <v>80</v>
      </c>
      <c r="F7401" s="44" t="s">
        <v>88</v>
      </c>
      <c r="G7401">
        <v>0</v>
      </c>
      <c r="H7401">
        <v>0</v>
      </c>
      <c r="I7401">
        <v>0</v>
      </c>
      <c r="J7401">
        <v>0</v>
      </c>
      <c r="K7401" s="44">
        <f>MONTH(tce_4111[[#This Row],[data_lancamento]])</f>
        <v>9</v>
      </c>
    </row>
    <row r="7402" spans="1:11" x14ac:dyDescent="0.25">
      <c r="A7402" s="44" t="s">
        <v>109</v>
      </c>
      <c r="B7402">
        <v>1</v>
      </c>
      <c r="C7402" s="3">
        <v>44833</v>
      </c>
      <c r="D7402">
        <v>1669.07</v>
      </c>
      <c r="E7402" s="44" t="s">
        <v>77</v>
      </c>
      <c r="F7402" s="44" t="s">
        <v>88</v>
      </c>
      <c r="G7402">
        <v>0</v>
      </c>
      <c r="H7402">
        <v>0</v>
      </c>
      <c r="I7402">
        <v>0</v>
      </c>
      <c r="J7402">
        <v>0</v>
      </c>
      <c r="K7402" s="44">
        <f>MONTH(tce_4111[[#This Row],[data_lancamento]])</f>
        <v>9</v>
      </c>
    </row>
    <row r="7403" spans="1:11" x14ac:dyDescent="0.25">
      <c r="A7403" s="44" t="s">
        <v>106</v>
      </c>
      <c r="B7403">
        <v>1</v>
      </c>
      <c r="C7403" s="3">
        <v>44833</v>
      </c>
      <c r="D7403">
        <v>1669.07</v>
      </c>
      <c r="E7403" s="44" t="s">
        <v>77</v>
      </c>
      <c r="F7403" s="44" t="s">
        <v>97</v>
      </c>
      <c r="G7403">
        <v>1</v>
      </c>
      <c r="H7403">
        <v>0</v>
      </c>
      <c r="I7403">
        <v>0</v>
      </c>
      <c r="J7403">
        <v>0</v>
      </c>
      <c r="K7403" s="44">
        <f>MONTH(tce_4111[[#This Row],[data_lancamento]])</f>
        <v>9</v>
      </c>
    </row>
    <row r="7404" spans="1:11" x14ac:dyDescent="0.25">
      <c r="A7404" s="44" t="s">
        <v>100</v>
      </c>
      <c r="B7404">
        <v>1</v>
      </c>
      <c r="C7404" s="3">
        <v>44833</v>
      </c>
      <c r="D7404">
        <v>1669.07</v>
      </c>
      <c r="E7404" s="44" t="s">
        <v>80</v>
      </c>
      <c r="F7404" s="44" t="s">
        <v>88</v>
      </c>
      <c r="G7404">
        <v>0</v>
      </c>
      <c r="H7404">
        <v>0</v>
      </c>
      <c r="I7404">
        <v>0</v>
      </c>
      <c r="J7404">
        <v>0</v>
      </c>
      <c r="K7404" s="44">
        <f>MONTH(tce_4111[[#This Row],[data_lancamento]])</f>
        <v>9</v>
      </c>
    </row>
    <row r="7405" spans="1:11" x14ac:dyDescent="0.25">
      <c r="A7405" s="44" t="s">
        <v>110</v>
      </c>
      <c r="B7405">
        <v>1</v>
      </c>
      <c r="C7405" s="3">
        <v>44833</v>
      </c>
      <c r="D7405">
        <v>1669.07</v>
      </c>
      <c r="E7405" s="44" t="s">
        <v>77</v>
      </c>
      <c r="F7405" s="44" t="s">
        <v>88</v>
      </c>
      <c r="G7405">
        <v>0</v>
      </c>
      <c r="H7405">
        <v>0</v>
      </c>
      <c r="I7405">
        <v>0</v>
      </c>
      <c r="J7405">
        <v>0</v>
      </c>
      <c r="K7405" s="44">
        <f>MONTH(tce_4111[[#This Row],[data_lancamento]])</f>
        <v>9</v>
      </c>
    </row>
    <row r="7406" spans="1:11" x14ac:dyDescent="0.25">
      <c r="A7406" s="44" t="s">
        <v>101</v>
      </c>
      <c r="B7406">
        <v>1</v>
      </c>
      <c r="C7406" s="3">
        <v>44833</v>
      </c>
      <c r="D7406">
        <v>1669.07</v>
      </c>
      <c r="E7406" s="44" t="s">
        <v>80</v>
      </c>
      <c r="F7406" s="44" t="s">
        <v>88</v>
      </c>
      <c r="G7406">
        <v>1</v>
      </c>
      <c r="H7406">
        <v>0</v>
      </c>
      <c r="I7406">
        <v>0</v>
      </c>
      <c r="J7406">
        <v>0</v>
      </c>
      <c r="K7406" s="44">
        <f>MONTH(tce_4111[[#This Row],[data_lancamento]])</f>
        <v>9</v>
      </c>
    </row>
    <row r="7407" spans="1:11" x14ac:dyDescent="0.25">
      <c r="A7407" s="44" t="s">
        <v>111</v>
      </c>
      <c r="B7407">
        <v>1</v>
      </c>
      <c r="C7407" s="3">
        <v>44833</v>
      </c>
      <c r="D7407">
        <v>1669.07</v>
      </c>
      <c r="E7407" s="44" t="s">
        <v>77</v>
      </c>
      <c r="F7407" s="44" t="s">
        <v>88</v>
      </c>
      <c r="G7407">
        <v>1</v>
      </c>
      <c r="H7407">
        <v>0</v>
      </c>
      <c r="I7407">
        <v>0</v>
      </c>
      <c r="J7407">
        <v>0</v>
      </c>
      <c r="K7407" s="44">
        <f>MONTH(tce_4111[[#This Row],[data_lancamento]])</f>
        <v>9</v>
      </c>
    </row>
    <row r="7408" spans="1:11" x14ac:dyDescent="0.25">
      <c r="A7408" s="44" t="s">
        <v>96</v>
      </c>
      <c r="B7408">
        <v>1</v>
      </c>
      <c r="C7408" s="3">
        <v>44833</v>
      </c>
      <c r="D7408">
        <v>750</v>
      </c>
      <c r="E7408" s="44" t="s">
        <v>80</v>
      </c>
      <c r="F7408" s="44" t="s">
        <v>97</v>
      </c>
      <c r="G7408">
        <v>1</v>
      </c>
      <c r="H7408">
        <v>0</v>
      </c>
      <c r="I7408">
        <v>0</v>
      </c>
      <c r="J7408">
        <v>0</v>
      </c>
      <c r="K7408" s="44">
        <f>MONTH(tce_4111[[#This Row],[data_lancamento]])</f>
        <v>9</v>
      </c>
    </row>
    <row r="7409" spans="1:11" x14ac:dyDescent="0.25">
      <c r="A7409" s="44" t="s">
        <v>99</v>
      </c>
      <c r="B7409">
        <v>1</v>
      </c>
      <c r="C7409" s="3">
        <v>44833</v>
      </c>
      <c r="D7409">
        <v>750</v>
      </c>
      <c r="E7409" s="44" t="s">
        <v>80</v>
      </c>
      <c r="F7409" s="44" t="s">
        <v>88</v>
      </c>
      <c r="G7409">
        <v>0</v>
      </c>
      <c r="H7409">
        <v>0</v>
      </c>
      <c r="I7409">
        <v>0</v>
      </c>
      <c r="J7409">
        <v>0</v>
      </c>
      <c r="K7409" s="44">
        <f>MONTH(tce_4111[[#This Row],[data_lancamento]])</f>
        <v>9</v>
      </c>
    </row>
    <row r="7410" spans="1:11" x14ac:dyDescent="0.25">
      <c r="A7410" s="44" t="s">
        <v>109</v>
      </c>
      <c r="B7410">
        <v>1</v>
      </c>
      <c r="C7410" s="3">
        <v>44833</v>
      </c>
      <c r="D7410">
        <v>750</v>
      </c>
      <c r="E7410" s="44" t="s">
        <v>77</v>
      </c>
      <c r="F7410" s="44" t="s">
        <v>88</v>
      </c>
      <c r="G7410">
        <v>0</v>
      </c>
      <c r="H7410">
        <v>0</v>
      </c>
      <c r="I7410">
        <v>0</v>
      </c>
      <c r="J7410">
        <v>0</v>
      </c>
      <c r="K7410" s="44">
        <f>MONTH(tce_4111[[#This Row],[data_lancamento]])</f>
        <v>9</v>
      </c>
    </row>
    <row r="7411" spans="1:11" x14ac:dyDescent="0.25">
      <c r="A7411" s="44" t="s">
        <v>106</v>
      </c>
      <c r="B7411">
        <v>1</v>
      </c>
      <c r="C7411" s="3">
        <v>44833</v>
      </c>
      <c r="D7411">
        <v>750</v>
      </c>
      <c r="E7411" s="44" t="s">
        <v>77</v>
      </c>
      <c r="F7411" s="44" t="s">
        <v>97</v>
      </c>
      <c r="G7411">
        <v>1</v>
      </c>
      <c r="H7411">
        <v>0</v>
      </c>
      <c r="I7411">
        <v>0</v>
      </c>
      <c r="J7411">
        <v>0</v>
      </c>
      <c r="K7411" s="44">
        <f>MONTH(tce_4111[[#This Row],[data_lancamento]])</f>
        <v>9</v>
      </c>
    </row>
    <row r="7412" spans="1:11" x14ac:dyDescent="0.25">
      <c r="A7412" s="44" t="s">
        <v>100</v>
      </c>
      <c r="B7412">
        <v>1</v>
      </c>
      <c r="C7412" s="3">
        <v>44833</v>
      </c>
      <c r="D7412">
        <v>750</v>
      </c>
      <c r="E7412" s="44" t="s">
        <v>80</v>
      </c>
      <c r="F7412" s="44" t="s">
        <v>88</v>
      </c>
      <c r="G7412">
        <v>0</v>
      </c>
      <c r="H7412">
        <v>0</v>
      </c>
      <c r="I7412">
        <v>0</v>
      </c>
      <c r="J7412">
        <v>0</v>
      </c>
      <c r="K7412" s="44">
        <f>MONTH(tce_4111[[#This Row],[data_lancamento]])</f>
        <v>9</v>
      </c>
    </row>
    <row r="7413" spans="1:11" x14ac:dyDescent="0.25">
      <c r="A7413" s="44" t="s">
        <v>110</v>
      </c>
      <c r="B7413">
        <v>1</v>
      </c>
      <c r="C7413" s="3">
        <v>44833</v>
      </c>
      <c r="D7413">
        <v>750</v>
      </c>
      <c r="E7413" s="44" t="s">
        <v>77</v>
      </c>
      <c r="F7413" s="44" t="s">
        <v>88</v>
      </c>
      <c r="G7413">
        <v>0</v>
      </c>
      <c r="H7413">
        <v>0</v>
      </c>
      <c r="I7413">
        <v>0</v>
      </c>
      <c r="J7413">
        <v>0</v>
      </c>
      <c r="K7413" s="44">
        <f>MONTH(tce_4111[[#This Row],[data_lancamento]])</f>
        <v>9</v>
      </c>
    </row>
    <row r="7414" spans="1:11" x14ac:dyDescent="0.25">
      <c r="A7414" s="44" t="s">
        <v>101</v>
      </c>
      <c r="B7414">
        <v>1</v>
      </c>
      <c r="C7414" s="3">
        <v>44833</v>
      </c>
      <c r="D7414">
        <v>750</v>
      </c>
      <c r="E7414" s="44" t="s">
        <v>80</v>
      </c>
      <c r="F7414" s="44" t="s">
        <v>88</v>
      </c>
      <c r="G7414">
        <v>1</v>
      </c>
      <c r="H7414">
        <v>0</v>
      </c>
      <c r="I7414">
        <v>0</v>
      </c>
      <c r="J7414">
        <v>0</v>
      </c>
      <c r="K7414" s="44">
        <f>MONTH(tce_4111[[#This Row],[data_lancamento]])</f>
        <v>9</v>
      </c>
    </row>
    <row r="7415" spans="1:11" x14ac:dyDescent="0.25">
      <c r="A7415" s="44" t="s">
        <v>111</v>
      </c>
      <c r="B7415">
        <v>1</v>
      </c>
      <c r="C7415" s="3">
        <v>44833</v>
      </c>
      <c r="D7415">
        <v>750</v>
      </c>
      <c r="E7415" s="44" t="s">
        <v>77</v>
      </c>
      <c r="F7415" s="44" t="s">
        <v>88</v>
      </c>
      <c r="G7415">
        <v>1</v>
      </c>
      <c r="H7415">
        <v>0</v>
      </c>
      <c r="I7415">
        <v>0</v>
      </c>
      <c r="J7415">
        <v>0</v>
      </c>
      <c r="K7415" s="44">
        <f>MONTH(tce_4111[[#This Row],[data_lancamento]])</f>
        <v>9</v>
      </c>
    </row>
    <row r="7416" spans="1:11" x14ac:dyDescent="0.25">
      <c r="A7416" s="44" t="s">
        <v>96</v>
      </c>
      <c r="B7416">
        <v>1</v>
      </c>
      <c r="C7416" s="3">
        <v>44833</v>
      </c>
      <c r="D7416">
        <v>750</v>
      </c>
      <c r="E7416" s="44" t="s">
        <v>80</v>
      </c>
      <c r="F7416" s="44" t="s">
        <v>97</v>
      </c>
      <c r="G7416">
        <v>1</v>
      </c>
      <c r="H7416">
        <v>0</v>
      </c>
      <c r="I7416">
        <v>0</v>
      </c>
      <c r="J7416">
        <v>0</v>
      </c>
      <c r="K7416" s="44">
        <f>MONTH(tce_4111[[#This Row],[data_lancamento]])</f>
        <v>9</v>
      </c>
    </row>
    <row r="7417" spans="1:11" x14ac:dyDescent="0.25">
      <c r="A7417" s="44" t="s">
        <v>99</v>
      </c>
      <c r="B7417">
        <v>1</v>
      </c>
      <c r="C7417" s="3">
        <v>44833</v>
      </c>
      <c r="D7417">
        <v>750</v>
      </c>
      <c r="E7417" s="44" t="s">
        <v>80</v>
      </c>
      <c r="F7417" s="44" t="s">
        <v>88</v>
      </c>
      <c r="G7417">
        <v>0</v>
      </c>
      <c r="H7417">
        <v>0</v>
      </c>
      <c r="I7417">
        <v>0</v>
      </c>
      <c r="J7417">
        <v>0</v>
      </c>
      <c r="K7417" s="44">
        <f>MONTH(tce_4111[[#This Row],[data_lancamento]])</f>
        <v>9</v>
      </c>
    </row>
    <row r="7418" spans="1:11" x14ac:dyDescent="0.25">
      <c r="A7418" s="44" t="s">
        <v>109</v>
      </c>
      <c r="B7418">
        <v>1</v>
      </c>
      <c r="C7418" s="3">
        <v>44833</v>
      </c>
      <c r="D7418">
        <v>750</v>
      </c>
      <c r="E7418" s="44" t="s">
        <v>77</v>
      </c>
      <c r="F7418" s="44" t="s">
        <v>88</v>
      </c>
      <c r="G7418">
        <v>0</v>
      </c>
      <c r="H7418">
        <v>0</v>
      </c>
      <c r="I7418">
        <v>0</v>
      </c>
      <c r="J7418">
        <v>0</v>
      </c>
      <c r="K7418" s="44">
        <f>MONTH(tce_4111[[#This Row],[data_lancamento]])</f>
        <v>9</v>
      </c>
    </row>
    <row r="7419" spans="1:11" x14ac:dyDescent="0.25">
      <c r="A7419" s="44" t="s">
        <v>106</v>
      </c>
      <c r="B7419">
        <v>1</v>
      </c>
      <c r="C7419" s="3">
        <v>44833</v>
      </c>
      <c r="D7419">
        <v>750</v>
      </c>
      <c r="E7419" s="44" t="s">
        <v>77</v>
      </c>
      <c r="F7419" s="44" t="s">
        <v>97</v>
      </c>
      <c r="G7419">
        <v>1</v>
      </c>
      <c r="H7419">
        <v>0</v>
      </c>
      <c r="I7419">
        <v>0</v>
      </c>
      <c r="J7419">
        <v>0</v>
      </c>
      <c r="K7419" s="44">
        <f>MONTH(tce_4111[[#This Row],[data_lancamento]])</f>
        <v>9</v>
      </c>
    </row>
    <row r="7420" spans="1:11" x14ac:dyDescent="0.25">
      <c r="A7420" s="44" t="s">
        <v>100</v>
      </c>
      <c r="B7420">
        <v>1</v>
      </c>
      <c r="C7420" s="3">
        <v>44833</v>
      </c>
      <c r="D7420">
        <v>750</v>
      </c>
      <c r="E7420" s="44" t="s">
        <v>80</v>
      </c>
      <c r="F7420" s="44" t="s">
        <v>88</v>
      </c>
      <c r="G7420">
        <v>0</v>
      </c>
      <c r="H7420">
        <v>0</v>
      </c>
      <c r="I7420">
        <v>0</v>
      </c>
      <c r="J7420">
        <v>0</v>
      </c>
      <c r="K7420" s="44">
        <f>MONTH(tce_4111[[#This Row],[data_lancamento]])</f>
        <v>9</v>
      </c>
    </row>
    <row r="7421" spans="1:11" x14ac:dyDescent="0.25">
      <c r="A7421" s="44" t="s">
        <v>110</v>
      </c>
      <c r="B7421">
        <v>1</v>
      </c>
      <c r="C7421" s="3">
        <v>44833</v>
      </c>
      <c r="D7421">
        <v>750</v>
      </c>
      <c r="E7421" s="44" t="s">
        <v>77</v>
      </c>
      <c r="F7421" s="44" t="s">
        <v>88</v>
      </c>
      <c r="G7421">
        <v>0</v>
      </c>
      <c r="H7421">
        <v>0</v>
      </c>
      <c r="I7421">
        <v>0</v>
      </c>
      <c r="J7421">
        <v>0</v>
      </c>
      <c r="K7421" s="44">
        <f>MONTH(tce_4111[[#This Row],[data_lancamento]])</f>
        <v>9</v>
      </c>
    </row>
    <row r="7422" spans="1:11" x14ac:dyDescent="0.25">
      <c r="A7422" s="44" t="s">
        <v>101</v>
      </c>
      <c r="B7422">
        <v>1</v>
      </c>
      <c r="C7422" s="3">
        <v>44833</v>
      </c>
      <c r="D7422">
        <v>750</v>
      </c>
      <c r="E7422" s="44" t="s">
        <v>80</v>
      </c>
      <c r="F7422" s="44" t="s">
        <v>88</v>
      </c>
      <c r="G7422">
        <v>1</v>
      </c>
      <c r="H7422">
        <v>0</v>
      </c>
      <c r="I7422">
        <v>0</v>
      </c>
      <c r="J7422">
        <v>0</v>
      </c>
      <c r="K7422" s="44">
        <f>MONTH(tce_4111[[#This Row],[data_lancamento]])</f>
        <v>9</v>
      </c>
    </row>
    <row r="7423" spans="1:11" x14ac:dyDescent="0.25">
      <c r="A7423" s="44" t="s">
        <v>111</v>
      </c>
      <c r="B7423">
        <v>1</v>
      </c>
      <c r="C7423" s="3">
        <v>44833</v>
      </c>
      <c r="D7423">
        <v>750</v>
      </c>
      <c r="E7423" s="44" t="s">
        <v>77</v>
      </c>
      <c r="F7423" s="44" t="s">
        <v>88</v>
      </c>
      <c r="G7423">
        <v>1</v>
      </c>
      <c r="H7423">
        <v>0</v>
      </c>
      <c r="I7423">
        <v>0</v>
      </c>
      <c r="J7423">
        <v>0</v>
      </c>
      <c r="K7423" s="44">
        <f>MONTH(tce_4111[[#This Row],[data_lancamento]])</f>
        <v>9</v>
      </c>
    </row>
    <row r="7424" spans="1:11" x14ac:dyDescent="0.25">
      <c r="A7424" s="44" t="s">
        <v>96</v>
      </c>
      <c r="B7424">
        <v>1</v>
      </c>
      <c r="C7424" s="3">
        <v>44833</v>
      </c>
      <c r="D7424">
        <v>1500</v>
      </c>
      <c r="E7424" s="44" t="s">
        <v>80</v>
      </c>
      <c r="F7424" s="44" t="s">
        <v>97</v>
      </c>
      <c r="G7424">
        <v>1</v>
      </c>
      <c r="H7424">
        <v>0</v>
      </c>
      <c r="I7424">
        <v>0</v>
      </c>
      <c r="J7424">
        <v>0</v>
      </c>
      <c r="K7424" s="44">
        <f>MONTH(tce_4111[[#This Row],[data_lancamento]])</f>
        <v>9</v>
      </c>
    </row>
    <row r="7425" spans="1:11" x14ac:dyDescent="0.25">
      <c r="A7425" s="44" t="s">
        <v>99</v>
      </c>
      <c r="B7425">
        <v>1</v>
      </c>
      <c r="C7425" s="3">
        <v>44833</v>
      </c>
      <c r="D7425">
        <v>1500</v>
      </c>
      <c r="E7425" s="44" t="s">
        <v>80</v>
      </c>
      <c r="F7425" s="44" t="s">
        <v>88</v>
      </c>
      <c r="G7425">
        <v>0</v>
      </c>
      <c r="H7425">
        <v>0</v>
      </c>
      <c r="I7425">
        <v>0</v>
      </c>
      <c r="J7425">
        <v>0</v>
      </c>
      <c r="K7425" s="44">
        <f>MONTH(tce_4111[[#This Row],[data_lancamento]])</f>
        <v>9</v>
      </c>
    </row>
    <row r="7426" spans="1:11" x14ac:dyDescent="0.25">
      <c r="A7426" s="44" t="s">
        <v>109</v>
      </c>
      <c r="B7426">
        <v>1</v>
      </c>
      <c r="C7426" s="3">
        <v>44833</v>
      </c>
      <c r="D7426">
        <v>1500</v>
      </c>
      <c r="E7426" s="44" t="s">
        <v>77</v>
      </c>
      <c r="F7426" s="44" t="s">
        <v>88</v>
      </c>
      <c r="G7426">
        <v>0</v>
      </c>
      <c r="H7426">
        <v>0</v>
      </c>
      <c r="I7426">
        <v>0</v>
      </c>
      <c r="J7426">
        <v>0</v>
      </c>
      <c r="K7426" s="44">
        <f>MONTH(tce_4111[[#This Row],[data_lancamento]])</f>
        <v>9</v>
      </c>
    </row>
    <row r="7427" spans="1:11" x14ac:dyDescent="0.25">
      <c r="A7427" s="44" t="s">
        <v>106</v>
      </c>
      <c r="B7427">
        <v>1</v>
      </c>
      <c r="C7427" s="3">
        <v>44833</v>
      </c>
      <c r="D7427">
        <v>1500</v>
      </c>
      <c r="E7427" s="44" t="s">
        <v>77</v>
      </c>
      <c r="F7427" s="44" t="s">
        <v>97</v>
      </c>
      <c r="G7427">
        <v>1</v>
      </c>
      <c r="H7427">
        <v>0</v>
      </c>
      <c r="I7427">
        <v>0</v>
      </c>
      <c r="J7427">
        <v>0</v>
      </c>
      <c r="K7427" s="44">
        <f>MONTH(tce_4111[[#This Row],[data_lancamento]])</f>
        <v>9</v>
      </c>
    </row>
    <row r="7428" spans="1:11" x14ac:dyDescent="0.25">
      <c r="A7428" s="44" t="s">
        <v>100</v>
      </c>
      <c r="B7428">
        <v>1</v>
      </c>
      <c r="C7428" s="3">
        <v>44833</v>
      </c>
      <c r="D7428">
        <v>1500</v>
      </c>
      <c r="E7428" s="44" t="s">
        <v>80</v>
      </c>
      <c r="F7428" s="44" t="s">
        <v>88</v>
      </c>
      <c r="G7428">
        <v>0</v>
      </c>
      <c r="H7428">
        <v>0</v>
      </c>
      <c r="I7428">
        <v>0</v>
      </c>
      <c r="J7428">
        <v>0</v>
      </c>
      <c r="K7428" s="44">
        <f>MONTH(tce_4111[[#This Row],[data_lancamento]])</f>
        <v>9</v>
      </c>
    </row>
    <row r="7429" spans="1:11" x14ac:dyDescent="0.25">
      <c r="A7429" s="44" t="s">
        <v>110</v>
      </c>
      <c r="B7429">
        <v>1</v>
      </c>
      <c r="C7429" s="3">
        <v>44833</v>
      </c>
      <c r="D7429">
        <v>1500</v>
      </c>
      <c r="E7429" s="44" t="s">
        <v>77</v>
      </c>
      <c r="F7429" s="44" t="s">
        <v>88</v>
      </c>
      <c r="G7429">
        <v>0</v>
      </c>
      <c r="H7429">
        <v>0</v>
      </c>
      <c r="I7429">
        <v>0</v>
      </c>
      <c r="J7429">
        <v>0</v>
      </c>
      <c r="K7429" s="44">
        <f>MONTH(tce_4111[[#This Row],[data_lancamento]])</f>
        <v>9</v>
      </c>
    </row>
    <row r="7430" spans="1:11" x14ac:dyDescent="0.25">
      <c r="A7430" s="44" t="s">
        <v>101</v>
      </c>
      <c r="B7430">
        <v>1</v>
      </c>
      <c r="C7430" s="3">
        <v>44833</v>
      </c>
      <c r="D7430">
        <v>1500</v>
      </c>
      <c r="E7430" s="44" t="s">
        <v>80</v>
      </c>
      <c r="F7430" s="44" t="s">
        <v>88</v>
      </c>
      <c r="G7430">
        <v>1</v>
      </c>
      <c r="H7430">
        <v>0</v>
      </c>
      <c r="I7430">
        <v>0</v>
      </c>
      <c r="J7430">
        <v>0</v>
      </c>
      <c r="K7430" s="44">
        <f>MONTH(tce_4111[[#This Row],[data_lancamento]])</f>
        <v>9</v>
      </c>
    </row>
    <row r="7431" spans="1:11" x14ac:dyDescent="0.25">
      <c r="A7431" s="44" t="s">
        <v>111</v>
      </c>
      <c r="B7431">
        <v>1</v>
      </c>
      <c r="C7431" s="3">
        <v>44833</v>
      </c>
      <c r="D7431">
        <v>1500</v>
      </c>
      <c r="E7431" s="44" t="s">
        <v>77</v>
      </c>
      <c r="F7431" s="44" t="s">
        <v>88</v>
      </c>
      <c r="G7431">
        <v>1</v>
      </c>
      <c r="H7431">
        <v>0</v>
      </c>
      <c r="I7431">
        <v>0</v>
      </c>
      <c r="J7431">
        <v>0</v>
      </c>
      <c r="K7431" s="44">
        <f>MONTH(tce_4111[[#This Row],[data_lancamento]])</f>
        <v>9</v>
      </c>
    </row>
    <row r="7432" spans="1:11" x14ac:dyDescent="0.25">
      <c r="A7432" s="44" t="s">
        <v>363</v>
      </c>
      <c r="B7432">
        <v>1</v>
      </c>
      <c r="C7432" s="3">
        <v>44833</v>
      </c>
      <c r="D7432">
        <v>8628.35</v>
      </c>
      <c r="E7432" s="44" t="s">
        <v>80</v>
      </c>
      <c r="F7432" s="44" t="s">
        <v>97</v>
      </c>
      <c r="G7432">
        <v>0</v>
      </c>
      <c r="H7432">
        <v>0</v>
      </c>
      <c r="I7432">
        <v>0</v>
      </c>
      <c r="J7432">
        <v>0</v>
      </c>
      <c r="K7432" s="44">
        <f>MONTH(tce_4111[[#This Row],[data_lancamento]])</f>
        <v>9</v>
      </c>
    </row>
    <row r="7433" spans="1:11" x14ac:dyDescent="0.25">
      <c r="A7433" s="44" t="s">
        <v>99</v>
      </c>
      <c r="B7433">
        <v>1</v>
      </c>
      <c r="C7433" s="3">
        <v>44833</v>
      </c>
      <c r="D7433">
        <v>8628.35</v>
      </c>
      <c r="E7433" s="44" t="s">
        <v>80</v>
      </c>
      <c r="F7433" s="44" t="s">
        <v>88</v>
      </c>
      <c r="G7433">
        <v>0</v>
      </c>
      <c r="H7433">
        <v>0</v>
      </c>
      <c r="I7433">
        <v>0</v>
      </c>
      <c r="J7433">
        <v>0</v>
      </c>
      <c r="K7433" s="44">
        <f>MONTH(tce_4111[[#This Row],[data_lancamento]])</f>
        <v>9</v>
      </c>
    </row>
    <row r="7434" spans="1:11" x14ac:dyDescent="0.25">
      <c r="A7434" s="44" t="s">
        <v>109</v>
      </c>
      <c r="B7434">
        <v>1</v>
      </c>
      <c r="C7434" s="3">
        <v>44833</v>
      </c>
      <c r="D7434">
        <v>8628.35</v>
      </c>
      <c r="E7434" s="44" t="s">
        <v>77</v>
      </c>
      <c r="F7434" s="44" t="s">
        <v>88</v>
      </c>
      <c r="G7434">
        <v>0</v>
      </c>
      <c r="H7434">
        <v>0</v>
      </c>
      <c r="I7434">
        <v>0</v>
      </c>
      <c r="J7434">
        <v>0</v>
      </c>
      <c r="K7434" s="44">
        <f>MONTH(tce_4111[[#This Row],[data_lancamento]])</f>
        <v>9</v>
      </c>
    </row>
    <row r="7435" spans="1:11" x14ac:dyDescent="0.25">
      <c r="A7435" s="44" t="s">
        <v>106</v>
      </c>
      <c r="B7435">
        <v>1</v>
      </c>
      <c r="C7435" s="3">
        <v>44833</v>
      </c>
      <c r="D7435">
        <v>8628.35</v>
      </c>
      <c r="E7435" s="44" t="s">
        <v>77</v>
      </c>
      <c r="F7435" s="44" t="s">
        <v>97</v>
      </c>
      <c r="G7435">
        <v>1</v>
      </c>
      <c r="H7435">
        <v>0</v>
      </c>
      <c r="I7435">
        <v>0</v>
      </c>
      <c r="J7435">
        <v>0</v>
      </c>
      <c r="K7435" s="44">
        <f>MONTH(tce_4111[[#This Row],[data_lancamento]])</f>
        <v>9</v>
      </c>
    </row>
    <row r="7436" spans="1:11" x14ac:dyDescent="0.25">
      <c r="A7436" s="44" t="s">
        <v>100</v>
      </c>
      <c r="B7436">
        <v>1</v>
      </c>
      <c r="C7436" s="3">
        <v>44833</v>
      </c>
      <c r="D7436">
        <v>8628.35</v>
      </c>
      <c r="E7436" s="44" t="s">
        <v>80</v>
      </c>
      <c r="F7436" s="44" t="s">
        <v>88</v>
      </c>
      <c r="G7436">
        <v>0</v>
      </c>
      <c r="H7436">
        <v>0</v>
      </c>
      <c r="I7436">
        <v>0</v>
      </c>
      <c r="J7436">
        <v>0</v>
      </c>
      <c r="K7436" s="44">
        <f>MONTH(tce_4111[[#This Row],[data_lancamento]])</f>
        <v>9</v>
      </c>
    </row>
    <row r="7437" spans="1:11" x14ac:dyDescent="0.25">
      <c r="A7437" s="44" t="s">
        <v>110</v>
      </c>
      <c r="B7437">
        <v>1</v>
      </c>
      <c r="C7437" s="3">
        <v>44833</v>
      </c>
      <c r="D7437">
        <v>8628.35</v>
      </c>
      <c r="E7437" s="44" t="s">
        <v>77</v>
      </c>
      <c r="F7437" s="44" t="s">
        <v>88</v>
      </c>
      <c r="G7437">
        <v>0</v>
      </c>
      <c r="H7437">
        <v>0</v>
      </c>
      <c r="I7437">
        <v>0</v>
      </c>
      <c r="J7437">
        <v>0</v>
      </c>
      <c r="K7437" s="44">
        <f>MONTH(tce_4111[[#This Row],[data_lancamento]])</f>
        <v>9</v>
      </c>
    </row>
    <row r="7438" spans="1:11" x14ac:dyDescent="0.25">
      <c r="A7438" s="44" t="s">
        <v>101</v>
      </c>
      <c r="B7438">
        <v>1</v>
      </c>
      <c r="C7438" s="3">
        <v>44833</v>
      </c>
      <c r="D7438">
        <v>8628.35</v>
      </c>
      <c r="E7438" s="44" t="s">
        <v>80</v>
      </c>
      <c r="F7438" s="44" t="s">
        <v>88</v>
      </c>
      <c r="G7438">
        <v>1</v>
      </c>
      <c r="H7438">
        <v>0</v>
      </c>
      <c r="I7438">
        <v>0</v>
      </c>
      <c r="J7438">
        <v>0</v>
      </c>
      <c r="K7438" s="44">
        <f>MONTH(tce_4111[[#This Row],[data_lancamento]])</f>
        <v>9</v>
      </c>
    </row>
    <row r="7439" spans="1:11" x14ac:dyDescent="0.25">
      <c r="A7439" s="44" t="s">
        <v>111</v>
      </c>
      <c r="B7439">
        <v>1</v>
      </c>
      <c r="C7439" s="3">
        <v>44833</v>
      </c>
      <c r="D7439">
        <v>8628.35</v>
      </c>
      <c r="E7439" s="44" t="s">
        <v>77</v>
      </c>
      <c r="F7439" s="44" t="s">
        <v>88</v>
      </c>
      <c r="G7439">
        <v>1</v>
      </c>
      <c r="H7439">
        <v>0</v>
      </c>
      <c r="I7439">
        <v>0</v>
      </c>
      <c r="J7439">
        <v>0</v>
      </c>
      <c r="K7439" s="44">
        <f>MONTH(tce_4111[[#This Row],[data_lancamento]])</f>
        <v>9</v>
      </c>
    </row>
    <row r="7440" spans="1:11" x14ac:dyDescent="0.25">
      <c r="A7440" s="44" t="s">
        <v>363</v>
      </c>
      <c r="B7440">
        <v>1</v>
      </c>
      <c r="C7440" s="3">
        <v>44833</v>
      </c>
      <c r="D7440">
        <v>2659.68</v>
      </c>
      <c r="E7440" s="44" t="s">
        <v>80</v>
      </c>
      <c r="F7440" s="44" t="s">
        <v>97</v>
      </c>
      <c r="G7440">
        <v>0</v>
      </c>
      <c r="H7440">
        <v>0</v>
      </c>
      <c r="I7440">
        <v>0</v>
      </c>
      <c r="J7440">
        <v>0</v>
      </c>
      <c r="K7440" s="44">
        <f>MONTH(tce_4111[[#This Row],[data_lancamento]])</f>
        <v>9</v>
      </c>
    </row>
    <row r="7441" spans="1:11" x14ac:dyDescent="0.25">
      <c r="A7441" s="44" t="s">
        <v>99</v>
      </c>
      <c r="B7441">
        <v>1</v>
      </c>
      <c r="C7441" s="3">
        <v>44833</v>
      </c>
      <c r="D7441">
        <v>2659.68</v>
      </c>
      <c r="E7441" s="44" t="s">
        <v>80</v>
      </c>
      <c r="F7441" s="44" t="s">
        <v>88</v>
      </c>
      <c r="G7441">
        <v>0</v>
      </c>
      <c r="H7441">
        <v>0</v>
      </c>
      <c r="I7441">
        <v>0</v>
      </c>
      <c r="J7441">
        <v>0</v>
      </c>
      <c r="K7441" s="44">
        <f>MONTH(tce_4111[[#This Row],[data_lancamento]])</f>
        <v>9</v>
      </c>
    </row>
    <row r="7442" spans="1:11" x14ac:dyDescent="0.25">
      <c r="A7442" s="44" t="s">
        <v>109</v>
      </c>
      <c r="B7442">
        <v>1</v>
      </c>
      <c r="C7442" s="3">
        <v>44833</v>
      </c>
      <c r="D7442">
        <v>2659.68</v>
      </c>
      <c r="E7442" s="44" t="s">
        <v>77</v>
      </c>
      <c r="F7442" s="44" t="s">
        <v>88</v>
      </c>
      <c r="G7442">
        <v>0</v>
      </c>
      <c r="H7442">
        <v>0</v>
      </c>
      <c r="I7442">
        <v>0</v>
      </c>
      <c r="J7442">
        <v>0</v>
      </c>
      <c r="K7442" s="44">
        <f>MONTH(tce_4111[[#This Row],[data_lancamento]])</f>
        <v>9</v>
      </c>
    </row>
    <row r="7443" spans="1:11" x14ac:dyDescent="0.25">
      <c r="A7443" s="44" t="s">
        <v>106</v>
      </c>
      <c r="B7443">
        <v>1</v>
      </c>
      <c r="C7443" s="3">
        <v>44833</v>
      </c>
      <c r="D7443">
        <v>2659.68</v>
      </c>
      <c r="E7443" s="44" t="s">
        <v>77</v>
      </c>
      <c r="F7443" s="44" t="s">
        <v>97</v>
      </c>
      <c r="G7443">
        <v>1</v>
      </c>
      <c r="H7443">
        <v>0</v>
      </c>
      <c r="I7443">
        <v>0</v>
      </c>
      <c r="J7443">
        <v>0</v>
      </c>
      <c r="K7443" s="44">
        <f>MONTH(tce_4111[[#This Row],[data_lancamento]])</f>
        <v>9</v>
      </c>
    </row>
    <row r="7444" spans="1:11" x14ac:dyDescent="0.25">
      <c r="A7444" s="44" t="s">
        <v>100</v>
      </c>
      <c r="B7444">
        <v>1</v>
      </c>
      <c r="C7444" s="3">
        <v>44833</v>
      </c>
      <c r="D7444">
        <v>2659.68</v>
      </c>
      <c r="E7444" s="44" t="s">
        <v>80</v>
      </c>
      <c r="F7444" s="44" t="s">
        <v>88</v>
      </c>
      <c r="G7444">
        <v>0</v>
      </c>
      <c r="H7444">
        <v>0</v>
      </c>
      <c r="I7444">
        <v>0</v>
      </c>
      <c r="J7444">
        <v>0</v>
      </c>
      <c r="K7444" s="44">
        <f>MONTH(tce_4111[[#This Row],[data_lancamento]])</f>
        <v>9</v>
      </c>
    </row>
    <row r="7445" spans="1:11" x14ac:dyDescent="0.25">
      <c r="A7445" s="44" t="s">
        <v>110</v>
      </c>
      <c r="B7445">
        <v>1</v>
      </c>
      <c r="C7445" s="3">
        <v>44833</v>
      </c>
      <c r="D7445">
        <v>2659.68</v>
      </c>
      <c r="E7445" s="44" t="s">
        <v>77</v>
      </c>
      <c r="F7445" s="44" t="s">
        <v>88</v>
      </c>
      <c r="G7445">
        <v>0</v>
      </c>
      <c r="H7445">
        <v>0</v>
      </c>
      <c r="I7445">
        <v>0</v>
      </c>
      <c r="J7445">
        <v>0</v>
      </c>
      <c r="K7445" s="44">
        <f>MONTH(tce_4111[[#This Row],[data_lancamento]])</f>
        <v>9</v>
      </c>
    </row>
    <row r="7446" spans="1:11" x14ac:dyDescent="0.25">
      <c r="A7446" s="44" t="s">
        <v>101</v>
      </c>
      <c r="B7446">
        <v>1</v>
      </c>
      <c r="C7446" s="3">
        <v>44833</v>
      </c>
      <c r="D7446">
        <v>2659.68</v>
      </c>
      <c r="E7446" s="44" t="s">
        <v>80</v>
      </c>
      <c r="F7446" s="44" t="s">
        <v>88</v>
      </c>
      <c r="G7446">
        <v>1</v>
      </c>
      <c r="H7446">
        <v>0</v>
      </c>
      <c r="I7446">
        <v>0</v>
      </c>
      <c r="J7446">
        <v>0</v>
      </c>
      <c r="K7446" s="44">
        <f>MONTH(tce_4111[[#This Row],[data_lancamento]])</f>
        <v>9</v>
      </c>
    </row>
    <row r="7447" spans="1:11" x14ac:dyDescent="0.25">
      <c r="A7447" s="44" t="s">
        <v>111</v>
      </c>
      <c r="B7447">
        <v>1</v>
      </c>
      <c r="C7447" s="3">
        <v>44833</v>
      </c>
      <c r="D7447">
        <v>2659.68</v>
      </c>
      <c r="E7447" s="44" t="s">
        <v>77</v>
      </c>
      <c r="F7447" s="44" t="s">
        <v>88</v>
      </c>
      <c r="G7447">
        <v>1</v>
      </c>
      <c r="H7447">
        <v>0</v>
      </c>
      <c r="I7447">
        <v>0</v>
      </c>
      <c r="J7447">
        <v>0</v>
      </c>
      <c r="K7447" s="44">
        <f>MONTH(tce_4111[[#This Row],[data_lancamento]])</f>
        <v>9</v>
      </c>
    </row>
    <row r="7448" spans="1:11" x14ac:dyDescent="0.25">
      <c r="A7448" s="44" t="s">
        <v>107</v>
      </c>
      <c r="B7448">
        <v>1</v>
      </c>
      <c r="C7448" s="3">
        <v>44834</v>
      </c>
      <c r="D7448">
        <v>2788.68</v>
      </c>
      <c r="E7448" s="44" t="s">
        <v>80</v>
      </c>
      <c r="F7448" s="44" t="s">
        <v>97</v>
      </c>
      <c r="G7448">
        <v>1</v>
      </c>
      <c r="H7448">
        <v>0</v>
      </c>
      <c r="I7448">
        <v>0</v>
      </c>
      <c r="J7448">
        <v>0</v>
      </c>
      <c r="K7448" s="44">
        <f>MONTH(tce_4111[[#This Row],[data_lancamento]])</f>
        <v>9</v>
      </c>
    </row>
    <row r="7449" spans="1:11" x14ac:dyDescent="0.25">
      <c r="A7449" s="44" t="s">
        <v>135</v>
      </c>
      <c r="B7449">
        <v>1</v>
      </c>
      <c r="C7449" s="3">
        <v>44834</v>
      </c>
      <c r="D7449">
        <v>2788.68</v>
      </c>
      <c r="E7449" s="44" t="s">
        <v>77</v>
      </c>
      <c r="F7449" s="44" t="s">
        <v>97</v>
      </c>
      <c r="G7449">
        <v>0</v>
      </c>
      <c r="H7449">
        <v>0</v>
      </c>
      <c r="I7449">
        <v>0</v>
      </c>
      <c r="J7449">
        <v>0</v>
      </c>
      <c r="K7449" s="44">
        <f>MONTH(tce_4111[[#This Row],[data_lancamento]])</f>
        <v>9</v>
      </c>
    </row>
    <row r="7450" spans="1:11" x14ac:dyDescent="0.25">
      <c r="A7450" s="44" t="s">
        <v>135</v>
      </c>
      <c r="B7450">
        <v>1</v>
      </c>
      <c r="C7450" s="3">
        <v>44834</v>
      </c>
      <c r="D7450">
        <v>2788.68</v>
      </c>
      <c r="E7450" s="44" t="s">
        <v>80</v>
      </c>
      <c r="F7450" s="44" t="s">
        <v>97</v>
      </c>
      <c r="G7450">
        <v>0</v>
      </c>
      <c r="H7450">
        <v>0</v>
      </c>
      <c r="I7450">
        <v>0</v>
      </c>
      <c r="J7450">
        <v>0</v>
      </c>
      <c r="K7450" s="44">
        <f>MONTH(tce_4111[[#This Row],[data_lancamento]])</f>
        <v>9</v>
      </c>
    </row>
    <row r="7451" spans="1:11" x14ac:dyDescent="0.25">
      <c r="A7451" s="44" t="s">
        <v>105</v>
      </c>
      <c r="B7451">
        <v>1</v>
      </c>
      <c r="C7451" s="3">
        <v>44834</v>
      </c>
      <c r="D7451">
        <v>2788.68</v>
      </c>
      <c r="E7451" s="44" t="s">
        <v>77</v>
      </c>
      <c r="F7451" s="44" t="s">
        <v>88</v>
      </c>
      <c r="G7451">
        <v>0</v>
      </c>
      <c r="H7451">
        <v>0</v>
      </c>
      <c r="I7451">
        <v>0</v>
      </c>
      <c r="J7451">
        <v>0</v>
      </c>
      <c r="K7451" s="44">
        <f>MONTH(tce_4111[[#This Row],[data_lancamento]])</f>
        <v>9</v>
      </c>
    </row>
    <row r="7452" spans="1:11" x14ac:dyDescent="0.25">
      <c r="A7452" s="44" t="s">
        <v>137</v>
      </c>
      <c r="B7452">
        <v>1</v>
      </c>
      <c r="C7452" s="3">
        <v>44834</v>
      </c>
      <c r="D7452">
        <v>638.99</v>
      </c>
      <c r="E7452" s="44" t="s">
        <v>80</v>
      </c>
      <c r="F7452" s="44" t="s">
        <v>88</v>
      </c>
      <c r="G7452">
        <v>0</v>
      </c>
      <c r="H7452">
        <v>0</v>
      </c>
      <c r="I7452">
        <v>0</v>
      </c>
      <c r="J7452">
        <v>0</v>
      </c>
      <c r="K7452" s="44">
        <f>MONTH(tce_4111[[#This Row],[data_lancamento]])</f>
        <v>9</v>
      </c>
    </row>
    <row r="7453" spans="1:11" x14ac:dyDescent="0.25">
      <c r="A7453" s="44" t="s">
        <v>138</v>
      </c>
      <c r="B7453">
        <v>1</v>
      </c>
      <c r="C7453" s="3">
        <v>44834</v>
      </c>
      <c r="D7453">
        <v>638.99</v>
      </c>
      <c r="E7453" s="44" t="s">
        <v>77</v>
      </c>
      <c r="F7453" s="44" t="s">
        <v>78</v>
      </c>
      <c r="G7453">
        <v>0</v>
      </c>
      <c r="H7453">
        <v>0</v>
      </c>
      <c r="I7453">
        <v>0</v>
      </c>
      <c r="J7453">
        <v>0</v>
      </c>
      <c r="K7453" s="44">
        <f>MONTH(tce_4111[[#This Row],[data_lancamento]])</f>
        <v>9</v>
      </c>
    </row>
    <row r="7454" spans="1:11" x14ac:dyDescent="0.25">
      <c r="A7454" s="44" t="s">
        <v>139</v>
      </c>
      <c r="B7454">
        <v>1</v>
      </c>
      <c r="C7454" s="3">
        <v>44834</v>
      </c>
      <c r="D7454">
        <v>3423.98</v>
      </c>
      <c r="E7454" s="44" t="s">
        <v>80</v>
      </c>
      <c r="F7454" s="44" t="s">
        <v>88</v>
      </c>
      <c r="G7454">
        <v>0</v>
      </c>
      <c r="H7454">
        <v>0</v>
      </c>
      <c r="I7454">
        <v>0</v>
      </c>
      <c r="J7454">
        <v>0</v>
      </c>
      <c r="K7454" s="44">
        <f>MONTH(tce_4111[[#This Row],[data_lancamento]])</f>
        <v>9</v>
      </c>
    </row>
    <row r="7455" spans="1:11" x14ac:dyDescent="0.25">
      <c r="A7455" s="44" t="s">
        <v>138</v>
      </c>
      <c r="B7455">
        <v>1</v>
      </c>
      <c r="C7455" s="3">
        <v>44834</v>
      </c>
      <c r="D7455">
        <v>3423.98</v>
      </c>
      <c r="E7455" s="44" t="s">
        <v>77</v>
      </c>
      <c r="F7455" s="44" t="s">
        <v>78</v>
      </c>
      <c r="G7455">
        <v>0</v>
      </c>
      <c r="H7455">
        <v>0</v>
      </c>
      <c r="I7455">
        <v>0</v>
      </c>
      <c r="J7455">
        <v>0</v>
      </c>
      <c r="K7455" s="44">
        <f>MONTH(tce_4111[[#This Row],[data_lancamento]])</f>
        <v>9</v>
      </c>
    </row>
    <row r="7456" spans="1:11" x14ac:dyDescent="0.25">
      <c r="A7456" s="44" t="s">
        <v>139</v>
      </c>
      <c r="B7456">
        <v>1</v>
      </c>
      <c r="C7456" s="3">
        <v>44834</v>
      </c>
      <c r="D7456">
        <v>1055.43</v>
      </c>
      <c r="E7456" s="44" t="s">
        <v>80</v>
      </c>
      <c r="F7456" s="44" t="s">
        <v>88</v>
      </c>
      <c r="G7456">
        <v>0</v>
      </c>
      <c r="H7456">
        <v>0</v>
      </c>
      <c r="I7456">
        <v>0</v>
      </c>
      <c r="J7456">
        <v>0</v>
      </c>
      <c r="K7456" s="44">
        <f>MONTH(tce_4111[[#This Row],[data_lancamento]])</f>
        <v>9</v>
      </c>
    </row>
    <row r="7457" spans="1:11" x14ac:dyDescent="0.25">
      <c r="A7457" s="44" t="s">
        <v>138</v>
      </c>
      <c r="B7457">
        <v>1</v>
      </c>
      <c r="C7457" s="3">
        <v>44834</v>
      </c>
      <c r="D7457">
        <v>1055.43</v>
      </c>
      <c r="E7457" s="44" t="s">
        <v>77</v>
      </c>
      <c r="F7457" s="44" t="s">
        <v>78</v>
      </c>
      <c r="G7457">
        <v>0</v>
      </c>
      <c r="H7457">
        <v>0</v>
      </c>
      <c r="I7457">
        <v>0</v>
      </c>
      <c r="J7457">
        <v>0</v>
      </c>
      <c r="K7457" s="44">
        <f>MONTH(tce_4111[[#This Row],[data_lancamento]])</f>
        <v>9</v>
      </c>
    </row>
    <row r="7458" spans="1:11" x14ac:dyDescent="0.25">
      <c r="A7458" s="44" t="s">
        <v>108</v>
      </c>
      <c r="B7458">
        <v>1</v>
      </c>
      <c r="C7458" s="3">
        <v>44834</v>
      </c>
      <c r="D7458">
        <v>2788.68</v>
      </c>
      <c r="E7458" s="44" t="s">
        <v>80</v>
      </c>
      <c r="F7458" s="44" t="s">
        <v>88</v>
      </c>
      <c r="G7458">
        <v>1</v>
      </c>
      <c r="H7458">
        <v>0</v>
      </c>
      <c r="I7458">
        <v>0</v>
      </c>
      <c r="J7458">
        <v>0</v>
      </c>
      <c r="K7458" s="44">
        <f>MONTH(tce_4111[[#This Row],[data_lancamento]])</f>
        <v>9</v>
      </c>
    </row>
    <row r="7459" spans="1:11" x14ac:dyDescent="0.25">
      <c r="A7459" s="44" t="s">
        <v>94</v>
      </c>
      <c r="B7459">
        <v>1</v>
      </c>
      <c r="C7459" s="3">
        <v>44834</v>
      </c>
      <c r="D7459">
        <v>2788.68</v>
      </c>
      <c r="E7459" s="44" t="s">
        <v>77</v>
      </c>
      <c r="F7459" s="44" t="s">
        <v>88</v>
      </c>
      <c r="G7459">
        <v>1</v>
      </c>
      <c r="H7459">
        <v>0</v>
      </c>
      <c r="I7459">
        <v>0</v>
      </c>
      <c r="J7459">
        <v>0</v>
      </c>
      <c r="K7459" s="44">
        <f>MONTH(tce_4111[[#This Row],[data_lancamento]])</f>
        <v>9</v>
      </c>
    </row>
    <row r="7460" spans="1:11" x14ac:dyDescent="0.25">
      <c r="A7460" s="44" t="s">
        <v>141</v>
      </c>
      <c r="B7460">
        <v>1</v>
      </c>
      <c r="C7460" s="3">
        <v>44834</v>
      </c>
      <c r="D7460">
        <v>166.22</v>
      </c>
      <c r="E7460" s="44" t="s">
        <v>80</v>
      </c>
      <c r="F7460" s="44" t="s">
        <v>88</v>
      </c>
      <c r="G7460">
        <v>0</v>
      </c>
      <c r="H7460">
        <v>0</v>
      </c>
      <c r="I7460">
        <v>0</v>
      </c>
      <c r="J7460">
        <v>0</v>
      </c>
      <c r="K7460" s="44">
        <f>MONTH(tce_4111[[#This Row],[data_lancamento]])</f>
        <v>9</v>
      </c>
    </row>
    <row r="7461" spans="1:11" x14ac:dyDescent="0.25">
      <c r="A7461" s="44" t="s">
        <v>141</v>
      </c>
      <c r="B7461">
        <v>1</v>
      </c>
      <c r="C7461" s="3">
        <v>44834</v>
      </c>
      <c r="D7461">
        <v>423.4</v>
      </c>
      <c r="E7461" s="44" t="s">
        <v>80</v>
      </c>
      <c r="F7461" s="44" t="s">
        <v>88</v>
      </c>
      <c r="G7461">
        <v>0</v>
      </c>
      <c r="H7461">
        <v>0</v>
      </c>
      <c r="I7461">
        <v>0</v>
      </c>
      <c r="J7461">
        <v>0</v>
      </c>
      <c r="K7461" s="44">
        <f>MONTH(tce_4111[[#This Row],[data_lancamento]])</f>
        <v>9</v>
      </c>
    </row>
    <row r="7462" spans="1:11" x14ac:dyDescent="0.25">
      <c r="A7462" s="44" t="s">
        <v>141</v>
      </c>
      <c r="B7462">
        <v>1</v>
      </c>
      <c r="C7462" s="3">
        <v>44834</v>
      </c>
      <c r="D7462">
        <v>104.61</v>
      </c>
      <c r="E7462" s="44" t="s">
        <v>80</v>
      </c>
      <c r="F7462" s="44" t="s">
        <v>88</v>
      </c>
      <c r="G7462">
        <v>0</v>
      </c>
      <c r="H7462">
        <v>0</v>
      </c>
      <c r="I7462">
        <v>0</v>
      </c>
      <c r="J7462">
        <v>0</v>
      </c>
      <c r="K7462" s="44">
        <f>MONTH(tce_4111[[#This Row],[data_lancamento]])</f>
        <v>9</v>
      </c>
    </row>
    <row r="7463" spans="1:11" x14ac:dyDescent="0.25">
      <c r="A7463" s="44" t="s">
        <v>141</v>
      </c>
      <c r="B7463">
        <v>1</v>
      </c>
      <c r="C7463" s="3">
        <v>44834</v>
      </c>
      <c r="D7463">
        <v>182.75</v>
      </c>
      <c r="E7463" s="44" t="s">
        <v>80</v>
      </c>
      <c r="F7463" s="44" t="s">
        <v>88</v>
      </c>
      <c r="G7463">
        <v>0</v>
      </c>
      <c r="H7463">
        <v>0</v>
      </c>
      <c r="I7463">
        <v>0</v>
      </c>
      <c r="J7463">
        <v>0</v>
      </c>
      <c r="K7463" s="44">
        <f>MONTH(tce_4111[[#This Row],[data_lancamento]])</f>
        <v>9</v>
      </c>
    </row>
    <row r="7464" spans="1:11" x14ac:dyDescent="0.25">
      <c r="A7464" s="44" t="s">
        <v>142</v>
      </c>
      <c r="B7464">
        <v>1</v>
      </c>
      <c r="C7464" s="3">
        <v>44834</v>
      </c>
      <c r="D7464">
        <v>166.22</v>
      </c>
      <c r="E7464" s="44" t="s">
        <v>77</v>
      </c>
      <c r="F7464" s="44" t="s">
        <v>78</v>
      </c>
      <c r="G7464">
        <v>0</v>
      </c>
      <c r="H7464">
        <v>0</v>
      </c>
      <c r="I7464">
        <v>0</v>
      </c>
      <c r="J7464">
        <v>0</v>
      </c>
      <c r="K7464" s="44">
        <f>MONTH(tce_4111[[#This Row],[data_lancamento]])</f>
        <v>9</v>
      </c>
    </row>
    <row r="7465" spans="1:11" x14ac:dyDescent="0.25">
      <c r="A7465" s="44" t="s">
        <v>143</v>
      </c>
      <c r="B7465">
        <v>1</v>
      </c>
      <c r="C7465" s="3">
        <v>44834</v>
      </c>
      <c r="D7465">
        <v>423.4</v>
      </c>
      <c r="E7465" s="44" t="s">
        <v>77</v>
      </c>
      <c r="F7465" s="44" t="s">
        <v>78</v>
      </c>
      <c r="G7465">
        <v>0</v>
      </c>
      <c r="H7465">
        <v>0</v>
      </c>
      <c r="I7465">
        <v>0</v>
      </c>
      <c r="J7465">
        <v>0</v>
      </c>
      <c r="K7465" s="44">
        <f>MONTH(tce_4111[[#This Row],[data_lancamento]])</f>
        <v>9</v>
      </c>
    </row>
    <row r="7466" spans="1:11" x14ac:dyDescent="0.25">
      <c r="A7466" s="44" t="s">
        <v>144</v>
      </c>
      <c r="B7466">
        <v>1</v>
      </c>
      <c r="C7466" s="3">
        <v>44834</v>
      </c>
      <c r="D7466">
        <v>104.61</v>
      </c>
      <c r="E7466" s="44" t="s">
        <v>77</v>
      </c>
      <c r="F7466" s="44" t="s">
        <v>78</v>
      </c>
      <c r="G7466">
        <v>0</v>
      </c>
      <c r="H7466">
        <v>0</v>
      </c>
      <c r="I7466">
        <v>0</v>
      </c>
      <c r="J7466">
        <v>0</v>
      </c>
      <c r="K7466" s="44">
        <f>MONTH(tce_4111[[#This Row],[data_lancamento]])</f>
        <v>9</v>
      </c>
    </row>
    <row r="7467" spans="1:11" x14ac:dyDescent="0.25">
      <c r="A7467" s="44" t="s">
        <v>145</v>
      </c>
      <c r="B7467">
        <v>1</v>
      </c>
      <c r="C7467" s="3">
        <v>44834</v>
      </c>
      <c r="D7467">
        <v>182.75</v>
      </c>
      <c r="E7467" s="44" t="s">
        <v>77</v>
      </c>
      <c r="F7467" s="44" t="s">
        <v>78</v>
      </c>
      <c r="G7467">
        <v>0</v>
      </c>
      <c r="H7467">
        <v>0</v>
      </c>
      <c r="I7467">
        <v>0</v>
      </c>
      <c r="J7467">
        <v>0</v>
      </c>
      <c r="K7467" s="44">
        <f>MONTH(tce_4111[[#This Row],[data_lancamento]])</f>
        <v>9</v>
      </c>
    </row>
    <row r="7468" spans="1:11" x14ac:dyDescent="0.25">
      <c r="A7468" s="44" t="s">
        <v>89</v>
      </c>
      <c r="B7468">
        <v>1</v>
      </c>
      <c r="C7468" s="3">
        <v>44834</v>
      </c>
      <c r="D7468">
        <v>282</v>
      </c>
      <c r="E7468" s="44" t="s">
        <v>80</v>
      </c>
      <c r="F7468" s="44" t="s">
        <v>88</v>
      </c>
      <c r="G7468">
        <v>0</v>
      </c>
      <c r="H7468">
        <v>0</v>
      </c>
      <c r="I7468">
        <v>0</v>
      </c>
      <c r="J7468">
        <v>0</v>
      </c>
      <c r="K7468" s="44">
        <f>MONTH(tce_4111[[#This Row],[data_lancamento]])</f>
        <v>9</v>
      </c>
    </row>
    <row r="7469" spans="1:11" x14ac:dyDescent="0.25">
      <c r="A7469" s="44" t="s">
        <v>91</v>
      </c>
      <c r="B7469">
        <v>1</v>
      </c>
      <c r="C7469" s="3">
        <v>44834</v>
      </c>
      <c r="D7469">
        <v>282</v>
      </c>
      <c r="E7469" s="44" t="s">
        <v>77</v>
      </c>
      <c r="F7469" s="44" t="s">
        <v>88</v>
      </c>
      <c r="G7469">
        <v>0</v>
      </c>
      <c r="H7469">
        <v>0</v>
      </c>
      <c r="I7469">
        <v>0</v>
      </c>
      <c r="J7469">
        <v>0</v>
      </c>
      <c r="K7469" s="44">
        <f>MONTH(tce_4111[[#This Row],[data_lancamento]])</f>
        <v>9</v>
      </c>
    </row>
    <row r="7470" spans="1:11" x14ac:dyDescent="0.25">
      <c r="A7470" s="44" t="s">
        <v>92</v>
      </c>
      <c r="B7470">
        <v>1</v>
      </c>
      <c r="C7470" s="3">
        <v>44834</v>
      </c>
      <c r="D7470">
        <v>282</v>
      </c>
      <c r="E7470" s="44" t="s">
        <v>77</v>
      </c>
      <c r="F7470" s="44" t="s">
        <v>88</v>
      </c>
      <c r="G7470">
        <v>0</v>
      </c>
      <c r="H7470">
        <v>0</v>
      </c>
      <c r="I7470">
        <v>0</v>
      </c>
      <c r="J7470">
        <v>0</v>
      </c>
      <c r="K7470" s="44">
        <f>MONTH(tce_4111[[#This Row],[data_lancamento]])</f>
        <v>9</v>
      </c>
    </row>
    <row r="7471" spans="1:11" x14ac:dyDescent="0.25">
      <c r="A7471" s="44" t="s">
        <v>93</v>
      </c>
      <c r="B7471">
        <v>1</v>
      </c>
      <c r="C7471" s="3">
        <v>44834</v>
      </c>
      <c r="D7471">
        <v>282</v>
      </c>
      <c r="E7471" s="44" t="s">
        <v>80</v>
      </c>
      <c r="F7471" s="44" t="s">
        <v>88</v>
      </c>
      <c r="G7471">
        <v>0</v>
      </c>
      <c r="H7471">
        <v>0</v>
      </c>
      <c r="I7471">
        <v>0</v>
      </c>
      <c r="J7471">
        <v>0</v>
      </c>
      <c r="K7471" s="44">
        <f>MONTH(tce_4111[[#This Row],[data_lancamento]])</f>
        <v>9</v>
      </c>
    </row>
    <row r="7472" spans="1:11" x14ac:dyDescent="0.25">
      <c r="A7472" s="44" t="s">
        <v>94</v>
      </c>
      <c r="B7472">
        <v>1</v>
      </c>
      <c r="C7472" s="3">
        <v>44834</v>
      </c>
      <c r="D7472">
        <v>282</v>
      </c>
      <c r="E7472" s="44" t="s">
        <v>80</v>
      </c>
      <c r="F7472" s="44" t="s">
        <v>88</v>
      </c>
      <c r="G7472">
        <v>1</v>
      </c>
      <c r="H7472">
        <v>0</v>
      </c>
      <c r="I7472">
        <v>0</v>
      </c>
      <c r="J7472">
        <v>0</v>
      </c>
      <c r="K7472" s="44">
        <f>MONTH(tce_4111[[#This Row],[data_lancamento]])</f>
        <v>9</v>
      </c>
    </row>
    <row r="7473" spans="1:11" x14ac:dyDescent="0.25">
      <c r="A7473" s="44" t="s">
        <v>95</v>
      </c>
      <c r="B7473">
        <v>1</v>
      </c>
      <c r="C7473" s="3">
        <v>44834</v>
      </c>
      <c r="D7473">
        <v>282</v>
      </c>
      <c r="E7473" s="44" t="s">
        <v>77</v>
      </c>
      <c r="F7473" s="44" t="s">
        <v>88</v>
      </c>
      <c r="G7473">
        <v>1</v>
      </c>
      <c r="H7473">
        <v>0</v>
      </c>
      <c r="I7473">
        <v>0</v>
      </c>
      <c r="J7473">
        <v>0</v>
      </c>
      <c r="K7473" s="44">
        <f>MONTH(tce_4111[[#This Row],[data_lancamento]])</f>
        <v>9</v>
      </c>
    </row>
    <row r="7474" spans="1:11" x14ac:dyDescent="0.25">
      <c r="A7474" s="44" t="s">
        <v>89</v>
      </c>
      <c r="B7474">
        <v>1</v>
      </c>
      <c r="C7474" s="3">
        <v>44834</v>
      </c>
      <c r="D7474">
        <v>530.91</v>
      </c>
      <c r="E7474" s="44" t="s">
        <v>80</v>
      </c>
      <c r="F7474" s="44" t="s">
        <v>88</v>
      </c>
      <c r="G7474">
        <v>0</v>
      </c>
      <c r="H7474">
        <v>0</v>
      </c>
      <c r="I7474">
        <v>0</v>
      </c>
      <c r="J7474">
        <v>0</v>
      </c>
      <c r="K7474" s="44">
        <f>MONTH(tce_4111[[#This Row],[data_lancamento]])</f>
        <v>9</v>
      </c>
    </row>
    <row r="7475" spans="1:11" x14ac:dyDescent="0.25">
      <c r="A7475" s="44" t="s">
        <v>91</v>
      </c>
      <c r="B7475">
        <v>1</v>
      </c>
      <c r="C7475" s="3">
        <v>44834</v>
      </c>
      <c r="D7475">
        <v>530.91</v>
      </c>
      <c r="E7475" s="44" t="s">
        <v>77</v>
      </c>
      <c r="F7475" s="44" t="s">
        <v>88</v>
      </c>
      <c r="G7475">
        <v>0</v>
      </c>
      <c r="H7475">
        <v>0</v>
      </c>
      <c r="I7475">
        <v>0</v>
      </c>
      <c r="J7475">
        <v>0</v>
      </c>
      <c r="K7475" s="44">
        <f>MONTH(tce_4111[[#This Row],[data_lancamento]])</f>
        <v>9</v>
      </c>
    </row>
    <row r="7476" spans="1:11" x14ac:dyDescent="0.25">
      <c r="A7476" s="44" t="s">
        <v>92</v>
      </c>
      <c r="B7476">
        <v>1</v>
      </c>
      <c r="C7476" s="3">
        <v>44834</v>
      </c>
      <c r="D7476">
        <v>530.91</v>
      </c>
      <c r="E7476" s="44" t="s">
        <v>77</v>
      </c>
      <c r="F7476" s="44" t="s">
        <v>88</v>
      </c>
      <c r="G7476">
        <v>0</v>
      </c>
      <c r="H7476">
        <v>0</v>
      </c>
      <c r="I7476">
        <v>0</v>
      </c>
      <c r="J7476">
        <v>0</v>
      </c>
      <c r="K7476" s="44">
        <f>MONTH(tce_4111[[#This Row],[data_lancamento]])</f>
        <v>9</v>
      </c>
    </row>
    <row r="7477" spans="1:11" x14ac:dyDescent="0.25">
      <c r="A7477" s="44" t="s">
        <v>93</v>
      </c>
      <c r="B7477">
        <v>1</v>
      </c>
      <c r="C7477" s="3">
        <v>44834</v>
      </c>
      <c r="D7477">
        <v>530.91</v>
      </c>
      <c r="E7477" s="44" t="s">
        <v>80</v>
      </c>
      <c r="F7477" s="44" t="s">
        <v>88</v>
      </c>
      <c r="G7477">
        <v>0</v>
      </c>
      <c r="H7477">
        <v>0</v>
      </c>
      <c r="I7477">
        <v>0</v>
      </c>
      <c r="J7477">
        <v>0</v>
      </c>
      <c r="K7477" s="44">
        <f>MONTH(tce_4111[[#This Row],[data_lancamento]])</f>
        <v>9</v>
      </c>
    </row>
    <row r="7478" spans="1:11" x14ac:dyDescent="0.25">
      <c r="A7478" s="44" t="s">
        <v>94</v>
      </c>
      <c r="B7478">
        <v>1</v>
      </c>
      <c r="C7478" s="3">
        <v>44834</v>
      </c>
      <c r="D7478">
        <v>530.91</v>
      </c>
      <c r="E7478" s="44" t="s">
        <v>80</v>
      </c>
      <c r="F7478" s="44" t="s">
        <v>88</v>
      </c>
      <c r="G7478">
        <v>1</v>
      </c>
      <c r="H7478">
        <v>0</v>
      </c>
      <c r="I7478">
        <v>0</v>
      </c>
      <c r="J7478">
        <v>0</v>
      </c>
      <c r="K7478" s="44">
        <f>MONTH(tce_4111[[#This Row],[data_lancamento]])</f>
        <v>9</v>
      </c>
    </row>
    <row r="7479" spans="1:11" x14ac:dyDescent="0.25">
      <c r="A7479" s="44" t="s">
        <v>95</v>
      </c>
      <c r="B7479">
        <v>1</v>
      </c>
      <c r="C7479" s="3">
        <v>44834</v>
      </c>
      <c r="D7479">
        <v>530.91</v>
      </c>
      <c r="E7479" s="44" t="s">
        <v>77</v>
      </c>
      <c r="F7479" s="44" t="s">
        <v>88</v>
      </c>
      <c r="G7479">
        <v>1</v>
      </c>
      <c r="H7479">
        <v>0</v>
      </c>
      <c r="I7479">
        <v>0</v>
      </c>
      <c r="J7479">
        <v>0</v>
      </c>
      <c r="K7479" s="44">
        <f>MONTH(tce_4111[[#This Row],[data_lancamento]])</f>
        <v>9</v>
      </c>
    </row>
    <row r="7480" spans="1:11" x14ac:dyDescent="0.25">
      <c r="A7480" s="44" t="s">
        <v>89</v>
      </c>
      <c r="B7480">
        <v>1</v>
      </c>
      <c r="C7480" s="3">
        <v>44834</v>
      </c>
      <c r="D7480">
        <v>449.1</v>
      </c>
      <c r="E7480" s="44" t="s">
        <v>80</v>
      </c>
      <c r="F7480" s="44" t="s">
        <v>88</v>
      </c>
      <c r="G7480">
        <v>0</v>
      </c>
      <c r="H7480">
        <v>0</v>
      </c>
      <c r="I7480">
        <v>0</v>
      </c>
      <c r="J7480">
        <v>0</v>
      </c>
      <c r="K7480" s="44">
        <f>MONTH(tce_4111[[#This Row],[data_lancamento]])</f>
        <v>9</v>
      </c>
    </row>
    <row r="7481" spans="1:11" x14ac:dyDescent="0.25">
      <c r="A7481" s="44" t="s">
        <v>91</v>
      </c>
      <c r="B7481">
        <v>1</v>
      </c>
      <c r="C7481" s="3">
        <v>44834</v>
      </c>
      <c r="D7481">
        <v>449.1</v>
      </c>
      <c r="E7481" s="44" t="s">
        <v>77</v>
      </c>
      <c r="F7481" s="44" t="s">
        <v>88</v>
      </c>
      <c r="G7481">
        <v>0</v>
      </c>
      <c r="H7481">
        <v>0</v>
      </c>
      <c r="I7481">
        <v>0</v>
      </c>
      <c r="J7481">
        <v>0</v>
      </c>
      <c r="K7481" s="44">
        <f>MONTH(tce_4111[[#This Row],[data_lancamento]])</f>
        <v>9</v>
      </c>
    </row>
    <row r="7482" spans="1:11" x14ac:dyDescent="0.25">
      <c r="A7482" s="44" t="s">
        <v>92</v>
      </c>
      <c r="B7482">
        <v>1</v>
      </c>
      <c r="C7482" s="3">
        <v>44834</v>
      </c>
      <c r="D7482">
        <v>449.1</v>
      </c>
      <c r="E7482" s="44" t="s">
        <v>77</v>
      </c>
      <c r="F7482" s="44" t="s">
        <v>88</v>
      </c>
      <c r="G7482">
        <v>0</v>
      </c>
      <c r="H7482">
        <v>0</v>
      </c>
      <c r="I7482">
        <v>0</v>
      </c>
      <c r="J7482">
        <v>0</v>
      </c>
      <c r="K7482" s="44">
        <f>MONTH(tce_4111[[#This Row],[data_lancamento]])</f>
        <v>9</v>
      </c>
    </row>
    <row r="7483" spans="1:11" x14ac:dyDescent="0.25">
      <c r="A7483" s="44" t="s">
        <v>93</v>
      </c>
      <c r="B7483">
        <v>1</v>
      </c>
      <c r="C7483" s="3">
        <v>44834</v>
      </c>
      <c r="D7483">
        <v>449.1</v>
      </c>
      <c r="E7483" s="44" t="s">
        <v>80</v>
      </c>
      <c r="F7483" s="44" t="s">
        <v>88</v>
      </c>
      <c r="G7483">
        <v>0</v>
      </c>
      <c r="H7483">
        <v>0</v>
      </c>
      <c r="I7483">
        <v>0</v>
      </c>
      <c r="J7483">
        <v>0</v>
      </c>
      <c r="K7483" s="44">
        <f>MONTH(tce_4111[[#This Row],[data_lancamento]])</f>
        <v>9</v>
      </c>
    </row>
    <row r="7484" spans="1:11" x14ac:dyDescent="0.25">
      <c r="A7484" s="44" t="s">
        <v>94</v>
      </c>
      <c r="B7484">
        <v>1</v>
      </c>
      <c r="C7484" s="3">
        <v>44834</v>
      </c>
      <c r="D7484">
        <v>449.1</v>
      </c>
      <c r="E7484" s="44" t="s">
        <v>80</v>
      </c>
      <c r="F7484" s="44" t="s">
        <v>88</v>
      </c>
      <c r="G7484">
        <v>1</v>
      </c>
      <c r="H7484">
        <v>0</v>
      </c>
      <c r="I7484">
        <v>0</v>
      </c>
      <c r="J7484">
        <v>0</v>
      </c>
      <c r="K7484" s="44">
        <f>MONTH(tce_4111[[#This Row],[data_lancamento]])</f>
        <v>9</v>
      </c>
    </row>
    <row r="7485" spans="1:11" x14ac:dyDescent="0.25">
      <c r="A7485" s="44" t="s">
        <v>95</v>
      </c>
      <c r="B7485">
        <v>1</v>
      </c>
      <c r="C7485" s="3">
        <v>44834</v>
      </c>
      <c r="D7485">
        <v>449.1</v>
      </c>
      <c r="E7485" s="44" t="s">
        <v>77</v>
      </c>
      <c r="F7485" s="44" t="s">
        <v>88</v>
      </c>
      <c r="G7485">
        <v>1</v>
      </c>
      <c r="H7485">
        <v>0</v>
      </c>
      <c r="I7485">
        <v>0</v>
      </c>
      <c r="J7485">
        <v>0</v>
      </c>
      <c r="K7485" s="44">
        <f>MONTH(tce_4111[[#This Row],[data_lancamento]])</f>
        <v>9</v>
      </c>
    </row>
    <row r="7486" spans="1:11" x14ac:dyDescent="0.25">
      <c r="A7486" s="44" t="s">
        <v>89</v>
      </c>
      <c r="B7486">
        <v>1</v>
      </c>
      <c r="C7486" s="3">
        <v>44834</v>
      </c>
      <c r="D7486">
        <v>700</v>
      </c>
      <c r="E7486" s="44" t="s">
        <v>80</v>
      </c>
      <c r="F7486" s="44" t="s">
        <v>88</v>
      </c>
      <c r="G7486">
        <v>0</v>
      </c>
      <c r="H7486">
        <v>0</v>
      </c>
      <c r="I7486">
        <v>0</v>
      </c>
      <c r="J7486">
        <v>0</v>
      </c>
      <c r="K7486" s="44">
        <f>MONTH(tce_4111[[#This Row],[data_lancamento]])</f>
        <v>9</v>
      </c>
    </row>
    <row r="7487" spans="1:11" x14ac:dyDescent="0.25">
      <c r="A7487" s="44" t="s">
        <v>91</v>
      </c>
      <c r="B7487">
        <v>1</v>
      </c>
      <c r="C7487" s="3">
        <v>44834</v>
      </c>
      <c r="D7487">
        <v>700</v>
      </c>
      <c r="E7487" s="44" t="s">
        <v>77</v>
      </c>
      <c r="F7487" s="44" t="s">
        <v>88</v>
      </c>
      <c r="G7487">
        <v>0</v>
      </c>
      <c r="H7487">
        <v>0</v>
      </c>
      <c r="I7487">
        <v>0</v>
      </c>
      <c r="J7487">
        <v>0</v>
      </c>
      <c r="K7487" s="44">
        <f>MONTH(tce_4111[[#This Row],[data_lancamento]])</f>
        <v>9</v>
      </c>
    </row>
    <row r="7488" spans="1:11" x14ac:dyDescent="0.25">
      <c r="A7488" s="44" t="s">
        <v>92</v>
      </c>
      <c r="B7488">
        <v>1</v>
      </c>
      <c r="C7488" s="3">
        <v>44834</v>
      </c>
      <c r="D7488">
        <v>700</v>
      </c>
      <c r="E7488" s="44" t="s">
        <v>77</v>
      </c>
      <c r="F7488" s="44" t="s">
        <v>88</v>
      </c>
      <c r="G7488">
        <v>0</v>
      </c>
      <c r="H7488">
        <v>0</v>
      </c>
      <c r="I7488">
        <v>0</v>
      </c>
      <c r="J7488">
        <v>0</v>
      </c>
      <c r="K7488" s="44">
        <f>MONTH(tce_4111[[#This Row],[data_lancamento]])</f>
        <v>9</v>
      </c>
    </row>
    <row r="7489" spans="1:11" x14ac:dyDescent="0.25">
      <c r="A7489" s="44" t="s">
        <v>93</v>
      </c>
      <c r="B7489">
        <v>1</v>
      </c>
      <c r="C7489" s="3">
        <v>44834</v>
      </c>
      <c r="D7489">
        <v>700</v>
      </c>
      <c r="E7489" s="44" t="s">
        <v>80</v>
      </c>
      <c r="F7489" s="44" t="s">
        <v>88</v>
      </c>
      <c r="G7489">
        <v>0</v>
      </c>
      <c r="H7489">
        <v>0</v>
      </c>
      <c r="I7489">
        <v>0</v>
      </c>
      <c r="J7489">
        <v>0</v>
      </c>
      <c r="K7489" s="44">
        <f>MONTH(tce_4111[[#This Row],[data_lancamento]])</f>
        <v>9</v>
      </c>
    </row>
    <row r="7490" spans="1:11" x14ac:dyDescent="0.25">
      <c r="A7490" s="44" t="s">
        <v>94</v>
      </c>
      <c r="B7490">
        <v>1</v>
      </c>
      <c r="C7490" s="3">
        <v>44834</v>
      </c>
      <c r="D7490">
        <v>700</v>
      </c>
      <c r="E7490" s="44" t="s">
        <v>80</v>
      </c>
      <c r="F7490" s="44" t="s">
        <v>88</v>
      </c>
      <c r="G7490">
        <v>1</v>
      </c>
      <c r="H7490">
        <v>0</v>
      </c>
      <c r="I7490">
        <v>0</v>
      </c>
      <c r="J7490">
        <v>0</v>
      </c>
      <c r="K7490" s="44">
        <f>MONTH(tce_4111[[#This Row],[data_lancamento]])</f>
        <v>9</v>
      </c>
    </row>
    <row r="7491" spans="1:11" x14ac:dyDescent="0.25">
      <c r="A7491" s="44" t="s">
        <v>95</v>
      </c>
      <c r="B7491">
        <v>1</v>
      </c>
      <c r="C7491" s="3">
        <v>44834</v>
      </c>
      <c r="D7491">
        <v>700</v>
      </c>
      <c r="E7491" s="44" t="s">
        <v>77</v>
      </c>
      <c r="F7491" s="44" t="s">
        <v>88</v>
      </c>
      <c r="G7491">
        <v>1</v>
      </c>
      <c r="H7491">
        <v>0</v>
      </c>
      <c r="I7491">
        <v>0</v>
      </c>
      <c r="J7491">
        <v>0</v>
      </c>
      <c r="K7491" s="44">
        <f>MONTH(tce_4111[[#This Row],[data_lancamento]])</f>
        <v>9</v>
      </c>
    </row>
    <row r="7492" spans="1:11" x14ac:dyDescent="0.25">
      <c r="A7492" s="44" t="s">
        <v>89</v>
      </c>
      <c r="B7492">
        <v>1</v>
      </c>
      <c r="C7492" s="3">
        <v>44834</v>
      </c>
      <c r="D7492">
        <v>359.7</v>
      </c>
      <c r="E7492" s="44" t="s">
        <v>80</v>
      </c>
      <c r="F7492" s="44" t="s">
        <v>88</v>
      </c>
      <c r="G7492">
        <v>0</v>
      </c>
      <c r="H7492">
        <v>0</v>
      </c>
      <c r="I7492">
        <v>0</v>
      </c>
      <c r="J7492">
        <v>0</v>
      </c>
      <c r="K7492" s="44">
        <f>MONTH(tce_4111[[#This Row],[data_lancamento]])</f>
        <v>9</v>
      </c>
    </row>
    <row r="7493" spans="1:11" x14ac:dyDescent="0.25">
      <c r="A7493" s="44" t="s">
        <v>91</v>
      </c>
      <c r="B7493">
        <v>1</v>
      </c>
      <c r="C7493" s="3">
        <v>44834</v>
      </c>
      <c r="D7493">
        <v>359.7</v>
      </c>
      <c r="E7493" s="44" t="s">
        <v>77</v>
      </c>
      <c r="F7493" s="44" t="s">
        <v>88</v>
      </c>
      <c r="G7493">
        <v>0</v>
      </c>
      <c r="H7493">
        <v>0</v>
      </c>
      <c r="I7493">
        <v>0</v>
      </c>
      <c r="J7493">
        <v>0</v>
      </c>
      <c r="K7493" s="44">
        <f>MONTH(tce_4111[[#This Row],[data_lancamento]])</f>
        <v>9</v>
      </c>
    </row>
    <row r="7494" spans="1:11" x14ac:dyDescent="0.25">
      <c r="A7494" s="44" t="s">
        <v>92</v>
      </c>
      <c r="B7494">
        <v>1</v>
      </c>
      <c r="C7494" s="3">
        <v>44834</v>
      </c>
      <c r="D7494">
        <v>359.7</v>
      </c>
      <c r="E7494" s="44" t="s">
        <v>77</v>
      </c>
      <c r="F7494" s="44" t="s">
        <v>88</v>
      </c>
      <c r="G7494">
        <v>0</v>
      </c>
      <c r="H7494">
        <v>0</v>
      </c>
      <c r="I7494">
        <v>0</v>
      </c>
      <c r="J7494">
        <v>0</v>
      </c>
      <c r="K7494" s="44">
        <f>MONTH(tce_4111[[#This Row],[data_lancamento]])</f>
        <v>9</v>
      </c>
    </row>
    <row r="7495" spans="1:11" x14ac:dyDescent="0.25">
      <c r="A7495" s="44" t="s">
        <v>93</v>
      </c>
      <c r="B7495">
        <v>1</v>
      </c>
      <c r="C7495" s="3">
        <v>44834</v>
      </c>
      <c r="D7495">
        <v>359.7</v>
      </c>
      <c r="E7495" s="44" t="s">
        <v>80</v>
      </c>
      <c r="F7495" s="44" t="s">
        <v>88</v>
      </c>
      <c r="G7495">
        <v>0</v>
      </c>
      <c r="H7495">
        <v>0</v>
      </c>
      <c r="I7495">
        <v>0</v>
      </c>
      <c r="J7495">
        <v>0</v>
      </c>
      <c r="K7495" s="44">
        <f>MONTH(tce_4111[[#This Row],[data_lancamento]])</f>
        <v>9</v>
      </c>
    </row>
    <row r="7496" spans="1:11" x14ac:dyDescent="0.25">
      <c r="A7496" s="44" t="s">
        <v>94</v>
      </c>
      <c r="B7496">
        <v>1</v>
      </c>
      <c r="C7496" s="3">
        <v>44834</v>
      </c>
      <c r="D7496">
        <v>359.7</v>
      </c>
      <c r="E7496" s="44" t="s">
        <v>80</v>
      </c>
      <c r="F7496" s="44" t="s">
        <v>88</v>
      </c>
      <c r="G7496">
        <v>1</v>
      </c>
      <c r="H7496">
        <v>0</v>
      </c>
      <c r="I7496">
        <v>0</v>
      </c>
      <c r="J7496">
        <v>0</v>
      </c>
      <c r="K7496" s="44">
        <f>MONTH(tce_4111[[#This Row],[data_lancamento]])</f>
        <v>9</v>
      </c>
    </row>
    <row r="7497" spans="1:11" x14ac:dyDescent="0.25">
      <c r="A7497" s="44" t="s">
        <v>95</v>
      </c>
      <c r="B7497">
        <v>1</v>
      </c>
      <c r="C7497" s="3">
        <v>44834</v>
      </c>
      <c r="D7497">
        <v>359.7</v>
      </c>
      <c r="E7497" s="44" t="s">
        <v>77</v>
      </c>
      <c r="F7497" s="44" t="s">
        <v>88</v>
      </c>
      <c r="G7497">
        <v>1</v>
      </c>
      <c r="H7497">
        <v>0</v>
      </c>
      <c r="I7497">
        <v>0</v>
      </c>
      <c r="J7497">
        <v>0</v>
      </c>
      <c r="K7497" s="44">
        <f>MONTH(tce_4111[[#This Row],[data_lancamento]])</f>
        <v>9</v>
      </c>
    </row>
    <row r="7498" spans="1:11" x14ac:dyDescent="0.25">
      <c r="A7498" s="44" t="s">
        <v>86</v>
      </c>
      <c r="B7498">
        <v>1</v>
      </c>
      <c r="C7498" s="3">
        <v>44834</v>
      </c>
      <c r="D7498">
        <v>127788.68</v>
      </c>
      <c r="E7498" s="44" t="s">
        <v>77</v>
      </c>
      <c r="F7498" s="44" t="s">
        <v>78</v>
      </c>
      <c r="G7498">
        <v>0</v>
      </c>
      <c r="H7498">
        <v>0</v>
      </c>
      <c r="I7498">
        <v>0</v>
      </c>
      <c r="J7498">
        <v>0</v>
      </c>
      <c r="K7498" s="44">
        <f>MONTH(tce_4111[[#This Row],[data_lancamento]])</f>
        <v>9</v>
      </c>
    </row>
    <row r="7499" spans="1:11" x14ac:dyDescent="0.25">
      <c r="A7499" s="44" t="s">
        <v>136</v>
      </c>
      <c r="B7499">
        <v>1</v>
      </c>
      <c r="C7499" s="3">
        <v>44834</v>
      </c>
      <c r="D7499">
        <v>127788.68</v>
      </c>
      <c r="E7499" s="44" t="s">
        <v>80</v>
      </c>
      <c r="F7499" s="44" t="s">
        <v>88</v>
      </c>
      <c r="G7499">
        <v>0</v>
      </c>
      <c r="H7499">
        <v>0</v>
      </c>
      <c r="I7499">
        <v>0</v>
      </c>
      <c r="J7499">
        <v>0</v>
      </c>
      <c r="K7499" s="44">
        <f>MONTH(tce_4111[[#This Row],[data_lancamento]])</f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86F9-BE28-4C61-A40B-3F71BBF6B8C5}">
  <dimension ref="A1:R292"/>
  <sheetViews>
    <sheetView topLeftCell="G257" workbookViewId="0">
      <selection activeCell="R292" sqref="R292"/>
    </sheetView>
  </sheetViews>
  <sheetFormatPr defaultRowHeight="15" x14ac:dyDescent="0.25"/>
  <cols>
    <col min="1" max="1" width="8.28515625" bestFit="1" customWidth="1"/>
    <col min="2" max="2" width="11.5703125" bestFit="1" customWidth="1"/>
    <col min="3" max="3" width="9.28515625" bestFit="1" customWidth="1"/>
    <col min="4" max="4" width="12.42578125" bestFit="1" customWidth="1"/>
    <col min="5" max="5" width="11.7109375" bestFit="1" customWidth="1"/>
    <col min="6" max="6" width="10.140625" bestFit="1" customWidth="1"/>
    <col min="7" max="7" width="20.28515625" bestFit="1" customWidth="1"/>
    <col min="8" max="8" width="19.7109375" bestFit="1" customWidth="1"/>
    <col min="9" max="9" width="33" bestFit="1" customWidth="1"/>
    <col min="10" max="10" width="16.85546875" bestFit="1" customWidth="1"/>
    <col min="11" max="11" width="17.42578125" bestFit="1" customWidth="1"/>
    <col min="12" max="12" width="9" bestFit="1" customWidth="1"/>
    <col min="13" max="13" width="32" bestFit="1" customWidth="1"/>
    <col min="14" max="14" width="33.5703125" bestFit="1" customWidth="1"/>
    <col min="15" max="15" width="19.7109375" bestFit="1" customWidth="1"/>
    <col min="16" max="16" width="42.28515625" bestFit="1" customWidth="1"/>
    <col min="17" max="17" width="16.28515625" bestFit="1" customWidth="1"/>
    <col min="18" max="18" width="7" bestFit="1" customWidth="1"/>
  </cols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167</v>
      </c>
      <c r="H1" t="s">
        <v>10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25</v>
      </c>
      <c r="O1" t="s">
        <v>29</v>
      </c>
      <c r="P1" t="s">
        <v>30</v>
      </c>
      <c r="Q1" t="s">
        <v>173</v>
      </c>
      <c r="R1" t="s">
        <v>166</v>
      </c>
    </row>
    <row r="2" spans="1:18" x14ac:dyDescent="0.25">
      <c r="A2">
        <v>1</v>
      </c>
      <c r="B2">
        <v>101</v>
      </c>
      <c r="C2">
        <v>4</v>
      </c>
      <c r="D2">
        <v>122</v>
      </c>
      <c r="E2">
        <v>1</v>
      </c>
      <c r="F2">
        <v>2064</v>
      </c>
      <c r="G2" s="44" t="s">
        <v>174</v>
      </c>
      <c r="H2">
        <v>1</v>
      </c>
      <c r="I2">
        <v>0</v>
      </c>
      <c r="J2" s="3">
        <v>44564</v>
      </c>
      <c r="K2">
        <v>3000</v>
      </c>
      <c r="L2">
        <v>4824</v>
      </c>
      <c r="M2">
        <v>0</v>
      </c>
      <c r="N2">
        <v>0</v>
      </c>
      <c r="O2">
        <v>0</v>
      </c>
      <c r="P2">
        <v>0</v>
      </c>
      <c r="Q2">
        <v>2022</v>
      </c>
      <c r="R2" s="44">
        <f>MONTH(EMPENHO[[#This Row],[data_empenho]])</f>
        <v>1</v>
      </c>
    </row>
    <row r="3" spans="1:18" x14ac:dyDescent="0.25">
      <c r="A3">
        <v>1</v>
      </c>
      <c r="B3">
        <v>101</v>
      </c>
      <c r="C3">
        <v>4</v>
      </c>
      <c r="D3">
        <v>122</v>
      </c>
      <c r="E3">
        <v>1</v>
      </c>
      <c r="F3">
        <v>2064</v>
      </c>
      <c r="G3" s="44" t="s">
        <v>175</v>
      </c>
      <c r="H3">
        <v>1</v>
      </c>
      <c r="I3">
        <v>0</v>
      </c>
      <c r="J3" s="3">
        <v>44564</v>
      </c>
      <c r="K3">
        <v>300</v>
      </c>
      <c r="L3">
        <v>8263</v>
      </c>
      <c r="M3">
        <v>0</v>
      </c>
      <c r="N3">
        <v>0</v>
      </c>
      <c r="O3">
        <v>0</v>
      </c>
      <c r="P3">
        <v>0</v>
      </c>
      <c r="Q3">
        <v>2022</v>
      </c>
      <c r="R3" s="44">
        <f>MONTH(EMPENHO[[#This Row],[data_empenho]])</f>
        <v>1</v>
      </c>
    </row>
    <row r="4" spans="1:18" x14ac:dyDescent="0.25">
      <c r="A4">
        <v>1</v>
      </c>
      <c r="B4">
        <v>101</v>
      </c>
      <c r="C4">
        <v>1</v>
      </c>
      <c r="D4">
        <v>31</v>
      </c>
      <c r="E4">
        <v>15</v>
      </c>
      <c r="F4">
        <v>2063</v>
      </c>
      <c r="G4" s="44" t="s">
        <v>176</v>
      </c>
      <c r="H4">
        <v>1</v>
      </c>
      <c r="I4">
        <v>0</v>
      </c>
      <c r="J4" s="3">
        <v>44565</v>
      </c>
      <c r="K4">
        <v>70</v>
      </c>
      <c r="L4">
        <v>218</v>
      </c>
      <c r="M4">
        <v>0</v>
      </c>
      <c r="N4">
        <v>0</v>
      </c>
      <c r="O4">
        <v>0</v>
      </c>
      <c r="P4">
        <v>0</v>
      </c>
      <c r="Q4">
        <v>2022</v>
      </c>
      <c r="R4" s="44">
        <f>MONTH(EMPENHO[[#This Row],[data_empenho]])</f>
        <v>1</v>
      </c>
    </row>
    <row r="5" spans="1:18" x14ac:dyDescent="0.25">
      <c r="A5">
        <v>1</v>
      </c>
      <c r="B5">
        <v>101</v>
      </c>
      <c r="C5">
        <v>4</v>
      </c>
      <c r="D5">
        <v>122</v>
      </c>
      <c r="E5">
        <v>1</v>
      </c>
      <c r="F5">
        <v>2064</v>
      </c>
      <c r="G5" s="44" t="s">
        <v>177</v>
      </c>
      <c r="H5">
        <v>1</v>
      </c>
      <c r="I5">
        <v>0</v>
      </c>
      <c r="J5" s="3">
        <v>44565</v>
      </c>
      <c r="K5">
        <v>300</v>
      </c>
      <c r="L5">
        <v>223</v>
      </c>
      <c r="M5">
        <v>0</v>
      </c>
      <c r="N5">
        <v>0</v>
      </c>
      <c r="O5">
        <v>0</v>
      </c>
      <c r="P5">
        <v>0</v>
      </c>
      <c r="Q5">
        <v>2022</v>
      </c>
      <c r="R5" s="44">
        <f>MONTH(EMPENHO[[#This Row],[data_empenho]])</f>
        <v>1</v>
      </c>
    </row>
    <row r="6" spans="1:18" x14ac:dyDescent="0.25">
      <c r="A6">
        <v>1</v>
      </c>
      <c r="B6">
        <v>101</v>
      </c>
      <c r="C6">
        <v>4</v>
      </c>
      <c r="D6">
        <v>122</v>
      </c>
      <c r="E6">
        <v>1</v>
      </c>
      <c r="F6">
        <v>2064</v>
      </c>
      <c r="G6" s="44" t="s">
        <v>178</v>
      </c>
      <c r="H6">
        <v>1</v>
      </c>
      <c r="I6">
        <v>0</v>
      </c>
      <c r="J6" s="3">
        <v>44565</v>
      </c>
      <c r="K6">
        <v>7000</v>
      </c>
      <c r="L6">
        <v>1169</v>
      </c>
      <c r="M6">
        <v>0</v>
      </c>
      <c r="N6">
        <v>0</v>
      </c>
      <c r="O6">
        <v>0</v>
      </c>
      <c r="P6">
        <v>0</v>
      </c>
      <c r="Q6">
        <v>2022</v>
      </c>
      <c r="R6" s="44">
        <f>MONTH(EMPENHO[[#This Row],[data_empenho]])</f>
        <v>1</v>
      </c>
    </row>
    <row r="7" spans="1:18" x14ac:dyDescent="0.25">
      <c r="A7">
        <v>1</v>
      </c>
      <c r="B7">
        <v>101</v>
      </c>
      <c r="C7">
        <v>4</v>
      </c>
      <c r="D7">
        <v>122</v>
      </c>
      <c r="E7">
        <v>1</v>
      </c>
      <c r="F7">
        <v>2064</v>
      </c>
      <c r="G7" s="44" t="s">
        <v>179</v>
      </c>
      <c r="H7">
        <v>1</v>
      </c>
      <c r="I7">
        <v>0</v>
      </c>
      <c r="J7" s="3">
        <v>44571</v>
      </c>
      <c r="K7">
        <v>1198.8</v>
      </c>
      <c r="L7">
        <v>6412</v>
      </c>
      <c r="M7">
        <v>0</v>
      </c>
      <c r="N7">
        <v>0</v>
      </c>
      <c r="O7">
        <v>0</v>
      </c>
      <c r="P7">
        <v>0</v>
      </c>
      <c r="Q7">
        <v>2022</v>
      </c>
      <c r="R7" s="44">
        <f>MONTH(EMPENHO[[#This Row],[data_empenho]])</f>
        <v>1</v>
      </c>
    </row>
    <row r="8" spans="1:18" x14ac:dyDescent="0.25">
      <c r="A8">
        <v>1</v>
      </c>
      <c r="B8">
        <v>101</v>
      </c>
      <c r="C8">
        <v>4</v>
      </c>
      <c r="D8">
        <v>122</v>
      </c>
      <c r="E8">
        <v>1</v>
      </c>
      <c r="F8">
        <v>2064</v>
      </c>
      <c r="G8" s="44" t="s">
        <v>180</v>
      </c>
      <c r="H8">
        <v>1</v>
      </c>
      <c r="I8">
        <v>0</v>
      </c>
      <c r="J8" s="3">
        <v>44571</v>
      </c>
      <c r="K8">
        <v>1567.8</v>
      </c>
      <c r="L8">
        <v>6872</v>
      </c>
      <c r="M8">
        <v>0</v>
      </c>
      <c r="N8">
        <v>0</v>
      </c>
      <c r="O8">
        <v>0</v>
      </c>
      <c r="P8">
        <v>0</v>
      </c>
      <c r="Q8">
        <v>2022</v>
      </c>
      <c r="R8" s="44">
        <f>MONTH(EMPENHO[[#This Row],[data_empenho]])</f>
        <v>1</v>
      </c>
    </row>
    <row r="9" spans="1:18" x14ac:dyDescent="0.25">
      <c r="A9">
        <v>1</v>
      </c>
      <c r="B9">
        <v>101</v>
      </c>
      <c r="C9">
        <v>4</v>
      </c>
      <c r="D9">
        <v>131</v>
      </c>
      <c r="E9">
        <v>1</v>
      </c>
      <c r="F9">
        <v>2065</v>
      </c>
      <c r="G9" s="44" t="s">
        <v>181</v>
      </c>
      <c r="H9">
        <v>1</v>
      </c>
      <c r="I9">
        <v>0</v>
      </c>
      <c r="J9" s="3">
        <v>44571</v>
      </c>
      <c r="K9">
        <v>990</v>
      </c>
      <c r="L9">
        <v>266</v>
      </c>
      <c r="M9">
        <v>0</v>
      </c>
      <c r="N9">
        <v>0</v>
      </c>
      <c r="O9">
        <v>0</v>
      </c>
      <c r="P9">
        <v>0</v>
      </c>
      <c r="Q9">
        <v>2022</v>
      </c>
      <c r="R9" s="44">
        <f>MONTH(EMPENHO[[#This Row],[data_empenho]])</f>
        <v>1</v>
      </c>
    </row>
    <row r="10" spans="1:18" x14ac:dyDescent="0.25">
      <c r="A10">
        <v>1</v>
      </c>
      <c r="B10">
        <v>101</v>
      </c>
      <c r="C10">
        <v>4</v>
      </c>
      <c r="D10">
        <v>122</v>
      </c>
      <c r="E10">
        <v>1</v>
      </c>
      <c r="F10">
        <v>2064</v>
      </c>
      <c r="G10" s="44" t="s">
        <v>182</v>
      </c>
      <c r="H10">
        <v>1</v>
      </c>
      <c r="I10">
        <v>0</v>
      </c>
      <c r="J10" s="3">
        <v>44571</v>
      </c>
      <c r="K10">
        <v>3886.68</v>
      </c>
      <c r="L10">
        <v>167</v>
      </c>
      <c r="M10">
        <v>0</v>
      </c>
      <c r="N10">
        <v>0</v>
      </c>
      <c r="O10">
        <v>0</v>
      </c>
      <c r="P10">
        <v>0</v>
      </c>
      <c r="Q10">
        <v>2022</v>
      </c>
      <c r="R10" s="44">
        <f>MONTH(EMPENHO[[#This Row],[data_empenho]])</f>
        <v>1</v>
      </c>
    </row>
    <row r="11" spans="1:18" x14ac:dyDescent="0.25">
      <c r="A11">
        <v>1</v>
      </c>
      <c r="B11">
        <v>101</v>
      </c>
      <c r="C11">
        <v>1</v>
      </c>
      <c r="D11">
        <v>31</v>
      </c>
      <c r="E11">
        <v>15</v>
      </c>
      <c r="F11">
        <v>2063</v>
      </c>
      <c r="G11" s="44" t="s">
        <v>183</v>
      </c>
      <c r="H11">
        <v>1</v>
      </c>
      <c r="I11">
        <v>0</v>
      </c>
      <c r="J11" s="3">
        <v>44573</v>
      </c>
      <c r="K11">
        <v>1832.6</v>
      </c>
      <c r="L11">
        <v>1389</v>
      </c>
      <c r="M11">
        <v>0</v>
      </c>
      <c r="N11">
        <v>0</v>
      </c>
      <c r="O11">
        <v>0</v>
      </c>
      <c r="P11">
        <v>0</v>
      </c>
      <c r="Q11">
        <v>2022</v>
      </c>
      <c r="R11" s="44">
        <f>MONTH(EMPENHO[[#This Row],[data_empenho]])</f>
        <v>1</v>
      </c>
    </row>
    <row r="12" spans="1:18" x14ac:dyDescent="0.25">
      <c r="A12">
        <v>1</v>
      </c>
      <c r="B12">
        <v>101</v>
      </c>
      <c r="C12">
        <v>1</v>
      </c>
      <c r="D12">
        <v>31</v>
      </c>
      <c r="E12">
        <v>15</v>
      </c>
      <c r="F12">
        <v>2063</v>
      </c>
      <c r="G12" s="44" t="s">
        <v>183</v>
      </c>
      <c r="H12">
        <v>1</v>
      </c>
      <c r="I12">
        <v>0</v>
      </c>
      <c r="J12" s="3">
        <v>44610</v>
      </c>
      <c r="K12">
        <v>-229.08</v>
      </c>
      <c r="L12">
        <v>1389</v>
      </c>
      <c r="M12">
        <v>0</v>
      </c>
      <c r="N12">
        <v>0</v>
      </c>
      <c r="O12">
        <v>0</v>
      </c>
      <c r="P12">
        <v>0</v>
      </c>
      <c r="Q12">
        <v>2022</v>
      </c>
      <c r="R12" s="44">
        <f>MONTH(EMPENHO[[#This Row],[data_empenho]])</f>
        <v>2</v>
      </c>
    </row>
    <row r="13" spans="1:18" x14ac:dyDescent="0.25">
      <c r="A13">
        <v>1</v>
      </c>
      <c r="B13">
        <v>101</v>
      </c>
      <c r="C13">
        <v>1</v>
      </c>
      <c r="D13">
        <v>31</v>
      </c>
      <c r="E13">
        <v>15</v>
      </c>
      <c r="F13">
        <v>2063</v>
      </c>
      <c r="G13" s="44" t="s">
        <v>183</v>
      </c>
      <c r="H13">
        <v>1</v>
      </c>
      <c r="I13">
        <v>0</v>
      </c>
      <c r="J13" s="3">
        <v>44610</v>
      </c>
      <c r="K13">
        <v>0.01</v>
      </c>
      <c r="L13">
        <v>1389</v>
      </c>
      <c r="M13">
        <v>0</v>
      </c>
      <c r="N13">
        <v>0</v>
      </c>
      <c r="O13">
        <v>0</v>
      </c>
      <c r="P13">
        <v>0</v>
      </c>
      <c r="Q13">
        <v>2022</v>
      </c>
      <c r="R13" s="44">
        <f>MONTH(EMPENHO[[#This Row],[data_empenho]])</f>
        <v>2</v>
      </c>
    </row>
    <row r="14" spans="1:18" x14ac:dyDescent="0.25">
      <c r="A14">
        <v>1</v>
      </c>
      <c r="B14">
        <v>101</v>
      </c>
      <c r="C14">
        <v>1</v>
      </c>
      <c r="D14">
        <v>31</v>
      </c>
      <c r="E14">
        <v>15</v>
      </c>
      <c r="F14">
        <v>2063</v>
      </c>
      <c r="G14" s="44" t="s">
        <v>183</v>
      </c>
      <c r="H14">
        <v>1</v>
      </c>
      <c r="I14">
        <v>0</v>
      </c>
      <c r="J14" s="3">
        <v>44573</v>
      </c>
      <c r="K14">
        <v>1832.6</v>
      </c>
      <c r="L14">
        <v>7456</v>
      </c>
      <c r="M14">
        <v>0</v>
      </c>
      <c r="N14">
        <v>0</v>
      </c>
      <c r="O14">
        <v>0</v>
      </c>
      <c r="P14">
        <v>0</v>
      </c>
      <c r="Q14">
        <v>2022</v>
      </c>
      <c r="R14" s="44">
        <f>MONTH(EMPENHO[[#This Row],[data_empenho]])</f>
        <v>1</v>
      </c>
    </row>
    <row r="15" spans="1:18" x14ac:dyDescent="0.25">
      <c r="A15">
        <v>1</v>
      </c>
      <c r="B15">
        <v>101</v>
      </c>
      <c r="C15">
        <v>1</v>
      </c>
      <c r="D15">
        <v>31</v>
      </c>
      <c r="E15">
        <v>15</v>
      </c>
      <c r="F15">
        <v>2063</v>
      </c>
      <c r="G15" s="44" t="s">
        <v>183</v>
      </c>
      <c r="H15">
        <v>1</v>
      </c>
      <c r="I15">
        <v>0</v>
      </c>
      <c r="J15" s="3">
        <v>44610</v>
      </c>
      <c r="K15">
        <v>-229.07</v>
      </c>
      <c r="L15">
        <v>7456</v>
      </c>
      <c r="M15">
        <v>0</v>
      </c>
      <c r="N15">
        <v>0</v>
      </c>
      <c r="O15">
        <v>0</v>
      </c>
      <c r="P15">
        <v>0</v>
      </c>
      <c r="Q15">
        <v>2022</v>
      </c>
      <c r="R15" s="44">
        <f>MONTH(EMPENHO[[#This Row],[data_empenho]])</f>
        <v>2</v>
      </c>
    </row>
    <row r="16" spans="1:18" x14ac:dyDescent="0.25">
      <c r="A16">
        <v>1</v>
      </c>
      <c r="B16">
        <v>101</v>
      </c>
      <c r="C16">
        <v>1</v>
      </c>
      <c r="D16">
        <v>31</v>
      </c>
      <c r="E16">
        <v>15</v>
      </c>
      <c r="F16">
        <v>2063</v>
      </c>
      <c r="G16" s="44" t="s">
        <v>183</v>
      </c>
      <c r="H16">
        <v>1</v>
      </c>
      <c r="I16">
        <v>0</v>
      </c>
      <c r="J16" s="3">
        <v>44573</v>
      </c>
      <c r="K16">
        <v>1832.6</v>
      </c>
      <c r="L16">
        <v>7960</v>
      </c>
      <c r="M16">
        <v>0</v>
      </c>
      <c r="N16">
        <v>0</v>
      </c>
      <c r="O16">
        <v>0</v>
      </c>
      <c r="P16">
        <v>0</v>
      </c>
      <c r="Q16">
        <v>2022</v>
      </c>
      <c r="R16" s="44">
        <f>MONTH(EMPENHO[[#This Row],[data_empenho]])</f>
        <v>1</v>
      </c>
    </row>
    <row r="17" spans="1:18" x14ac:dyDescent="0.25">
      <c r="A17">
        <v>1</v>
      </c>
      <c r="B17">
        <v>101</v>
      </c>
      <c r="C17">
        <v>1</v>
      </c>
      <c r="D17">
        <v>31</v>
      </c>
      <c r="E17">
        <v>15</v>
      </c>
      <c r="F17">
        <v>2063</v>
      </c>
      <c r="G17" s="44" t="s">
        <v>183</v>
      </c>
      <c r="H17">
        <v>1</v>
      </c>
      <c r="I17">
        <v>0</v>
      </c>
      <c r="J17" s="3">
        <v>44610</v>
      </c>
      <c r="K17">
        <v>-229.07</v>
      </c>
      <c r="L17">
        <v>7960</v>
      </c>
      <c r="M17">
        <v>0</v>
      </c>
      <c r="N17">
        <v>0</v>
      </c>
      <c r="O17">
        <v>0</v>
      </c>
      <c r="P17">
        <v>0</v>
      </c>
      <c r="Q17">
        <v>2022</v>
      </c>
      <c r="R17" s="44">
        <f>MONTH(EMPENHO[[#This Row],[data_empenho]])</f>
        <v>2</v>
      </c>
    </row>
    <row r="18" spans="1:18" x14ac:dyDescent="0.25">
      <c r="A18">
        <v>1</v>
      </c>
      <c r="B18">
        <v>101</v>
      </c>
      <c r="C18">
        <v>4</v>
      </c>
      <c r="D18">
        <v>122</v>
      </c>
      <c r="E18">
        <v>1</v>
      </c>
      <c r="F18">
        <v>2064</v>
      </c>
      <c r="G18" s="44" t="s">
        <v>183</v>
      </c>
      <c r="H18">
        <v>1</v>
      </c>
      <c r="I18">
        <v>0</v>
      </c>
      <c r="J18" s="3">
        <v>44573</v>
      </c>
      <c r="K18">
        <v>1832.6</v>
      </c>
      <c r="L18">
        <v>8268</v>
      </c>
      <c r="M18">
        <v>0</v>
      </c>
      <c r="N18">
        <v>0</v>
      </c>
      <c r="O18">
        <v>0</v>
      </c>
      <c r="P18">
        <v>0</v>
      </c>
      <c r="Q18">
        <v>2022</v>
      </c>
      <c r="R18" s="44">
        <f>MONTH(EMPENHO[[#This Row],[data_empenho]])</f>
        <v>1</v>
      </c>
    </row>
    <row r="19" spans="1:18" x14ac:dyDescent="0.25">
      <c r="A19">
        <v>1</v>
      </c>
      <c r="B19">
        <v>101</v>
      </c>
      <c r="C19">
        <v>4</v>
      </c>
      <c r="D19">
        <v>122</v>
      </c>
      <c r="E19">
        <v>1</v>
      </c>
      <c r="F19">
        <v>2064</v>
      </c>
      <c r="G19" s="44" t="s">
        <v>183</v>
      </c>
      <c r="H19">
        <v>1</v>
      </c>
      <c r="I19">
        <v>0</v>
      </c>
      <c r="J19" s="3">
        <v>44610</v>
      </c>
      <c r="K19">
        <v>-229.08</v>
      </c>
      <c r="L19">
        <v>8268</v>
      </c>
      <c r="M19">
        <v>0</v>
      </c>
      <c r="N19">
        <v>0</v>
      </c>
      <c r="O19">
        <v>0</v>
      </c>
      <c r="P19">
        <v>0</v>
      </c>
      <c r="Q19">
        <v>2022</v>
      </c>
      <c r="R19" s="44">
        <f>MONTH(EMPENHO[[#This Row],[data_empenho]])</f>
        <v>2</v>
      </c>
    </row>
    <row r="20" spans="1:18" x14ac:dyDescent="0.25">
      <c r="A20">
        <v>1</v>
      </c>
      <c r="B20">
        <v>101</v>
      </c>
      <c r="C20">
        <v>4</v>
      </c>
      <c r="D20">
        <v>122</v>
      </c>
      <c r="E20">
        <v>1</v>
      </c>
      <c r="F20">
        <v>2064</v>
      </c>
      <c r="G20" s="44" t="s">
        <v>183</v>
      </c>
      <c r="H20">
        <v>1</v>
      </c>
      <c r="I20">
        <v>0</v>
      </c>
      <c r="J20" s="3">
        <v>44573</v>
      </c>
      <c r="K20">
        <v>1832.6</v>
      </c>
      <c r="L20">
        <v>8269</v>
      </c>
      <c r="M20">
        <v>0</v>
      </c>
      <c r="N20">
        <v>0</v>
      </c>
      <c r="O20">
        <v>0</v>
      </c>
      <c r="P20">
        <v>0</v>
      </c>
      <c r="Q20">
        <v>2022</v>
      </c>
      <c r="R20" s="44">
        <f>MONTH(EMPENHO[[#This Row],[data_empenho]])</f>
        <v>1</v>
      </c>
    </row>
    <row r="21" spans="1:18" x14ac:dyDescent="0.25">
      <c r="A21">
        <v>1</v>
      </c>
      <c r="B21">
        <v>101</v>
      </c>
      <c r="C21">
        <v>4</v>
      </c>
      <c r="D21">
        <v>122</v>
      </c>
      <c r="E21">
        <v>1</v>
      </c>
      <c r="F21">
        <v>2064</v>
      </c>
      <c r="G21" s="44" t="s">
        <v>183</v>
      </c>
      <c r="H21">
        <v>1</v>
      </c>
      <c r="I21">
        <v>0</v>
      </c>
      <c r="J21" s="3">
        <v>44610</v>
      </c>
      <c r="K21">
        <v>-229.08</v>
      </c>
      <c r="L21">
        <v>8269</v>
      </c>
      <c r="M21">
        <v>0</v>
      </c>
      <c r="N21">
        <v>0</v>
      </c>
      <c r="O21">
        <v>0</v>
      </c>
      <c r="P21">
        <v>0</v>
      </c>
      <c r="Q21">
        <v>2022</v>
      </c>
      <c r="R21" s="44">
        <f>MONTH(EMPENHO[[#This Row],[data_empenho]])</f>
        <v>2</v>
      </c>
    </row>
    <row r="22" spans="1:18" x14ac:dyDescent="0.25">
      <c r="A22">
        <v>1</v>
      </c>
      <c r="B22">
        <v>101</v>
      </c>
      <c r="C22">
        <v>1</v>
      </c>
      <c r="D22">
        <v>31</v>
      </c>
      <c r="E22">
        <v>15</v>
      </c>
      <c r="F22">
        <v>2063</v>
      </c>
      <c r="G22" s="44" t="s">
        <v>184</v>
      </c>
      <c r="H22">
        <v>1</v>
      </c>
      <c r="I22">
        <v>0</v>
      </c>
      <c r="J22" s="3">
        <v>44573</v>
      </c>
      <c r="K22">
        <v>734.85</v>
      </c>
      <c r="L22">
        <v>77</v>
      </c>
      <c r="M22">
        <v>0</v>
      </c>
      <c r="N22">
        <v>0</v>
      </c>
      <c r="O22">
        <v>0</v>
      </c>
      <c r="P22">
        <v>0</v>
      </c>
      <c r="Q22">
        <v>2022</v>
      </c>
      <c r="R22" s="44">
        <f>MONTH(EMPENHO[[#This Row],[data_empenho]])</f>
        <v>1</v>
      </c>
    </row>
    <row r="23" spans="1:18" x14ac:dyDescent="0.25">
      <c r="A23">
        <v>1</v>
      </c>
      <c r="B23">
        <v>101</v>
      </c>
      <c r="C23">
        <v>1</v>
      </c>
      <c r="D23">
        <v>31</v>
      </c>
      <c r="E23">
        <v>15</v>
      </c>
      <c r="F23">
        <v>2063</v>
      </c>
      <c r="G23" s="44" t="s">
        <v>184</v>
      </c>
      <c r="H23">
        <v>1</v>
      </c>
      <c r="I23">
        <v>0</v>
      </c>
      <c r="J23" s="3">
        <v>44573</v>
      </c>
      <c r="K23">
        <v>-734.85</v>
      </c>
      <c r="L23">
        <v>77</v>
      </c>
      <c r="M23">
        <v>0</v>
      </c>
      <c r="N23">
        <v>0</v>
      </c>
      <c r="O23">
        <v>0</v>
      </c>
      <c r="P23">
        <v>0</v>
      </c>
      <c r="Q23">
        <v>2022</v>
      </c>
      <c r="R23" s="44">
        <f>MONTH(EMPENHO[[#This Row],[data_empenho]])</f>
        <v>1</v>
      </c>
    </row>
    <row r="24" spans="1:18" x14ac:dyDescent="0.25">
      <c r="A24">
        <v>1</v>
      </c>
      <c r="B24">
        <v>101</v>
      </c>
      <c r="C24">
        <v>4</v>
      </c>
      <c r="D24">
        <v>122</v>
      </c>
      <c r="E24">
        <v>1</v>
      </c>
      <c r="F24">
        <v>2064</v>
      </c>
      <c r="G24" s="44" t="s">
        <v>184</v>
      </c>
      <c r="H24">
        <v>1</v>
      </c>
      <c r="I24">
        <v>0</v>
      </c>
      <c r="J24" s="3">
        <v>44573</v>
      </c>
      <c r="K24">
        <v>489.9</v>
      </c>
      <c r="L24">
        <v>77</v>
      </c>
      <c r="M24">
        <v>0</v>
      </c>
      <c r="N24">
        <v>0</v>
      </c>
      <c r="O24">
        <v>0</v>
      </c>
      <c r="P24">
        <v>0</v>
      </c>
      <c r="Q24">
        <v>2022</v>
      </c>
      <c r="R24" s="44">
        <f>MONTH(EMPENHO[[#This Row],[data_empenho]])</f>
        <v>1</v>
      </c>
    </row>
    <row r="25" spans="1:18" x14ac:dyDescent="0.25">
      <c r="A25">
        <v>1</v>
      </c>
      <c r="B25">
        <v>101</v>
      </c>
      <c r="C25">
        <v>4</v>
      </c>
      <c r="D25">
        <v>122</v>
      </c>
      <c r="E25">
        <v>1</v>
      </c>
      <c r="F25">
        <v>2064</v>
      </c>
      <c r="G25" s="44" t="s">
        <v>184</v>
      </c>
      <c r="H25">
        <v>1</v>
      </c>
      <c r="I25">
        <v>0</v>
      </c>
      <c r="J25" s="3">
        <v>44573</v>
      </c>
      <c r="K25">
        <v>-489.9</v>
      </c>
      <c r="L25">
        <v>77</v>
      </c>
      <c r="M25">
        <v>0</v>
      </c>
      <c r="N25">
        <v>0</v>
      </c>
      <c r="O25">
        <v>0</v>
      </c>
      <c r="P25">
        <v>0</v>
      </c>
      <c r="Q25">
        <v>2022</v>
      </c>
      <c r="R25" s="44">
        <f>MONTH(EMPENHO[[#This Row],[data_empenho]])</f>
        <v>1</v>
      </c>
    </row>
    <row r="26" spans="1:18" x14ac:dyDescent="0.25">
      <c r="A26">
        <v>1</v>
      </c>
      <c r="B26">
        <v>101</v>
      </c>
      <c r="C26">
        <v>1</v>
      </c>
      <c r="D26">
        <v>31</v>
      </c>
      <c r="E26">
        <v>15</v>
      </c>
      <c r="F26">
        <v>2063</v>
      </c>
      <c r="G26" s="44" t="s">
        <v>184</v>
      </c>
      <c r="H26">
        <v>1</v>
      </c>
      <c r="I26">
        <v>0</v>
      </c>
      <c r="J26" s="3">
        <v>44573</v>
      </c>
      <c r="K26">
        <v>763.35</v>
      </c>
      <c r="L26">
        <v>77</v>
      </c>
      <c r="M26">
        <v>0</v>
      </c>
      <c r="N26">
        <v>0</v>
      </c>
      <c r="O26">
        <v>0</v>
      </c>
      <c r="P26">
        <v>0</v>
      </c>
      <c r="Q26">
        <v>2022</v>
      </c>
      <c r="R26" s="44">
        <f>MONTH(EMPENHO[[#This Row],[data_empenho]])</f>
        <v>1</v>
      </c>
    </row>
    <row r="27" spans="1:18" x14ac:dyDescent="0.25">
      <c r="A27">
        <v>1</v>
      </c>
      <c r="B27">
        <v>101</v>
      </c>
      <c r="C27">
        <v>1</v>
      </c>
      <c r="D27">
        <v>31</v>
      </c>
      <c r="E27">
        <v>15</v>
      </c>
      <c r="F27">
        <v>2063</v>
      </c>
      <c r="G27" s="44" t="s">
        <v>184</v>
      </c>
      <c r="H27">
        <v>1</v>
      </c>
      <c r="I27">
        <v>0</v>
      </c>
      <c r="J27" s="3">
        <v>44573</v>
      </c>
      <c r="K27">
        <v>-763.35</v>
      </c>
      <c r="L27">
        <v>77</v>
      </c>
      <c r="M27">
        <v>0</v>
      </c>
      <c r="N27">
        <v>0</v>
      </c>
      <c r="O27">
        <v>0</v>
      </c>
      <c r="P27">
        <v>0</v>
      </c>
      <c r="Q27">
        <v>2022</v>
      </c>
      <c r="R27" s="44">
        <f>MONTH(EMPENHO[[#This Row],[data_empenho]])</f>
        <v>1</v>
      </c>
    </row>
    <row r="28" spans="1:18" x14ac:dyDescent="0.25">
      <c r="A28">
        <v>1</v>
      </c>
      <c r="B28">
        <v>101</v>
      </c>
      <c r="C28">
        <v>4</v>
      </c>
      <c r="D28">
        <v>122</v>
      </c>
      <c r="E28">
        <v>1</v>
      </c>
      <c r="F28">
        <v>2064</v>
      </c>
      <c r="G28" s="44" t="s">
        <v>184</v>
      </c>
      <c r="H28">
        <v>1</v>
      </c>
      <c r="I28">
        <v>0</v>
      </c>
      <c r="J28" s="3">
        <v>44573</v>
      </c>
      <c r="K28">
        <v>508.9</v>
      </c>
      <c r="L28">
        <v>77</v>
      </c>
      <c r="M28">
        <v>0</v>
      </c>
      <c r="N28">
        <v>0</v>
      </c>
      <c r="O28">
        <v>0</v>
      </c>
      <c r="P28">
        <v>0</v>
      </c>
      <c r="Q28">
        <v>2022</v>
      </c>
      <c r="R28" s="44">
        <f>MONTH(EMPENHO[[#This Row],[data_empenho]])</f>
        <v>1</v>
      </c>
    </row>
    <row r="29" spans="1:18" x14ac:dyDescent="0.25">
      <c r="A29">
        <v>1</v>
      </c>
      <c r="B29">
        <v>101</v>
      </c>
      <c r="C29">
        <v>4</v>
      </c>
      <c r="D29">
        <v>122</v>
      </c>
      <c r="E29">
        <v>1</v>
      </c>
      <c r="F29">
        <v>2064</v>
      </c>
      <c r="G29" s="44" t="s">
        <v>184</v>
      </c>
      <c r="H29">
        <v>1</v>
      </c>
      <c r="I29">
        <v>0</v>
      </c>
      <c r="J29" s="3">
        <v>44573</v>
      </c>
      <c r="K29">
        <v>-508.9</v>
      </c>
      <c r="L29">
        <v>77</v>
      </c>
      <c r="M29">
        <v>0</v>
      </c>
      <c r="N29">
        <v>0</v>
      </c>
      <c r="O29">
        <v>0</v>
      </c>
      <c r="P29">
        <v>0</v>
      </c>
      <c r="Q29">
        <v>2022</v>
      </c>
      <c r="R29" s="44">
        <f>MONTH(EMPENHO[[#This Row],[data_empenho]])</f>
        <v>1</v>
      </c>
    </row>
    <row r="30" spans="1:18" x14ac:dyDescent="0.25">
      <c r="A30">
        <v>1</v>
      </c>
      <c r="B30">
        <v>101</v>
      </c>
      <c r="C30">
        <v>1</v>
      </c>
      <c r="D30">
        <v>31</v>
      </c>
      <c r="E30">
        <v>15</v>
      </c>
      <c r="F30">
        <v>2063</v>
      </c>
      <c r="G30" s="44" t="s">
        <v>185</v>
      </c>
      <c r="H30">
        <v>1</v>
      </c>
      <c r="I30">
        <v>0</v>
      </c>
      <c r="J30" s="3">
        <v>44573</v>
      </c>
      <c r="K30">
        <v>185</v>
      </c>
      <c r="L30">
        <v>4789</v>
      </c>
      <c r="M30">
        <v>0</v>
      </c>
      <c r="N30">
        <v>0</v>
      </c>
      <c r="O30">
        <v>0</v>
      </c>
      <c r="P30">
        <v>0</v>
      </c>
      <c r="Q30">
        <v>2022</v>
      </c>
      <c r="R30" s="44">
        <f>MONTH(EMPENHO[[#This Row],[data_empenho]])</f>
        <v>1</v>
      </c>
    </row>
    <row r="31" spans="1:18" x14ac:dyDescent="0.25">
      <c r="A31">
        <v>1</v>
      </c>
      <c r="B31">
        <v>101</v>
      </c>
      <c r="C31">
        <v>1</v>
      </c>
      <c r="D31">
        <v>31</v>
      </c>
      <c r="E31">
        <v>15</v>
      </c>
      <c r="F31">
        <v>2063</v>
      </c>
      <c r="G31" s="44" t="s">
        <v>186</v>
      </c>
      <c r="H31">
        <v>1</v>
      </c>
      <c r="I31">
        <v>0</v>
      </c>
      <c r="J31" s="3">
        <v>44573</v>
      </c>
      <c r="K31">
        <v>1800</v>
      </c>
      <c r="L31">
        <v>854</v>
      </c>
      <c r="M31">
        <v>0</v>
      </c>
      <c r="N31">
        <v>0</v>
      </c>
      <c r="O31">
        <v>0</v>
      </c>
      <c r="P31">
        <v>0</v>
      </c>
      <c r="Q31">
        <v>2022</v>
      </c>
      <c r="R31" s="44">
        <f>MONTH(EMPENHO[[#This Row],[data_empenho]])</f>
        <v>1</v>
      </c>
    </row>
    <row r="32" spans="1:18" x14ac:dyDescent="0.25">
      <c r="A32">
        <v>1</v>
      </c>
      <c r="B32">
        <v>101</v>
      </c>
      <c r="C32">
        <v>4</v>
      </c>
      <c r="D32">
        <v>122</v>
      </c>
      <c r="E32">
        <v>1</v>
      </c>
      <c r="F32">
        <v>2064</v>
      </c>
      <c r="G32" s="44" t="s">
        <v>186</v>
      </c>
      <c r="H32">
        <v>1</v>
      </c>
      <c r="I32">
        <v>0</v>
      </c>
      <c r="J32" s="3">
        <v>44573</v>
      </c>
      <c r="K32">
        <v>1200</v>
      </c>
      <c r="L32">
        <v>854</v>
      </c>
      <c r="M32">
        <v>0</v>
      </c>
      <c r="N32">
        <v>0</v>
      </c>
      <c r="O32">
        <v>0</v>
      </c>
      <c r="P32">
        <v>0</v>
      </c>
      <c r="Q32">
        <v>2022</v>
      </c>
      <c r="R32" s="44">
        <f>MONTH(EMPENHO[[#This Row],[data_empenho]])</f>
        <v>1</v>
      </c>
    </row>
    <row r="33" spans="1:18" x14ac:dyDescent="0.25">
      <c r="A33">
        <v>1</v>
      </c>
      <c r="B33">
        <v>101</v>
      </c>
      <c r="C33">
        <v>4</v>
      </c>
      <c r="D33">
        <v>122</v>
      </c>
      <c r="E33">
        <v>1</v>
      </c>
      <c r="F33">
        <v>2064</v>
      </c>
      <c r="G33" s="44" t="s">
        <v>187</v>
      </c>
      <c r="H33">
        <v>1</v>
      </c>
      <c r="I33">
        <v>0</v>
      </c>
      <c r="J33" s="3">
        <v>44574</v>
      </c>
      <c r="K33">
        <v>998.8</v>
      </c>
      <c r="L33">
        <v>8268</v>
      </c>
      <c r="M33">
        <v>0</v>
      </c>
      <c r="N33">
        <v>0</v>
      </c>
      <c r="O33">
        <v>0</v>
      </c>
      <c r="P33">
        <v>0</v>
      </c>
      <c r="Q33">
        <v>2022</v>
      </c>
      <c r="R33" s="44">
        <f>MONTH(EMPENHO[[#This Row],[data_empenho]])</f>
        <v>1</v>
      </c>
    </row>
    <row r="34" spans="1:18" x14ac:dyDescent="0.25">
      <c r="A34">
        <v>1</v>
      </c>
      <c r="B34">
        <v>101</v>
      </c>
      <c r="C34">
        <v>4</v>
      </c>
      <c r="D34">
        <v>122</v>
      </c>
      <c r="E34">
        <v>1</v>
      </c>
      <c r="F34">
        <v>2064</v>
      </c>
      <c r="G34" s="44" t="s">
        <v>187</v>
      </c>
      <c r="H34">
        <v>1</v>
      </c>
      <c r="I34">
        <v>0</v>
      </c>
      <c r="J34" s="3">
        <v>44580</v>
      </c>
      <c r="K34">
        <v>-998.8</v>
      </c>
      <c r="L34">
        <v>8268</v>
      </c>
      <c r="M34">
        <v>0</v>
      </c>
      <c r="N34">
        <v>0</v>
      </c>
      <c r="O34">
        <v>0</v>
      </c>
      <c r="P34">
        <v>0</v>
      </c>
      <c r="Q34">
        <v>2022</v>
      </c>
      <c r="R34" s="44">
        <f>MONTH(EMPENHO[[#This Row],[data_empenho]])</f>
        <v>1</v>
      </c>
    </row>
    <row r="35" spans="1:18" x14ac:dyDescent="0.25">
      <c r="A35">
        <v>1</v>
      </c>
      <c r="B35">
        <v>101</v>
      </c>
      <c r="C35">
        <v>1</v>
      </c>
      <c r="D35">
        <v>31</v>
      </c>
      <c r="E35">
        <v>15</v>
      </c>
      <c r="F35">
        <v>2063</v>
      </c>
      <c r="G35" s="44" t="s">
        <v>187</v>
      </c>
      <c r="H35">
        <v>1</v>
      </c>
      <c r="I35">
        <v>0</v>
      </c>
      <c r="J35" s="3">
        <v>44574</v>
      </c>
      <c r="K35">
        <v>1498.2</v>
      </c>
      <c r="L35">
        <v>8268</v>
      </c>
      <c r="M35">
        <v>0</v>
      </c>
      <c r="N35">
        <v>0</v>
      </c>
      <c r="O35">
        <v>0</v>
      </c>
      <c r="P35">
        <v>0</v>
      </c>
      <c r="Q35">
        <v>2022</v>
      </c>
      <c r="R35" s="44">
        <f>MONTH(EMPENHO[[#This Row],[data_empenho]])</f>
        <v>1</v>
      </c>
    </row>
    <row r="36" spans="1:18" x14ac:dyDescent="0.25">
      <c r="A36">
        <v>1</v>
      </c>
      <c r="B36">
        <v>101</v>
      </c>
      <c r="C36">
        <v>1</v>
      </c>
      <c r="D36">
        <v>31</v>
      </c>
      <c r="E36">
        <v>15</v>
      </c>
      <c r="F36">
        <v>2063</v>
      </c>
      <c r="G36" s="44" t="s">
        <v>187</v>
      </c>
      <c r="H36">
        <v>1</v>
      </c>
      <c r="I36">
        <v>0</v>
      </c>
      <c r="J36" s="3">
        <v>44580</v>
      </c>
      <c r="K36">
        <v>-1498.2</v>
      </c>
      <c r="L36">
        <v>8268</v>
      </c>
      <c r="M36">
        <v>0</v>
      </c>
      <c r="N36">
        <v>0</v>
      </c>
      <c r="O36">
        <v>0</v>
      </c>
      <c r="P36">
        <v>0</v>
      </c>
      <c r="Q36">
        <v>2022</v>
      </c>
      <c r="R36" s="44">
        <f>MONTH(EMPENHO[[#This Row],[data_empenho]])</f>
        <v>1</v>
      </c>
    </row>
    <row r="37" spans="1:18" x14ac:dyDescent="0.25">
      <c r="A37">
        <v>1</v>
      </c>
      <c r="B37">
        <v>101</v>
      </c>
      <c r="C37">
        <v>1</v>
      </c>
      <c r="D37">
        <v>31</v>
      </c>
      <c r="E37">
        <v>15</v>
      </c>
      <c r="F37">
        <v>2063</v>
      </c>
      <c r="G37" s="44" t="s">
        <v>187</v>
      </c>
      <c r="H37">
        <v>1</v>
      </c>
      <c r="I37">
        <v>0</v>
      </c>
      <c r="J37" s="3">
        <v>44579</v>
      </c>
      <c r="K37">
        <v>1498.2</v>
      </c>
      <c r="L37">
        <v>8268</v>
      </c>
      <c r="M37">
        <v>0</v>
      </c>
      <c r="N37">
        <v>0</v>
      </c>
      <c r="O37">
        <v>0</v>
      </c>
      <c r="P37">
        <v>0</v>
      </c>
      <c r="Q37">
        <v>2022</v>
      </c>
      <c r="R37" s="44">
        <f>MONTH(EMPENHO[[#This Row],[data_empenho]])</f>
        <v>1</v>
      </c>
    </row>
    <row r="38" spans="1:18" x14ac:dyDescent="0.25">
      <c r="A38">
        <v>1</v>
      </c>
      <c r="B38">
        <v>101</v>
      </c>
      <c r="C38">
        <v>4</v>
      </c>
      <c r="D38">
        <v>122</v>
      </c>
      <c r="E38">
        <v>1</v>
      </c>
      <c r="F38">
        <v>2064</v>
      </c>
      <c r="G38" s="44" t="s">
        <v>187</v>
      </c>
      <c r="H38">
        <v>1</v>
      </c>
      <c r="I38">
        <v>0</v>
      </c>
      <c r="J38" s="3">
        <v>44579</v>
      </c>
      <c r="K38">
        <v>998.8</v>
      </c>
      <c r="L38">
        <v>8268</v>
      </c>
      <c r="M38">
        <v>0</v>
      </c>
      <c r="N38">
        <v>0</v>
      </c>
      <c r="O38">
        <v>0</v>
      </c>
      <c r="P38">
        <v>0</v>
      </c>
      <c r="Q38">
        <v>2022</v>
      </c>
      <c r="R38" s="44">
        <f>MONTH(EMPENHO[[#This Row],[data_empenho]])</f>
        <v>1</v>
      </c>
    </row>
    <row r="39" spans="1:18" x14ac:dyDescent="0.25">
      <c r="A39">
        <v>1</v>
      </c>
      <c r="B39">
        <v>101</v>
      </c>
      <c r="C39">
        <v>4</v>
      </c>
      <c r="D39">
        <v>122</v>
      </c>
      <c r="E39">
        <v>1</v>
      </c>
      <c r="F39">
        <v>2064</v>
      </c>
      <c r="G39" s="44" t="s">
        <v>188</v>
      </c>
      <c r="H39">
        <v>1</v>
      </c>
      <c r="I39">
        <v>0</v>
      </c>
      <c r="J39" s="3">
        <v>44586</v>
      </c>
      <c r="K39">
        <v>140</v>
      </c>
      <c r="L39">
        <v>1744</v>
      </c>
      <c r="M39">
        <v>0</v>
      </c>
      <c r="N39">
        <v>0</v>
      </c>
      <c r="O39">
        <v>0</v>
      </c>
      <c r="P39">
        <v>0</v>
      </c>
      <c r="Q39">
        <v>2022</v>
      </c>
      <c r="R39" s="44">
        <f>MONTH(EMPENHO[[#This Row],[data_empenho]])</f>
        <v>1</v>
      </c>
    </row>
    <row r="40" spans="1:18" x14ac:dyDescent="0.25">
      <c r="A40">
        <v>1</v>
      </c>
      <c r="B40">
        <v>101</v>
      </c>
      <c r="C40">
        <v>1</v>
      </c>
      <c r="D40">
        <v>31</v>
      </c>
      <c r="E40">
        <v>15</v>
      </c>
      <c r="F40">
        <v>2063</v>
      </c>
      <c r="G40" s="44" t="s">
        <v>189</v>
      </c>
      <c r="H40">
        <v>1</v>
      </c>
      <c r="I40">
        <v>0</v>
      </c>
      <c r="J40" s="3">
        <v>44588</v>
      </c>
      <c r="K40">
        <v>1325.4</v>
      </c>
      <c r="L40">
        <v>247</v>
      </c>
      <c r="M40">
        <v>0</v>
      </c>
      <c r="N40">
        <v>0</v>
      </c>
      <c r="O40">
        <v>0</v>
      </c>
      <c r="P40">
        <v>0</v>
      </c>
      <c r="Q40">
        <v>2022</v>
      </c>
      <c r="R40" s="44">
        <f>MONTH(EMPENHO[[#This Row],[data_empenho]])</f>
        <v>1</v>
      </c>
    </row>
    <row r="41" spans="1:18" x14ac:dyDescent="0.25">
      <c r="A41">
        <v>1</v>
      </c>
      <c r="B41">
        <v>101</v>
      </c>
      <c r="C41">
        <v>1</v>
      </c>
      <c r="D41">
        <v>31</v>
      </c>
      <c r="E41">
        <v>15</v>
      </c>
      <c r="F41">
        <v>2063</v>
      </c>
      <c r="G41" s="44" t="s">
        <v>190</v>
      </c>
      <c r="H41">
        <v>1</v>
      </c>
      <c r="I41">
        <v>0</v>
      </c>
      <c r="J41" s="3">
        <v>44588</v>
      </c>
      <c r="K41">
        <v>39762</v>
      </c>
      <c r="L41">
        <v>247</v>
      </c>
      <c r="M41">
        <v>0</v>
      </c>
      <c r="N41">
        <v>0</v>
      </c>
      <c r="O41">
        <v>0</v>
      </c>
      <c r="P41">
        <v>0</v>
      </c>
      <c r="Q41">
        <v>2022</v>
      </c>
      <c r="R41" s="44">
        <f>MONTH(EMPENHO[[#This Row],[data_empenho]])</f>
        <v>1</v>
      </c>
    </row>
    <row r="42" spans="1:18" x14ac:dyDescent="0.25">
      <c r="A42">
        <v>1</v>
      </c>
      <c r="B42">
        <v>101</v>
      </c>
      <c r="C42">
        <v>1</v>
      </c>
      <c r="D42">
        <v>31</v>
      </c>
      <c r="E42">
        <v>15</v>
      </c>
      <c r="F42">
        <v>2063</v>
      </c>
      <c r="G42" s="44" t="s">
        <v>191</v>
      </c>
      <c r="H42">
        <v>1</v>
      </c>
      <c r="I42">
        <v>0</v>
      </c>
      <c r="J42" s="3">
        <v>44588</v>
      </c>
      <c r="K42">
        <v>13652.23</v>
      </c>
      <c r="L42">
        <v>247</v>
      </c>
      <c r="M42">
        <v>0</v>
      </c>
      <c r="N42">
        <v>0</v>
      </c>
      <c r="O42">
        <v>0</v>
      </c>
      <c r="P42">
        <v>0</v>
      </c>
      <c r="Q42">
        <v>2022</v>
      </c>
      <c r="R42" s="44">
        <f>MONTH(EMPENHO[[#This Row],[data_empenho]])</f>
        <v>1</v>
      </c>
    </row>
    <row r="43" spans="1:18" x14ac:dyDescent="0.25">
      <c r="A43">
        <v>1</v>
      </c>
      <c r="B43">
        <v>101</v>
      </c>
      <c r="C43">
        <v>4</v>
      </c>
      <c r="D43">
        <v>122</v>
      </c>
      <c r="E43">
        <v>1</v>
      </c>
      <c r="F43">
        <v>2064</v>
      </c>
      <c r="G43" s="44" t="s">
        <v>189</v>
      </c>
      <c r="H43">
        <v>1</v>
      </c>
      <c r="I43">
        <v>0</v>
      </c>
      <c r="J43" s="3">
        <v>44588</v>
      </c>
      <c r="K43">
        <v>5296.14</v>
      </c>
      <c r="L43">
        <v>3705</v>
      </c>
      <c r="M43">
        <v>0</v>
      </c>
      <c r="N43">
        <v>0</v>
      </c>
      <c r="O43">
        <v>0</v>
      </c>
      <c r="P43">
        <v>0</v>
      </c>
      <c r="Q43">
        <v>2022</v>
      </c>
      <c r="R43" s="44">
        <f>MONTH(EMPENHO[[#This Row],[data_empenho]])</f>
        <v>1</v>
      </c>
    </row>
    <row r="44" spans="1:18" x14ac:dyDescent="0.25">
      <c r="A44">
        <v>1</v>
      </c>
      <c r="B44">
        <v>101</v>
      </c>
      <c r="C44">
        <v>4</v>
      </c>
      <c r="D44">
        <v>122</v>
      </c>
      <c r="E44">
        <v>1</v>
      </c>
      <c r="F44">
        <v>2064</v>
      </c>
      <c r="G44" s="44" t="s">
        <v>192</v>
      </c>
      <c r="H44">
        <v>1</v>
      </c>
      <c r="I44">
        <v>0</v>
      </c>
      <c r="J44" s="3">
        <v>44588</v>
      </c>
      <c r="K44">
        <v>530.30999999999995</v>
      </c>
      <c r="L44">
        <v>3705</v>
      </c>
      <c r="M44">
        <v>0</v>
      </c>
      <c r="N44">
        <v>0</v>
      </c>
      <c r="O44">
        <v>0</v>
      </c>
      <c r="P44">
        <v>0</v>
      </c>
      <c r="Q44">
        <v>2022</v>
      </c>
      <c r="R44" s="44">
        <f>MONTH(EMPENHO[[#This Row],[data_empenho]])</f>
        <v>1</v>
      </c>
    </row>
    <row r="45" spans="1:18" x14ac:dyDescent="0.25">
      <c r="A45">
        <v>1</v>
      </c>
      <c r="B45">
        <v>101</v>
      </c>
      <c r="C45">
        <v>4</v>
      </c>
      <c r="D45">
        <v>122</v>
      </c>
      <c r="E45">
        <v>1</v>
      </c>
      <c r="F45">
        <v>2064</v>
      </c>
      <c r="G45" s="44" t="s">
        <v>191</v>
      </c>
      <c r="H45">
        <v>1</v>
      </c>
      <c r="I45">
        <v>0</v>
      </c>
      <c r="J45" s="3">
        <v>44588</v>
      </c>
      <c r="K45">
        <v>831.16</v>
      </c>
      <c r="L45">
        <v>3705</v>
      </c>
      <c r="M45">
        <v>0</v>
      </c>
      <c r="N45">
        <v>0</v>
      </c>
      <c r="O45">
        <v>0</v>
      </c>
      <c r="P45">
        <v>0</v>
      </c>
      <c r="Q45">
        <v>2022</v>
      </c>
      <c r="R45" s="44">
        <f>MONTH(EMPENHO[[#This Row],[data_empenho]])</f>
        <v>1</v>
      </c>
    </row>
    <row r="46" spans="1:18" x14ac:dyDescent="0.25">
      <c r="A46">
        <v>1</v>
      </c>
      <c r="B46">
        <v>101</v>
      </c>
      <c r="C46">
        <v>4</v>
      </c>
      <c r="D46">
        <v>122</v>
      </c>
      <c r="E46">
        <v>1</v>
      </c>
      <c r="F46">
        <v>2064</v>
      </c>
      <c r="G46" s="44" t="s">
        <v>193</v>
      </c>
      <c r="H46">
        <v>1</v>
      </c>
      <c r="I46">
        <v>0</v>
      </c>
      <c r="J46" s="3">
        <v>44588</v>
      </c>
      <c r="K46">
        <v>253.58</v>
      </c>
      <c r="L46">
        <v>3705</v>
      </c>
      <c r="M46">
        <v>0</v>
      </c>
      <c r="N46">
        <v>0</v>
      </c>
      <c r="O46">
        <v>0</v>
      </c>
      <c r="P46">
        <v>0</v>
      </c>
      <c r="Q46">
        <v>2022</v>
      </c>
      <c r="R46" s="44">
        <f>MONTH(EMPENHO[[#This Row],[data_empenho]])</f>
        <v>1</v>
      </c>
    </row>
    <row r="47" spans="1:18" x14ac:dyDescent="0.25">
      <c r="A47">
        <v>1</v>
      </c>
      <c r="B47">
        <v>101</v>
      </c>
      <c r="C47">
        <v>4</v>
      </c>
      <c r="D47">
        <v>122</v>
      </c>
      <c r="E47">
        <v>1</v>
      </c>
      <c r="F47">
        <v>2064</v>
      </c>
      <c r="G47" s="44" t="s">
        <v>194</v>
      </c>
      <c r="H47">
        <v>1</v>
      </c>
      <c r="I47">
        <v>0</v>
      </c>
      <c r="J47" s="3">
        <v>44588</v>
      </c>
      <c r="K47">
        <v>671.58</v>
      </c>
      <c r="L47">
        <v>3705</v>
      </c>
      <c r="M47">
        <v>0</v>
      </c>
      <c r="N47">
        <v>0</v>
      </c>
      <c r="O47">
        <v>0</v>
      </c>
      <c r="P47">
        <v>0</v>
      </c>
      <c r="Q47">
        <v>2022</v>
      </c>
      <c r="R47" s="44">
        <f>MONTH(EMPENHO[[#This Row],[data_empenho]])</f>
        <v>1</v>
      </c>
    </row>
    <row r="48" spans="1:18" x14ac:dyDescent="0.25">
      <c r="A48">
        <v>1</v>
      </c>
      <c r="B48">
        <v>101</v>
      </c>
      <c r="C48">
        <v>4</v>
      </c>
      <c r="D48">
        <v>122</v>
      </c>
      <c r="E48">
        <v>1</v>
      </c>
      <c r="F48">
        <v>2064</v>
      </c>
      <c r="G48" s="44" t="s">
        <v>191</v>
      </c>
      <c r="H48">
        <v>1</v>
      </c>
      <c r="I48">
        <v>0</v>
      </c>
      <c r="J48" s="3">
        <v>44588</v>
      </c>
      <c r="K48">
        <v>4020.65</v>
      </c>
      <c r="L48">
        <v>3705</v>
      </c>
      <c r="M48">
        <v>0</v>
      </c>
      <c r="N48">
        <v>0</v>
      </c>
      <c r="O48">
        <v>0</v>
      </c>
      <c r="P48">
        <v>0</v>
      </c>
      <c r="Q48">
        <v>2022</v>
      </c>
      <c r="R48" s="44">
        <f>MONTH(EMPENHO[[#This Row],[data_empenho]])</f>
        <v>1</v>
      </c>
    </row>
    <row r="49" spans="1:18" x14ac:dyDescent="0.25">
      <c r="A49">
        <v>1</v>
      </c>
      <c r="B49">
        <v>101</v>
      </c>
      <c r="C49">
        <v>4</v>
      </c>
      <c r="D49">
        <v>122</v>
      </c>
      <c r="E49">
        <v>1</v>
      </c>
      <c r="F49">
        <v>2064</v>
      </c>
      <c r="G49" s="44" t="s">
        <v>189</v>
      </c>
      <c r="H49">
        <v>1</v>
      </c>
      <c r="I49">
        <v>0</v>
      </c>
      <c r="J49" s="3">
        <v>44588</v>
      </c>
      <c r="K49">
        <v>11573.21</v>
      </c>
      <c r="L49">
        <v>3705</v>
      </c>
      <c r="M49">
        <v>0</v>
      </c>
      <c r="N49">
        <v>0</v>
      </c>
      <c r="O49">
        <v>0</v>
      </c>
      <c r="P49">
        <v>0</v>
      </c>
      <c r="Q49">
        <v>2022</v>
      </c>
      <c r="R49" s="44">
        <f>MONTH(EMPENHO[[#This Row],[data_empenho]])</f>
        <v>1</v>
      </c>
    </row>
    <row r="50" spans="1:18" x14ac:dyDescent="0.25">
      <c r="A50">
        <v>1</v>
      </c>
      <c r="B50">
        <v>101</v>
      </c>
      <c r="C50">
        <v>4</v>
      </c>
      <c r="D50">
        <v>122</v>
      </c>
      <c r="E50">
        <v>1</v>
      </c>
      <c r="F50">
        <v>2064</v>
      </c>
      <c r="G50" s="44" t="s">
        <v>191</v>
      </c>
      <c r="H50">
        <v>1</v>
      </c>
      <c r="I50">
        <v>0</v>
      </c>
      <c r="J50" s="3">
        <v>44588</v>
      </c>
      <c r="K50">
        <v>8058.61</v>
      </c>
      <c r="L50">
        <v>3705</v>
      </c>
      <c r="M50">
        <v>0</v>
      </c>
      <c r="N50">
        <v>0</v>
      </c>
      <c r="O50">
        <v>0</v>
      </c>
      <c r="P50">
        <v>0</v>
      </c>
      <c r="Q50">
        <v>2022</v>
      </c>
      <c r="R50" s="44">
        <f>MONTH(EMPENHO[[#This Row],[data_empenho]])</f>
        <v>1</v>
      </c>
    </row>
    <row r="51" spans="1:18" x14ac:dyDescent="0.25">
      <c r="A51">
        <v>1</v>
      </c>
      <c r="B51">
        <v>101</v>
      </c>
      <c r="C51">
        <v>1</v>
      </c>
      <c r="D51">
        <v>31</v>
      </c>
      <c r="E51">
        <v>15</v>
      </c>
      <c r="F51">
        <v>2063</v>
      </c>
      <c r="G51" s="44" t="s">
        <v>195</v>
      </c>
      <c r="H51">
        <v>1</v>
      </c>
      <c r="I51">
        <v>0</v>
      </c>
      <c r="J51" s="3">
        <v>44589</v>
      </c>
      <c r="K51">
        <v>11495.32</v>
      </c>
      <c r="L51">
        <v>155</v>
      </c>
      <c r="M51">
        <v>0</v>
      </c>
      <c r="N51">
        <v>0</v>
      </c>
      <c r="O51">
        <v>0</v>
      </c>
      <c r="P51">
        <v>0</v>
      </c>
      <c r="Q51">
        <v>2022</v>
      </c>
      <c r="R51" s="44">
        <f>MONTH(EMPENHO[[#This Row],[data_empenho]])</f>
        <v>1</v>
      </c>
    </row>
    <row r="52" spans="1:18" x14ac:dyDescent="0.25">
      <c r="A52">
        <v>1</v>
      </c>
      <c r="B52">
        <v>101</v>
      </c>
      <c r="C52">
        <v>4</v>
      </c>
      <c r="D52">
        <v>122</v>
      </c>
      <c r="E52">
        <v>1</v>
      </c>
      <c r="F52">
        <v>2064</v>
      </c>
      <c r="G52" s="44" t="s">
        <v>196</v>
      </c>
      <c r="H52">
        <v>1</v>
      </c>
      <c r="I52">
        <v>0</v>
      </c>
      <c r="J52" s="3">
        <v>44589</v>
      </c>
      <c r="K52">
        <v>2710.61</v>
      </c>
      <c r="L52">
        <v>155</v>
      </c>
      <c r="M52">
        <v>0</v>
      </c>
      <c r="N52">
        <v>0</v>
      </c>
      <c r="O52">
        <v>0</v>
      </c>
      <c r="P52">
        <v>0</v>
      </c>
      <c r="Q52">
        <v>2022</v>
      </c>
      <c r="R52" s="44">
        <f>MONTH(EMPENHO[[#This Row],[data_empenho]])</f>
        <v>1</v>
      </c>
    </row>
    <row r="53" spans="1:18" x14ac:dyDescent="0.25">
      <c r="A53">
        <v>1</v>
      </c>
      <c r="B53">
        <v>101</v>
      </c>
      <c r="C53">
        <v>4</v>
      </c>
      <c r="D53">
        <v>122</v>
      </c>
      <c r="E53">
        <v>1</v>
      </c>
      <c r="F53">
        <v>2064</v>
      </c>
      <c r="G53" s="44" t="s">
        <v>197</v>
      </c>
      <c r="H53">
        <v>1</v>
      </c>
      <c r="I53">
        <v>0</v>
      </c>
      <c r="J53" s="3">
        <v>44589</v>
      </c>
      <c r="K53">
        <v>1128.3900000000001</v>
      </c>
      <c r="L53">
        <v>6</v>
      </c>
      <c r="M53">
        <v>0</v>
      </c>
      <c r="N53">
        <v>0</v>
      </c>
      <c r="O53">
        <v>0</v>
      </c>
      <c r="P53">
        <v>0</v>
      </c>
      <c r="Q53">
        <v>2022</v>
      </c>
      <c r="R53" s="44">
        <f>MONTH(EMPENHO[[#This Row],[data_empenho]])</f>
        <v>1</v>
      </c>
    </row>
    <row r="54" spans="1:18" x14ac:dyDescent="0.25">
      <c r="A54">
        <v>1</v>
      </c>
      <c r="B54">
        <v>101</v>
      </c>
      <c r="C54">
        <v>4</v>
      </c>
      <c r="D54">
        <v>122</v>
      </c>
      <c r="E54">
        <v>1</v>
      </c>
      <c r="F54">
        <v>2064</v>
      </c>
      <c r="G54" s="44" t="s">
        <v>197</v>
      </c>
      <c r="H54">
        <v>1</v>
      </c>
      <c r="I54">
        <v>0</v>
      </c>
      <c r="J54" s="3">
        <v>44616</v>
      </c>
      <c r="K54">
        <v>-1128.3900000000001</v>
      </c>
      <c r="L54">
        <v>6</v>
      </c>
      <c r="M54">
        <v>0</v>
      </c>
      <c r="N54">
        <v>0</v>
      </c>
      <c r="O54">
        <v>0</v>
      </c>
      <c r="P54">
        <v>0</v>
      </c>
      <c r="Q54">
        <v>2022</v>
      </c>
      <c r="R54" s="44">
        <f>MONTH(EMPENHO[[#This Row],[data_empenho]])</f>
        <v>2</v>
      </c>
    </row>
    <row r="55" spans="1:18" x14ac:dyDescent="0.25">
      <c r="A55">
        <v>1</v>
      </c>
      <c r="B55">
        <v>101</v>
      </c>
      <c r="C55">
        <v>4</v>
      </c>
      <c r="D55">
        <v>122</v>
      </c>
      <c r="E55">
        <v>1</v>
      </c>
      <c r="F55">
        <v>2064</v>
      </c>
      <c r="G55" s="44" t="s">
        <v>198</v>
      </c>
      <c r="H55">
        <v>1</v>
      </c>
      <c r="I55">
        <v>0</v>
      </c>
      <c r="J55" s="3">
        <v>44589</v>
      </c>
      <c r="K55">
        <v>2027.06</v>
      </c>
      <c r="L55">
        <v>6424</v>
      </c>
      <c r="M55">
        <v>0</v>
      </c>
      <c r="N55">
        <v>0</v>
      </c>
      <c r="O55">
        <v>0</v>
      </c>
      <c r="P55">
        <v>0</v>
      </c>
      <c r="Q55">
        <v>2022</v>
      </c>
      <c r="R55" s="44">
        <f>MONTH(EMPENHO[[#This Row],[data_empenho]])</f>
        <v>1</v>
      </c>
    </row>
    <row r="56" spans="1:18" x14ac:dyDescent="0.25">
      <c r="A56">
        <v>1</v>
      </c>
      <c r="B56">
        <v>101</v>
      </c>
      <c r="C56">
        <v>4</v>
      </c>
      <c r="D56">
        <v>122</v>
      </c>
      <c r="E56">
        <v>1</v>
      </c>
      <c r="F56">
        <v>2064</v>
      </c>
      <c r="G56" s="44" t="s">
        <v>176</v>
      </c>
      <c r="H56">
        <v>1</v>
      </c>
      <c r="I56">
        <v>0</v>
      </c>
      <c r="J56" s="3">
        <v>44592</v>
      </c>
      <c r="K56">
        <v>304.3</v>
      </c>
      <c r="L56">
        <v>5394</v>
      </c>
      <c r="M56">
        <v>0</v>
      </c>
      <c r="N56">
        <v>0</v>
      </c>
      <c r="O56">
        <v>0</v>
      </c>
      <c r="P56">
        <v>0</v>
      </c>
      <c r="Q56">
        <v>2022</v>
      </c>
      <c r="R56" s="44">
        <f>MONTH(EMPENHO[[#This Row],[data_empenho]])</f>
        <v>1</v>
      </c>
    </row>
    <row r="57" spans="1:18" x14ac:dyDescent="0.25">
      <c r="A57">
        <v>1</v>
      </c>
      <c r="B57">
        <v>101</v>
      </c>
      <c r="C57">
        <v>4</v>
      </c>
      <c r="D57">
        <v>122</v>
      </c>
      <c r="E57">
        <v>1</v>
      </c>
      <c r="F57">
        <v>2064</v>
      </c>
      <c r="G57" s="44" t="s">
        <v>176</v>
      </c>
      <c r="H57">
        <v>1</v>
      </c>
      <c r="I57">
        <v>0</v>
      </c>
      <c r="J57" s="3">
        <v>44592</v>
      </c>
      <c r="K57">
        <v>1736</v>
      </c>
      <c r="L57">
        <v>8117</v>
      </c>
      <c r="M57">
        <v>0</v>
      </c>
      <c r="N57">
        <v>0</v>
      </c>
      <c r="O57">
        <v>0</v>
      </c>
      <c r="P57">
        <v>0</v>
      </c>
      <c r="Q57">
        <v>2022</v>
      </c>
      <c r="R57" s="44">
        <f>MONTH(EMPENHO[[#This Row],[data_empenho]])</f>
        <v>1</v>
      </c>
    </row>
    <row r="58" spans="1:18" x14ac:dyDescent="0.25">
      <c r="A58">
        <v>1</v>
      </c>
      <c r="B58">
        <v>101</v>
      </c>
      <c r="C58">
        <v>4</v>
      </c>
      <c r="D58">
        <v>122</v>
      </c>
      <c r="E58">
        <v>1</v>
      </c>
      <c r="F58">
        <v>2064</v>
      </c>
      <c r="G58" s="44" t="s">
        <v>199</v>
      </c>
      <c r="H58">
        <v>1</v>
      </c>
      <c r="I58">
        <v>0</v>
      </c>
      <c r="J58" s="3">
        <v>44592</v>
      </c>
      <c r="K58">
        <v>130</v>
      </c>
      <c r="L58">
        <v>266</v>
      </c>
      <c r="M58">
        <v>0</v>
      </c>
      <c r="N58">
        <v>0</v>
      </c>
      <c r="O58">
        <v>0</v>
      </c>
      <c r="P58">
        <v>0</v>
      </c>
      <c r="Q58">
        <v>2022</v>
      </c>
      <c r="R58" s="44">
        <f>MONTH(EMPENHO[[#This Row],[data_empenho]])</f>
        <v>1</v>
      </c>
    </row>
    <row r="59" spans="1:18" x14ac:dyDescent="0.25">
      <c r="A59">
        <v>1</v>
      </c>
      <c r="B59">
        <v>101</v>
      </c>
      <c r="C59">
        <v>1</v>
      </c>
      <c r="D59">
        <v>31</v>
      </c>
      <c r="E59">
        <v>15</v>
      </c>
      <c r="F59">
        <v>2063</v>
      </c>
      <c r="G59" s="44" t="s">
        <v>187</v>
      </c>
      <c r="H59">
        <v>1</v>
      </c>
      <c r="I59">
        <v>0</v>
      </c>
      <c r="J59" s="3">
        <v>44599</v>
      </c>
      <c r="K59">
        <v>1342.44</v>
      </c>
      <c r="L59">
        <v>413</v>
      </c>
      <c r="M59">
        <v>0</v>
      </c>
      <c r="N59">
        <v>0</v>
      </c>
      <c r="O59">
        <v>0</v>
      </c>
      <c r="P59">
        <v>0</v>
      </c>
      <c r="Q59">
        <v>2022</v>
      </c>
      <c r="R59" s="44">
        <f>MONTH(EMPENHO[[#This Row],[data_empenho]])</f>
        <v>2</v>
      </c>
    </row>
    <row r="60" spans="1:18" x14ac:dyDescent="0.25">
      <c r="A60">
        <v>1</v>
      </c>
      <c r="B60">
        <v>101</v>
      </c>
      <c r="C60">
        <v>1</v>
      </c>
      <c r="D60">
        <v>31</v>
      </c>
      <c r="E60">
        <v>15</v>
      </c>
      <c r="F60">
        <v>2063</v>
      </c>
      <c r="G60" s="44" t="s">
        <v>186</v>
      </c>
      <c r="H60">
        <v>1</v>
      </c>
      <c r="I60">
        <v>0</v>
      </c>
      <c r="J60" s="3">
        <v>44599</v>
      </c>
      <c r="K60">
        <v>690</v>
      </c>
      <c r="L60">
        <v>6872</v>
      </c>
      <c r="M60">
        <v>0</v>
      </c>
      <c r="N60">
        <v>0</v>
      </c>
      <c r="O60">
        <v>0</v>
      </c>
      <c r="P60">
        <v>0</v>
      </c>
      <c r="Q60">
        <v>2022</v>
      </c>
      <c r="R60" s="44">
        <f>MONTH(EMPENHO[[#This Row],[data_empenho]])</f>
        <v>2</v>
      </c>
    </row>
    <row r="61" spans="1:18" x14ac:dyDescent="0.25">
      <c r="A61">
        <v>1</v>
      </c>
      <c r="B61">
        <v>101</v>
      </c>
      <c r="C61">
        <v>4</v>
      </c>
      <c r="D61">
        <v>122</v>
      </c>
      <c r="E61">
        <v>1</v>
      </c>
      <c r="F61">
        <v>2064</v>
      </c>
      <c r="G61" s="44" t="s">
        <v>186</v>
      </c>
      <c r="H61">
        <v>1</v>
      </c>
      <c r="I61">
        <v>0</v>
      </c>
      <c r="J61" s="3">
        <v>44599</v>
      </c>
      <c r="K61">
        <v>1380</v>
      </c>
      <c r="L61">
        <v>6872</v>
      </c>
      <c r="M61">
        <v>0</v>
      </c>
      <c r="N61">
        <v>0</v>
      </c>
      <c r="O61">
        <v>0</v>
      </c>
      <c r="P61">
        <v>0</v>
      </c>
      <c r="Q61">
        <v>2022</v>
      </c>
      <c r="R61" s="44">
        <f>MONTH(EMPENHO[[#This Row],[data_empenho]])</f>
        <v>2</v>
      </c>
    </row>
    <row r="62" spans="1:18" x14ac:dyDescent="0.25">
      <c r="A62">
        <v>1</v>
      </c>
      <c r="B62">
        <v>101</v>
      </c>
      <c r="C62">
        <v>4</v>
      </c>
      <c r="D62">
        <v>122</v>
      </c>
      <c r="E62">
        <v>1</v>
      </c>
      <c r="F62">
        <v>2064</v>
      </c>
      <c r="G62" s="44" t="s">
        <v>183</v>
      </c>
      <c r="H62">
        <v>1</v>
      </c>
      <c r="I62">
        <v>0</v>
      </c>
      <c r="J62" s="3">
        <v>44599</v>
      </c>
      <c r="K62">
        <v>1603.53</v>
      </c>
      <c r="L62">
        <v>5844</v>
      </c>
      <c r="M62">
        <v>0</v>
      </c>
      <c r="N62">
        <v>0</v>
      </c>
      <c r="O62">
        <v>0</v>
      </c>
      <c r="P62">
        <v>0</v>
      </c>
      <c r="Q62">
        <v>2022</v>
      </c>
      <c r="R62" s="44">
        <f>MONTH(EMPENHO[[#This Row],[data_empenho]])</f>
        <v>2</v>
      </c>
    </row>
    <row r="63" spans="1:18" x14ac:dyDescent="0.25">
      <c r="A63">
        <v>1</v>
      </c>
      <c r="B63">
        <v>101</v>
      </c>
      <c r="C63">
        <v>1</v>
      </c>
      <c r="D63">
        <v>31</v>
      </c>
      <c r="E63">
        <v>15</v>
      </c>
      <c r="F63">
        <v>2063</v>
      </c>
      <c r="G63" s="44" t="s">
        <v>183</v>
      </c>
      <c r="H63">
        <v>1</v>
      </c>
      <c r="I63">
        <v>0</v>
      </c>
      <c r="J63" s="3">
        <v>44599</v>
      </c>
      <c r="K63">
        <v>1603.53</v>
      </c>
      <c r="L63">
        <v>413</v>
      </c>
      <c r="M63">
        <v>0</v>
      </c>
      <c r="N63">
        <v>0</v>
      </c>
      <c r="O63">
        <v>0</v>
      </c>
      <c r="P63">
        <v>0</v>
      </c>
      <c r="Q63">
        <v>2022</v>
      </c>
      <c r="R63" s="44">
        <f>MONTH(EMPENHO[[#This Row],[data_empenho]])</f>
        <v>2</v>
      </c>
    </row>
    <row r="64" spans="1:18" x14ac:dyDescent="0.25">
      <c r="A64">
        <v>1</v>
      </c>
      <c r="B64">
        <v>101</v>
      </c>
      <c r="C64">
        <v>4</v>
      </c>
      <c r="D64">
        <v>122</v>
      </c>
      <c r="E64">
        <v>1</v>
      </c>
      <c r="F64">
        <v>2064</v>
      </c>
      <c r="G64" s="44" t="s">
        <v>183</v>
      </c>
      <c r="H64">
        <v>1</v>
      </c>
      <c r="I64">
        <v>0</v>
      </c>
      <c r="J64" s="3">
        <v>44600</v>
      </c>
      <c r="K64">
        <v>1603.53</v>
      </c>
      <c r="L64">
        <v>1960</v>
      </c>
      <c r="M64">
        <v>0</v>
      </c>
      <c r="N64">
        <v>0</v>
      </c>
      <c r="O64">
        <v>0</v>
      </c>
      <c r="P64">
        <v>0</v>
      </c>
      <c r="Q64">
        <v>2022</v>
      </c>
      <c r="R64" s="44">
        <f>MONTH(EMPENHO[[#This Row],[data_empenho]])</f>
        <v>2</v>
      </c>
    </row>
    <row r="65" spans="1:18" x14ac:dyDescent="0.25">
      <c r="A65">
        <v>1</v>
      </c>
      <c r="B65">
        <v>101</v>
      </c>
      <c r="C65">
        <v>4</v>
      </c>
      <c r="D65">
        <v>122</v>
      </c>
      <c r="E65">
        <v>1</v>
      </c>
      <c r="F65">
        <v>2064</v>
      </c>
      <c r="G65" s="44" t="s">
        <v>200</v>
      </c>
      <c r="H65">
        <v>1</v>
      </c>
      <c r="I65">
        <v>0</v>
      </c>
      <c r="J65" s="3">
        <v>44601</v>
      </c>
      <c r="K65">
        <v>168.43</v>
      </c>
      <c r="L65">
        <v>5325</v>
      </c>
      <c r="M65">
        <v>0</v>
      </c>
      <c r="N65">
        <v>0</v>
      </c>
      <c r="O65">
        <v>0</v>
      </c>
      <c r="P65">
        <v>0</v>
      </c>
      <c r="Q65">
        <v>2022</v>
      </c>
      <c r="R65" s="44">
        <f>MONTH(EMPENHO[[#This Row],[data_empenho]])</f>
        <v>2</v>
      </c>
    </row>
    <row r="66" spans="1:18" x14ac:dyDescent="0.25">
      <c r="A66">
        <v>1</v>
      </c>
      <c r="B66">
        <v>101</v>
      </c>
      <c r="C66">
        <v>4</v>
      </c>
      <c r="D66">
        <v>122</v>
      </c>
      <c r="E66">
        <v>1</v>
      </c>
      <c r="F66">
        <v>2064</v>
      </c>
      <c r="G66" s="44" t="s">
        <v>180</v>
      </c>
      <c r="H66">
        <v>1</v>
      </c>
      <c r="I66">
        <v>0</v>
      </c>
      <c r="J66" s="3">
        <v>44606</v>
      </c>
      <c r="K66">
        <v>12371.5</v>
      </c>
      <c r="L66">
        <v>854</v>
      </c>
      <c r="M66">
        <v>0</v>
      </c>
      <c r="N66">
        <v>0</v>
      </c>
      <c r="O66">
        <v>0</v>
      </c>
      <c r="P66">
        <v>0</v>
      </c>
      <c r="Q66">
        <v>2022</v>
      </c>
      <c r="R66" s="44">
        <f>MONTH(EMPENHO[[#This Row],[data_empenho]])</f>
        <v>2</v>
      </c>
    </row>
    <row r="67" spans="1:18" x14ac:dyDescent="0.25">
      <c r="A67">
        <v>1</v>
      </c>
      <c r="B67">
        <v>101</v>
      </c>
      <c r="C67">
        <v>4</v>
      </c>
      <c r="D67">
        <v>122</v>
      </c>
      <c r="E67">
        <v>1</v>
      </c>
      <c r="F67">
        <v>2064</v>
      </c>
      <c r="G67" s="44" t="s">
        <v>180</v>
      </c>
      <c r="H67">
        <v>1</v>
      </c>
      <c r="I67">
        <v>0</v>
      </c>
      <c r="J67" s="3">
        <v>44608</v>
      </c>
      <c r="K67">
        <v>-12371.5</v>
      </c>
      <c r="L67">
        <v>854</v>
      </c>
      <c r="M67">
        <v>0</v>
      </c>
      <c r="N67">
        <v>0</v>
      </c>
      <c r="O67">
        <v>0</v>
      </c>
      <c r="P67">
        <v>0</v>
      </c>
      <c r="Q67">
        <v>2022</v>
      </c>
      <c r="R67" s="44">
        <f>MONTH(EMPENHO[[#This Row],[data_empenho]])</f>
        <v>2</v>
      </c>
    </row>
    <row r="68" spans="1:18" x14ac:dyDescent="0.25">
      <c r="A68">
        <v>1</v>
      </c>
      <c r="B68">
        <v>101</v>
      </c>
      <c r="C68">
        <v>4</v>
      </c>
      <c r="D68">
        <v>122</v>
      </c>
      <c r="E68">
        <v>1</v>
      </c>
      <c r="F68">
        <v>2064</v>
      </c>
      <c r="G68" s="44" t="s">
        <v>201</v>
      </c>
      <c r="H68">
        <v>1</v>
      </c>
      <c r="I68">
        <v>0</v>
      </c>
      <c r="J68" s="3">
        <v>44608</v>
      </c>
      <c r="K68">
        <v>1128.3900000000001</v>
      </c>
      <c r="L68">
        <v>6</v>
      </c>
      <c r="M68">
        <v>0</v>
      </c>
      <c r="N68">
        <v>0</v>
      </c>
      <c r="O68">
        <v>0</v>
      </c>
      <c r="P68">
        <v>0</v>
      </c>
      <c r="Q68">
        <v>2022</v>
      </c>
      <c r="R68" s="44">
        <f>MONTH(EMPENHO[[#This Row],[data_empenho]])</f>
        <v>2</v>
      </c>
    </row>
    <row r="69" spans="1:18" x14ac:dyDescent="0.25">
      <c r="A69">
        <v>1</v>
      </c>
      <c r="B69">
        <v>101</v>
      </c>
      <c r="C69">
        <v>4</v>
      </c>
      <c r="D69">
        <v>122</v>
      </c>
      <c r="E69">
        <v>1</v>
      </c>
      <c r="F69">
        <v>2064</v>
      </c>
      <c r="G69" s="44" t="s">
        <v>202</v>
      </c>
      <c r="H69">
        <v>1</v>
      </c>
      <c r="I69">
        <v>0</v>
      </c>
      <c r="J69" s="3">
        <v>44608</v>
      </c>
      <c r="K69">
        <v>12371.5</v>
      </c>
      <c r="L69">
        <v>854</v>
      </c>
      <c r="M69">
        <v>0</v>
      </c>
      <c r="N69">
        <v>0</v>
      </c>
      <c r="O69">
        <v>0</v>
      </c>
      <c r="P69">
        <v>0</v>
      </c>
      <c r="Q69">
        <v>2022</v>
      </c>
      <c r="R69" s="44">
        <f>MONTH(EMPENHO[[#This Row],[data_empenho]])</f>
        <v>2</v>
      </c>
    </row>
    <row r="70" spans="1:18" x14ac:dyDescent="0.25">
      <c r="A70">
        <v>1</v>
      </c>
      <c r="B70">
        <v>101</v>
      </c>
      <c r="C70">
        <v>4</v>
      </c>
      <c r="D70">
        <v>122</v>
      </c>
      <c r="E70">
        <v>1</v>
      </c>
      <c r="F70">
        <v>2064</v>
      </c>
      <c r="G70" s="44" t="s">
        <v>203</v>
      </c>
      <c r="H70">
        <v>1</v>
      </c>
      <c r="I70">
        <v>0</v>
      </c>
      <c r="J70" s="3">
        <v>44613</v>
      </c>
      <c r="K70">
        <v>6</v>
      </c>
      <c r="L70">
        <v>6799</v>
      </c>
      <c r="M70">
        <v>0</v>
      </c>
      <c r="N70">
        <v>0</v>
      </c>
      <c r="O70">
        <v>0</v>
      </c>
      <c r="P70">
        <v>0</v>
      </c>
      <c r="Q70">
        <v>2022</v>
      </c>
      <c r="R70" s="44">
        <f>MONTH(EMPENHO[[#This Row],[data_empenho]])</f>
        <v>2</v>
      </c>
    </row>
    <row r="71" spans="1:18" x14ac:dyDescent="0.25">
      <c r="A71">
        <v>1</v>
      </c>
      <c r="B71">
        <v>101</v>
      </c>
      <c r="C71">
        <v>4</v>
      </c>
      <c r="D71">
        <v>122</v>
      </c>
      <c r="E71">
        <v>1</v>
      </c>
      <c r="F71">
        <v>2064</v>
      </c>
      <c r="G71" s="44" t="s">
        <v>182</v>
      </c>
      <c r="H71">
        <v>1</v>
      </c>
      <c r="I71">
        <v>0</v>
      </c>
      <c r="J71" s="3">
        <v>44614</v>
      </c>
      <c r="K71">
        <v>240</v>
      </c>
      <c r="L71">
        <v>2055</v>
      </c>
      <c r="M71">
        <v>0</v>
      </c>
      <c r="N71">
        <v>0</v>
      </c>
      <c r="O71">
        <v>0</v>
      </c>
      <c r="P71">
        <v>0</v>
      </c>
      <c r="Q71">
        <v>2022</v>
      </c>
      <c r="R71" s="44">
        <f>MONTH(EMPENHO[[#This Row],[data_empenho]])</f>
        <v>2</v>
      </c>
    </row>
    <row r="72" spans="1:18" x14ac:dyDescent="0.25">
      <c r="A72">
        <v>1</v>
      </c>
      <c r="B72">
        <v>101</v>
      </c>
      <c r="C72">
        <v>4</v>
      </c>
      <c r="D72">
        <v>122</v>
      </c>
      <c r="E72">
        <v>1</v>
      </c>
      <c r="F72">
        <v>2064</v>
      </c>
      <c r="G72" s="44" t="s">
        <v>204</v>
      </c>
      <c r="H72">
        <v>1</v>
      </c>
      <c r="I72">
        <v>0</v>
      </c>
      <c r="J72" s="3">
        <v>44614</v>
      </c>
      <c r="K72">
        <v>2599</v>
      </c>
      <c r="L72">
        <v>2055</v>
      </c>
      <c r="M72">
        <v>0</v>
      </c>
      <c r="N72">
        <v>0</v>
      </c>
      <c r="O72">
        <v>0</v>
      </c>
      <c r="P72">
        <v>0</v>
      </c>
      <c r="Q72">
        <v>2022</v>
      </c>
      <c r="R72" s="44">
        <f>MONTH(EMPENHO[[#This Row],[data_empenho]])</f>
        <v>2</v>
      </c>
    </row>
    <row r="73" spans="1:18" x14ac:dyDescent="0.25">
      <c r="A73">
        <v>1</v>
      </c>
      <c r="B73">
        <v>101</v>
      </c>
      <c r="C73">
        <v>4</v>
      </c>
      <c r="D73">
        <v>122</v>
      </c>
      <c r="E73">
        <v>1</v>
      </c>
      <c r="F73">
        <v>2064</v>
      </c>
      <c r="G73" s="44" t="s">
        <v>189</v>
      </c>
      <c r="H73">
        <v>1</v>
      </c>
      <c r="I73">
        <v>0</v>
      </c>
      <c r="J73" s="3">
        <v>44615</v>
      </c>
      <c r="K73">
        <v>5511.04</v>
      </c>
      <c r="L73">
        <v>3705</v>
      </c>
      <c r="M73">
        <v>0</v>
      </c>
      <c r="N73">
        <v>0</v>
      </c>
      <c r="O73">
        <v>0</v>
      </c>
      <c r="P73">
        <v>0</v>
      </c>
      <c r="Q73">
        <v>2022</v>
      </c>
      <c r="R73" s="44">
        <f>MONTH(EMPENHO[[#This Row],[data_empenho]])</f>
        <v>2</v>
      </c>
    </row>
    <row r="74" spans="1:18" x14ac:dyDescent="0.25">
      <c r="A74">
        <v>1</v>
      </c>
      <c r="B74">
        <v>101</v>
      </c>
      <c r="C74">
        <v>4</v>
      </c>
      <c r="D74">
        <v>122</v>
      </c>
      <c r="E74">
        <v>1</v>
      </c>
      <c r="F74">
        <v>2064</v>
      </c>
      <c r="G74" s="44" t="s">
        <v>192</v>
      </c>
      <c r="H74">
        <v>1</v>
      </c>
      <c r="I74">
        <v>0</v>
      </c>
      <c r="J74" s="3">
        <v>44615</v>
      </c>
      <c r="K74">
        <v>530.30999999999995</v>
      </c>
      <c r="L74">
        <v>3705</v>
      </c>
      <c r="M74">
        <v>0</v>
      </c>
      <c r="N74">
        <v>0</v>
      </c>
      <c r="O74">
        <v>0</v>
      </c>
      <c r="P74">
        <v>0</v>
      </c>
      <c r="Q74">
        <v>2022</v>
      </c>
      <c r="R74" s="44">
        <f>MONTH(EMPENHO[[#This Row],[data_empenho]])</f>
        <v>2</v>
      </c>
    </row>
    <row r="75" spans="1:18" x14ac:dyDescent="0.25">
      <c r="A75">
        <v>1</v>
      </c>
      <c r="B75">
        <v>101</v>
      </c>
      <c r="C75">
        <v>4</v>
      </c>
      <c r="D75">
        <v>122</v>
      </c>
      <c r="E75">
        <v>1</v>
      </c>
      <c r="F75">
        <v>2064</v>
      </c>
      <c r="G75" s="44" t="s">
        <v>191</v>
      </c>
      <c r="H75">
        <v>1</v>
      </c>
      <c r="I75">
        <v>0</v>
      </c>
      <c r="J75" s="3">
        <v>44615</v>
      </c>
      <c r="K75">
        <v>262.48</v>
      </c>
      <c r="L75">
        <v>3705</v>
      </c>
      <c r="M75">
        <v>0</v>
      </c>
      <c r="N75">
        <v>0</v>
      </c>
      <c r="O75">
        <v>0</v>
      </c>
      <c r="P75">
        <v>0</v>
      </c>
      <c r="Q75">
        <v>2022</v>
      </c>
      <c r="R75" s="44">
        <f>MONTH(EMPENHO[[#This Row],[data_empenho]])</f>
        <v>2</v>
      </c>
    </row>
    <row r="76" spans="1:18" x14ac:dyDescent="0.25">
      <c r="A76">
        <v>1</v>
      </c>
      <c r="B76">
        <v>101</v>
      </c>
      <c r="C76">
        <v>4</v>
      </c>
      <c r="D76">
        <v>122</v>
      </c>
      <c r="E76">
        <v>1</v>
      </c>
      <c r="F76">
        <v>2064</v>
      </c>
      <c r="G76" s="44" t="s">
        <v>194</v>
      </c>
      <c r="H76">
        <v>1</v>
      </c>
      <c r="I76">
        <v>0</v>
      </c>
      <c r="J76" s="3">
        <v>44615</v>
      </c>
      <c r="K76">
        <v>730.99</v>
      </c>
      <c r="L76">
        <v>3705</v>
      </c>
      <c r="M76">
        <v>0</v>
      </c>
      <c r="N76">
        <v>0</v>
      </c>
      <c r="O76">
        <v>0</v>
      </c>
      <c r="P76">
        <v>0</v>
      </c>
      <c r="Q76">
        <v>2022</v>
      </c>
      <c r="R76" s="44">
        <f>MONTH(EMPENHO[[#This Row],[data_empenho]])</f>
        <v>2</v>
      </c>
    </row>
    <row r="77" spans="1:18" x14ac:dyDescent="0.25">
      <c r="A77">
        <v>1</v>
      </c>
      <c r="B77">
        <v>101</v>
      </c>
      <c r="C77">
        <v>1</v>
      </c>
      <c r="D77">
        <v>31</v>
      </c>
      <c r="E77">
        <v>15</v>
      </c>
      <c r="F77">
        <v>2063</v>
      </c>
      <c r="G77" s="44" t="s">
        <v>205</v>
      </c>
      <c r="H77">
        <v>1</v>
      </c>
      <c r="I77">
        <v>0</v>
      </c>
      <c r="J77" s="3">
        <v>44615</v>
      </c>
      <c r="K77">
        <v>1325.4</v>
      </c>
      <c r="L77">
        <v>247</v>
      </c>
      <c r="M77">
        <v>0</v>
      </c>
      <c r="N77">
        <v>0</v>
      </c>
      <c r="O77">
        <v>0</v>
      </c>
      <c r="P77">
        <v>0</v>
      </c>
      <c r="Q77">
        <v>2022</v>
      </c>
      <c r="R77" s="44">
        <f>MONTH(EMPENHO[[#This Row],[data_empenho]])</f>
        <v>2</v>
      </c>
    </row>
    <row r="78" spans="1:18" x14ac:dyDescent="0.25">
      <c r="A78">
        <v>1</v>
      </c>
      <c r="B78">
        <v>101</v>
      </c>
      <c r="C78">
        <v>1</v>
      </c>
      <c r="D78">
        <v>31</v>
      </c>
      <c r="E78">
        <v>15</v>
      </c>
      <c r="F78">
        <v>2063</v>
      </c>
      <c r="G78" s="44" t="s">
        <v>190</v>
      </c>
      <c r="H78">
        <v>1</v>
      </c>
      <c r="I78">
        <v>0</v>
      </c>
      <c r="J78" s="3">
        <v>44615</v>
      </c>
      <c r="K78">
        <v>39762</v>
      </c>
      <c r="L78">
        <v>247</v>
      </c>
      <c r="M78">
        <v>0</v>
      </c>
      <c r="N78">
        <v>0</v>
      </c>
      <c r="O78">
        <v>0</v>
      </c>
      <c r="P78">
        <v>0</v>
      </c>
      <c r="Q78">
        <v>2022</v>
      </c>
      <c r="R78" s="44">
        <f>MONTH(EMPENHO[[#This Row],[data_empenho]])</f>
        <v>2</v>
      </c>
    </row>
    <row r="79" spans="1:18" x14ac:dyDescent="0.25">
      <c r="A79">
        <v>1</v>
      </c>
      <c r="B79">
        <v>101</v>
      </c>
      <c r="C79">
        <v>4</v>
      </c>
      <c r="D79">
        <v>122</v>
      </c>
      <c r="E79">
        <v>1</v>
      </c>
      <c r="F79">
        <v>2064</v>
      </c>
      <c r="G79" s="44" t="s">
        <v>206</v>
      </c>
      <c r="H79">
        <v>1</v>
      </c>
      <c r="I79">
        <v>0</v>
      </c>
      <c r="J79" s="3">
        <v>44615</v>
      </c>
      <c r="K79">
        <v>333.61</v>
      </c>
      <c r="L79">
        <v>3705</v>
      </c>
      <c r="M79">
        <v>0</v>
      </c>
      <c r="N79">
        <v>0</v>
      </c>
      <c r="O79">
        <v>0</v>
      </c>
      <c r="P79">
        <v>0</v>
      </c>
      <c r="Q79">
        <v>2022</v>
      </c>
      <c r="R79" s="44">
        <f>MONTH(EMPENHO[[#This Row],[data_empenho]])</f>
        <v>2</v>
      </c>
    </row>
    <row r="80" spans="1:18" x14ac:dyDescent="0.25">
      <c r="A80">
        <v>1</v>
      </c>
      <c r="B80">
        <v>101</v>
      </c>
      <c r="C80">
        <v>4</v>
      </c>
      <c r="D80">
        <v>122</v>
      </c>
      <c r="E80">
        <v>1</v>
      </c>
      <c r="F80">
        <v>2064</v>
      </c>
      <c r="G80" s="44" t="s">
        <v>191</v>
      </c>
      <c r="H80">
        <v>1</v>
      </c>
      <c r="I80">
        <v>0</v>
      </c>
      <c r="J80" s="3">
        <v>44615</v>
      </c>
      <c r="K80">
        <v>111.2</v>
      </c>
      <c r="L80">
        <v>3705</v>
      </c>
      <c r="M80">
        <v>0</v>
      </c>
      <c r="N80">
        <v>0</v>
      </c>
      <c r="O80">
        <v>0</v>
      </c>
      <c r="P80">
        <v>0</v>
      </c>
      <c r="Q80">
        <v>2022</v>
      </c>
      <c r="R80" s="44">
        <f>MONTH(EMPENHO[[#This Row],[data_empenho]])</f>
        <v>2</v>
      </c>
    </row>
    <row r="81" spans="1:18" x14ac:dyDescent="0.25">
      <c r="A81">
        <v>1</v>
      </c>
      <c r="B81">
        <v>101</v>
      </c>
      <c r="C81">
        <v>4</v>
      </c>
      <c r="D81">
        <v>122</v>
      </c>
      <c r="E81">
        <v>1</v>
      </c>
      <c r="F81">
        <v>2064</v>
      </c>
      <c r="G81" s="44" t="s">
        <v>189</v>
      </c>
      <c r="H81">
        <v>1</v>
      </c>
      <c r="I81">
        <v>0</v>
      </c>
      <c r="J81" s="3">
        <v>44615</v>
      </c>
      <c r="K81">
        <v>8992.7199999999993</v>
      </c>
      <c r="L81">
        <v>3705</v>
      </c>
      <c r="M81">
        <v>0</v>
      </c>
      <c r="N81">
        <v>0</v>
      </c>
      <c r="O81">
        <v>0</v>
      </c>
      <c r="P81">
        <v>0</v>
      </c>
      <c r="Q81">
        <v>2022</v>
      </c>
      <c r="R81" s="44">
        <f>MONTH(EMPENHO[[#This Row],[data_empenho]])</f>
        <v>2</v>
      </c>
    </row>
    <row r="82" spans="1:18" x14ac:dyDescent="0.25">
      <c r="A82">
        <v>1</v>
      </c>
      <c r="B82">
        <v>101</v>
      </c>
      <c r="C82">
        <v>4</v>
      </c>
      <c r="D82">
        <v>122</v>
      </c>
      <c r="E82">
        <v>1</v>
      </c>
      <c r="F82">
        <v>2064</v>
      </c>
      <c r="G82" s="44" t="s">
        <v>191</v>
      </c>
      <c r="H82">
        <v>1</v>
      </c>
      <c r="I82">
        <v>0</v>
      </c>
      <c r="J82" s="3">
        <v>44615</v>
      </c>
      <c r="K82">
        <v>333.61</v>
      </c>
      <c r="L82">
        <v>3705</v>
      </c>
      <c r="M82">
        <v>0</v>
      </c>
      <c r="N82">
        <v>0</v>
      </c>
      <c r="O82">
        <v>0</v>
      </c>
      <c r="P82">
        <v>0</v>
      </c>
      <c r="Q82">
        <v>2022</v>
      </c>
      <c r="R82" s="44">
        <f>MONTH(EMPENHO[[#This Row],[data_empenho]])</f>
        <v>2</v>
      </c>
    </row>
    <row r="83" spans="1:18" x14ac:dyDescent="0.25">
      <c r="A83">
        <v>1</v>
      </c>
      <c r="B83">
        <v>101</v>
      </c>
      <c r="C83">
        <v>4</v>
      </c>
      <c r="D83">
        <v>122</v>
      </c>
      <c r="E83">
        <v>1</v>
      </c>
      <c r="F83">
        <v>2064</v>
      </c>
      <c r="G83" s="44" t="s">
        <v>198</v>
      </c>
      <c r="H83">
        <v>1</v>
      </c>
      <c r="I83">
        <v>0</v>
      </c>
      <c r="J83" s="3">
        <v>44615</v>
      </c>
      <c r="K83">
        <v>1875.61</v>
      </c>
      <c r="L83">
        <v>6424</v>
      </c>
      <c r="M83">
        <v>0</v>
      </c>
      <c r="N83">
        <v>0</v>
      </c>
      <c r="O83">
        <v>0</v>
      </c>
      <c r="P83">
        <v>0</v>
      </c>
      <c r="Q83">
        <v>2022</v>
      </c>
      <c r="R83" s="44">
        <f>MONTH(EMPENHO[[#This Row],[data_empenho]])</f>
        <v>2</v>
      </c>
    </row>
    <row r="84" spans="1:18" x14ac:dyDescent="0.25">
      <c r="A84">
        <v>1</v>
      </c>
      <c r="B84">
        <v>101</v>
      </c>
      <c r="C84">
        <v>1</v>
      </c>
      <c r="D84">
        <v>31</v>
      </c>
      <c r="E84">
        <v>15</v>
      </c>
      <c r="F84">
        <v>2063</v>
      </c>
      <c r="G84" s="44" t="s">
        <v>195</v>
      </c>
      <c r="H84">
        <v>1</v>
      </c>
      <c r="I84">
        <v>0</v>
      </c>
      <c r="J84" s="3">
        <v>44615</v>
      </c>
      <c r="K84">
        <v>8628.35</v>
      </c>
      <c r="L84">
        <v>155</v>
      </c>
      <c r="M84">
        <v>0</v>
      </c>
      <c r="N84">
        <v>0</v>
      </c>
      <c r="O84">
        <v>0</v>
      </c>
      <c r="P84">
        <v>0</v>
      </c>
      <c r="Q84">
        <v>2022</v>
      </c>
      <c r="R84" s="44">
        <f>MONTH(EMPENHO[[#This Row],[data_empenho]])</f>
        <v>2</v>
      </c>
    </row>
    <row r="85" spans="1:18" x14ac:dyDescent="0.25">
      <c r="A85">
        <v>1</v>
      </c>
      <c r="B85">
        <v>101</v>
      </c>
      <c r="C85">
        <v>4</v>
      </c>
      <c r="D85">
        <v>122</v>
      </c>
      <c r="E85">
        <v>1</v>
      </c>
      <c r="F85">
        <v>2064</v>
      </c>
      <c r="G85" s="44" t="s">
        <v>196</v>
      </c>
      <c r="H85">
        <v>1</v>
      </c>
      <c r="I85">
        <v>0</v>
      </c>
      <c r="J85" s="3">
        <v>44615</v>
      </c>
      <c r="K85">
        <v>1958.53</v>
      </c>
      <c r="L85">
        <v>155</v>
      </c>
      <c r="M85">
        <v>0</v>
      </c>
      <c r="N85">
        <v>0</v>
      </c>
      <c r="O85">
        <v>0</v>
      </c>
      <c r="P85">
        <v>0</v>
      </c>
      <c r="Q85">
        <v>2022</v>
      </c>
      <c r="R85" s="44">
        <f>MONTH(EMPENHO[[#This Row],[data_empenho]])</f>
        <v>2</v>
      </c>
    </row>
    <row r="86" spans="1:18" x14ac:dyDescent="0.25">
      <c r="A86">
        <v>1</v>
      </c>
      <c r="B86">
        <v>101</v>
      </c>
      <c r="C86">
        <v>4</v>
      </c>
      <c r="D86">
        <v>122</v>
      </c>
      <c r="E86">
        <v>1</v>
      </c>
      <c r="F86">
        <v>2064</v>
      </c>
      <c r="G86" s="44" t="s">
        <v>201</v>
      </c>
      <c r="H86">
        <v>1</v>
      </c>
      <c r="I86">
        <v>0</v>
      </c>
      <c r="J86" s="3">
        <v>44615</v>
      </c>
      <c r="K86">
        <v>1040.72</v>
      </c>
      <c r="L86">
        <v>6</v>
      </c>
      <c r="M86">
        <v>0</v>
      </c>
      <c r="N86">
        <v>0</v>
      </c>
      <c r="O86">
        <v>0</v>
      </c>
      <c r="P86">
        <v>0</v>
      </c>
      <c r="Q86">
        <v>2022</v>
      </c>
      <c r="R86" s="44">
        <f>MONTH(EMPENHO[[#This Row],[data_empenho]])</f>
        <v>2</v>
      </c>
    </row>
    <row r="87" spans="1:18" x14ac:dyDescent="0.25">
      <c r="A87">
        <v>1</v>
      </c>
      <c r="B87">
        <v>101</v>
      </c>
      <c r="C87">
        <v>4</v>
      </c>
      <c r="D87">
        <v>122</v>
      </c>
      <c r="E87">
        <v>1</v>
      </c>
      <c r="F87">
        <v>2064</v>
      </c>
      <c r="G87" s="44" t="s">
        <v>183</v>
      </c>
      <c r="H87">
        <v>1</v>
      </c>
      <c r="I87">
        <v>0</v>
      </c>
      <c r="J87" s="3">
        <v>44623</v>
      </c>
      <c r="K87">
        <v>1603.52</v>
      </c>
      <c r="L87">
        <v>5844</v>
      </c>
      <c r="M87">
        <v>0</v>
      </c>
      <c r="N87">
        <v>0</v>
      </c>
      <c r="O87">
        <v>0</v>
      </c>
      <c r="P87">
        <v>0</v>
      </c>
      <c r="Q87">
        <v>2022</v>
      </c>
      <c r="R87" s="44">
        <f>MONTH(EMPENHO[[#This Row],[data_empenho]])</f>
        <v>3</v>
      </c>
    </row>
    <row r="88" spans="1:18" x14ac:dyDescent="0.25">
      <c r="A88">
        <v>1</v>
      </c>
      <c r="B88">
        <v>101</v>
      </c>
      <c r="C88">
        <v>1</v>
      </c>
      <c r="D88">
        <v>31</v>
      </c>
      <c r="E88">
        <v>15</v>
      </c>
      <c r="F88">
        <v>2063</v>
      </c>
      <c r="G88" s="44" t="s">
        <v>183</v>
      </c>
      <c r="H88">
        <v>1</v>
      </c>
      <c r="I88">
        <v>0</v>
      </c>
      <c r="J88" s="3">
        <v>44623</v>
      </c>
      <c r="K88">
        <v>1603.52</v>
      </c>
      <c r="L88">
        <v>7960</v>
      </c>
      <c r="M88">
        <v>0</v>
      </c>
      <c r="N88">
        <v>0</v>
      </c>
      <c r="O88">
        <v>0</v>
      </c>
      <c r="P88">
        <v>0</v>
      </c>
      <c r="Q88">
        <v>2022</v>
      </c>
      <c r="R88" s="44">
        <f>MONTH(EMPENHO[[#This Row],[data_empenho]])</f>
        <v>3</v>
      </c>
    </row>
    <row r="89" spans="1:18" x14ac:dyDescent="0.25">
      <c r="A89">
        <v>1</v>
      </c>
      <c r="B89">
        <v>101</v>
      </c>
      <c r="C89">
        <v>4</v>
      </c>
      <c r="D89">
        <v>122</v>
      </c>
      <c r="E89">
        <v>1</v>
      </c>
      <c r="F89">
        <v>2064</v>
      </c>
      <c r="G89" s="44" t="s">
        <v>183</v>
      </c>
      <c r="H89">
        <v>1</v>
      </c>
      <c r="I89">
        <v>0</v>
      </c>
      <c r="J89" s="3">
        <v>44623</v>
      </c>
      <c r="K89">
        <v>1603.52</v>
      </c>
      <c r="L89">
        <v>8269</v>
      </c>
      <c r="M89">
        <v>0</v>
      </c>
      <c r="N89">
        <v>0</v>
      </c>
      <c r="O89">
        <v>0</v>
      </c>
      <c r="P89">
        <v>0</v>
      </c>
      <c r="Q89">
        <v>2022</v>
      </c>
      <c r="R89" s="44">
        <f>MONTH(EMPENHO[[#This Row],[data_empenho]])</f>
        <v>3</v>
      </c>
    </row>
    <row r="90" spans="1:18" x14ac:dyDescent="0.25">
      <c r="A90">
        <v>1</v>
      </c>
      <c r="B90">
        <v>101</v>
      </c>
      <c r="C90">
        <v>4</v>
      </c>
      <c r="D90">
        <v>122</v>
      </c>
      <c r="E90">
        <v>1</v>
      </c>
      <c r="F90">
        <v>2064</v>
      </c>
      <c r="G90" s="44" t="s">
        <v>183</v>
      </c>
      <c r="H90">
        <v>1</v>
      </c>
      <c r="I90">
        <v>0</v>
      </c>
      <c r="J90" s="3">
        <v>44627</v>
      </c>
      <c r="K90">
        <v>-1603.52</v>
      </c>
      <c r="L90">
        <v>8269</v>
      </c>
      <c r="M90">
        <v>0</v>
      </c>
      <c r="N90">
        <v>0</v>
      </c>
      <c r="O90">
        <v>0</v>
      </c>
      <c r="P90">
        <v>0</v>
      </c>
      <c r="Q90">
        <v>2022</v>
      </c>
      <c r="R90" s="44">
        <f>MONTH(EMPENHO[[#This Row],[data_empenho]])</f>
        <v>3</v>
      </c>
    </row>
    <row r="91" spans="1:18" x14ac:dyDescent="0.25">
      <c r="A91">
        <v>1</v>
      </c>
      <c r="B91">
        <v>101</v>
      </c>
      <c r="C91">
        <v>1</v>
      </c>
      <c r="D91">
        <v>31</v>
      </c>
      <c r="E91">
        <v>15</v>
      </c>
      <c r="F91">
        <v>2063</v>
      </c>
      <c r="G91" s="44" t="s">
        <v>186</v>
      </c>
      <c r="H91">
        <v>1</v>
      </c>
      <c r="I91">
        <v>0</v>
      </c>
      <c r="J91" s="3">
        <v>44623</v>
      </c>
      <c r="K91">
        <v>650</v>
      </c>
      <c r="L91">
        <v>854</v>
      </c>
      <c r="M91">
        <v>0</v>
      </c>
      <c r="N91">
        <v>0</v>
      </c>
      <c r="O91">
        <v>0</v>
      </c>
      <c r="P91">
        <v>0</v>
      </c>
      <c r="Q91">
        <v>2022</v>
      </c>
      <c r="R91" s="44">
        <f>MONTH(EMPENHO[[#This Row],[data_empenho]])</f>
        <v>3</v>
      </c>
    </row>
    <row r="92" spans="1:18" x14ac:dyDescent="0.25">
      <c r="A92">
        <v>1</v>
      </c>
      <c r="B92">
        <v>101</v>
      </c>
      <c r="C92">
        <v>4</v>
      </c>
      <c r="D92">
        <v>122</v>
      </c>
      <c r="E92">
        <v>1</v>
      </c>
      <c r="F92">
        <v>2064</v>
      </c>
      <c r="G92" s="44" t="s">
        <v>186</v>
      </c>
      <c r="H92">
        <v>1</v>
      </c>
      <c r="I92">
        <v>0</v>
      </c>
      <c r="J92" s="3">
        <v>44623</v>
      </c>
      <c r="K92">
        <v>650</v>
      </c>
      <c r="L92">
        <v>854</v>
      </c>
      <c r="M92">
        <v>0</v>
      </c>
      <c r="N92">
        <v>0</v>
      </c>
      <c r="O92">
        <v>0</v>
      </c>
      <c r="P92">
        <v>0</v>
      </c>
      <c r="Q92">
        <v>2022</v>
      </c>
      <c r="R92" s="44">
        <f>MONTH(EMPENHO[[#This Row],[data_empenho]])</f>
        <v>3</v>
      </c>
    </row>
    <row r="93" spans="1:18" x14ac:dyDescent="0.25">
      <c r="A93">
        <v>1</v>
      </c>
      <c r="B93">
        <v>101</v>
      </c>
      <c r="C93">
        <v>1</v>
      </c>
      <c r="D93">
        <v>31</v>
      </c>
      <c r="E93">
        <v>15</v>
      </c>
      <c r="F93">
        <v>2063</v>
      </c>
      <c r="G93" s="44" t="s">
        <v>364</v>
      </c>
      <c r="H93">
        <v>1</v>
      </c>
      <c r="I93">
        <v>0</v>
      </c>
      <c r="J93" s="3">
        <v>44623</v>
      </c>
      <c r="K93">
        <v>499.4</v>
      </c>
      <c r="L93">
        <v>5844</v>
      </c>
      <c r="M93">
        <v>0</v>
      </c>
      <c r="N93">
        <v>0</v>
      </c>
      <c r="O93">
        <v>0</v>
      </c>
      <c r="P93">
        <v>0</v>
      </c>
      <c r="Q93">
        <v>2022</v>
      </c>
      <c r="R93" s="44">
        <f>MONTH(EMPENHO[[#This Row],[data_empenho]])</f>
        <v>3</v>
      </c>
    </row>
    <row r="94" spans="1:18" x14ac:dyDescent="0.25">
      <c r="A94">
        <v>1</v>
      </c>
      <c r="B94">
        <v>101</v>
      </c>
      <c r="C94">
        <v>4</v>
      </c>
      <c r="D94">
        <v>122</v>
      </c>
      <c r="E94">
        <v>1</v>
      </c>
      <c r="F94">
        <v>2064</v>
      </c>
      <c r="G94" s="44" t="s">
        <v>364</v>
      </c>
      <c r="H94">
        <v>1</v>
      </c>
      <c r="I94">
        <v>0</v>
      </c>
      <c r="J94" s="3">
        <v>44623</v>
      </c>
      <c r="K94">
        <v>499.4</v>
      </c>
      <c r="L94">
        <v>5844</v>
      </c>
      <c r="M94">
        <v>0</v>
      </c>
      <c r="N94">
        <v>0</v>
      </c>
      <c r="O94">
        <v>0</v>
      </c>
      <c r="P94">
        <v>0</v>
      </c>
      <c r="Q94">
        <v>2022</v>
      </c>
      <c r="R94" s="44">
        <f>MONTH(EMPENHO[[#This Row],[data_empenho]])</f>
        <v>3</v>
      </c>
    </row>
    <row r="95" spans="1:18" x14ac:dyDescent="0.25">
      <c r="A95">
        <v>1</v>
      </c>
      <c r="B95">
        <v>101</v>
      </c>
      <c r="C95">
        <v>1</v>
      </c>
      <c r="D95">
        <v>31</v>
      </c>
      <c r="E95">
        <v>15</v>
      </c>
      <c r="F95">
        <v>2063</v>
      </c>
      <c r="G95" s="44" t="s">
        <v>183</v>
      </c>
      <c r="H95">
        <v>1</v>
      </c>
      <c r="I95">
        <v>0</v>
      </c>
      <c r="J95" s="3">
        <v>44629</v>
      </c>
      <c r="K95">
        <v>1603.52</v>
      </c>
      <c r="L95">
        <v>4742</v>
      </c>
      <c r="M95">
        <v>0</v>
      </c>
      <c r="N95">
        <v>0</v>
      </c>
      <c r="O95">
        <v>0</v>
      </c>
      <c r="P95">
        <v>0</v>
      </c>
      <c r="Q95">
        <v>2022</v>
      </c>
      <c r="R95" s="44">
        <f>MONTH(EMPENHO[[#This Row],[data_empenho]])</f>
        <v>3</v>
      </c>
    </row>
    <row r="96" spans="1:18" x14ac:dyDescent="0.25">
      <c r="A96">
        <v>1</v>
      </c>
      <c r="B96">
        <v>101</v>
      </c>
      <c r="C96">
        <v>4</v>
      </c>
      <c r="D96">
        <v>122</v>
      </c>
      <c r="E96">
        <v>1</v>
      </c>
      <c r="F96">
        <v>2064</v>
      </c>
      <c r="G96" s="44" t="s">
        <v>183</v>
      </c>
      <c r="H96">
        <v>1</v>
      </c>
      <c r="I96">
        <v>0</v>
      </c>
      <c r="J96" s="3">
        <v>44629</v>
      </c>
      <c r="K96">
        <v>1603.52</v>
      </c>
      <c r="L96">
        <v>8268</v>
      </c>
      <c r="M96">
        <v>0</v>
      </c>
      <c r="N96">
        <v>0</v>
      </c>
      <c r="O96">
        <v>0</v>
      </c>
      <c r="P96">
        <v>0</v>
      </c>
      <c r="Q96">
        <v>2022</v>
      </c>
      <c r="R96" s="44">
        <f>MONTH(EMPENHO[[#This Row],[data_empenho]])</f>
        <v>3</v>
      </c>
    </row>
    <row r="97" spans="1:18" x14ac:dyDescent="0.25">
      <c r="A97">
        <v>1</v>
      </c>
      <c r="B97">
        <v>101</v>
      </c>
      <c r="C97">
        <v>4</v>
      </c>
      <c r="D97">
        <v>122</v>
      </c>
      <c r="E97">
        <v>1</v>
      </c>
      <c r="F97">
        <v>2064</v>
      </c>
      <c r="G97" s="44" t="s">
        <v>183</v>
      </c>
      <c r="H97">
        <v>1</v>
      </c>
      <c r="I97">
        <v>0</v>
      </c>
      <c r="J97" s="3">
        <v>44629</v>
      </c>
      <c r="K97">
        <v>1603.52</v>
      </c>
      <c r="L97">
        <v>8269</v>
      </c>
      <c r="M97">
        <v>0</v>
      </c>
      <c r="N97">
        <v>0</v>
      </c>
      <c r="O97">
        <v>0</v>
      </c>
      <c r="P97">
        <v>0</v>
      </c>
      <c r="Q97">
        <v>2022</v>
      </c>
      <c r="R97" s="44">
        <f>MONTH(EMPENHO[[#This Row],[data_empenho]])</f>
        <v>3</v>
      </c>
    </row>
    <row r="98" spans="1:18" x14ac:dyDescent="0.25">
      <c r="A98">
        <v>1</v>
      </c>
      <c r="B98">
        <v>101</v>
      </c>
      <c r="C98">
        <v>4</v>
      </c>
      <c r="D98">
        <v>122</v>
      </c>
      <c r="E98">
        <v>1</v>
      </c>
      <c r="F98">
        <v>2064</v>
      </c>
      <c r="G98" s="44" t="s">
        <v>186</v>
      </c>
      <c r="H98">
        <v>1</v>
      </c>
      <c r="I98">
        <v>0</v>
      </c>
      <c r="J98" s="3">
        <v>44629</v>
      </c>
      <c r="K98">
        <v>1440</v>
      </c>
      <c r="L98">
        <v>6872</v>
      </c>
      <c r="M98">
        <v>0</v>
      </c>
      <c r="N98">
        <v>0</v>
      </c>
      <c r="O98">
        <v>0</v>
      </c>
      <c r="P98">
        <v>0</v>
      </c>
      <c r="Q98">
        <v>2022</v>
      </c>
      <c r="R98" s="44">
        <f>MONTH(EMPENHO[[#This Row],[data_empenho]])</f>
        <v>3</v>
      </c>
    </row>
    <row r="99" spans="1:18" x14ac:dyDescent="0.25">
      <c r="A99">
        <v>1</v>
      </c>
      <c r="B99">
        <v>101</v>
      </c>
      <c r="C99">
        <v>1</v>
      </c>
      <c r="D99">
        <v>31</v>
      </c>
      <c r="E99">
        <v>15</v>
      </c>
      <c r="F99">
        <v>2063</v>
      </c>
      <c r="G99" s="44" t="s">
        <v>186</v>
      </c>
      <c r="H99">
        <v>1</v>
      </c>
      <c r="I99">
        <v>0</v>
      </c>
      <c r="J99" s="3">
        <v>44629</v>
      </c>
      <c r="K99">
        <v>720</v>
      </c>
      <c r="L99">
        <v>6872</v>
      </c>
      <c r="M99">
        <v>0</v>
      </c>
      <c r="N99">
        <v>0</v>
      </c>
      <c r="O99">
        <v>0</v>
      </c>
      <c r="P99">
        <v>0</v>
      </c>
      <c r="Q99">
        <v>2022</v>
      </c>
      <c r="R99" s="44">
        <f>MONTH(EMPENHO[[#This Row],[data_empenho]])</f>
        <v>3</v>
      </c>
    </row>
    <row r="100" spans="1:18" x14ac:dyDescent="0.25">
      <c r="A100">
        <v>1</v>
      </c>
      <c r="B100">
        <v>101</v>
      </c>
      <c r="C100">
        <v>1</v>
      </c>
      <c r="D100">
        <v>31</v>
      </c>
      <c r="E100">
        <v>15</v>
      </c>
      <c r="F100">
        <v>2063</v>
      </c>
      <c r="G100" s="44" t="s">
        <v>187</v>
      </c>
      <c r="H100">
        <v>1</v>
      </c>
      <c r="I100">
        <v>0</v>
      </c>
      <c r="J100" s="3">
        <v>44630</v>
      </c>
      <c r="K100">
        <v>447.4</v>
      </c>
      <c r="L100">
        <v>8268</v>
      </c>
      <c r="M100">
        <v>0</v>
      </c>
      <c r="N100">
        <v>0</v>
      </c>
      <c r="O100">
        <v>0</v>
      </c>
      <c r="P100">
        <v>0</v>
      </c>
      <c r="Q100">
        <v>2022</v>
      </c>
      <c r="R100" s="44">
        <f>MONTH(EMPENHO[[#This Row],[data_empenho]])</f>
        <v>3</v>
      </c>
    </row>
    <row r="101" spans="1:18" x14ac:dyDescent="0.25">
      <c r="A101">
        <v>1</v>
      </c>
      <c r="B101">
        <v>101</v>
      </c>
      <c r="C101">
        <v>4</v>
      </c>
      <c r="D101">
        <v>122</v>
      </c>
      <c r="E101">
        <v>1</v>
      </c>
      <c r="F101">
        <v>2064</v>
      </c>
      <c r="G101" s="44" t="s">
        <v>187</v>
      </c>
      <c r="H101">
        <v>1</v>
      </c>
      <c r="I101">
        <v>0</v>
      </c>
      <c r="J101" s="3">
        <v>44630</v>
      </c>
      <c r="K101">
        <v>894.8</v>
      </c>
      <c r="L101">
        <v>8268</v>
      </c>
      <c r="M101">
        <v>0</v>
      </c>
      <c r="N101">
        <v>0</v>
      </c>
      <c r="O101">
        <v>0</v>
      </c>
      <c r="P101">
        <v>0</v>
      </c>
      <c r="Q101">
        <v>2022</v>
      </c>
      <c r="R101" s="44">
        <f>MONTH(EMPENHO[[#This Row],[data_empenho]])</f>
        <v>3</v>
      </c>
    </row>
    <row r="102" spans="1:18" x14ac:dyDescent="0.25">
      <c r="A102">
        <v>1</v>
      </c>
      <c r="B102">
        <v>101</v>
      </c>
      <c r="C102">
        <v>1</v>
      </c>
      <c r="D102">
        <v>31</v>
      </c>
      <c r="E102">
        <v>15</v>
      </c>
      <c r="F102">
        <v>2063</v>
      </c>
      <c r="G102" s="44" t="s">
        <v>187</v>
      </c>
      <c r="H102">
        <v>1</v>
      </c>
      <c r="I102">
        <v>0</v>
      </c>
      <c r="J102" s="3">
        <v>44635</v>
      </c>
      <c r="K102">
        <v>1735.98</v>
      </c>
      <c r="L102">
        <v>3719</v>
      </c>
      <c r="M102">
        <v>0</v>
      </c>
      <c r="N102">
        <v>0</v>
      </c>
      <c r="O102">
        <v>0</v>
      </c>
      <c r="P102">
        <v>0</v>
      </c>
      <c r="Q102">
        <v>2022</v>
      </c>
      <c r="R102" s="44">
        <f>MONTH(EMPENHO[[#This Row],[data_empenho]])</f>
        <v>3</v>
      </c>
    </row>
    <row r="103" spans="1:18" x14ac:dyDescent="0.25">
      <c r="A103">
        <v>1</v>
      </c>
      <c r="B103">
        <v>101</v>
      </c>
      <c r="C103">
        <v>1</v>
      </c>
      <c r="D103">
        <v>31</v>
      </c>
      <c r="E103">
        <v>15</v>
      </c>
      <c r="F103">
        <v>2063</v>
      </c>
      <c r="G103" s="44" t="s">
        <v>186</v>
      </c>
      <c r="H103">
        <v>1</v>
      </c>
      <c r="I103">
        <v>0</v>
      </c>
      <c r="J103" s="3">
        <v>44635</v>
      </c>
      <c r="K103">
        <v>2000</v>
      </c>
      <c r="L103">
        <v>8367</v>
      </c>
      <c r="M103">
        <v>0</v>
      </c>
      <c r="N103">
        <v>0</v>
      </c>
      <c r="O103">
        <v>0</v>
      </c>
      <c r="P103">
        <v>0</v>
      </c>
      <c r="Q103">
        <v>2022</v>
      </c>
      <c r="R103" s="44">
        <f>MONTH(EMPENHO[[#This Row],[data_empenho]])</f>
        <v>3</v>
      </c>
    </row>
    <row r="104" spans="1:18" x14ac:dyDescent="0.25">
      <c r="A104">
        <v>1</v>
      </c>
      <c r="B104">
        <v>101</v>
      </c>
      <c r="C104">
        <v>1</v>
      </c>
      <c r="D104">
        <v>31</v>
      </c>
      <c r="E104">
        <v>15</v>
      </c>
      <c r="F104">
        <v>2063</v>
      </c>
      <c r="G104" s="44" t="s">
        <v>183</v>
      </c>
      <c r="H104">
        <v>1</v>
      </c>
      <c r="I104">
        <v>0</v>
      </c>
      <c r="J104" s="3">
        <v>44635</v>
      </c>
      <c r="K104">
        <v>1603.53</v>
      </c>
      <c r="L104">
        <v>8034</v>
      </c>
      <c r="M104">
        <v>0</v>
      </c>
      <c r="N104">
        <v>0</v>
      </c>
      <c r="O104">
        <v>0</v>
      </c>
      <c r="P104">
        <v>0</v>
      </c>
      <c r="Q104">
        <v>2022</v>
      </c>
      <c r="R104" s="44">
        <f>MONTH(EMPENHO[[#This Row],[data_empenho]])</f>
        <v>3</v>
      </c>
    </row>
    <row r="105" spans="1:18" x14ac:dyDescent="0.25">
      <c r="A105">
        <v>1</v>
      </c>
      <c r="B105">
        <v>101</v>
      </c>
      <c r="C105">
        <v>1</v>
      </c>
      <c r="D105">
        <v>31</v>
      </c>
      <c r="E105">
        <v>15</v>
      </c>
      <c r="F105">
        <v>2063</v>
      </c>
      <c r="G105" s="44" t="s">
        <v>183</v>
      </c>
      <c r="H105">
        <v>1</v>
      </c>
      <c r="I105">
        <v>0</v>
      </c>
      <c r="J105" s="3">
        <v>44635</v>
      </c>
      <c r="K105">
        <v>1603.53</v>
      </c>
      <c r="L105">
        <v>455</v>
      </c>
      <c r="M105">
        <v>0</v>
      </c>
      <c r="N105">
        <v>0</v>
      </c>
      <c r="O105">
        <v>0</v>
      </c>
      <c r="P105">
        <v>0</v>
      </c>
      <c r="Q105">
        <v>2022</v>
      </c>
      <c r="R105" s="44">
        <f>MONTH(EMPENHO[[#This Row],[data_empenho]])</f>
        <v>3</v>
      </c>
    </row>
    <row r="106" spans="1:18" x14ac:dyDescent="0.25">
      <c r="A106">
        <v>1</v>
      </c>
      <c r="B106">
        <v>101</v>
      </c>
      <c r="C106">
        <v>1</v>
      </c>
      <c r="D106">
        <v>31</v>
      </c>
      <c r="E106">
        <v>15</v>
      </c>
      <c r="F106">
        <v>2063</v>
      </c>
      <c r="G106" s="44" t="s">
        <v>183</v>
      </c>
      <c r="H106">
        <v>1</v>
      </c>
      <c r="I106">
        <v>0</v>
      </c>
      <c r="J106" s="3">
        <v>44635</v>
      </c>
      <c r="K106">
        <v>1603.53</v>
      </c>
      <c r="L106">
        <v>3719</v>
      </c>
      <c r="M106">
        <v>0</v>
      </c>
      <c r="N106">
        <v>0</v>
      </c>
      <c r="O106">
        <v>0</v>
      </c>
      <c r="P106">
        <v>0</v>
      </c>
      <c r="Q106">
        <v>2022</v>
      </c>
      <c r="R106" s="44">
        <f>MONTH(EMPENHO[[#This Row],[data_empenho]])</f>
        <v>3</v>
      </c>
    </row>
    <row r="107" spans="1:18" x14ac:dyDescent="0.25">
      <c r="A107">
        <v>1</v>
      </c>
      <c r="B107">
        <v>101</v>
      </c>
      <c r="C107">
        <v>1</v>
      </c>
      <c r="D107">
        <v>31</v>
      </c>
      <c r="E107">
        <v>15</v>
      </c>
      <c r="F107">
        <v>2063</v>
      </c>
      <c r="G107" s="44" t="s">
        <v>183</v>
      </c>
      <c r="H107">
        <v>1</v>
      </c>
      <c r="I107">
        <v>0</v>
      </c>
      <c r="J107" s="3">
        <v>44635</v>
      </c>
      <c r="K107">
        <v>1603.53</v>
      </c>
      <c r="L107">
        <v>1389</v>
      </c>
      <c r="M107">
        <v>0</v>
      </c>
      <c r="N107">
        <v>0</v>
      </c>
      <c r="O107">
        <v>0</v>
      </c>
      <c r="P107">
        <v>0</v>
      </c>
      <c r="Q107">
        <v>2022</v>
      </c>
      <c r="R107" s="44">
        <f>MONTH(EMPENHO[[#This Row],[data_empenho]])</f>
        <v>3</v>
      </c>
    </row>
    <row r="108" spans="1:18" x14ac:dyDescent="0.25">
      <c r="A108">
        <v>1</v>
      </c>
      <c r="B108">
        <v>101</v>
      </c>
      <c r="C108">
        <v>4</v>
      </c>
      <c r="D108">
        <v>122</v>
      </c>
      <c r="E108">
        <v>1</v>
      </c>
      <c r="F108">
        <v>2064</v>
      </c>
      <c r="G108" s="44" t="s">
        <v>365</v>
      </c>
      <c r="H108">
        <v>1</v>
      </c>
      <c r="I108">
        <v>0</v>
      </c>
      <c r="J108" s="3">
        <v>44642</v>
      </c>
      <c r="K108">
        <v>115</v>
      </c>
      <c r="L108">
        <v>7101</v>
      </c>
      <c r="M108">
        <v>0</v>
      </c>
      <c r="N108">
        <v>0</v>
      </c>
      <c r="O108">
        <v>0</v>
      </c>
      <c r="P108">
        <v>0</v>
      </c>
      <c r="Q108">
        <v>2022</v>
      </c>
      <c r="R108" s="44">
        <f>MONTH(EMPENHO[[#This Row],[data_empenho]])</f>
        <v>3</v>
      </c>
    </row>
    <row r="109" spans="1:18" x14ac:dyDescent="0.25">
      <c r="A109">
        <v>1</v>
      </c>
      <c r="B109">
        <v>101</v>
      </c>
      <c r="C109">
        <v>4</v>
      </c>
      <c r="D109">
        <v>122</v>
      </c>
      <c r="E109">
        <v>1</v>
      </c>
      <c r="F109">
        <v>2064</v>
      </c>
      <c r="G109" s="44" t="s">
        <v>365</v>
      </c>
      <c r="H109">
        <v>1</v>
      </c>
      <c r="I109">
        <v>0</v>
      </c>
      <c r="J109" s="3">
        <v>44642</v>
      </c>
      <c r="K109">
        <v>2559.2399999999998</v>
      </c>
      <c r="L109">
        <v>678</v>
      </c>
      <c r="M109">
        <v>0</v>
      </c>
      <c r="N109">
        <v>0</v>
      </c>
      <c r="O109">
        <v>0</v>
      </c>
      <c r="P109">
        <v>0</v>
      </c>
      <c r="Q109">
        <v>2022</v>
      </c>
      <c r="R109" s="44">
        <f>MONTH(EMPENHO[[#This Row],[data_empenho]])</f>
        <v>3</v>
      </c>
    </row>
    <row r="110" spans="1:18" x14ac:dyDescent="0.25">
      <c r="A110">
        <v>1</v>
      </c>
      <c r="B110">
        <v>101</v>
      </c>
      <c r="C110">
        <v>4</v>
      </c>
      <c r="D110">
        <v>122</v>
      </c>
      <c r="E110">
        <v>1</v>
      </c>
      <c r="F110">
        <v>2064</v>
      </c>
      <c r="G110" s="44" t="s">
        <v>366</v>
      </c>
      <c r="H110">
        <v>1</v>
      </c>
      <c r="I110">
        <v>0</v>
      </c>
      <c r="J110" s="3">
        <v>44642</v>
      </c>
      <c r="K110">
        <v>1386.27</v>
      </c>
      <c r="L110">
        <v>678</v>
      </c>
      <c r="M110">
        <v>0</v>
      </c>
      <c r="N110">
        <v>0</v>
      </c>
      <c r="O110">
        <v>0</v>
      </c>
      <c r="P110">
        <v>0</v>
      </c>
      <c r="Q110">
        <v>2022</v>
      </c>
      <c r="R110" s="44">
        <f>MONTH(EMPENHO[[#This Row],[data_empenho]])</f>
        <v>3</v>
      </c>
    </row>
    <row r="111" spans="1:18" x14ac:dyDescent="0.25">
      <c r="A111">
        <v>1</v>
      </c>
      <c r="B111">
        <v>101</v>
      </c>
      <c r="C111">
        <v>4</v>
      </c>
      <c r="D111">
        <v>122</v>
      </c>
      <c r="E111">
        <v>1</v>
      </c>
      <c r="F111">
        <v>2064</v>
      </c>
      <c r="G111" s="44" t="s">
        <v>189</v>
      </c>
      <c r="H111">
        <v>1</v>
      </c>
      <c r="I111">
        <v>0</v>
      </c>
      <c r="J111" s="3">
        <v>44648</v>
      </c>
      <c r="K111">
        <v>5511.04</v>
      </c>
      <c r="L111">
        <v>3705</v>
      </c>
      <c r="M111">
        <v>0</v>
      </c>
      <c r="N111">
        <v>0</v>
      </c>
      <c r="O111">
        <v>0</v>
      </c>
      <c r="P111">
        <v>0</v>
      </c>
      <c r="Q111">
        <v>2022</v>
      </c>
      <c r="R111" s="44">
        <f>MONTH(EMPENHO[[#This Row],[data_empenho]])</f>
        <v>3</v>
      </c>
    </row>
    <row r="112" spans="1:18" x14ac:dyDescent="0.25">
      <c r="A112">
        <v>1</v>
      </c>
      <c r="B112">
        <v>101</v>
      </c>
      <c r="C112">
        <v>4</v>
      </c>
      <c r="D112">
        <v>122</v>
      </c>
      <c r="E112">
        <v>1</v>
      </c>
      <c r="F112">
        <v>2064</v>
      </c>
      <c r="G112" s="44" t="s">
        <v>192</v>
      </c>
      <c r="H112">
        <v>1</v>
      </c>
      <c r="I112">
        <v>0</v>
      </c>
      <c r="J112" s="3">
        <v>44648</v>
      </c>
      <c r="K112">
        <v>530.30999999999995</v>
      </c>
      <c r="L112">
        <v>3705</v>
      </c>
      <c r="M112">
        <v>0</v>
      </c>
      <c r="N112">
        <v>0</v>
      </c>
      <c r="O112">
        <v>0</v>
      </c>
      <c r="P112">
        <v>0</v>
      </c>
      <c r="Q112">
        <v>2022</v>
      </c>
      <c r="R112" s="44">
        <f>MONTH(EMPENHO[[#This Row],[data_empenho]])</f>
        <v>3</v>
      </c>
    </row>
    <row r="113" spans="1:18" x14ac:dyDescent="0.25">
      <c r="A113">
        <v>1</v>
      </c>
      <c r="B113">
        <v>101</v>
      </c>
      <c r="C113">
        <v>4</v>
      </c>
      <c r="D113">
        <v>122</v>
      </c>
      <c r="E113">
        <v>1</v>
      </c>
      <c r="F113">
        <v>2064</v>
      </c>
      <c r="G113" s="44" t="s">
        <v>367</v>
      </c>
      <c r="H113">
        <v>1</v>
      </c>
      <c r="I113">
        <v>0</v>
      </c>
      <c r="J113" s="3">
        <v>44648</v>
      </c>
      <c r="K113">
        <v>100.33</v>
      </c>
      <c r="L113">
        <v>3705</v>
      </c>
      <c r="M113">
        <v>0</v>
      </c>
      <c r="N113">
        <v>0</v>
      </c>
      <c r="O113">
        <v>0</v>
      </c>
      <c r="P113">
        <v>0</v>
      </c>
      <c r="Q113">
        <v>2022</v>
      </c>
      <c r="R113" s="44">
        <f>MONTH(EMPENHO[[#This Row],[data_empenho]])</f>
        <v>3</v>
      </c>
    </row>
    <row r="114" spans="1:18" x14ac:dyDescent="0.25">
      <c r="A114">
        <v>1</v>
      </c>
      <c r="B114">
        <v>101</v>
      </c>
      <c r="C114">
        <v>4</v>
      </c>
      <c r="D114">
        <v>122</v>
      </c>
      <c r="E114">
        <v>1</v>
      </c>
      <c r="F114">
        <v>2064</v>
      </c>
      <c r="G114" s="44" t="s">
        <v>194</v>
      </c>
      <c r="H114">
        <v>1</v>
      </c>
      <c r="I114">
        <v>0</v>
      </c>
      <c r="J114" s="3">
        <v>44648</v>
      </c>
      <c r="K114">
        <v>730.99</v>
      </c>
      <c r="L114">
        <v>3705</v>
      </c>
      <c r="M114">
        <v>0</v>
      </c>
      <c r="N114">
        <v>0</v>
      </c>
      <c r="O114">
        <v>0</v>
      </c>
      <c r="P114">
        <v>0</v>
      </c>
      <c r="Q114">
        <v>2022</v>
      </c>
      <c r="R114" s="44">
        <f>MONTH(EMPENHO[[#This Row],[data_empenho]])</f>
        <v>3</v>
      </c>
    </row>
    <row r="115" spans="1:18" x14ac:dyDescent="0.25">
      <c r="A115">
        <v>1</v>
      </c>
      <c r="B115">
        <v>101</v>
      </c>
      <c r="C115">
        <v>1</v>
      </c>
      <c r="D115">
        <v>31</v>
      </c>
      <c r="E115">
        <v>15</v>
      </c>
      <c r="F115">
        <v>2063</v>
      </c>
      <c r="G115" s="44" t="s">
        <v>205</v>
      </c>
      <c r="H115">
        <v>1</v>
      </c>
      <c r="I115">
        <v>0</v>
      </c>
      <c r="J115" s="3">
        <v>44648</v>
      </c>
      <c r="K115">
        <v>1325.4</v>
      </c>
      <c r="L115">
        <v>247</v>
      </c>
      <c r="M115">
        <v>0</v>
      </c>
      <c r="N115">
        <v>0</v>
      </c>
      <c r="O115">
        <v>0</v>
      </c>
      <c r="P115">
        <v>0</v>
      </c>
      <c r="Q115">
        <v>2022</v>
      </c>
      <c r="R115" s="44">
        <f>MONTH(EMPENHO[[#This Row],[data_empenho]])</f>
        <v>3</v>
      </c>
    </row>
    <row r="116" spans="1:18" x14ac:dyDescent="0.25">
      <c r="A116">
        <v>1</v>
      </c>
      <c r="B116">
        <v>101</v>
      </c>
      <c r="C116">
        <v>1</v>
      </c>
      <c r="D116">
        <v>31</v>
      </c>
      <c r="E116">
        <v>15</v>
      </c>
      <c r="F116">
        <v>2063</v>
      </c>
      <c r="G116" s="44" t="s">
        <v>190</v>
      </c>
      <c r="H116">
        <v>1</v>
      </c>
      <c r="I116">
        <v>0</v>
      </c>
      <c r="J116" s="3">
        <v>44648</v>
      </c>
      <c r="K116">
        <v>39762</v>
      </c>
      <c r="L116">
        <v>247</v>
      </c>
      <c r="M116">
        <v>0</v>
      </c>
      <c r="N116">
        <v>0</v>
      </c>
      <c r="O116">
        <v>0</v>
      </c>
      <c r="P116">
        <v>0</v>
      </c>
      <c r="Q116">
        <v>2022</v>
      </c>
      <c r="R116" s="44">
        <f>MONTH(EMPENHO[[#This Row],[data_empenho]])</f>
        <v>3</v>
      </c>
    </row>
    <row r="117" spans="1:18" x14ac:dyDescent="0.25">
      <c r="A117">
        <v>1</v>
      </c>
      <c r="B117">
        <v>101</v>
      </c>
      <c r="C117">
        <v>4</v>
      </c>
      <c r="D117">
        <v>122</v>
      </c>
      <c r="E117">
        <v>1</v>
      </c>
      <c r="F117">
        <v>2064</v>
      </c>
      <c r="G117" s="44" t="s">
        <v>189</v>
      </c>
      <c r="H117">
        <v>1</v>
      </c>
      <c r="I117">
        <v>0</v>
      </c>
      <c r="J117" s="3">
        <v>44648</v>
      </c>
      <c r="K117">
        <v>8058.61</v>
      </c>
      <c r="L117">
        <v>3705</v>
      </c>
      <c r="M117">
        <v>0</v>
      </c>
      <c r="N117">
        <v>0</v>
      </c>
      <c r="O117">
        <v>0</v>
      </c>
      <c r="P117">
        <v>0</v>
      </c>
      <c r="Q117">
        <v>2022</v>
      </c>
      <c r="R117" s="44">
        <f>MONTH(EMPENHO[[#This Row],[data_empenho]])</f>
        <v>3</v>
      </c>
    </row>
    <row r="118" spans="1:18" x14ac:dyDescent="0.25">
      <c r="A118">
        <v>1</v>
      </c>
      <c r="B118">
        <v>101</v>
      </c>
      <c r="C118">
        <v>1</v>
      </c>
      <c r="D118">
        <v>31</v>
      </c>
      <c r="E118">
        <v>15</v>
      </c>
      <c r="F118">
        <v>2063</v>
      </c>
      <c r="G118" s="44" t="s">
        <v>195</v>
      </c>
      <c r="H118">
        <v>1</v>
      </c>
      <c r="I118">
        <v>0</v>
      </c>
      <c r="J118" s="3">
        <v>44650</v>
      </c>
      <c r="K118">
        <v>8628.35</v>
      </c>
      <c r="L118">
        <v>155</v>
      </c>
      <c r="M118">
        <v>0</v>
      </c>
      <c r="N118">
        <v>0</v>
      </c>
      <c r="O118">
        <v>0</v>
      </c>
      <c r="P118">
        <v>0</v>
      </c>
      <c r="Q118">
        <v>2022</v>
      </c>
      <c r="R118" s="44">
        <f>MONTH(EMPENHO[[#This Row],[data_empenho]])</f>
        <v>3</v>
      </c>
    </row>
    <row r="119" spans="1:18" x14ac:dyDescent="0.25">
      <c r="A119">
        <v>1</v>
      </c>
      <c r="B119">
        <v>101</v>
      </c>
      <c r="C119">
        <v>4</v>
      </c>
      <c r="D119">
        <v>122</v>
      </c>
      <c r="E119">
        <v>1</v>
      </c>
      <c r="F119">
        <v>2064</v>
      </c>
      <c r="G119" s="44" t="s">
        <v>195</v>
      </c>
      <c r="H119">
        <v>1</v>
      </c>
      <c r="I119">
        <v>0</v>
      </c>
      <c r="J119" s="3">
        <v>44650</v>
      </c>
      <c r="K119">
        <v>1692.31</v>
      </c>
      <c r="L119">
        <v>155</v>
      </c>
      <c r="M119">
        <v>0</v>
      </c>
      <c r="N119">
        <v>0</v>
      </c>
      <c r="O119">
        <v>0</v>
      </c>
      <c r="P119">
        <v>0</v>
      </c>
      <c r="Q119">
        <v>2022</v>
      </c>
      <c r="R119" s="44">
        <f>MONTH(EMPENHO[[#This Row],[data_empenho]])</f>
        <v>3</v>
      </c>
    </row>
    <row r="120" spans="1:18" x14ac:dyDescent="0.25">
      <c r="A120">
        <v>1</v>
      </c>
      <c r="B120">
        <v>101</v>
      </c>
      <c r="C120">
        <v>4</v>
      </c>
      <c r="D120">
        <v>122</v>
      </c>
      <c r="E120">
        <v>1</v>
      </c>
      <c r="F120">
        <v>2064</v>
      </c>
      <c r="G120" s="44" t="s">
        <v>201</v>
      </c>
      <c r="H120">
        <v>1</v>
      </c>
      <c r="I120">
        <v>0</v>
      </c>
      <c r="J120" s="3">
        <v>44650</v>
      </c>
      <c r="K120">
        <v>998.72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2022</v>
      </c>
      <c r="R120" s="44">
        <f>MONTH(EMPENHO[[#This Row],[data_empenho]])</f>
        <v>3</v>
      </c>
    </row>
    <row r="121" spans="1:18" x14ac:dyDescent="0.25">
      <c r="A121">
        <v>1</v>
      </c>
      <c r="B121">
        <v>101</v>
      </c>
      <c r="C121">
        <v>4</v>
      </c>
      <c r="D121">
        <v>122</v>
      </c>
      <c r="E121">
        <v>1</v>
      </c>
      <c r="F121">
        <v>2064</v>
      </c>
      <c r="G121" s="44" t="s">
        <v>198</v>
      </c>
      <c r="H121">
        <v>1</v>
      </c>
      <c r="I121">
        <v>0</v>
      </c>
      <c r="J121" s="3">
        <v>44651</v>
      </c>
      <c r="K121">
        <v>2120.25</v>
      </c>
      <c r="L121">
        <v>6424</v>
      </c>
      <c r="M121">
        <v>0</v>
      </c>
      <c r="N121">
        <v>0</v>
      </c>
      <c r="O121">
        <v>0</v>
      </c>
      <c r="P121">
        <v>0</v>
      </c>
      <c r="Q121">
        <v>2022</v>
      </c>
      <c r="R121" s="44">
        <f>MONTH(EMPENHO[[#This Row],[data_empenho]])</f>
        <v>3</v>
      </c>
    </row>
    <row r="122" spans="1:18" x14ac:dyDescent="0.25">
      <c r="A122">
        <v>1</v>
      </c>
      <c r="B122">
        <v>101</v>
      </c>
      <c r="C122">
        <v>4</v>
      </c>
      <c r="D122">
        <v>122</v>
      </c>
      <c r="E122">
        <v>1</v>
      </c>
      <c r="F122">
        <v>2064</v>
      </c>
      <c r="G122" s="44" t="s">
        <v>182</v>
      </c>
      <c r="H122">
        <v>1</v>
      </c>
      <c r="I122">
        <v>0</v>
      </c>
      <c r="J122" s="3">
        <v>44652</v>
      </c>
      <c r="K122">
        <v>33800</v>
      </c>
      <c r="L122">
        <v>8336</v>
      </c>
      <c r="M122">
        <v>0</v>
      </c>
      <c r="N122">
        <v>0</v>
      </c>
      <c r="O122">
        <v>0</v>
      </c>
      <c r="P122">
        <v>0</v>
      </c>
      <c r="Q122">
        <v>2022</v>
      </c>
      <c r="R122" s="44">
        <f>MONTH(EMPENHO[[#This Row],[data_empenho]])</f>
        <v>4</v>
      </c>
    </row>
    <row r="123" spans="1:18" x14ac:dyDescent="0.25">
      <c r="A123">
        <v>1</v>
      </c>
      <c r="B123">
        <v>101</v>
      </c>
      <c r="C123">
        <v>1</v>
      </c>
      <c r="D123">
        <v>31</v>
      </c>
      <c r="E123">
        <v>15</v>
      </c>
      <c r="F123">
        <v>2063</v>
      </c>
      <c r="G123" s="44" t="s">
        <v>183</v>
      </c>
      <c r="H123">
        <v>1</v>
      </c>
      <c r="I123">
        <v>0</v>
      </c>
      <c r="J123" s="3">
        <v>44652</v>
      </c>
      <c r="K123">
        <v>3940.75</v>
      </c>
      <c r="L123">
        <v>1389</v>
      </c>
      <c r="M123">
        <v>0</v>
      </c>
      <c r="N123">
        <v>0</v>
      </c>
      <c r="O123">
        <v>0</v>
      </c>
      <c r="P123">
        <v>0</v>
      </c>
      <c r="Q123">
        <v>2022</v>
      </c>
      <c r="R123" s="44">
        <f>MONTH(EMPENHO[[#This Row],[data_empenho]])</f>
        <v>4</v>
      </c>
    </row>
    <row r="124" spans="1:18" x14ac:dyDescent="0.25">
      <c r="A124">
        <v>1</v>
      </c>
      <c r="B124">
        <v>101</v>
      </c>
      <c r="C124">
        <v>1</v>
      </c>
      <c r="D124">
        <v>31</v>
      </c>
      <c r="E124">
        <v>15</v>
      </c>
      <c r="F124">
        <v>2063</v>
      </c>
      <c r="G124" s="44" t="s">
        <v>183</v>
      </c>
      <c r="H124">
        <v>1</v>
      </c>
      <c r="I124">
        <v>0</v>
      </c>
      <c r="J124" s="3">
        <v>44652</v>
      </c>
      <c r="K124">
        <v>3940.75</v>
      </c>
      <c r="L124">
        <v>7456</v>
      </c>
      <c r="M124">
        <v>0</v>
      </c>
      <c r="N124">
        <v>0</v>
      </c>
      <c r="O124">
        <v>0</v>
      </c>
      <c r="P124">
        <v>0</v>
      </c>
      <c r="Q124">
        <v>2022</v>
      </c>
      <c r="R124" s="44">
        <f>MONTH(EMPENHO[[#This Row],[data_empenho]])</f>
        <v>4</v>
      </c>
    </row>
    <row r="125" spans="1:18" x14ac:dyDescent="0.25">
      <c r="A125">
        <v>1</v>
      </c>
      <c r="B125">
        <v>101</v>
      </c>
      <c r="C125">
        <v>1</v>
      </c>
      <c r="D125">
        <v>31</v>
      </c>
      <c r="E125">
        <v>15</v>
      </c>
      <c r="F125">
        <v>2063</v>
      </c>
      <c r="G125" s="44" t="s">
        <v>183</v>
      </c>
      <c r="H125">
        <v>1</v>
      </c>
      <c r="I125">
        <v>0</v>
      </c>
      <c r="J125" s="3">
        <v>44652</v>
      </c>
      <c r="K125">
        <v>3940.75</v>
      </c>
      <c r="L125">
        <v>7960</v>
      </c>
      <c r="M125">
        <v>0</v>
      </c>
      <c r="N125">
        <v>0</v>
      </c>
      <c r="O125">
        <v>0</v>
      </c>
      <c r="P125">
        <v>0</v>
      </c>
      <c r="Q125">
        <v>2022</v>
      </c>
      <c r="R125" s="44">
        <f>MONTH(EMPENHO[[#This Row],[data_empenho]])</f>
        <v>4</v>
      </c>
    </row>
    <row r="126" spans="1:18" x14ac:dyDescent="0.25">
      <c r="A126">
        <v>1</v>
      </c>
      <c r="B126">
        <v>101</v>
      </c>
      <c r="C126">
        <v>1</v>
      </c>
      <c r="D126">
        <v>31</v>
      </c>
      <c r="E126">
        <v>15</v>
      </c>
      <c r="F126">
        <v>2063</v>
      </c>
      <c r="G126" s="44" t="s">
        <v>183</v>
      </c>
      <c r="H126">
        <v>1</v>
      </c>
      <c r="I126">
        <v>0</v>
      </c>
      <c r="J126" s="3">
        <v>44652</v>
      </c>
      <c r="K126">
        <v>3940.75</v>
      </c>
      <c r="L126">
        <v>455</v>
      </c>
      <c r="M126">
        <v>0</v>
      </c>
      <c r="N126">
        <v>0</v>
      </c>
      <c r="O126">
        <v>0</v>
      </c>
      <c r="P126">
        <v>0</v>
      </c>
      <c r="Q126">
        <v>2022</v>
      </c>
      <c r="R126" s="44">
        <f>MONTH(EMPENHO[[#This Row],[data_empenho]])</f>
        <v>4</v>
      </c>
    </row>
    <row r="127" spans="1:18" x14ac:dyDescent="0.25">
      <c r="A127">
        <v>1</v>
      </c>
      <c r="B127">
        <v>101</v>
      </c>
      <c r="C127">
        <v>1</v>
      </c>
      <c r="D127">
        <v>31</v>
      </c>
      <c r="E127">
        <v>15</v>
      </c>
      <c r="F127">
        <v>2063</v>
      </c>
      <c r="G127" s="44" t="s">
        <v>186</v>
      </c>
      <c r="H127">
        <v>1</v>
      </c>
      <c r="I127">
        <v>0</v>
      </c>
      <c r="J127" s="3">
        <v>44652</v>
      </c>
      <c r="K127">
        <v>2600</v>
      </c>
      <c r="L127">
        <v>5462</v>
      </c>
      <c r="M127">
        <v>0</v>
      </c>
      <c r="N127">
        <v>0</v>
      </c>
      <c r="O127">
        <v>0</v>
      </c>
      <c r="P127">
        <v>0</v>
      </c>
      <c r="Q127">
        <v>2022</v>
      </c>
      <c r="R127" s="44">
        <f>MONTH(EMPENHO[[#This Row],[data_empenho]])</f>
        <v>4</v>
      </c>
    </row>
    <row r="128" spans="1:18" x14ac:dyDescent="0.25">
      <c r="A128">
        <v>1</v>
      </c>
      <c r="B128">
        <v>101</v>
      </c>
      <c r="C128">
        <v>1</v>
      </c>
      <c r="D128">
        <v>31</v>
      </c>
      <c r="E128">
        <v>15</v>
      </c>
      <c r="F128">
        <v>2063</v>
      </c>
      <c r="G128" s="44" t="s">
        <v>187</v>
      </c>
      <c r="H128">
        <v>1</v>
      </c>
      <c r="I128">
        <v>0</v>
      </c>
      <c r="J128" s="3">
        <v>44652</v>
      </c>
      <c r="K128">
        <v>1504.48</v>
      </c>
      <c r="L128">
        <v>455</v>
      </c>
      <c r="M128">
        <v>0</v>
      </c>
      <c r="N128">
        <v>0</v>
      </c>
      <c r="O128">
        <v>0</v>
      </c>
      <c r="P128">
        <v>0</v>
      </c>
      <c r="Q128">
        <v>2022</v>
      </c>
      <c r="R128" s="44">
        <f>MONTH(EMPENHO[[#This Row],[data_empenho]])</f>
        <v>4</v>
      </c>
    </row>
    <row r="129" spans="1:18" x14ac:dyDescent="0.25">
      <c r="A129">
        <v>1</v>
      </c>
      <c r="B129">
        <v>101</v>
      </c>
      <c r="C129">
        <v>1</v>
      </c>
      <c r="D129">
        <v>31</v>
      </c>
      <c r="E129">
        <v>15</v>
      </c>
      <c r="F129">
        <v>2063</v>
      </c>
      <c r="G129" s="44" t="s">
        <v>184</v>
      </c>
      <c r="H129">
        <v>1</v>
      </c>
      <c r="I129">
        <v>0</v>
      </c>
      <c r="J129" s="3">
        <v>44652</v>
      </c>
      <c r="K129">
        <v>6711.44</v>
      </c>
      <c r="L129">
        <v>5294</v>
      </c>
      <c r="M129">
        <v>0</v>
      </c>
      <c r="N129">
        <v>0</v>
      </c>
      <c r="O129">
        <v>0</v>
      </c>
      <c r="P129">
        <v>0</v>
      </c>
      <c r="Q129">
        <v>2022</v>
      </c>
      <c r="R129" s="44">
        <f>MONTH(EMPENHO[[#This Row],[data_empenho]])</f>
        <v>4</v>
      </c>
    </row>
    <row r="130" spans="1:18" x14ac:dyDescent="0.25">
      <c r="A130">
        <v>1</v>
      </c>
      <c r="B130">
        <v>101</v>
      </c>
      <c r="C130">
        <v>4</v>
      </c>
      <c r="D130">
        <v>122</v>
      </c>
      <c r="E130">
        <v>1</v>
      </c>
      <c r="F130">
        <v>2064</v>
      </c>
      <c r="G130" s="44" t="s">
        <v>374</v>
      </c>
      <c r="H130">
        <v>1</v>
      </c>
      <c r="I130">
        <v>0</v>
      </c>
      <c r="J130" s="3">
        <v>44656</v>
      </c>
      <c r="K130">
        <v>800</v>
      </c>
      <c r="L130">
        <v>7994</v>
      </c>
      <c r="M130">
        <v>0</v>
      </c>
      <c r="N130">
        <v>0</v>
      </c>
      <c r="O130">
        <v>0</v>
      </c>
      <c r="P130">
        <v>0</v>
      </c>
      <c r="Q130">
        <v>2022</v>
      </c>
      <c r="R130" s="44">
        <f>MONTH(EMPENHO[[#This Row],[data_empenho]])</f>
        <v>4</v>
      </c>
    </row>
    <row r="131" spans="1:18" x14ac:dyDescent="0.25">
      <c r="A131">
        <v>1</v>
      </c>
      <c r="B131">
        <v>101</v>
      </c>
      <c r="C131">
        <v>4</v>
      </c>
      <c r="D131">
        <v>122</v>
      </c>
      <c r="E131">
        <v>1</v>
      </c>
      <c r="F131">
        <v>2064</v>
      </c>
      <c r="G131" s="44" t="s">
        <v>375</v>
      </c>
      <c r="H131">
        <v>1</v>
      </c>
      <c r="I131">
        <v>0</v>
      </c>
      <c r="J131" s="3">
        <v>44658</v>
      </c>
      <c r="K131">
        <v>320</v>
      </c>
      <c r="L131">
        <v>6637</v>
      </c>
      <c r="M131">
        <v>0</v>
      </c>
      <c r="N131">
        <v>0</v>
      </c>
      <c r="O131">
        <v>0</v>
      </c>
      <c r="P131">
        <v>0</v>
      </c>
      <c r="Q131">
        <v>2022</v>
      </c>
      <c r="R131" s="44">
        <f>MONTH(EMPENHO[[#This Row],[data_empenho]])</f>
        <v>4</v>
      </c>
    </row>
    <row r="132" spans="1:18" x14ac:dyDescent="0.25">
      <c r="A132">
        <v>1</v>
      </c>
      <c r="B132">
        <v>101</v>
      </c>
      <c r="C132">
        <v>4</v>
      </c>
      <c r="D132">
        <v>122</v>
      </c>
      <c r="E132">
        <v>1</v>
      </c>
      <c r="F132">
        <v>2064</v>
      </c>
      <c r="G132" s="44" t="s">
        <v>376</v>
      </c>
      <c r="H132">
        <v>1</v>
      </c>
      <c r="I132">
        <v>0</v>
      </c>
      <c r="J132" s="3">
        <v>44658</v>
      </c>
      <c r="K132">
        <v>840</v>
      </c>
      <c r="L132">
        <v>6637</v>
      </c>
      <c r="M132">
        <v>0</v>
      </c>
      <c r="N132">
        <v>0</v>
      </c>
      <c r="O132">
        <v>0</v>
      </c>
      <c r="P132">
        <v>0</v>
      </c>
      <c r="Q132">
        <v>2022</v>
      </c>
      <c r="R132" s="44">
        <f>MONTH(EMPENHO[[#This Row],[data_empenho]])</f>
        <v>4</v>
      </c>
    </row>
    <row r="133" spans="1:18" x14ac:dyDescent="0.25">
      <c r="A133">
        <v>1</v>
      </c>
      <c r="B133">
        <v>101</v>
      </c>
      <c r="C133">
        <v>1</v>
      </c>
      <c r="D133">
        <v>31</v>
      </c>
      <c r="E133">
        <v>15</v>
      </c>
      <c r="F133">
        <v>2063</v>
      </c>
      <c r="G133" s="44" t="s">
        <v>186</v>
      </c>
      <c r="H133">
        <v>1</v>
      </c>
      <c r="I133">
        <v>0</v>
      </c>
      <c r="J133" s="3">
        <v>44676</v>
      </c>
      <c r="K133">
        <v>1380</v>
      </c>
      <c r="L133">
        <v>6872</v>
      </c>
      <c r="M133">
        <v>0</v>
      </c>
      <c r="N133">
        <v>0</v>
      </c>
      <c r="O133">
        <v>0</v>
      </c>
      <c r="P133">
        <v>0</v>
      </c>
      <c r="Q133">
        <v>2022</v>
      </c>
      <c r="R133" s="44">
        <f>MONTH(EMPENHO[[#This Row],[data_empenho]])</f>
        <v>4</v>
      </c>
    </row>
    <row r="134" spans="1:18" x14ac:dyDescent="0.25">
      <c r="A134">
        <v>1</v>
      </c>
      <c r="B134">
        <v>101</v>
      </c>
      <c r="C134">
        <v>1</v>
      </c>
      <c r="D134">
        <v>31</v>
      </c>
      <c r="E134">
        <v>15</v>
      </c>
      <c r="F134">
        <v>2063</v>
      </c>
      <c r="G134" s="44" t="s">
        <v>186</v>
      </c>
      <c r="H134">
        <v>1</v>
      </c>
      <c r="I134">
        <v>0</v>
      </c>
      <c r="J134" s="3">
        <v>44684</v>
      </c>
      <c r="K134">
        <v>-690</v>
      </c>
      <c r="L134">
        <v>6872</v>
      </c>
      <c r="M134">
        <v>0</v>
      </c>
      <c r="N134">
        <v>0</v>
      </c>
      <c r="O134">
        <v>0</v>
      </c>
      <c r="P134">
        <v>0</v>
      </c>
      <c r="Q134">
        <v>2022</v>
      </c>
      <c r="R134" s="44">
        <f>MONTH(EMPENHO[[#This Row],[data_empenho]])</f>
        <v>5</v>
      </c>
    </row>
    <row r="135" spans="1:18" x14ac:dyDescent="0.25">
      <c r="A135">
        <v>1</v>
      </c>
      <c r="B135">
        <v>101</v>
      </c>
      <c r="C135">
        <v>4</v>
      </c>
      <c r="D135">
        <v>122</v>
      </c>
      <c r="E135">
        <v>1</v>
      </c>
      <c r="F135">
        <v>2064</v>
      </c>
      <c r="G135" s="44" t="s">
        <v>186</v>
      </c>
      <c r="H135">
        <v>1</v>
      </c>
      <c r="I135">
        <v>0</v>
      </c>
      <c r="J135" s="3">
        <v>44676</v>
      </c>
      <c r="K135">
        <v>1380</v>
      </c>
      <c r="L135">
        <v>6872</v>
      </c>
      <c r="M135">
        <v>0</v>
      </c>
      <c r="N135">
        <v>0</v>
      </c>
      <c r="O135">
        <v>0</v>
      </c>
      <c r="P135">
        <v>0</v>
      </c>
      <c r="Q135">
        <v>2022</v>
      </c>
      <c r="R135" s="44">
        <f>MONTH(EMPENHO[[#This Row],[data_empenho]])</f>
        <v>4</v>
      </c>
    </row>
    <row r="136" spans="1:18" x14ac:dyDescent="0.25">
      <c r="A136">
        <v>1</v>
      </c>
      <c r="B136">
        <v>101</v>
      </c>
      <c r="C136">
        <v>4</v>
      </c>
      <c r="D136">
        <v>122</v>
      </c>
      <c r="E136">
        <v>1</v>
      </c>
      <c r="F136">
        <v>2064</v>
      </c>
      <c r="G136" s="44" t="s">
        <v>183</v>
      </c>
      <c r="H136">
        <v>1</v>
      </c>
      <c r="I136">
        <v>0</v>
      </c>
      <c r="J136" s="3">
        <v>44676</v>
      </c>
      <c r="K136">
        <v>1603.52</v>
      </c>
      <c r="L136">
        <v>8269</v>
      </c>
      <c r="M136">
        <v>0</v>
      </c>
      <c r="N136">
        <v>0</v>
      </c>
      <c r="O136">
        <v>0</v>
      </c>
      <c r="P136">
        <v>0</v>
      </c>
      <c r="Q136">
        <v>2022</v>
      </c>
      <c r="R136" s="44">
        <f>MONTH(EMPENHO[[#This Row],[data_empenho]])</f>
        <v>4</v>
      </c>
    </row>
    <row r="137" spans="1:18" x14ac:dyDescent="0.25">
      <c r="A137">
        <v>1</v>
      </c>
      <c r="B137">
        <v>101</v>
      </c>
      <c r="C137">
        <v>4</v>
      </c>
      <c r="D137">
        <v>122</v>
      </c>
      <c r="E137">
        <v>1</v>
      </c>
      <c r="F137">
        <v>2064</v>
      </c>
      <c r="G137" s="44" t="s">
        <v>183</v>
      </c>
      <c r="H137">
        <v>1</v>
      </c>
      <c r="I137">
        <v>0</v>
      </c>
      <c r="J137" s="3">
        <v>44676</v>
      </c>
      <c r="K137">
        <v>1603.52</v>
      </c>
      <c r="L137">
        <v>8268</v>
      </c>
      <c r="M137">
        <v>0</v>
      </c>
      <c r="N137">
        <v>0</v>
      </c>
      <c r="O137">
        <v>0</v>
      </c>
      <c r="P137">
        <v>0</v>
      </c>
      <c r="Q137">
        <v>2022</v>
      </c>
      <c r="R137" s="44">
        <f>MONTH(EMPENHO[[#This Row],[data_empenho]])</f>
        <v>4</v>
      </c>
    </row>
    <row r="138" spans="1:18" x14ac:dyDescent="0.25">
      <c r="A138">
        <v>1</v>
      </c>
      <c r="B138">
        <v>101</v>
      </c>
      <c r="C138">
        <v>1</v>
      </c>
      <c r="D138">
        <v>31</v>
      </c>
      <c r="E138">
        <v>15</v>
      </c>
      <c r="F138">
        <v>2063</v>
      </c>
      <c r="G138" s="44" t="s">
        <v>183</v>
      </c>
      <c r="H138">
        <v>1</v>
      </c>
      <c r="I138">
        <v>0</v>
      </c>
      <c r="J138" s="3">
        <v>44676</v>
      </c>
      <c r="K138">
        <v>1603.52</v>
      </c>
      <c r="L138">
        <v>413</v>
      </c>
      <c r="M138">
        <v>0</v>
      </c>
      <c r="N138">
        <v>0</v>
      </c>
      <c r="O138">
        <v>0</v>
      </c>
      <c r="P138">
        <v>0</v>
      </c>
      <c r="Q138">
        <v>2022</v>
      </c>
      <c r="R138" s="44">
        <f>MONTH(EMPENHO[[#This Row],[data_empenho]])</f>
        <v>4</v>
      </c>
    </row>
    <row r="139" spans="1:18" x14ac:dyDescent="0.25">
      <c r="A139">
        <v>1</v>
      </c>
      <c r="B139">
        <v>101</v>
      </c>
      <c r="C139">
        <v>1</v>
      </c>
      <c r="D139">
        <v>31</v>
      </c>
      <c r="E139">
        <v>15</v>
      </c>
      <c r="F139">
        <v>2063</v>
      </c>
      <c r="G139" s="44" t="s">
        <v>183</v>
      </c>
      <c r="H139">
        <v>1</v>
      </c>
      <c r="I139">
        <v>0</v>
      </c>
      <c r="J139" s="3">
        <v>44684</v>
      </c>
      <c r="K139">
        <v>-1603.52</v>
      </c>
      <c r="L139">
        <v>413</v>
      </c>
      <c r="M139">
        <v>0</v>
      </c>
      <c r="N139">
        <v>0</v>
      </c>
      <c r="O139">
        <v>0</v>
      </c>
      <c r="P139">
        <v>0</v>
      </c>
      <c r="Q139">
        <v>2022</v>
      </c>
      <c r="R139" s="44">
        <f>MONTH(EMPENHO[[#This Row],[data_empenho]])</f>
        <v>5</v>
      </c>
    </row>
    <row r="140" spans="1:18" x14ac:dyDescent="0.25">
      <c r="A140">
        <v>1</v>
      </c>
      <c r="B140">
        <v>101</v>
      </c>
      <c r="C140">
        <v>1</v>
      </c>
      <c r="D140">
        <v>31</v>
      </c>
      <c r="E140">
        <v>15</v>
      </c>
      <c r="F140">
        <v>2063</v>
      </c>
      <c r="G140" s="44" t="s">
        <v>183</v>
      </c>
      <c r="H140">
        <v>1</v>
      </c>
      <c r="I140">
        <v>0</v>
      </c>
      <c r="J140" s="3">
        <v>44676</v>
      </c>
      <c r="K140">
        <v>1603.52</v>
      </c>
      <c r="L140">
        <v>4742</v>
      </c>
      <c r="M140">
        <v>0</v>
      </c>
      <c r="N140">
        <v>0</v>
      </c>
      <c r="O140">
        <v>0</v>
      </c>
      <c r="P140">
        <v>0</v>
      </c>
      <c r="Q140">
        <v>2022</v>
      </c>
      <c r="R140" s="44">
        <f>MONTH(EMPENHO[[#This Row],[data_empenho]])</f>
        <v>4</v>
      </c>
    </row>
    <row r="141" spans="1:18" x14ac:dyDescent="0.25">
      <c r="A141">
        <v>1</v>
      </c>
      <c r="B141">
        <v>101</v>
      </c>
      <c r="C141">
        <v>4</v>
      </c>
      <c r="D141">
        <v>122</v>
      </c>
      <c r="E141">
        <v>1</v>
      </c>
      <c r="F141">
        <v>2064</v>
      </c>
      <c r="G141" s="44" t="s">
        <v>189</v>
      </c>
      <c r="H141">
        <v>1</v>
      </c>
      <c r="I141">
        <v>0</v>
      </c>
      <c r="J141" s="3">
        <v>44677</v>
      </c>
      <c r="K141">
        <v>2287.6</v>
      </c>
      <c r="L141">
        <v>3705</v>
      </c>
      <c r="M141">
        <v>0</v>
      </c>
      <c r="N141">
        <v>0</v>
      </c>
      <c r="O141">
        <v>0</v>
      </c>
      <c r="P141">
        <v>0</v>
      </c>
      <c r="Q141">
        <v>2022</v>
      </c>
      <c r="R141" s="44">
        <f>MONTH(EMPENHO[[#This Row],[data_empenho]])</f>
        <v>4</v>
      </c>
    </row>
    <row r="142" spans="1:18" x14ac:dyDescent="0.25">
      <c r="A142">
        <v>1</v>
      </c>
      <c r="B142">
        <v>101</v>
      </c>
      <c r="C142">
        <v>4</v>
      </c>
      <c r="D142">
        <v>122</v>
      </c>
      <c r="E142">
        <v>1</v>
      </c>
      <c r="F142">
        <v>2064</v>
      </c>
      <c r="G142" s="44" t="s">
        <v>192</v>
      </c>
      <c r="H142">
        <v>1</v>
      </c>
      <c r="I142">
        <v>0</v>
      </c>
      <c r="J142" s="3">
        <v>44677</v>
      </c>
      <c r="K142">
        <v>530.30999999999995</v>
      </c>
      <c r="L142">
        <v>3705</v>
      </c>
      <c r="M142">
        <v>0</v>
      </c>
      <c r="N142">
        <v>0</v>
      </c>
      <c r="O142">
        <v>0</v>
      </c>
      <c r="P142">
        <v>0</v>
      </c>
      <c r="Q142">
        <v>2022</v>
      </c>
      <c r="R142" s="44">
        <f>MONTH(EMPENHO[[#This Row],[data_empenho]])</f>
        <v>4</v>
      </c>
    </row>
    <row r="143" spans="1:18" x14ac:dyDescent="0.25">
      <c r="A143">
        <v>1</v>
      </c>
      <c r="B143">
        <v>101</v>
      </c>
      <c r="C143">
        <v>4</v>
      </c>
      <c r="D143">
        <v>122</v>
      </c>
      <c r="E143">
        <v>1</v>
      </c>
      <c r="F143">
        <v>2064</v>
      </c>
      <c r="G143" s="44" t="s">
        <v>194</v>
      </c>
      <c r="H143">
        <v>1</v>
      </c>
      <c r="I143">
        <v>0</v>
      </c>
      <c r="J143" s="3">
        <v>44677</v>
      </c>
      <c r="K143">
        <v>183.01</v>
      </c>
      <c r="L143">
        <v>3705</v>
      </c>
      <c r="M143">
        <v>0</v>
      </c>
      <c r="N143">
        <v>0</v>
      </c>
      <c r="O143">
        <v>0</v>
      </c>
      <c r="P143">
        <v>0</v>
      </c>
      <c r="Q143">
        <v>2022</v>
      </c>
      <c r="R143" s="44">
        <f>MONTH(EMPENHO[[#This Row],[data_empenho]])</f>
        <v>4</v>
      </c>
    </row>
    <row r="144" spans="1:18" x14ac:dyDescent="0.25">
      <c r="A144">
        <v>1</v>
      </c>
      <c r="B144">
        <v>101</v>
      </c>
      <c r="C144">
        <v>1</v>
      </c>
      <c r="D144">
        <v>31</v>
      </c>
      <c r="E144">
        <v>15</v>
      </c>
      <c r="F144">
        <v>2063</v>
      </c>
      <c r="G144" s="44" t="s">
        <v>205</v>
      </c>
      <c r="H144">
        <v>1</v>
      </c>
      <c r="I144">
        <v>0</v>
      </c>
      <c r="J144" s="3">
        <v>44677</v>
      </c>
      <c r="K144">
        <v>1325.4</v>
      </c>
      <c r="L144">
        <v>247</v>
      </c>
      <c r="M144">
        <v>0</v>
      </c>
      <c r="N144">
        <v>0</v>
      </c>
      <c r="O144">
        <v>0</v>
      </c>
      <c r="P144">
        <v>0</v>
      </c>
      <c r="Q144">
        <v>2022</v>
      </c>
      <c r="R144" s="44">
        <f>MONTH(EMPENHO[[#This Row],[data_empenho]])</f>
        <v>4</v>
      </c>
    </row>
    <row r="145" spans="1:18" x14ac:dyDescent="0.25">
      <c r="A145">
        <v>1</v>
      </c>
      <c r="B145">
        <v>101</v>
      </c>
      <c r="C145">
        <v>1</v>
      </c>
      <c r="D145">
        <v>31</v>
      </c>
      <c r="E145">
        <v>15</v>
      </c>
      <c r="F145">
        <v>2063</v>
      </c>
      <c r="G145" s="44" t="s">
        <v>190</v>
      </c>
      <c r="H145">
        <v>1</v>
      </c>
      <c r="I145">
        <v>0</v>
      </c>
      <c r="J145" s="3">
        <v>44677</v>
      </c>
      <c r="K145">
        <v>39762</v>
      </c>
      <c r="L145">
        <v>247</v>
      </c>
      <c r="M145">
        <v>0</v>
      </c>
      <c r="N145">
        <v>0</v>
      </c>
      <c r="O145">
        <v>0</v>
      </c>
      <c r="P145">
        <v>0</v>
      </c>
      <c r="Q145">
        <v>2022</v>
      </c>
      <c r="R145" s="44">
        <f>MONTH(EMPENHO[[#This Row],[data_empenho]])</f>
        <v>4</v>
      </c>
    </row>
    <row r="146" spans="1:18" x14ac:dyDescent="0.25">
      <c r="A146">
        <v>1</v>
      </c>
      <c r="B146">
        <v>101</v>
      </c>
      <c r="C146">
        <v>4</v>
      </c>
      <c r="D146">
        <v>122</v>
      </c>
      <c r="E146">
        <v>1</v>
      </c>
      <c r="F146">
        <v>2064</v>
      </c>
      <c r="G146" s="44" t="s">
        <v>189</v>
      </c>
      <c r="H146">
        <v>1</v>
      </c>
      <c r="I146">
        <v>0</v>
      </c>
      <c r="J146" s="3">
        <v>44677</v>
      </c>
      <c r="K146">
        <v>8058.61</v>
      </c>
      <c r="L146">
        <v>3705</v>
      </c>
      <c r="M146">
        <v>0</v>
      </c>
      <c r="N146">
        <v>0</v>
      </c>
      <c r="O146">
        <v>0</v>
      </c>
      <c r="P146">
        <v>0</v>
      </c>
      <c r="Q146">
        <v>2022</v>
      </c>
      <c r="R146" s="44">
        <f>MONTH(EMPENHO[[#This Row],[data_empenho]])</f>
        <v>4</v>
      </c>
    </row>
    <row r="147" spans="1:18" x14ac:dyDescent="0.25">
      <c r="A147">
        <v>1</v>
      </c>
      <c r="B147">
        <v>101</v>
      </c>
      <c r="C147">
        <v>4</v>
      </c>
      <c r="D147">
        <v>122</v>
      </c>
      <c r="E147">
        <v>1</v>
      </c>
      <c r="F147">
        <v>2064</v>
      </c>
      <c r="G147" s="44" t="s">
        <v>377</v>
      </c>
      <c r="H147">
        <v>1</v>
      </c>
      <c r="I147">
        <v>0</v>
      </c>
      <c r="J147" s="3">
        <v>44677</v>
      </c>
      <c r="K147">
        <v>3771.42</v>
      </c>
      <c r="L147">
        <v>3705</v>
      </c>
      <c r="M147">
        <v>0</v>
      </c>
      <c r="N147">
        <v>0</v>
      </c>
      <c r="O147">
        <v>0</v>
      </c>
      <c r="P147">
        <v>0</v>
      </c>
      <c r="Q147">
        <v>2022</v>
      </c>
      <c r="R147" s="44">
        <f>MONTH(EMPENHO[[#This Row],[data_empenho]])</f>
        <v>4</v>
      </c>
    </row>
    <row r="148" spans="1:18" x14ac:dyDescent="0.25">
      <c r="A148">
        <v>1</v>
      </c>
      <c r="B148">
        <v>101</v>
      </c>
      <c r="C148">
        <v>1</v>
      </c>
      <c r="D148">
        <v>31</v>
      </c>
      <c r="E148">
        <v>15</v>
      </c>
      <c r="F148">
        <v>2063</v>
      </c>
      <c r="G148" s="44" t="s">
        <v>187</v>
      </c>
      <c r="H148">
        <v>1</v>
      </c>
      <c r="I148">
        <v>0</v>
      </c>
      <c r="J148" s="3">
        <v>44677</v>
      </c>
      <c r="K148">
        <v>1573.93</v>
      </c>
      <c r="L148">
        <v>413</v>
      </c>
      <c r="M148">
        <v>0</v>
      </c>
      <c r="N148">
        <v>0</v>
      </c>
      <c r="O148">
        <v>0</v>
      </c>
      <c r="P148">
        <v>0</v>
      </c>
      <c r="Q148">
        <v>2022</v>
      </c>
      <c r="R148" s="44">
        <f>MONTH(EMPENHO[[#This Row],[data_empenho]])</f>
        <v>4</v>
      </c>
    </row>
    <row r="149" spans="1:18" x14ac:dyDescent="0.25">
      <c r="A149">
        <v>1</v>
      </c>
      <c r="B149">
        <v>101</v>
      </c>
      <c r="C149">
        <v>1</v>
      </c>
      <c r="D149">
        <v>31</v>
      </c>
      <c r="E149">
        <v>15</v>
      </c>
      <c r="F149">
        <v>2063</v>
      </c>
      <c r="G149" s="44" t="s">
        <v>187</v>
      </c>
      <c r="H149">
        <v>1</v>
      </c>
      <c r="I149">
        <v>0</v>
      </c>
      <c r="J149" s="3">
        <v>44684</v>
      </c>
      <c r="K149">
        <v>-1573.93</v>
      </c>
      <c r="L149">
        <v>413</v>
      </c>
      <c r="M149">
        <v>0</v>
      </c>
      <c r="N149">
        <v>0</v>
      </c>
      <c r="O149">
        <v>0</v>
      </c>
      <c r="P149">
        <v>0</v>
      </c>
      <c r="Q149">
        <v>2022</v>
      </c>
      <c r="R149" s="44">
        <f>MONTH(EMPENHO[[#This Row],[data_empenho]])</f>
        <v>5</v>
      </c>
    </row>
    <row r="150" spans="1:18" x14ac:dyDescent="0.25">
      <c r="A150">
        <v>1</v>
      </c>
      <c r="B150">
        <v>101</v>
      </c>
      <c r="C150">
        <v>1</v>
      </c>
      <c r="D150">
        <v>31</v>
      </c>
      <c r="E150">
        <v>15</v>
      </c>
      <c r="F150">
        <v>2063</v>
      </c>
      <c r="G150" s="44" t="s">
        <v>195</v>
      </c>
      <c r="H150">
        <v>1</v>
      </c>
      <c r="I150">
        <v>0</v>
      </c>
      <c r="J150" s="3">
        <v>44679</v>
      </c>
      <c r="K150">
        <v>8628.35</v>
      </c>
      <c r="L150">
        <v>155</v>
      </c>
      <c r="M150">
        <v>0</v>
      </c>
      <c r="N150">
        <v>0</v>
      </c>
      <c r="O150">
        <v>0</v>
      </c>
      <c r="P150">
        <v>0</v>
      </c>
      <c r="Q150">
        <v>2022</v>
      </c>
      <c r="R150" s="44">
        <f>MONTH(EMPENHO[[#This Row],[data_empenho]])</f>
        <v>4</v>
      </c>
    </row>
    <row r="151" spans="1:18" x14ac:dyDescent="0.25">
      <c r="A151">
        <v>1</v>
      </c>
      <c r="B151">
        <v>101</v>
      </c>
      <c r="C151">
        <v>4</v>
      </c>
      <c r="D151">
        <v>122</v>
      </c>
      <c r="E151">
        <v>1</v>
      </c>
      <c r="F151">
        <v>2064</v>
      </c>
      <c r="G151" s="44" t="s">
        <v>195</v>
      </c>
      <c r="H151">
        <v>1</v>
      </c>
      <c r="I151">
        <v>0</v>
      </c>
      <c r="J151" s="3">
        <v>44679</v>
      </c>
      <c r="K151">
        <v>1692.31</v>
      </c>
      <c r="L151">
        <v>155</v>
      </c>
      <c r="M151">
        <v>0</v>
      </c>
      <c r="N151">
        <v>0</v>
      </c>
      <c r="O151">
        <v>0</v>
      </c>
      <c r="P151">
        <v>0</v>
      </c>
      <c r="Q151">
        <v>2022</v>
      </c>
      <c r="R151" s="44">
        <f>MONTH(EMPENHO[[#This Row],[data_empenho]])</f>
        <v>4</v>
      </c>
    </row>
    <row r="152" spans="1:18" x14ac:dyDescent="0.25">
      <c r="A152">
        <v>1</v>
      </c>
      <c r="B152">
        <v>101</v>
      </c>
      <c r="C152">
        <v>4</v>
      </c>
      <c r="D152">
        <v>122</v>
      </c>
      <c r="E152">
        <v>1</v>
      </c>
      <c r="F152">
        <v>2064</v>
      </c>
      <c r="G152" s="44" t="s">
        <v>201</v>
      </c>
      <c r="H152">
        <v>1</v>
      </c>
      <c r="I152">
        <v>0</v>
      </c>
      <c r="J152" s="3">
        <v>44679</v>
      </c>
      <c r="K152">
        <v>998.72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2022</v>
      </c>
      <c r="R152" s="44">
        <f>MONTH(EMPENHO[[#This Row],[data_empenho]])</f>
        <v>4</v>
      </c>
    </row>
    <row r="153" spans="1:18" x14ac:dyDescent="0.25">
      <c r="A153">
        <v>1</v>
      </c>
      <c r="B153">
        <v>101</v>
      </c>
      <c r="C153">
        <v>4</v>
      </c>
      <c r="D153">
        <v>122</v>
      </c>
      <c r="E153">
        <v>1</v>
      </c>
      <c r="F153">
        <v>2064</v>
      </c>
      <c r="G153" s="44" t="s">
        <v>198</v>
      </c>
      <c r="H153">
        <v>1</v>
      </c>
      <c r="I153">
        <v>0</v>
      </c>
      <c r="J153" s="3">
        <v>44679</v>
      </c>
      <c r="K153">
        <v>1863.96</v>
      </c>
      <c r="L153">
        <v>6424</v>
      </c>
      <c r="M153">
        <v>0</v>
      </c>
      <c r="N153">
        <v>0</v>
      </c>
      <c r="O153">
        <v>0</v>
      </c>
      <c r="P153">
        <v>0</v>
      </c>
      <c r="Q153">
        <v>2022</v>
      </c>
      <c r="R153" s="44">
        <f>MONTH(EMPENHO[[#This Row],[data_empenho]])</f>
        <v>4</v>
      </c>
    </row>
    <row r="154" spans="1:18" x14ac:dyDescent="0.25">
      <c r="A154">
        <v>1</v>
      </c>
      <c r="B154">
        <v>101</v>
      </c>
      <c r="C154">
        <v>4</v>
      </c>
      <c r="D154">
        <v>122</v>
      </c>
      <c r="E154">
        <v>1</v>
      </c>
      <c r="F154">
        <v>2064</v>
      </c>
      <c r="G154" s="44" t="s">
        <v>187</v>
      </c>
      <c r="H154">
        <v>1</v>
      </c>
      <c r="I154">
        <v>0</v>
      </c>
      <c r="J154" s="3">
        <v>44683</v>
      </c>
      <c r="K154">
        <v>1036</v>
      </c>
      <c r="L154">
        <v>8268</v>
      </c>
      <c r="M154">
        <v>0</v>
      </c>
      <c r="N154">
        <v>0</v>
      </c>
      <c r="O154">
        <v>0</v>
      </c>
      <c r="P154">
        <v>0</v>
      </c>
      <c r="Q154">
        <v>2022</v>
      </c>
      <c r="R154" s="44">
        <f>MONTH(EMPENHO[[#This Row],[data_empenho]])</f>
        <v>5</v>
      </c>
    </row>
    <row r="155" spans="1:18" x14ac:dyDescent="0.25">
      <c r="A155">
        <v>1</v>
      </c>
      <c r="B155">
        <v>101</v>
      </c>
      <c r="C155">
        <v>1</v>
      </c>
      <c r="D155">
        <v>31</v>
      </c>
      <c r="E155">
        <v>15</v>
      </c>
      <c r="F155">
        <v>2063</v>
      </c>
      <c r="G155" s="44" t="s">
        <v>187</v>
      </c>
      <c r="H155">
        <v>1</v>
      </c>
      <c r="I155">
        <v>0</v>
      </c>
      <c r="J155" s="3">
        <v>44683</v>
      </c>
      <c r="K155">
        <v>518</v>
      </c>
      <c r="L155">
        <v>8268</v>
      </c>
      <c r="M155">
        <v>0</v>
      </c>
      <c r="N155">
        <v>0</v>
      </c>
      <c r="O155">
        <v>0</v>
      </c>
      <c r="P155">
        <v>0</v>
      </c>
      <c r="Q155">
        <v>2022</v>
      </c>
      <c r="R155" s="44">
        <f>MONTH(EMPENHO[[#This Row],[data_empenho]])</f>
        <v>5</v>
      </c>
    </row>
    <row r="156" spans="1:18" x14ac:dyDescent="0.25">
      <c r="A156">
        <v>1</v>
      </c>
      <c r="B156">
        <v>101</v>
      </c>
      <c r="C156">
        <v>1</v>
      </c>
      <c r="D156">
        <v>31</v>
      </c>
      <c r="E156">
        <v>15</v>
      </c>
      <c r="F156">
        <v>2063</v>
      </c>
      <c r="G156" s="44" t="s">
        <v>183</v>
      </c>
      <c r="H156">
        <v>1</v>
      </c>
      <c r="I156">
        <v>0</v>
      </c>
      <c r="J156" s="3">
        <v>44692</v>
      </c>
      <c r="K156">
        <v>1603.52</v>
      </c>
      <c r="L156">
        <v>1389</v>
      </c>
      <c r="M156">
        <v>0</v>
      </c>
      <c r="N156">
        <v>0</v>
      </c>
      <c r="O156">
        <v>0</v>
      </c>
      <c r="P156">
        <v>0</v>
      </c>
      <c r="Q156">
        <v>2022</v>
      </c>
      <c r="R156" s="44">
        <f>MONTH(EMPENHO[[#This Row],[data_empenho]])</f>
        <v>5</v>
      </c>
    </row>
    <row r="157" spans="1:18" x14ac:dyDescent="0.25">
      <c r="A157">
        <v>1</v>
      </c>
      <c r="B157">
        <v>101</v>
      </c>
      <c r="C157">
        <v>1</v>
      </c>
      <c r="D157">
        <v>31</v>
      </c>
      <c r="E157">
        <v>15</v>
      </c>
      <c r="F157">
        <v>2063</v>
      </c>
      <c r="G157" s="44" t="s">
        <v>183</v>
      </c>
      <c r="H157">
        <v>1</v>
      </c>
      <c r="I157">
        <v>0</v>
      </c>
      <c r="J157" s="3">
        <v>44692</v>
      </c>
      <c r="K157">
        <v>1603.52</v>
      </c>
      <c r="L157">
        <v>3719</v>
      </c>
      <c r="M157">
        <v>0</v>
      </c>
      <c r="N157">
        <v>0</v>
      </c>
      <c r="O157">
        <v>0</v>
      </c>
      <c r="P157">
        <v>0</v>
      </c>
      <c r="Q157">
        <v>2022</v>
      </c>
      <c r="R157" s="44">
        <f>MONTH(EMPENHO[[#This Row],[data_empenho]])</f>
        <v>5</v>
      </c>
    </row>
    <row r="158" spans="1:18" x14ac:dyDescent="0.25">
      <c r="A158">
        <v>1</v>
      </c>
      <c r="B158">
        <v>101</v>
      </c>
      <c r="C158">
        <v>1</v>
      </c>
      <c r="D158">
        <v>31</v>
      </c>
      <c r="E158">
        <v>15</v>
      </c>
      <c r="F158">
        <v>2063</v>
      </c>
      <c r="G158" s="44" t="s">
        <v>183</v>
      </c>
      <c r="H158">
        <v>1</v>
      </c>
      <c r="I158">
        <v>0</v>
      </c>
      <c r="J158" s="3">
        <v>44692</v>
      </c>
      <c r="K158">
        <v>1603.52</v>
      </c>
      <c r="L158">
        <v>8034</v>
      </c>
      <c r="M158">
        <v>0</v>
      </c>
      <c r="N158">
        <v>0</v>
      </c>
      <c r="O158">
        <v>0</v>
      </c>
      <c r="P158">
        <v>0</v>
      </c>
      <c r="Q158">
        <v>2022</v>
      </c>
      <c r="R158" s="44">
        <f>MONTH(EMPENHO[[#This Row],[data_empenho]])</f>
        <v>5</v>
      </c>
    </row>
    <row r="159" spans="1:18" x14ac:dyDescent="0.25">
      <c r="A159">
        <v>1</v>
      </c>
      <c r="B159">
        <v>101</v>
      </c>
      <c r="C159">
        <v>1</v>
      </c>
      <c r="D159">
        <v>31</v>
      </c>
      <c r="E159">
        <v>15</v>
      </c>
      <c r="F159">
        <v>2063</v>
      </c>
      <c r="G159" s="44" t="s">
        <v>183</v>
      </c>
      <c r="H159">
        <v>1</v>
      </c>
      <c r="I159">
        <v>0</v>
      </c>
      <c r="J159" s="3">
        <v>44692</v>
      </c>
      <c r="K159">
        <v>1603.52</v>
      </c>
      <c r="L159">
        <v>455</v>
      </c>
      <c r="M159">
        <v>0</v>
      </c>
      <c r="N159">
        <v>0</v>
      </c>
      <c r="O159">
        <v>0</v>
      </c>
      <c r="P159">
        <v>0</v>
      </c>
      <c r="Q159">
        <v>2022</v>
      </c>
      <c r="R159" s="44">
        <f>MONTH(EMPENHO[[#This Row],[data_empenho]])</f>
        <v>5</v>
      </c>
    </row>
    <row r="160" spans="1:18" x14ac:dyDescent="0.25">
      <c r="A160">
        <v>1</v>
      </c>
      <c r="B160">
        <v>101</v>
      </c>
      <c r="C160">
        <v>4</v>
      </c>
      <c r="D160">
        <v>122</v>
      </c>
      <c r="E160">
        <v>1</v>
      </c>
      <c r="F160">
        <v>2064</v>
      </c>
      <c r="G160" s="44" t="s">
        <v>183</v>
      </c>
      <c r="H160">
        <v>1</v>
      </c>
      <c r="I160">
        <v>0</v>
      </c>
      <c r="J160" s="3">
        <v>44692</v>
      </c>
      <c r="K160">
        <v>1603.52</v>
      </c>
      <c r="L160">
        <v>5844</v>
      </c>
      <c r="M160">
        <v>0</v>
      </c>
      <c r="N160">
        <v>0</v>
      </c>
      <c r="O160">
        <v>0</v>
      </c>
      <c r="P160">
        <v>0</v>
      </c>
      <c r="Q160">
        <v>2022</v>
      </c>
      <c r="R160" s="44">
        <f>MONTH(EMPENHO[[#This Row],[data_empenho]])</f>
        <v>5</v>
      </c>
    </row>
    <row r="161" spans="1:18" x14ac:dyDescent="0.25">
      <c r="A161">
        <v>1</v>
      </c>
      <c r="B161">
        <v>101</v>
      </c>
      <c r="C161">
        <v>1</v>
      </c>
      <c r="D161">
        <v>31</v>
      </c>
      <c r="E161">
        <v>15</v>
      </c>
      <c r="F161">
        <v>2063</v>
      </c>
      <c r="G161" s="44" t="s">
        <v>187</v>
      </c>
      <c r="H161">
        <v>1</v>
      </c>
      <c r="I161">
        <v>0</v>
      </c>
      <c r="J161" s="3">
        <v>44692</v>
      </c>
      <c r="K161">
        <v>1780.19</v>
      </c>
      <c r="L161">
        <v>3719</v>
      </c>
      <c r="M161">
        <v>0</v>
      </c>
      <c r="N161">
        <v>0</v>
      </c>
      <c r="O161">
        <v>0</v>
      </c>
      <c r="P161">
        <v>0</v>
      </c>
      <c r="Q161">
        <v>2022</v>
      </c>
      <c r="R161" s="44">
        <f>MONTH(EMPENHO[[#This Row],[data_empenho]])</f>
        <v>5</v>
      </c>
    </row>
    <row r="162" spans="1:18" x14ac:dyDescent="0.25">
      <c r="A162">
        <v>1</v>
      </c>
      <c r="B162">
        <v>101</v>
      </c>
      <c r="C162">
        <v>1</v>
      </c>
      <c r="D162">
        <v>31</v>
      </c>
      <c r="E162">
        <v>15</v>
      </c>
      <c r="F162">
        <v>2063</v>
      </c>
      <c r="G162" s="44" t="s">
        <v>186</v>
      </c>
      <c r="H162">
        <v>1</v>
      </c>
      <c r="I162">
        <v>0</v>
      </c>
      <c r="J162" s="3">
        <v>44692</v>
      </c>
      <c r="K162">
        <v>2000</v>
      </c>
      <c r="L162">
        <v>854</v>
      </c>
      <c r="M162">
        <v>0</v>
      </c>
      <c r="N162">
        <v>0</v>
      </c>
      <c r="O162">
        <v>0</v>
      </c>
      <c r="P162">
        <v>0</v>
      </c>
      <c r="Q162">
        <v>2022</v>
      </c>
      <c r="R162" s="44">
        <f>MONTH(EMPENHO[[#This Row],[data_empenho]])</f>
        <v>5</v>
      </c>
    </row>
    <row r="163" spans="1:18" x14ac:dyDescent="0.25">
      <c r="A163">
        <v>1</v>
      </c>
      <c r="B163">
        <v>101</v>
      </c>
      <c r="C163">
        <v>4</v>
      </c>
      <c r="D163">
        <v>122</v>
      </c>
      <c r="E163">
        <v>1</v>
      </c>
      <c r="F163">
        <v>2064</v>
      </c>
      <c r="G163" s="44" t="s">
        <v>186</v>
      </c>
      <c r="H163">
        <v>1</v>
      </c>
      <c r="I163">
        <v>0</v>
      </c>
      <c r="J163" s="3">
        <v>44692</v>
      </c>
      <c r="K163">
        <v>500</v>
      </c>
      <c r="L163">
        <v>854</v>
      </c>
      <c r="M163">
        <v>0</v>
      </c>
      <c r="N163">
        <v>0</v>
      </c>
      <c r="O163">
        <v>0</v>
      </c>
      <c r="P163">
        <v>0</v>
      </c>
      <c r="Q163">
        <v>2022</v>
      </c>
      <c r="R163" s="44">
        <f>MONTH(EMPENHO[[#This Row],[data_empenho]])</f>
        <v>5</v>
      </c>
    </row>
    <row r="164" spans="1:18" x14ac:dyDescent="0.25">
      <c r="A164">
        <v>1</v>
      </c>
      <c r="B164">
        <v>101</v>
      </c>
      <c r="C164">
        <v>4</v>
      </c>
      <c r="D164">
        <v>122</v>
      </c>
      <c r="E164">
        <v>1</v>
      </c>
      <c r="F164">
        <v>2064</v>
      </c>
      <c r="G164" s="44" t="s">
        <v>388</v>
      </c>
      <c r="H164">
        <v>1</v>
      </c>
      <c r="I164">
        <v>0</v>
      </c>
      <c r="J164" s="3">
        <v>44694</v>
      </c>
      <c r="K164">
        <v>240</v>
      </c>
      <c r="L164">
        <v>6857</v>
      </c>
      <c r="M164">
        <v>0</v>
      </c>
      <c r="N164">
        <v>0</v>
      </c>
      <c r="O164">
        <v>0</v>
      </c>
      <c r="P164">
        <v>0</v>
      </c>
      <c r="Q164">
        <v>2022</v>
      </c>
      <c r="R164" s="44">
        <f>MONTH(EMPENHO[[#This Row],[data_empenho]])</f>
        <v>5</v>
      </c>
    </row>
    <row r="165" spans="1:18" x14ac:dyDescent="0.25">
      <c r="A165">
        <v>1</v>
      </c>
      <c r="B165">
        <v>101</v>
      </c>
      <c r="C165">
        <v>4</v>
      </c>
      <c r="D165">
        <v>122</v>
      </c>
      <c r="E165">
        <v>1</v>
      </c>
      <c r="F165">
        <v>2064</v>
      </c>
      <c r="G165" s="44" t="s">
        <v>189</v>
      </c>
      <c r="H165">
        <v>1</v>
      </c>
      <c r="I165">
        <v>0</v>
      </c>
      <c r="J165" s="3">
        <v>44706</v>
      </c>
      <c r="K165">
        <v>2402</v>
      </c>
      <c r="L165">
        <v>3705</v>
      </c>
      <c r="M165">
        <v>0</v>
      </c>
      <c r="N165">
        <v>0</v>
      </c>
      <c r="O165">
        <v>0</v>
      </c>
      <c r="P165">
        <v>0</v>
      </c>
      <c r="Q165">
        <v>2022</v>
      </c>
      <c r="R165" s="44">
        <f>MONTH(EMPENHO[[#This Row],[data_empenho]])</f>
        <v>5</v>
      </c>
    </row>
    <row r="166" spans="1:18" x14ac:dyDescent="0.25">
      <c r="A166">
        <v>1</v>
      </c>
      <c r="B166">
        <v>101</v>
      </c>
      <c r="C166">
        <v>4</v>
      </c>
      <c r="D166">
        <v>122</v>
      </c>
      <c r="E166">
        <v>1</v>
      </c>
      <c r="F166">
        <v>2064</v>
      </c>
      <c r="G166" s="44" t="s">
        <v>192</v>
      </c>
      <c r="H166">
        <v>1</v>
      </c>
      <c r="I166">
        <v>0</v>
      </c>
      <c r="J166" s="3">
        <v>44706</v>
      </c>
      <c r="K166">
        <v>556.83000000000004</v>
      </c>
      <c r="L166">
        <v>3705</v>
      </c>
      <c r="M166">
        <v>0</v>
      </c>
      <c r="N166">
        <v>0</v>
      </c>
      <c r="O166">
        <v>0</v>
      </c>
      <c r="P166">
        <v>0</v>
      </c>
      <c r="Q166">
        <v>2022</v>
      </c>
      <c r="R166" s="44">
        <f>MONTH(EMPENHO[[#This Row],[data_empenho]])</f>
        <v>5</v>
      </c>
    </row>
    <row r="167" spans="1:18" x14ac:dyDescent="0.25">
      <c r="A167">
        <v>1</v>
      </c>
      <c r="B167">
        <v>101</v>
      </c>
      <c r="C167">
        <v>4</v>
      </c>
      <c r="D167">
        <v>122</v>
      </c>
      <c r="E167">
        <v>1</v>
      </c>
      <c r="F167">
        <v>2064</v>
      </c>
      <c r="G167" s="44" t="s">
        <v>193</v>
      </c>
      <c r="H167">
        <v>1</v>
      </c>
      <c r="I167">
        <v>0</v>
      </c>
      <c r="J167" s="3">
        <v>44706</v>
      </c>
      <c r="K167">
        <v>3960.03</v>
      </c>
      <c r="L167">
        <v>3705</v>
      </c>
      <c r="M167">
        <v>0</v>
      </c>
      <c r="N167">
        <v>0</v>
      </c>
      <c r="O167">
        <v>0</v>
      </c>
      <c r="P167">
        <v>0</v>
      </c>
      <c r="Q167">
        <v>2022</v>
      </c>
      <c r="R167" s="44">
        <f>MONTH(EMPENHO[[#This Row],[data_empenho]])</f>
        <v>5</v>
      </c>
    </row>
    <row r="168" spans="1:18" x14ac:dyDescent="0.25">
      <c r="A168">
        <v>1</v>
      </c>
      <c r="B168">
        <v>101</v>
      </c>
      <c r="C168">
        <v>4</v>
      </c>
      <c r="D168">
        <v>122</v>
      </c>
      <c r="E168">
        <v>1</v>
      </c>
      <c r="F168">
        <v>2064</v>
      </c>
      <c r="G168" s="44" t="s">
        <v>194</v>
      </c>
      <c r="H168">
        <v>1</v>
      </c>
      <c r="I168">
        <v>0</v>
      </c>
      <c r="J168" s="3">
        <v>44706</v>
      </c>
      <c r="K168">
        <v>192.16</v>
      </c>
      <c r="L168">
        <v>3705</v>
      </c>
      <c r="M168">
        <v>0</v>
      </c>
      <c r="N168">
        <v>0</v>
      </c>
      <c r="O168">
        <v>0</v>
      </c>
      <c r="P168">
        <v>0</v>
      </c>
      <c r="Q168">
        <v>2022</v>
      </c>
      <c r="R168" s="44">
        <f>MONTH(EMPENHO[[#This Row],[data_empenho]])</f>
        <v>5</v>
      </c>
    </row>
    <row r="169" spans="1:18" x14ac:dyDescent="0.25">
      <c r="A169">
        <v>1</v>
      </c>
      <c r="B169">
        <v>101</v>
      </c>
      <c r="C169">
        <v>1</v>
      </c>
      <c r="D169">
        <v>31</v>
      </c>
      <c r="E169">
        <v>15</v>
      </c>
      <c r="F169">
        <v>2063</v>
      </c>
      <c r="G169" s="44" t="s">
        <v>205</v>
      </c>
      <c r="H169">
        <v>1</v>
      </c>
      <c r="I169">
        <v>0</v>
      </c>
      <c r="J169" s="3">
        <v>44706</v>
      </c>
      <c r="K169">
        <v>1325.4</v>
      </c>
      <c r="L169">
        <v>247</v>
      </c>
      <c r="M169">
        <v>0</v>
      </c>
      <c r="N169">
        <v>0</v>
      </c>
      <c r="O169">
        <v>0</v>
      </c>
      <c r="P169">
        <v>0</v>
      </c>
      <c r="Q169">
        <v>2022</v>
      </c>
      <c r="R169" s="44">
        <f>MONTH(EMPENHO[[#This Row],[data_empenho]])</f>
        <v>5</v>
      </c>
    </row>
    <row r="170" spans="1:18" x14ac:dyDescent="0.25">
      <c r="A170">
        <v>1</v>
      </c>
      <c r="B170">
        <v>101</v>
      </c>
      <c r="C170">
        <v>1</v>
      </c>
      <c r="D170">
        <v>31</v>
      </c>
      <c r="E170">
        <v>15</v>
      </c>
      <c r="F170">
        <v>2063</v>
      </c>
      <c r="G170" s="44" t="s">
        <v>190</v>
      </c>
      <c r="H170">
        <v>1</v>
      </c>
      <c r="I170">
        <v>0</v>
      </c>
      <c r="J170" s="3">
        <v>44706</v>
      </c>
      <c r="K170">
        <v>39762</v>
      </c>
      <c r="L170">
        <v>247</v>
      </c>
      <c r="M170">
        <v>0</v>
      </c>
      <c r="N170">
        <v>0</v>
      </c>
      <c r="O170">
        <v>0</v>
      </c>
      <c r="P170">
        <v>0</v>
      </c>
      <c r="Q170">
        <v>2022</v>
      </c>
      <c r="R170" s="44">
        <f>MONTH(EMPENHO[[#This Row],[data_empenho]])</f>
        <v>5</v>
      </c>
    </row>
    <row r="171" spans="1:18" x14ac:dyDescent="0.25">
      <c r="A171">
        <v>1</v>
      </c>
      <c r="B171">
        <v>101</v>
      </c>
      <c r="C171">
        <v>4</v>
      </c>
      <c r="D171">
        <v>122</v>
      </c>
      <c r="E171">
        <v>1</v>
      </c>
      <c r="F171">
        <v>2064</v>
      </c>
      <c r="G171" s="44" t="s">
        <v>206</v>
      </c>
      <c r="H171">
        <v>1</v>
      </c>
      <c r="I171">
        <v>0</v>
      </c>
      <c r="J171" s="3">
        <v>44706</v>
      </c>
      <c r="K171">
        <v>1069.08</v>
      </c>
      <c r="L171">
        <v>3705</v>
      </c>
      <c r="M171">
        <v>0</v>
      </c>
      <c r="N171">
        <v>0</v>
      </c>
      <c r="O171">
        <v>0</v>
      </c>
      <c r="P171">
        <v>0</v>
      </c>
      <c r="Q171">
        <v>2022</v>
      </c>
      <c r="R171" s="44">
        <f>MONTH(EMPENHO[[#This Row],[data_empenho]])</f>
        <v>5</v>
      </c>
    </row>
    <row r="172" spans="1:18" x14ac:dyDescent="0.25">
      <c r="A172">
        <v>1</v>
      </c>
      <c r="B172">
        <v>101</v>
      </c>
      <c r="C172">
        <v>4</v>
      </c>
      <c r="D172">
        <v>122</v>
      </c>
      <c r="E172">
        <v>1</v>
      </c>
      <c r="F172">
        <v>2064</v>
      </c>
      <c r="G172" s="44" t="s">
        <v>189</v>
      </c>
      <c r="H172">
        <v>1</v>
      </c>
      <c r="I172">
        <v>0</v>
      </c>
      <c r="J172" s="3">
        <v>44706</v>
      </c>
      <c r="K172">
        <v>8290.56</v>
      </c>
      <c r="L172">
        <v>3705</v>
      </c>
      <c r="M172">
        <v>0</v>
      </c>
      <c r="N172">
        <v>0</v>
      </c>
      <c r="O172">
        <v>0</v>
      </c>
      <c r="P172">
        <v>0</v>
      </c>
      <c r="Q172">
        <v>2022</v>
      </c>
      <c r="R172" s="44">
        <f>MONTH(EMPENHO[[#This Row],[data_empenho]])</f>
        <v>5</v>
      </c>
    </row>
    <row r="173" spans="1:18" x14ac:dyDescent="0.25">
      <c r="A173">
        <v>1</v>
      </c>
      <c r="B173">
        <v>101</v>
      </c>
      <c r="C173">
        <v>1</v>
      </c>
      <c r="D173">
        <v>31</v>
      </c>
      <c r="E173">
        <v>15</v>
      </c>
      <c r="F173">
        <v>2063</v>
      </c>
      <c r="G173" s="44" t="s">
        <v>195</v>
      </c>
      <c r="H173">
        <v>1</v>
      </c>
      <c r="I173">
        <v>0</v>
      </c>
      <c r="J173" s="3">
        <v>44711</v>
      </c>
      <c r="K173">
        <v>8628.35</v>
      </c>
      <c r="L173">
        <v>155</v>
      </c>
      <c r="M173">
        <v>0</v>
      </c>
      <c r="N173">
        <v>0</v>
      </c>
      <c r="O173">
        <v>0</v>
      </c>
      <c r="P173">
        <v>0</v>
      </c>
      <c r="Q173">
        <v>2022</v>
      </c>
      <c r="R173" s="44">
        <f>MONTH(EMPENHO[[#This Row],[data_empenho]])</f>
        <v>5</v>
      </c>
    </row>
    <row r="174" spans="1:18" x14ac:dyDescent="0.25">
      <c r="A174">
        <v>1</v>
      </c>
      <c r="B174">
        <v>101</v>
      </c>
      <c r="C174">
        <v>4</v>
      </c>
      <c r="D174">
        <v>122</v>
      </c>
      <c r="E174">
        <v>1</v>
      </c>
      <c r="F174">
        <v>2064</v>
      </c>
      <c r="G174" s="44" t="s">
        <v>195</v>
      </c>
      <c r="H174">
        <v>1</v>
      </c>
      <c r="I174">
        <v>0</v>
      </c>
      <c r="J174" s="3">
        <v>44711</v>
      </c>
      <c r="K174">
        <v>1965.52</v>
      </c>
      <c r="L174">
        <v>155</v>
      </c>
      <c r="M174">
        <v>0</v>
      </c>
      <c r="N174">
        <v>0</v>
      </c>
      <c r="O174">
        <v>0</v>
      </c>
      <c r="P174">
        <v>0</v>
      </c>
      <c r="Q174">
        <v>2022</v>
      </c>
      <c r="R174" s="44">
        <f>MONTH(EMPENHO[[#This Row],[data_empenho]])</f>
        <v>5</v>
      </c>
    </row>
    <row r="175" spans="1:18" x14ac:dyDescent="0.25">
      <c r="A175">
        <v>1</v>
      </c>
      <c r="B175">
        <v>101</v>
      </c>
      <c r="C175">
        <v>4</v>
      </c>
      <c r="D175">
        <v>122</v>
      </c>
      <c r="E175">
        <v>1</v>
      </c>
      <c r="F175">
        <v>2064</v>
      </c>
      <c r="G175" s="44" t="s">
        <v>201</v>
      </c>
      <c r="H175">
        <v>1</v>
      </c>
      <c r="I175">
        <v>0</v>
      </c>
      <c r="J175" s="3">
        <v>44711</v>
      </c>
      <c r="K175">
        <v>1048.67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2022</v>
      </c>
      <c r="R175" s="44">
        <f>MONTH(EMPENHO[[#This Row],[data_empenho]])</f>
        <v>5</v>
      </c>
    </row>
    <row r="176" spans="1:18" x14ac:dyDescent="0.25">
      <c r="A176">
        <v>1</v>
      </c>
      <c r="B176">
        <v>101</v>
      </c>
      <c r="C176">
        <v>4</v>
      </c>
      <c r="D176">
        <v>122</v>
      </c>
      <c r="E176">
        <v>1</v>
      </c>
      <c r="F176">
        <v>2064</v>
      </c>
      <c r="G176" s="44" t="s">
        <v>198</v>
      </c>
      <c r="H176">
        <v>1</v>
      </c>
      <c r="I176">
        <v>0</v>
      </c>
      <c r="J176" s="3">
        <v>44711</v>
      </c>
      <c r="K176">
        <v>1817.36</v>
      </c>
      <c r="L176">
        <v>6424</v>
      </c>
      <c r="M176">
        <v>0</v>
      </c>
      <c r="N176">
        <v>0</v>
      </c>
      <c r="O176">
        <v>0</v>
      </c>
      <c r="P176">
        <v>0</v>
      </c>
      <c r="Q176">
        <v>2022</v>
      </c>
      <c r="R176" s="44">
        <f>MONTH(EMPENHO[[#This Row],[data_empenho]])</f>
        <v>5</v>
      </c>
    </row>
    <row r="177" spans="1:18" x14ac:dyDescent="0.25">
      <c r="A177">
        <v>1</v>
      </c>
      <c r="B177">
        <v>101</v>
      </c>
      <c r="C177">
        <v>1</v>
      </c>
      <c r="D177">
        <v>31</v>
      </c>
      <c r="E177">
        <v>15</v>
      </c>
      <c r="F177">
        <v>2063</v>
      </c>
      <c r="G177" s="44" t="s">
        <v>183</v>
      </c>
      <c r="H177">
        <v>1</v>
      </c>
      <c r="I177">
        <v>0</v>
      </c>
      <c r="J177" s="3">
        <v>44714</v>
      </c>
      <c r="K177">
        <v>1603.52</v>
      </c>
      <c r="L177">
        <v>413</v>
      </c>
      <c r="M177">
        <v>0</v>
      </c>
      <c r="N177">
        <v>0</v>
      </c>
      <c r="O177">
        <v>0</v>
      </c>
      <c r="P177">
        <v>0</v>
      </c>
      <c r="Q177">
        <v>2022</v>
      </c>
      <c r="R177" s="44">
        <f>MONTH(EMPENHO[[#This Row],[data_empenho]])</f>
        <v>6</v>
      </c>
    </row>
    <row r="178" spans="1:18" x14ac:dyDescent="0.25">
      <c r="A178">
        <v>1</v>
      </c>
      <c r="B178">
        <v>101</v>
      </c>
      <c r="C178">
        <v>1</v>
      </c>
      <c r="D178">
        <v>31</v>
      </c>
      <c r="E178">
        <v>15</v>
      </c>
      <c r="F178">
        <v>2063</v>
      </c>
      <c r="G178" s="44" t="s">
        <v>183</v>
      </c>
      <c r="H178">
        <v>1</v>
      </c>
      <c r="I178">
        <v>0</v>
      </c>
      <c r="J178" s="3">
        <v>44714</v>
      </c>
      <c r="K178">
        <v>1603.52</v>
      </c>
      <c r="L178">
        <v>7456</v>
      </c>
      <c r="M178">
        <v>0</v>
      </c>
      <c r="N178">
        <v>0</v>
      </c>
      <c r="O178">
        <v>0</v>
      </c>
      <c r="P178">
        <v>0</v>
      </c>
      <c r="Q178">
        <v>2022</v>
      </c>
      <c r="R178" s="44">
        <f>MONTH(EMPENHO[[#This Row],[data_empenho]])</f>
        <v>6</v>
      </c>
    </row>
    <row r="179" spans="1:18" x14ac:dyDescent="0.25">
      <c r="A179">
        <v>1</v>
      </c>
      <c r="B179">
        <v>101</v>
      </c>
      <c r="C179">
        <v>1</v>
      </c>
      <c r="D179">
        <v>31</v>
      </c>
      <c r="E179">
        <v>15</v>
      </c>
      <c r="F179">
        <v>2063</v>
      </c>
      <c r="G179" s="44" t="s">
        <v>183</v>
      </c>
      <c r="H179">
        <v>1</v>
      </c>
      <c r="I179">
        <v>0</v>
      </c>
      <c r="J179" s="3">
        <v>44714</v>
      </c>
      <c r="K179">
        <v>1603.52</v>
      </c>
      <c r="L179">
        <v>7960</v>
      </c>
      <c r="M179">
        <v>0</v>
      </c>
      <c r="N179">
        <v>0</v>
      </c>
      <c r="O179">
        <v>0</v>
      </c>
      <c r="P179">
        <v>0</v>
      </c>
      <c r="Q179">
        <v>2022</v>
      </c>
      <c r="R179" s="44">
        <f>MONTH(EMPENHO[[#This Row],[data_empenho]])</f>
        <v>6</v>
      </c>
    </row>
    <row r="180" spans="1:18" x14ac:dyDescent="0.25">
      <c r="A180">
        <v>1</v>
      </c>
      <c r="B180">
        <v>101</v>
      </c>
      <c r="C180">
        <v>4</v>
      </c>
      <c r="D180">
        <v>122</v>
      </c>
      <c r="E180">
        <v>1</v>
      </c>
      <c r="F180">
        <v>2064</v>
      </c>
      <c r="G180" s="44" t="s">
        <v>183</v>
      </c>
      <c r="H180">
        <v>1</v>
      </c>
      <c r="I180">
        <v>0</v>
      </c>
      <c r="J180" s="3">
        <v>44714</v>
      </c>
      <c r="K180">
        <v>1603.52</v>
      </c>
      <c r="L180">
        <v>8547</v>
      </c>
      <c r="M180">
        <v>0</v>
      </c>
      <c r="N180">
        <v>0</v>
      </c>
      <c r="O180">
        <v>0</v>
      </c>
      <c r="P180">
        <v>0</v>
      </c>
      <c r="Q180">
        <v>2022</v>
      </c>
      <c r="R180" s="44">
        <f>MONTH(EMPENHO[[#This Row],[data_empenho]])</f>
        <v>6</v>
      </c>
    </row>
    <row r="181" spans="1:18" x14ac:dyDescent="0.25">
      <c r="A181">
        <v>1</v>
      </c>
      <c r="B181">
        <v>101</v>
      </c>
      <c r="C181">
        <v>1</v>
      </c>
      <c r="D181">
        <v>31</v>
      </c>
      <c r="E181">
        <v>15</v>
      </c>
      <c r="F181">
        <v>2063</v>
      </c>
      <c r="G181" s="44" t="s">
        <v>187</v>
      </c>
      <c r="H181">
        <v>1</v>
      </c>
      <c r="I181">
        <v>0</v>
      </c>
      <c r="J181" s="3">
        <v>44713</v>
      </c>
      <c r="K181">
        <v>1655.18</v>
      </c>
      <c r="L181">
        <v>413</v>
      </c>
      <c r="M181">
        <v>0</v>
      </c>
      <c r="N181">
        <v>0</v>
      </c>
      <c r="O181">
        <v>0</v>
      </c>
      <c r="P181">
        <v>0</v>
      </c>
      <c r="Q181">
        <v>2022</v>
      </c>
      <c r="R181" s="44">
        <f>MONTH(EMPENHO[[#This Row],[data_empenho]])</f>
        <v>6</v>
      </c>
    </row>
    <row r="182" spans="1:18" x14ac:dyDescent="0.25">
      <c r="A182">
        <v>1</v>
      </c>
      <c r="B182">
        <v>101</v>
      </c>
      <c r="C182">
        <v>4</v>
      </c>
      <c r="D182">
        <v>122</v>
      </c>
      <c r="E182">
        <v>1</v>
      </c>
      <c r="F182">
        <v>2064</v>
      </c>
      <c r="G182" s="44" t="s">
        <v>186</v>
      </c>
      <c r="H182">
        <v>1</v>
      </c>
      <c r="I182">
        <v>0</v>
      </c>
      <c r="J182" s="3">
        <v>44713</v>
      </c>
      <c r="K182">
        <v>750</v>
      </c>
      <c r="L182">
        <v>6872</v>
      </c>
      <c r="M182">
        <v>0</v>
      </c>
      <c r="N182">
        <v>0</v>
      </c>
      <c r="O182">
        <v>0</v>
      </c>
      <c r="P182">
        <v>0</v>
      </c>
      <c r="Q182">
        <v>2022</v>
      </c>
      <c r="R182" s="44">
        <f>MONTH(EMPENHO[[#This Row],[data_empenho]])</f>
        <v>6</v>
      </c>
    </row>
    <row r="183" spans="1:18" x14ac:dyDescent="0.25">
      <c r="A183">
        <v>1</v>
      </c>
      <c r="B183">
        <v>101</v>
      </c>
      <c r="C183">
        <v>1</v>
      </c>
      <c r="D183">
        <v>31</v>
      </c>
      <c r="E183">
        <v>15</v>
      </c>
      <c r="F183">
        <v>2063</v>
      </c>
      <c r="G183" s="44" t="s">
        <v>186</v>
      </c>
      <c r="H183">
        <v>1</v>
      </c>
      <c r="I183">
        <v>0</v>
      </c>
      <c r="J183" s="3">
        <v>44713</v>
      </c>
      <c r="K183">
        <v>2250</v>
      </c>
      <c r="L183">
        <v>6872</v>
      </c>
      <c r="M183">
        <v>0</v>
      </c>
      <c r="N183">
        <v>0</v>
      </c>
      <c r="O183">
        <v>0</v>
      </c>
      <c r="P183">
        <v>0</v>
      </c>
      <c r="Q183">
        <v>2022</v>
      </c>
      <c r="R183" s="44">
        <f>MONTH(EMPENHO[[#This Row],[data_empenho]])</f>
        <v>6</v>
      </c>
    </row>
    <row r="184" spans="1:18" x14ac:dyDescent="0.25">
      <c r="A184">
        <v>1</v>
      </c>
      <c r="B184">
        <v>101</v>
      </c>
      <c r="C184">
        <v>4</v>
      </c>
      <c r="D184">
        <v>122</v>
      </c>
      <c r="E184">
        <v>1</v>
      </c>
      <c r="F184">
        <v>2064</v>
      </c>
      <c r="G184" s="44" t="s">
        <v>176</v>
      </c>
      <c r="H184">
        <v>1</v>
      </c>
      <c r="I184">
        <v>0</v>
      </c>
      <c r="J184" s="3">
        <v>44714</v>
      </c>
      <c r="K184">
        <v>299.60000000000002</v>
      </c>
      <c r="L184">
        <v>2055</v>
      </c>
      <c r="M184">
        <v>0</v>
      </c>
      <c r="N184">
        <v>0</v>
      </c>
      <c r="O184">
        <v>0</v>
      </c>
      <c r="P184">
        <v>0</v>
      </c>
      <c r="Q184">
        <v>2022</v>
      </c>
      <c r="R184" s="44">
        <f>MONTH(EMPENHO[[#This Row],[data_empenho]])</f>
        <v>6</v>
      </c>
    </row>
    <row r="185" spans="1:18" x14ac:dyDescent="0.25">
      <c r="A185">
        <v>1</v>
      </c>
      <c r="B185">
        <v>101</v>
      </c>
      <c r="C185">
        <v>4</v>
      </c>
      <c r="D185">
        <v>122</v>
      </c>
      <c r="E185">
        <v>1</v>
      </c>
      <c r="F185">
        <v>2064</v>
      </c>
      <c r="G185" s="44" t="s">
        <v>376</v>
      </c>
      <c r="H185">
        <v>1</v>
      </c>
      <c r="I185">
        <v>0</v>
      </c>
      <c r="J185" s="3">
        <v>44720</v>
      </c>
      <c r="K185">
        <v>49.9</v>
      </c>
      <c r="L185">
        <v>2055</v>
      </c>
      <c r="M185">
        <v>0</v>
      </c>
      <c r="N185">
        <v>0</v>
      </c>
      <c r="O185">
        <v>0</v>
      </c>
      <c r="P185">
        <v>0</v>
      </c>
      <c r="Q185">
        <v>2022</v>
      </c>
      <c r="R185" s="44">
        <f>MONTH(EMPENHO[[#This Row],[data_empenho]])</f>
        <v>6</v>
      </c>
    </row>
    <row r="186" spans="1:18" x14ac:dyDescent="0.25">
      <c r="A186">
        <v>1</v>
      </c>
      <c r="B186">
        <v>101</v>
      </c>
      <c r="C186">
        <v>4</v>
      </c>
      <c r="D186">
        <v>122</v>
      </c>
      <c r="E186">
        <v>1</v>
      </c>
      <c r="F186">
        <v>2064</v>
      </c>
      <c r="G186" s="44" t="s">
        <v>183</v>
      </c>
      <c r="H186">
        <v>1</v>
      </c>
      <c r="I186">
        <v>0</v>
      </c>
      <c r="J186" s="3">
        <v>44726</v>
      </c>
      <c r="K186">
        <v>1603.52</v>
      </c>
      <c r="L186">
        <v>8268</v>
      </c>
      <c r="M186">
        <v>0</v>
      </c>
      <c r="N186">
        <v>0</v>
      </c>
      <c r="O186">
        <v>0</v>
      </c>
      <c r="P186">
        <v>0</v>
      </c>
      <c r="Q186">
        <v>2022</v>
      </c>
      <c r="R186" s="44">
        <f>MONTH(EMPENHO[[#This Row],[data_empenho]])</f>
        <v>6</v>
      </c>
    </row>
    <row r="187" spans="1:18" x14ac:dyDescent="0.25">
      <c r="A187">
        <v>1</v>
      </c>
      <c r="B187">
        <v>101</v>
      </c>
      <c r="C187">
        <v>1</v>
      </c>
      <c r="D187">
        <v>31</v>
      </c>
      <c r="E187">
        <v>15</v>
      </c>
      <c r="F187">
        <v>2063</v>
      </c>
      <c r="G187" s="44" t="s">
        <v>183</v>
      </c>
      <c r="H187">
        <v>1</v>
      </c>
      <c r="I187">
        <v>0</v>
      </c>
      <c r="J187" s="3">
        <v>44726</v>
      </c>
      <c r="K187">
        <v>1603.52</v>
      </c>
      <c r="L187">
        <v>3719</v>
      </c>
      <c r="M187">
        <v>0</v>
      </c>
      <c r="N187">
        <v>0</v>
      </c>
      <c r="O187">
        <v>0</v>
      </c>
      <c r="P187">
        <v>0</v>
      </c>
      <c r="Q187">
        <v>2022</v>
      </c>
      <c r="R187" s="44">
        <f>MONTH(EMPENHO[[#This Row],[data_empenho]])</f>
        <v>6</v>
      </c>
    </row>
    <row r="188" spans="1:18" x14ac:dyDescent="0.25">
      <c r="A188">
        <v>1</v>
      </c>
      <c r="B188">
        <v>101</v>
      </c>
      <c r="C188">
        <v>1</v>
      </c>
      <c r="D188">
        <v>31</v>
      </c>
      <c r="E188">
        <v>15</v>
      </c>
      <c r="F188">
        <v>2063</v>
      </c>
      <c r="G188" s="44" t="s">
        <v>183</v>
      </c>
      <c r="H188">
        <v>1</v>
      </c>
      <c r="I188">
        <v>0</v>
      </c>
      <c r="J188" s="3">
        <v>44726</v>
      </c>
      <c r="K188">
        <v>1603.52</v>
      </c>
      <c r="L188">
        <v>1389</v>
      </c>
      <c r="M188">
        <v>0</v>
      </c>
      <c r="N188">
        <v>0</v>
      </c>
      <c r="O188">
        <v>0</v>
      </c>
      <c r="P188">
        <v>0</v>
      </c>
      <c r="Q188">
        <v>2022</v>
      </c>
      <c r="R188" s="44">
        <f>MONTH(EMPENHO[[#This Row],[data_empenho]])</f>
        <v>6</v>
      </c>
    </row>
    <row r="189" spans="1:18" x14ac:dyDescent="0.25">
      <c r="A189">
        <v>1</v>
      </c>
      <c r="B189">
        <v>101</v>
      </c>
      <c r="C189">
        <v>1</v>
      </c>
      <c r="D189">
        <v>31</v>
      </c>
      <c r="E189">
        <v>15</v>
      </c>
      <c r="F189">
        <v>2063</v>
      </c>
      <c r="G189" s="44" t="s">
        <v>187</v>
      </c>
      <c r="H189">
        <v>1</v>
      </c>
      <c r="I189">
        <v>0</v>
      </c>
      <c r="J189" s="3">
        <v>44726</v>
      </c>
      <c r="K189">
        <v>1780.19</v>
      </c>
      <c r="L189">
        <v>3719</v>
      </c>
      <c r="M189">
        <v>0</v>
      </c>
      <c r="N189">
        <v>0</v>
      </c>
      <c r="O189">
        <v>0</v>
      </c>
      <c r="P189">
        <v>0</v>
      </c>
      <c r="Q189">
        <v>2022</v>
      </c>
      <c r="R189" s="44">
        <f>MONTH(EMPENHO[[#This Row],[data_empenho]])</f>
        <v>6</v>
      </c>
    </row>
    <row r="190" spans="1:18" x14ac:dyDescent="0.25">
      <c r="A190">
        <v>1</v>
      </c>
      <c r="B190">
        <v>101</v>
      </c>
      <c r="C190">
        <v>1</v>
      </c>
      <c r="D190">
        <v>31</v>
      </c>
      <c r="E190">
        <v>15</v>
      </c>
      <c r="F190">
        <v>2063</v>
      </c>
      <c r="G190" s="44" t="s">
        <v>186</v>
      </c>
      <c r="H190">
        <v>1</v>
      </c>
      <c r="I190">
        <v>0</v>
      </c>
      <c r="J190" s="3">
        <v>44726</v>
      </c>
      <c r="K190">
        <v>1000</v>
      </c>
      <c r="L190">
        <v>854</v>
      </c>
      <c r="M190">
        <v>0</v>
      </c>
      <c r="N190">
        <v>0</v>
      </c>
      <c r="O190">
        <v>0</v>
      </c>
      <c r="P190">
        <v>0</v>
      </c>
      <c r="Q190">
        <v>2022</v>
      </c>
      <c r="R190" s="44">
        <f>MONTH(EMPENHO[[#This Row],[data_empenho]])</f>
        <v>6</v>
      </c>
    </row>
    <row r="191" spans="1:18" x14ac:dyDescent="0.25">
      <c r="A191">
        <v>1</v>
      </c>
      <c r="B191">
        <v>101</v>
      </c>
      <c r="C191">
        <v>4</v>
      </c>
      <c r="D191">
        <v>122</v>
      </c>
      <c r="E191">
        <v>1</v>
      </c>
      <c r="F191">
        <v>2064</v>
      </c>
      <c r="G191" s="44" t="s">
        <v>186</v>
      </c>
      <c r="H191">
        <v>1</v>
      </c>
      <c r="I191">
        <v>0</v>
      </c>
      <c r="J191" s="3">
        <v>44726</v>
      </c>
      <c r="K191">
        <v>500</v>
      </c>
      <c r="L191">
        <v>854</v>
      </c>
      <c r="M191">
        <v>0</v>
      </c>
      <c r="N191">
        <v>0</v>
      </c>
      <c r="O191">
        <v>0</v>
      </c>
      <c r="P191">
        <v>0</v>
      </c>
      <c r="Q191">
        <v>2022</v>
      </c>
      <c r="R191" s="44">
        <f>MONTH(EMPENHO[[#This Row],[data_empenho]])</f>
        <v>6</v>
      </c>
    </row>
    <row r="192" spans="1:18" x14ac:dyDescent="0.25">
      <c r="A192">
        <v>1</v>
      </c>
      <c r="B192">
        <v>101</v>
      </c>
      <c r="C192">
        <v>4</v>
      </c>
      <c r="D192">
        <v>122</v>
      </c>
      <c r="E192">
        <v>1</v>
      </c>
      <c r="F192">
        <v>2064</v>
      </c>
      <c r="G192" s="44" t="s">
        <v>189</v>
      </c>
      <c r="H192">
        <v>1</v>
      </c>
      <c r="I192">
        <v>0</v>
      </c>
      <c r="J192" s="3">
        <v>44739</v>
      </c>
      <c r="K192">
        <v>2402</v>
      </c>
      <c r="L192">
        <v>3705</v>
      </c>
      <c r="M192">
        <v>0</v>
      </c>
      <c r="N192">
        <v>0</v>
      </c>
      <c r="O192">
        <v>0</v>
      </c>
      <c r="P192">
        <v>0</v>
      </c>
      <c r="Q192">
        <v>2022</v>
      </c>
      <c r="R192" s="44">
        <f>MONTH(EMPENHO[[#This Row],[data_empenho]])</f>
        <v>6</v>
      </c>
    </row>
    <row r="193" spans="1:18" x14ac:dyDescent="0.25">
      <c r="A193">
        <v>1</v>
      </c>
      <c r="B193">
        <v>101</v>
      </c>
      <c r="C193">
        <v>4</v>
      </c>
      <c r="D193">
        <v>122</v>
      </c>
      <c r="E193">
        <v>1</v>
      </c>
      <c r="F193">
        <v>2064</v>
      </c>
      <c r="G193" s="44" t="s">
        <v>192</v>
      </c>
      <c r="H193">
        <v>1</v>
      </c>
      <c r="I193">
        <v>0</v>
      </c>
      <c r="J193" s="3">
        <v>44739</v>
      </c>
      <c r="K193">
        <v>556.83000000000004</v>
      </c>
      <c r="L193">
        <v>3705</v>
      </c>
      <c r="M193">
        <v>0</v>
      </c>
      <c r="N193">
        <v>0</v>
      </c>
      <c r="O193">
        <v>0</v>
      </c>
      <c r="P193">
        <v>0</v>
      </c>
      <c r="Q193">
        <v>2022</v>
      </c>
      <c r="R193" s="44">
        <f>MONTH(EMPENHO[[#This Row],[data_empenho]])</f>
        <v>6</v>
      </c>
    </row>
    <row r="194" spans="1:18" x14ac:dyDescent="0.25">
      <c r="A194">
        <v>1</v>
      </c>
      <c r="B194">
        <v>101</v>
      </c>
      <c r="C194">
        <v>4</v>
      </c>
      <c r="D194">
        <v>122</v>
      </c>
      <c r="E194">
        <v>1</v>
      </c>
      <c r="F194">
        <v>2064</v>
      </c>
      <c r="G194" s="44" t="s">
        <v>377</v>
      </c>
      <c r="H194">
        <v>1</v>
      </c>
      <c r="I194">
        <v>0</v>
      </c>
      <c r="J194" s="3">
        <v>44739</v>
      </c>
      <c r="K194">
        <v>3960.03</v>
      </c>
      <c r="L194">
        <v>3705</v>
      </c>
      <c r="M194">
        <v>0</v>
      </c>
      <c r="N194">
        <v>0</v>
      </c>
      <c r="O194">
        <v>0</v>
      </c>
      <c r="P194">
        <v>0</v>
      </c>
      <c r="Q194">
        <v>2022</v>
      </c>
      <c r="R194" s="44">
        <f>MONTH(EMPENHO[[#This Row],[data_empenho]])</f>
        <v>6</v>
      </c>
    </row>
    <row r="195" spans="1:18" x14ac:dyDescent="0.25">
      <c r="A195">
        <v>1</v>
      </c>
      <c r="B195">
        <v>101</v>
      </c>
      <c r="C195">
        <v>4</v>
      </c>
      <c r="D195">
        <v>122</v>
      </c>
      <c r="E195">
        <v>1</v>
      </c>
      <c r="F195">
        <v>2064</v>
      </c>
      <c r="G195" s="44" t="s">
        <v>194</v>
      </c>
      <c r="H195">
        <v>1</v>
      </c>
      <c r="I195">
        <v>0</v>
      </c>
      <c r="J195" s="3">
        <v>44739</v>
      </c>
      <c r="K195">
        <v>192.16</v>
      </c>
      <c r="L195">
        <v>3705</v>
      </c>
      <c r="M195">
        <v>0</v>
      </c>
      <c r="N195">
        <v>0</v>
      </c>
      <c r="O195">
        <v>0</v>
      </c>
      <c r="P195">
        <v>0</v>
      </c>
      <c r="Q195">
        <v>2022</v>
      </c>
      <c r="R195" s="44">
        <f>MONTH(EMPENHO[[#This Row],[data_empenho]])</f>
        <v>6</v>
      </c>
    </row>
    <row r="196" spans="1:18" x14ac:dyDescent="0.25">
      <c r="A196">
        <v>1</v>
      </c>
      <c r="B196">
        <v>101</v>
      </c>
      <c r="C196">
        <v>1</v>
      </c>
      <c r="D196">
        <v>31</v>
      </c>
      <c r="E196">
        <v>15</v>
      </c>
      <c r="F196">
        <v>2063</v>
      </c>
      <c r="G196" s="44" t="s">
        <v>205</v>
      </c>
      <c r="H196">
        <v>1</v>
      </c>
      <c r="I196">
        <v>0</v>
      </c>
      <c r="J196" s="3">
        <v>44739</v>
      </c>
      <c r="K196">
        <v>1325.4</v>
      </c>
      <c r="L196">
        <v>247</v>
      </c>
      <c r="M196">
        <v>0</v>
      </c>
      <c r="N196">
        <v>0</v>
      </c>
      <c r="O196">
        <v>0</v>
      </c>
      <c r="P196">
        <v>0</v>
      </c>
      <c r="Q196">
        <v>2022</v>
      </c>
      <c r="R196" s="44">
        <f>MONTH(EMPENHO[[#This Row],[data_empenho]])</f>
        <v>6</v>
      </c>
    </row>
    <row r="197" spans="1:18" x14ac:dyDescent="0.25">
      <c r="A197">
        <v>1</v>
      </c>
      <c r="B197">
        <v>101</v>
      </c>
      <c r="C197">
        <v>1</v>
      </c>
      <c r="D197">
        <v>31</v>
      </c>
      <c r="E197">
        <v>15</v>
      </c>
      <c r="F197">
        <v>2063</v>
      </c>
      <c r="G197" s="44" t="s">
        <v>190</v>
      </c>
      <c r="H197">
        <v>1</v>
      </c>
      <c r="I197">
        <v>0</v>
      </c>
      <c r="J197" s="3">
        <v>44739</v>
      </c>
      <c r="K197">
        <v>39762</v>
      </c>
      <c r="L197">
        <v>247</v>
      </c>
      <c r="M197">
        <v>0</v>
      </c>
      <c r="N197">
        <v>0</v>
      </c>
      <c r="O197">
        <v>0</v>
      </c>
      <c r="P197">
        <v>0</v>
      </c>
      <c r="Q197">
        <v>2022</v>
      </c>
      <c r="R197" s="44">
        <f>MONTH(EMPENHO[[#This Row],[data_empenho]])</f>
        <v>6</v>
      </c>
    </row>
    <row r="198" spans="1:18" x14ac:dyDescent="0.25">
      <c r="A198">
        <v>1</v>
      </c>
      <c r="B198">
        <v>101</v>
      </c>
      <c r="C198">
        <v>4</v>
      </c>
      <c r="D198">
        <v>122</v>
      </c>
      <c r="E198">
        <v>1</v>
      </c>
      <c r="F198">
        <v>2064</v>
      </c>
      <c r="G198" s="44" t="s">
        <v>189</v>
      </c>
      <c r="H198">
        <v>1</v>
      </c>
      <c r="I198">
        <v>0</v>
      </c>
      <c r="J198" s="3">
        <v>44739</v>
      </c>
      <c r="K198">
        <v>10423.25</v>
      </c>
      <c r="L198">
        <v>3705</v>
      </c>
      <c r="M198">
        <v>0</v>
      </c>
      <c r="N198">
        <v>0</v>
      </c>
      <c r="O198">
        <v>0</v>
      </c>
      <c r="P198">
        <v>0</v>
      </c>
      <c r="Q198">
        <v>2022</v>
      </c>
      <c r="R198" s="44">
        <f>MONTH(EMPENHO[[#This Row],[data_empenho]])</f>
        <v>6</v>
      </c>
    </row>
    <row r="199" spans="1:18" x14ac:dyDescent="0.25">
      <c r="A199">
        <v>1</v>
      </c>
      <c r="B199">
        <v>101</v>
      </c>
      <c r="C199">
        <v>4</v>
      </c>
      <c r="D199">
        <v>122</v>
      </c>
      <c r="E199">
        <v>1</v>
      </c>
      <c r="F199">
        <v>2064</v>
      </c>
      <c r="G199" s="44" t="s">
        <v>374</v>
      </c>
      <c r="H199">
        <v>1</v>
      </c>
      <c r="I199">
        <v>0</v>
      </c>
      <c r="J199" s="3">
        <v>44739</v>
      </c>
      <c r="K199">
        <v>800</v>
      </c>
      <c r="L199">
        <v>7994</v>
      </c>
      <c r="M199">
        <v>0</v>
      </c>
      <c r="N199">
        <v>0</v>
      </c>
      <c r="O199">
        <v>0</v>
      </c>
      <c r="P199">
        <v>0</v>
      </c>
      <c r="Q199">
        <v>2022</v>
      </c>
      <c r="R199" s="44">
        <f>MONTH(EMPENHO[[#This Row],[data_empenho]])</f>
        <v>6</v>
      </c>
    </row>
    <row r="200" spans="1:18" x14ac:dyDescent="0.25">
      <c r="A200">
        <v>1</v>
      </c>
      <c r="B200">
        <v>101</v>
      </c>
      <c r="C200">
        <v>1</v>
      </c>
      <c r="D200">
        <v>31</v>
      </c>
      <c r="E200">
        <v>15</v>
      </c>
      <c r="F200">
        <v>2063</v>
      </c>
      <c r="G200" s="44" t="s">
        <v>195</v>
      </c>
      <c r="H200">
        <v>1</v>
      </c>
      <c r="I200">
        <v>0</v>
      </c>
      <c r="J200" s="3">
        <v>44741</v>
      </c>
      <c r="K200">
        <v>8628.35</v>
      </c>
      <c r="L200">
        <v>155</v>
      </c>
      <c r="M200">
        <v>0</v>
      </c>
      <c r="N200">
        <v>0</v>
      </c>
      <c r="O200">
        <v>0</v>
      </c>
      <c r="P200">
        <v>0</v>
      </c>
      <c r="Q200">
        <v>2022</v>
      </c>
      <c r="R200" s="44">
        <f>MONTH(EMPENHO[[#This Row],[data_empenho]])</f>
        <v>6</v>
      </c>
    </row>
    <row r="201" spans="1:18" x14ac:dyDescent="0.25">
      <c r="A201">
        <v>1</v>
      </c>
      <c r="B201">
        <v>101</v>
      </c>
      <c r="C201">
        <v>4</v>
      </c>
      <c r="D201">
        <v>122</v>
      </c>
      <c r="E201">
        <v>1</v>
      </c>
      <c r="F201">
        <v>2064</v>
      </c>
      <c r="G201" s="44" t="s">
        <v>195</v>
      </c>
      <c r="H201">
        <v>1</v>
      </c>
      <c r="I201">
        <v>0</v>
      </c>
      <c r="J201" s="3">
        <v>44741</v>
      </c>
      <c r="K201">
        <v>2188.88</v>
      </c>
      <c r="L201">
        <v>155</v>
      </c>
      <c r="M201">
        <v>0</v>
      </c>
      <c r="N201">
        <v>0</v>
      </c>
      <c r="O201">
        <v>0</v>
      </c>
      <c r="P201">
        <v>0</v>
      </c>
      <c r="Q201">
        <v>2022</v>
      </c>
      <c r="R201" s="44">
        <f>MONTH(EMPENHO[[#This Row],[data_empenho]])</f>
        <v>6</v>
      </c>
    </row>
    <row r="202" spans="1:18" x14ac:dyDescent="0.25">
      <c r="A202">
        <v>1</v>
      </c>
      <c r="B202">
        <v>101</v>
      </c>
      <c r="C202">
        <v>4</v>
      </c>
      <c r="D202">
        <v>122</v>
      </c>
      <c r="E202">
        <v>1</v>
      </c>
      <c r="F202">
        <v>2064</v>
      </c>
      <c r="G202" s="44" t="s">
        <v>201</v>
      </c>
      <c r="H202">
        <v>1</v>
      </c>
      <c r="I202">
        <v>0</v>
      </c>
      <c r="J202" s="3">
        <v>44741</v>
      </c>
      <c r="K202">
        <v>1048.67</v>
      </c>
      <c r="L202">
        <v>6</v>
      </c>
      <c r="M202">
        <v>0</v>
      </c>
      <c r="N202">
        <v>0</v>
      </c>
      <c r="O202">
        <v>0</v>
      </c>
      <c r="P202">
        <v>0</v>
      </c>
      <c r="Q202">
        <v>2022</v>
      </c>
      <c r="R202" s="44">
        <f>MONTH(EMPENHO[[#This Row],[data_empenho]])</f>
        <v>6</v>
      </c>
    </row>
    <row r="203" spans="1:18" x14ac:dyDescent="0.25">
      <c r="A203">
        <v>1</v>
      </c>
      <c r="B203">
        <v>101</v>
      </c>
      <c r="C203">
        <v>4</v>
      </c>
      <c r="D203">
        <v>122</v>
      </c>
      <c r="E203">
        <v>1</v>
      </c>
      <c r="F203">
        <v>2064</v>
      </c>
      <c r="G203" s="44" t="s">
        <v>198</v>
      </c>
      <c r="H203">
        <v>1</v>
      </c>
      <c r="I203">
        <v>0</v>
      </c>
      <c r="J203" s="3">
        <v>44742</v>
      </c>
      <c r="K203">
        <v>1863.96</v>
      </c>
      <c r="L203">
        <v>6424</v>
      </c>
      <c r="M203">
        <v>0</v>
      </c>
      <c r="N203">
        <v>0</v>
      </c>
      <c r="O203">
        <v>0</v>
      </c>
      <c r="P203">
        <v>0</v>
      </c>
      <c r="Q203">
        <v>2022</v>
      </c>
      <c r="R203" s="44">
        <f>MONTH(EMPENHO[[#This Row],[data_empenho]])</f>
        <v>6</v>
      </c>
    </row>
    <row r="204" spans="1:18" x14ac:dyDescent="0.25">
      <c r="A204">
        <v>1</v>
      </c>
      <c r="B204">
        <v>101</v>
      </c>
      <c r="C204">
        <v>4</v>
      </c>
      <c r="D204">
        <v>122</v>
      </c>
      <c r="E204">
        <v>1</v>
      </c>
      <c r="F204">
        <v>2064</v>
      </c>
      <c r="G204" s="44" t="s">
        <v>416</v>
      </c>
      <c r="H204">
        <v>1</v>
      </c>
      <c r="I204">
        <v>0</v>
      </c>
      <c r="J204" s="3">
        <v>44743</v>
      </c>
      <c r="K204">
        <v>150</v>
      </c>
      <c r="L204">
        <v>6978</v>
      </c>
      <c r="M204">
        <v>0</v>
      </c>
      <c r="N204">
        <v>0</v>
      </c>
      <c r="O204">
        <v>0</v>
      </c>
      <c r="P204">
        <v>0</v>
      </c>
      <c r="Q204">
        <v>2022</v>
      </c>
      <c r="R204" s="44">
        <f>MONTH(EMPENHO[[#This Row],[data_empenho]])</f>
        <v>7</v>
      </c>
    </row>
    <row r="205" spans="1:18" x14ac:dyDescent="0.25">
      <c r="A205">
        <v>1</v>
      </c>
      <c r="B205">
        <v>101</v>
      </c>
      <c r="C205">
        <v>1</v>
      </c>
      <c r="D205">
        <v>31</v>
      </c>
      <c r="E205">
        <v>15</v>
      </c>
      <c r="F205">
        <v>2063</v>
      </c>
      <c r="G205" s="44" t="s">
        <v>183</v>
      </c>
      <c r="H205">
        <v>1</v>
      </c>
      <c r="I205">
        <v>0</v>
      </c>
      <c r="J205" s="3">
        <v>44746</v>
      </c>
      <c r="K205">
        <v>687.22</v>
      </c>
      <c r="L205">
        <v>1389</v>
      </c>
      <c r="M205">
        <v>0</v>
      </c>
      <c r="N205">
        <v>0</v>
      </c>
      <c r="O205">
        <v>0</v>
      </c>
      <c r="P205">
        <v>0</v>
      </c>
      <c r="Q205">
        <v>2022</v>
      </c>
      <c r="R205" s="44">
        <f>MONTH(EMPENHO[[#This Row],[data_empenho]])</f>
        <v>7</v>
      </c>
    </row>
    <row r="206" spans="1:18" x14ac:dyDescent="0.25">
      <c r="A206">
        <v>1</v>
      </c>
      <c r="B206">
        <v>101</v>
      </c>
      <c r="C206">
        <v>1</v>
      </c>
      <c r="D206">
        <v>31</v>
      </c>
      <c r="E206">
        <v>15</v>
      </c>
      <c r="F206">
        <v>2063</v>
      </c>
      <c r="G206" s="44" t="s">
        <v>183</v>
      </c>
      <c r="H206">
        <v>1</v>
      </c>
      <c r="I206">
        <v>0</v>
      </c>
      <c r="J206" s="3">
        <v>44746</v>
      </c>
      <c r="K206">
        <v>1603.52</v>
      </c>
      <c r="L206">
        <v>7960</v>
      </c>
      <c r="M206">
        <v>0</v>
      </c>
      <c r="N206">
        <v>0</v>
      </c>
      <c r="O206">
        <v>0</v>
      </c>
      <c r="P206">
        <v>0</v>
      </c>
      <c r="Q206">
        <v>2022</v>
      </c>
      <c r="R206" s="44">
        <f>MONTH(EMPENHO[[#This Row],[data_empenho]])</f>
        <v>7</v>
      </c>
    </row>
    <row r="207" spans="1:18" x14ac:dyDescent="0.25">
      <c r="A207">
        <v>1</v>
      </c>
      <c r="B207">
        <v>101</v>
      </c>
      <c r="C207">
        <v>1</v>
      </c>
      <c r="D207">
        <v>31</v>
      </c>
      <c r="E207">
        <v>15</v>
      </c>
      <c r="F207">
        <v>2063</v>
      </c>
      <c r="G207" s="44" t="s">
        <v>183</v>
      </c>
      <c r="H207">
        <v>1</v>
      </c>
      <c r="I207">
        <v>0</v>
      </c>
      <c r="J207" s="3">
        <v>44746</v>
      </c>
      <c r="K207">
        <v>1603.52</v>
      </c>
      <c r="L207">
        <v>413</v>
      </c>
      <c r="M207">
        <v>0</v>
      </c>
      <c r="N207">
        <v>0</v>
      </c>
      <c r="O207">
        <v>0</v>
      </c>
      <c r="P207">
        <v>0</v>
      </c>
      <c r="Q207">
        <v>2022</v>
      </c>
      <c r="R207" s="44">
        <f>MONTH(EMPENHO[[#This Row],[data_empenho]])</f>
        <v>7</v>
      </c>
    </row>
    <row r="208" spans="1:18" x14ac:dyDescent="0.25">
      <c r="A208">
        <v>1</v>
      </c>
      <c r="B208">
        <v>101</v>
      </c>
      <c r="C208">
        <v>1</v>
      </c>
      <c r="D208">
        <v>31</v>
      </c>
      <c r="E208">
        <v>15</v>
      </c>
      <c r="F208">
        <v>2063</v>
      </c>
      <c r="G208" s="44" t="s">
        <v>183</v>
      </c>
      <c r="H208">
        <v>1</v>
      </c>
      <c r="I208">
        <v>0</v>
      </c>
      <c r="J208" s="3">
        <v>44753</v>
      </c>
      <c r="K208">
        <v>-1603.52</v>
      </c>
      <c r="L208">
        <v>413</v>
      </c>
      <c r="M208">
        <v>0</v>
      </c>
      <c r="N208">
        <v>0</v>
      </c>
      <c r="O208">
        <v>0</v>
      </c>
      <c r="P208">
        <v>0</v>
      </c>
      <c r="Q208">
        <v>2022</v>
      </c>
      <c r="R208" s="44">
        <f>MONTH(EMPENHO[[#This Row],[data_empenho]])</f>
        <v>7</v>
      </c>
    </row>
    <row r="209" spans="1:18" x14ac:dyDescent="0.25">
      <c r="A209">
        <v>1</v>
      </c>
      <c r="B209">
        <v>101</v>
      </c>
      <c r="C209">
        <v>1</v>
      </c>
      <c r="D209">
        <v>31</v>
      </c>
      <c r="E209">
        <v>15</v>
      </c>
      <c r="F209">
        <v>2063</v>
      </c>
      <c r="G209" s="44" t="s">
        <v>183</v>
      </c>
      <c r="H209">
        <v>1</v>
      </c>
      <c r="I209">
        <v>0</v>
      </c>
      <c r="J209" s="3">
        <v>44746</v>
      </c>
      <c r="K209">
        <v>1603.52</v>
      </c>
      <c r="L209">
        <v>7456</v>
      </c>
      <c r="M209">
        <v>0</v>
      </c>
      <c r="N209">
        <v>0</v>
      </c>
      <c r="O209">
        <v>0</v>
      </c>
      <c r="P209">
        <v>0</v>
      </c>
      <c r="Q209">
        <v>2022</v>
      </c>
      <c r="R209" s="44">
        <f>MONTH(EMPENHO[[#This Row],[data_empenho]])</f>
        <v>7</v>
      </c>
    </row>
    <row r="210" spans="1:18" x14ac:dyDescent="0.25">
      <c r="A210">
        <v>1</v>
      </c>
      <c r="B210">
        <v>101</v>
      </c>
      <c r="C210">
        <v>4</v>
      </c>
      <c r="D210">
        <v>122</v>
      </c>
      <c r="E210">
        <v>1</v>
      </c>
      <c r="F210">
        <v>2064</v>
      </c>
      <c r="G210" s="44" t="s">
        <v>183</v>
      </c>
      <c r="H210">
        <v>1</v>
      </c>
      <c r="I210">
        <v>0</v>
      </c>
      <c r="J210" s="3">
        <v>44746</v>
      </c>
      <c r="K210">
        <v>1603.52</v>
      </c>
      <c r="L210">
        <v>5844</v>
      </c>
      <c r="M210">
        <v>0</v>
      </c>
      <c r="N210">
        <v>0</v>
      </c>
      <c r="O210">
        <v>0</v>
      </c>
      <c r="P210">
        <v>0</v>
      </c>
      <c r="Q210">
        <v>2022</v>
      </c>
      <c r="R210" s="44">
        <f>MONTH(EMPENHO[[#This Row],[data_empenho]])</f>
        <v>7</v>
      </c>
    </row>
    <row r="211" spans="1:18" x14ac:dyDescent="0.25">
      <c r="A211">
        <v>1</v>
      </c>
      <c r="B211">
        <v>101</v>
      </c>
      <c r="C211">
        <v>1</v>
      </c>
      <c r="D211">
        <v>31</v>
      </c>
      <c r="E211">
        <v>15</v>
      </c>
      <c r="F211">
        <v>2063</v>
      </c>
      <c r="G211" s="44" t="s">
        <v>187</v>
      </c>
      <c r="H211">
        <v>1</v>
      </c>
      <c r="I211">
        <v>0</v>
      </c>
      <c r="J211" s="3">
        <v>44746</v>
      </c>
      <c r="K211">
        <v>1821.86</v>
      </c>
      <c r="L211">
        <v>413</v>
      </c>
      <c r="M211">
        <v>0</v>
      </c>
      <c r="N211">
        <v>0</v>
      </c>
      <c r="O211">
        <v>0</v>
      </c>
      <c r="P211">
        <v>0</v>
      </c>
      <c r="Q211">
        <v>2022</v>
      </c>
      <c r="R211" s="44">
        <f>MONTH(EMPENHO[[#This Row],[data_empenho]])</f>
        <v>7</v>
      </c>
    </row>
    <row r="212" spans="1:18" x14ac:dyDescent="0.25">
      <c r="A212">
        <v>1</v>
      </c>
      <c r="B212">
        <v>101</v>
      </c>
      <c r="C212">
        <v>1</v>
      </c>
      <c r="D212">
        <v>31</v>
      </c>
      <c r="E212">
        <v>15</v>
      </c>
      <c r="F212">
        <v>2063</v>
      </c>
      <c r="G212" s="44" t="s">
        <v>187</v>
      </c>
      <c r="H212">
        <v>1</v>
      </c>
      <c r="I212">
        <v>0</v>
      </c>
      <c r="J212" s="3">
        <v>44753</v>
      </c>
      <c r="K212">
        <v>-1821.86</v>
      </c>
      <c r="L212">
        <v>413</v>
      </c>
      <c r="M212">
        <v>0</v>
      </c>
      <c r="N212">
        <v>0</v>
      </c>
      <c r="O212">
        <v>0</v>
      </c>
      <c r="P212">
        <v>0</v>
      </c>
      <c r="Q212">
        <v>2022</v>
      </c>
      <c r="R212" s="44">
        <f>MONTH(EMPENHO[[#This Row],[data_empenho]])</f>
        <v>7</v>
      </c>
    </row>
    <row r="213" spans="1:18" x14ac:dyDescent="0.25">
      <c r="A213">
        <v>1</v>
      </c>
      <c r="B213">
        <v>101</v>
      </c>
      <c r="C213">
        <v>4</v>
      </c>
      <c r="D213">
        <v>122</v>
      </c>
      <c r="E213">
        <v>1</v>
      </c>
      <c r="F213">
        <v>2064</v>
      </c>
      <c r="G213" s="44" t="s">
        <v>186</v>
      </c>
      <c r="H213">
        <v>1</v>
      </c>
      <c r="I213">
        <v>0</v>
      </c>
      <c r="J213" s="3">
        <v>44746</v>
      </c>
      <c r="K213">
        <v>670</v>
      </c>
      <c r="L213">
        <v>8696</v>
      </c>
      <c r="M213">
        <v>0</v>
      </c>
      <c r="N213">
        <v>0</v>
      </c>
      <c r="O213">
        <v>0</v>
      </c>
      <c r="P213">
        <v>0</v>
      </c>
      <c r="Q213">
        <v>2022</v>
      </c>
      <c r="R213" s="44">
        <f>MONTH(EMPENHO[[#This Row],[data_empenho]])</f>
        <v>7</v>
      </c>
    </row>
    <row r="214" spans="1:18" x14ac:dyDescent="0.25">
      <c r="A214">
        <v>1</v>
      </c>
      <c r="B214">
        <v>101</v>
      </c>
      <c r="C214">
        <v>1</v>
      </c>
      <c r="D214">
        <v>31</v>
      </c>
      <c r="E214">
        <v>15</v>
      </c>
      <c r="F214">
        <v>2063</v>
      </c>
      <c r="G214" s="44" t="s">
        <v>186</v>
      </c>
      <c r="H214">
        <v>1</v>
      </c>
      <c r="I214">
        <v>0</v>
      </c>
      <c r="J214" s="3">
        <v>44746</v>
      </c>
      <c r="K214">
        <v>2010</v>
      </c>
      <c r="L214">
        <v>8696</v>
      </c>
      <c r="M214">
        <v>0</v>
      </c>
      <c r="N214">
        <v>0</v>
      </c>
      <c r="O214">
        <v>0</v>
      </c>
      <c r="P214">
        <v>0</v>
      </c>
      <c r="Q214">
        <v>2022</v>
      </c>
      <c r="R214" s="44">
        <f>MONTH(EMPENHO[[#This Row],[data_empenho]])</f>
        <v>7</v>
      </c>
    </row>
    <row r="215" spans="1:18" x14ac:dyDescent="0.25">
      <c r="A215">
        <v>1</v>
      </c>
      <c r="B215">
        <v>101</v>
      </c>
      <c r="C215">
        <v>1</v>
      </c>
      <c r="D215">
        <v>31</v>
      </c>
      <c r="E215">
        <v>15</v>
      </c>
      <c r="F215">
        <v>2063</v>
      </c>
      <c r="G215" s="44" t="s">
        <v>186</v>
      </c>
      <c r="H215">
        <v>1</v>
      </c>
      <c r="I215">
        <v>0</v>
      </c>
      <c r="J215" s="3">
        <v>44755</v>
      </c>
      <c r="K215">
        <v>-670</v>
      </c>
      <c r="L215">
        <v>8696</v>
      </c>
      <c r="M215">
        <v>0</v>
      </c>
      <c r="N215">
        <v>0</v>
      </c>
      <c r="O215">
        <v>0</v>
      </c>
      <c r="P215">
        <v>0</v>
      </c>
      <c r="Q215">
        <v>2022</v>
      </c>
      <c r="R215" s="44">
        <f>MONTH(EMPENHO[[#This Row],[data_empenho]])</f>
        <v>7</v>
      </c>
    </row>
    <row r="216" spans="1:18" x14ac:dyDescent="0.25">
      <c r="A216">
        <v>1</v>
      </c>
      <c r="B216">
        <v>101</v>
      </c>
      <c r="C216">
        <v>4</v>
      </c>
      <c r="D216">
        <v>122</v>
      </c>
      <c r="E216">
        <v>1</v>
      </c>
      <c r="F216">
        <v>2064</v>
      </c>
      <c r="G216" s="44" t="s">
        <v>417</v>
      </c>
      <c r="H216">
        <v>1</v>
      </c>
      <c r="I216">
        <v>0</v>
      </c>
      <c r="J216" s="3">
        <v>44749</v>
      </c>
      <c r="K216">
        <v>95</v>
      </c>
      <c r="L216">
        <v>4739</v>
      </c>
      <c r="M216">
        <v>0</v>
      </c>
      <c r="N216">
        <v>0</v>
      </c>
      <c r="O216">
        <v>0</v>
      </c>
      <c r="P216">
        <v>0</v>
      </c>
      <c r="Q216">
        <v>2022</v>
      </c>
      <c r="R216" s="44">
        <f>MONTH(EMPENHO[[#This Row],[data_empenho]])</f>
        <v>7</v>
      </c>
    </row>
    <row r="217" spans="1:18" x14ac:dyDescent="0.25">
      <c r="A217">
        <v>1</v>
      </c>
      <c r="B217">
        <v>101</v>
      </c>
      <c r="C217">
        <v>4</v>
      </c>
      <c r="D217">
        <v>122</v>
      </c>
      <c r="E217">
        <v>1</v>
      </c>
      <c r="F217">
        <v>2064</v>
      </c>
      <c r="G217" s="44" t="s">
        <v>187</v>
      </c>
      <c r="H217">
        <v>1</v>
      </c>
      <c r="I217">
        <v>0</v>
      </c>
      <c r="J217" s="3">
        <v>44750</v>
      </c>
      <c r="K217">
        <v>579.5</v>
      </c>
      <c r="L217">
        <v>5844</v>
      </c>
      <c r="M217">
        <v>0</v>
      </c>
      <c r="N217">
        <v>0</v>
      </c>
      <c r="O217">
        <v>0</v>
      </c>
      <c r="P217">
        <v>0</v>
      </c>
      <c r="Q217">
        <v>2022</v>
      </c>
      <c r="R217" s="44">
        <f>MONTH(EMPENHO[[#This Row],[data_empenho]])</f>
        <v>7</v>
      </c>
    </row>
    <row r="218" spans="1:18" x14ac:dyDescent="0.25">
      <c r="A218">
        <v>1</v>
      </c>
      <c r="B218">
        <v>101</v>
      </c>
      <c r="C218">
        <v>1</v>
      </c>
      <c r="D218">
        <v>31</v>
      </c>
      <c r="E218">
        <v>15</v>
      </c>
      <c r="F218">
        <v>2063</v>
      </c>
      <c r="G218" s="44" t="s">
        <v>187</v>
      </c>
      <c r="H218">
        <v>1</v>
      </c>
      <c r="I218">
        <v>0</v>
      </c>
      <c r="J218" s="3">
        <v>44750</v>
      </c>
      <c r="K218">
        <v>1159</v>
      </c>
      <c r="L218">
        <v>5844</v>
      </c>
      <c r="M218">
        <v>0</v>
      </c>
      <c r="N218">
        <v>0</v>
      </c>
      <c r="O218">
        <v>0</v>
      </c>
      <c r="P218">
        <v>0</v>
      </c>
      <c r="Q218">
        <v>2022</v>
      </c>
      <c r="R218" s="44">
        <f>MONTH(EMPENHO[[#This Row],[data_empenho]])</f>
        <v>7</v>
      </c>
    </row>
    <row r="219" spans="1:18" x14ac:dyDescent="0.25">
      <c r="A219">
        <v>1</v>
      </c>
      <c r="B219">
        <v>101</v>
      </c>
      <c r="C219">
        <v>4</v>
      </c>
      <c r="D219">
        <v>122</v>
      </c>
      <c r="E219">
        <v>1</v>
      </c>
      <c r="F219">
        <v>2064</v>
      </c>
      <c r="G219" s="44" t="s">
        <v>418</v>
      </c>
      <c r="H219">
        <v>1</v>
      </c>
      <c r="I219">
        <v>0</v>
      </c>
      <c r="J219" s="3">
        <v>44754</v>
      </c>
      <c r="K219">
        <v>125</v>
      </c>
      <c r="L219">
        <v>678</v>
      </c>
      <c r="M219">
        <v>0</v>
      </c>
      <c r="N219">
        <v>0</v>
      </c>
      <c r="O219">
        <v>0</v>
      </c>
      <c r="P219">
        <v>0</v>
      </c>
      <c r="Q219">
        <v>2022</v>
      </c>
      <c r="R219" s="44">
        <f>MONTH(EMPENHO[[#This Row],[data_empenho]])</f>
        <v>7</v>
      </c>
    </row>
    <row r="220" spans="1:18" x14ac:dyDescent="0.25">
      <c r="A220">
        <v>1</v>
      </c>
      <c r="B220">
        <v>101</v>
      </c>
      <c r="C220">
        <v>1</v>
      </c>
      <c r="D220">
        <v>31</v>
      </c>
      <c r="E220">
        <v>15</v>
      </c>
      <c r="F220">
        <v>2063</v>
      </c>
      <c r="G220" s="44" t="s">
        <v>184</v>
      </c>
      <c r="H220">
        <v>1</v>
      </c>
      <c r="I220">
        <v>0</v>
      </c>
      <c r="J220" s="3">
        <v>44762</v>
      </c>
      <c r="K220">
        <v>6556.83</v>
      </c>
      <c r="L220">
        <v>5294</v>
      </c>
      <c r="M220">
        <v>0</v>
      </c>
      <c r="N220">
        <v>0</v>
      </c>
      <c r="O220">
        <v>0</v>
      </c>
      <c r="P220">
        <v>0</v>
      </c>
      <c r="Q220">
        <v>2022</v>
      </c>
      <c r="R220" s="44">
        <f>MONTH(EMPENHO[[#This Row],[data_empenho]])</f>
        <v>7</v>
      </c>
    </row>
    <row r="221" spans="1:18" x14ac:dyDescent="0.25">
      <c r="A221">
        <v>1</v>
      </c>
      <c r="B221">
        <v>101</v>
      </c>
      <c r="C221">
        <v>4</v>
      </c>
      <c r="D221">
        <v>122</v>
      </c>
      <c r="E221">
        <v>1</v>
      </c>
      <c r="F221">
        <v>2064</v>
      </c>
      <c r="G221" s="44" t="s">
        <v>189</v>
      </c>
      <c r="H221">
        <v>1</v>
      </c>
      <c r="I221">
        <v>0</v>
      </c>
      <c r="J221" s="3">
        <v>44767</v>
      </c>
      <c r="K221">
        <v>2402</v>
      </c>
      <c r="L221">
        <v>3705</v>
      </c>
      <c r="M221">
        <v>0</v>
      </c>
      <c r="N221">
        <v>0</v>
      </c>
      <c r="O221">
        <v>0</v>
      </c>
      <c r="P221">
        <v>0</v>
      </c>
      <c r="Q221">
        <v>2022</v>
      </c>
      <c r="R221" s="44">
        <f>MONTH(EMPENHO[[#This Row],[data_empenho]])</f>
        <v>7</v>
      </c>
    </row>
    <row r="222" spans="1:18" x14ac:dyDescent="0.25">
      <c r="A222">
        <v>1</v>
      </c>
      <c r="B222">
        <v>101</v>
      </c>
      <c r="C222">
        <v>4</v>
      </c>
      <c r="D222">
        <v>122</v>
      </c>
      <c r="E222">
        <v>1</v>
      </c>
      <c r="F222">
        <v>2064</v>
      </c>
      <c r="G222" s="44" t="s">
        <v>192</v>
      </c>
      <c r="H222">
        <v>1</v>
      </c>
      <c r="I222">
        <v>0</v>
      </c>
      <c r="J222" s="3">
        <v>44767</v>
      </c>
      <c r="K222">
        <v>556.83000000000004</v>
      </c>
      <c r="L222">
        <v>3705</v>
      </c>
      <c r="M222">
        <v>0</v>
      </c>
      <c r="N222">
        <v>0</v>
      </c>
      <c r="O222">
        <v>0</v>
      </c>
      <c r="P222">
        <v>0</v>
      </c>
      <c r="Q222">
        <v>2022</v>
      </c>
      <c r="R222" s="44">
        <f>MONTH(EMPENHO[[#This Row],[data_empenho]])</f>
        <v>7</v>
      </c>
    </row>
    <row r="223" spans="1:18" x14ac:dyDescent="0.25">
      <c r="A223">
        <v>1</v>
      </c>
      <c r="B223">
        <v>101</v>
      </c>
      <c r="C223">
        <v>4</v>
      </c>
      <c r="D223">
        <v>122</v>
      </c>
      <c r="E223">
        <v>1</v>
      </c>
      <c r="F223">
        <v>2064</v>
      </c>
      <c r="G223" s="44" t="s">
        <v>377</v>
      </c>
      <c r="H223">
        <v>1</v>
      </c>
      <c r="I223">
        <v>0</v>
      </c>
      <c r="J223" s="3">
        <v>44767</v>
      </c>
      <c r="K223">
        <v>3960.03</v>
      </c>
      <c r="L223">
        <v>3705</v>
      </c>
      <c r="M223">
        <v>0</v>
      </c>
      <c r="N223">
        <v>0</v>
      </c>
      <c r="O223">
        <v>0</v>
      </c>
      <c r="P223">
        <v>0</v>
      </c>
      <c r="Q223">
        <v>2022</v>
      </c>
      <c r="R223" s="44">
        <f>MONTH(EMPENHO[[#This Row],[data_empenho]])</f>
        <v>7</v>
      </c>
    </row>
    <row r="224" spans="1:18" x14ac:dyDescent="0.25">
      <c r="A224">
        <v>1</v>
      </c>
      <c r="B224">
        <v>101</v>
      </c>
      <c r="C224">
        <v>4</v>
      </c>
      <c r="D224">
        <v>122</v>
      </c>
      <c r="E224">
        <v>1</v>
      </c>
      <c r="F224">
        <v>2064</v>
      </c>
      <c r="G224" s="44" t="s">
        <v>194</v>
      </c>
      <c r="H224">
        <v>1</v>
      </c>
      <c r="I224">
        <v>0</v>
      </c>
      <c r="J224" s="3">
        <v>44767</v>
      </c>
      <c r="K224">
        <v>192.16</v>
      </c>
      <c r="L224">
        <v>3705</v>
      </c>
      <c r="M224">
        <v>0</v>
      </c>
      <c r="N224">
        <v>0</v>
      </c>
      <c r="O224">
        <v>0</v>
      </c>
      <c r="P224">
        <v>0</v>
      </c>
      <c r="Q224">
        <v>2022</v>
      </c>
      <c r="R224" s="44">
        <f>MONTH(EMPENHO[[#This Row],[data_empenho]])</f>
        <v>7</v>
      </c>
    </row>
    <row r="225" spans="1:18" x14ac:dyDescent="0.25">
      <c r="A225">
        <v>1</v>
      </c>
      <c r="B225">
        <v>101</v>
      </c>
      <c r="C225">
        <v>1</v>
      </c>
      <c r="D225">
        <v>31</v>
      </c>
      <c r="E225">
        <v>15</v>
      </c>
      <c r="F225">
        <v>2063</v>
      </c>
      <c r="G225" s="44" t="s">
        <v>205</v>
      </c>
      <c r="H225">
        <v>1</v>
      </c>
      <c r="I225">
        <v>0</v>
      </c>
      <c r="J225" s="3">
        <v>44767</v>
      </c>
      <c r="K225">
        <v>1325.4</v>
      </c>
      <c r="L225">
        <v>247</v>
      </c>
      <c r="M225">
        <v>0</v>
      </c>
      <c r="N225">
        <v>0</v>
      </c>
      <c r="O225">
        <v>0</v>
      </c>
      <c r="P225">
        <v>0</v>
      </c>
      <c r="Q225">
        <v>2022</v>
      </c>
      <c r="R225" s="44">
        <f>MONTH(EMPENHO[[#This Row],[data_empenho]])</f>
        <v>7</v>
      </c>
    </row>
    <row r="226" spans="1:18" x14ac:dyDescent="0.25">
      <c r="A226">
        <v>1</v>
      </c>
      <c r="B226">
        <v>101</v>
      </c>
      <c r="C226">
        <v>1</v>
      </c>
      <c r="D226">
        <v>31</v>
      </c>
      <c r="E226">
        <v>15</v>
      </c>
      <c r="F226">
        <v>2063</v>
      </c>
      <c r="G226" s="44" t="s">
        <v>190</v>
      </c>
      <c r="H226">
        <v>1</v>
      </c>
      <c r="I226">
        <v>0</v>
      </c>
      <c r="J226" s="3">
        <v>44767</v>
      </c>
      <c r="K226">
        <v>39762</v>
      </c>
      <c r="L226">
        <v>247</v>
      </c>
      <c r="M226">
        <v>0</v>
      </c>
      <c r="N226">
        <v>0</v>
      </c>
      <c r="O226">
        <v>0</v>
      </c>
      <c r="P226">
        <v>0</v>
      </c>
      <c r="Q226">
        <v>2022</v>
      </c>
      <c r="R226" s="44">
        <f>MONTH(EMPENHO[[#This Row],[data_empenho]])</f>
        <v>7</v>
      </c>
    </row>
    <row r="227" spans="1:18" x14ac:dyDescent="0.25">
      <c r="A227">
        <v>1</v>
      </c>
      <c r="B227">
        <v>101</v>
      </c>
      <c r="C227">
        <v>4</v>
      </c>
      <c r="D227">
        <v>122</v>
      </c>
      <c r="E227">
        <v>1</v>
      </c>
      <c r="F227">
        <v>2064</v>
      </c>
      <c r="G227" s="44" t="s">
        <v>189</v>
      </c>
      <c r="H227">
        <v>1</v>
      </c>
      <c r="I227">
        <v>0</v>
      </c>
      <c r="J227" s="3">
        <v>44767</v>
      </c>
      <c r="K227">
        <v>10983.72</v>
      </c>
      <c r="L227">
        <v>3705</v>
      </c>
      <c r="M227">
        <v>0</v>
      </c>
      <c r="N227">
        <v>0</v>
      </c>
      <c r="O227">
        <v>0</v>
      </c>
      <c r="P227">
        <v>0</v>
      </c>
      <c r="Q227">
        <v>2022</v>
      </c>
      <c r="R227" s="44">
        <f>MONTH(EMPENHO[[#This Row],[data_empenho]])</f>
        <v>7</v>
      </c>
    </row>
    <row r="228" spans="1:18" x14ac:dyDescent="0.25">
      <c r="A228">
        <v>1</v>
      </c>
      <c r="B228">
        <v>101</v>
      </c>
      <c r="C228">
        <v>1</v>
      </c>
      <c r="D228">
        <v>31</v>
      </c>
      <c r="E228">
        <v>15</v>
      </c>
      <c r="F228">
        <v>2063</v>
      </c>
      <c r="G228" s="44" t="s">
        <v>195</v>
      </c>
      <c r="H228">
        <v>1</v>
      </c>
      <c r="I228">
        <v>0</v>
      </c>
      <c r="J228" s="3">
        <v>44769</v>
      </c>
      <c r="K228">
        <v>8628.35</v>
      </c>
      <c r="L228">
        <v>155</v>
      </c>
      <c r="M228">
        <v>0</v>
      </c>
      <c r="N228">
        <v>0</v>
      </c>
      <c r="O228">
        <v>0</v>
      </c>
      <c r="P228">
        <v>0</v>
      </c>
      <c r="Q228">
        <v>2022</v>
      </c>
      <c r="R228" s="44">
        <f>MONTH(EMPENHO[[#This Row],[data_empenho]])</f>
        <v>7</v>
      </c>
    </row>
    <row r="229" spans="1:18" x14ac:dyDescent="0.25">
      <c r="A229">
        <v>1</v>
      </c>
      <c r="B229">
        <v>101</v>
      </c>
      <c r="C229">
        <v>4</v>
      </c>
      <c r="D229">
        <v>122</v>
      </c>
      <c r="E229">
        <v>1</v>
      </c>
      <c r="F229">
        <v>2064</v>
      </c>
      <c r="G229" s="44" t="s">
        <v>196</v>
      </c>
      <c r="H229">
        <v>1</v>
      </c>
      <c r="I229">
        <v>0</v>
      </c>
      <c r="J229" s="3">
        <v>44769</v>
      </c>
      <c r="K229">
        <v>2306.58</v>
      </c>
      <c r="L229">
        <v>155</v>
      </c>
      <c r="M229">
        <v>0</v>
      </c>
      <c r="N229">
        <v>0</v>
      </c>
      <c r="O229">
        <v>0</v>
      </c>
      <c r="P229">
        <v>0</v>
      </c>
      <c r="Q229">
        <v>2022</v>
      </c>
      <c r="R229" s="44">
        <f>MONTH(EMPENHO[[#This Row],[data_empenho]])</f>
        <v>7</v>
      </c>
    </row>
    <row r="230" spans="1:18" x14ac:dyDescent="0.25">
      <c r="A230">
        <v>1</v>
      </c>
      <c r="B230">
        <v>101</v>
      </c>
      <c r="C230">
        <v>4</v>
      </c>
      <c r="D230">
        <v>122</v>
      </c>
      <c r="E230">
        <v>1</v>
      </c>
      <c r="F230">
        <v>2064</v>
      </c>
      <c r="G230" s="44" t="s">
        <v>201</v>
      </c>
      <c r="H230">
        <v>1</v>
      </c>
      <c r="I230">
        <v>0</v>
      </c>
      <c r="J230" s="3">
        <v>44769</v>
      </c>
      <c r="K230">
        <v>1048.67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2022</v>
      </c>
      <c r="R230" s="44">
        <f>MONTH(EMPENHO[[#This Row],[data_empenho]])</f>
        <v>7</v>
      </c>
    </row>
    <row r="231" spans="1:18" x14ac:dyDescent="0.25">
      <c r="A231">
        <v>1</v>
      </c>
      <c r="B231">
        <v>101</v>
      </c>
      <c r="C231">
        <v>4</v>
      </c>
      <c r="D231">
        <v>122</v>
      </c>
      <c r="E231">
        <v>1</v>
      </c>
      <c r="F231">
        <v>2064</v>
      </c>
      <c r="G231" s="44" t="s">
        <v>198</v>
      </c>
      <c r="H231">
        <v>1</v>
      </c>
      <c r="I231">
        <v>0</v>
      </c>
      <c r="J231" s="3">
        <v>44770</v>
      </c>
      <c r="K231">
        <v>2027.06</v>
      </c>
      <c r="L231">
        <v>6424</v>
      </c>
      <c r="M231">
        <v>0</v>
      </c>
      <c r="N231">
        <v>0</v>
      </c>
      <c r="O231">
        <v>0</v>
      </c>
      <c r="P231">
        <v>0</v>
      </c>
      <c r="Q231">
        <v>2022</v>
      </c>
      <c r="R231" s="44">
        <f>MONTH(EMPENHO[[#This Row],[data_empenho]])</f>
        <v>7</v>
      </c>
    </row>
    <row r="232" spans="1:18" x14ac:dyDescent="0.25">
      <c r="A232">
        <v>1</v>
      </c>
      <c r="B232">
        <v>101</v>
      </c>
      <c r="C232">
        <v>1</v>
      </c>
      <c r="D232">
        <v>31</v>
      </c>
      <c r="E232">
        <v>15</v>
      </c>
      <c r="F232">
        <v>2063</v>
      </c>
      <c r="G232" s="44" t="s">
        <v>183</v>
      </c>
      <c r="H232">
        <v>1</v>
      </c>
      <c r="I232">
        <v>0</v>
      </c>
      <c r="J232" s="3">
        <v>44771</v>
      </c>
      <c r="K232">
        <v>3940.75</v>
      </c>
      <c r="L232">
        <v>3719</v>
      </c>
      <c r="M232">
        <v>0</v>
      </c>
      <c r="N232">
        <v>0</v>
      </c>
      <c r="O232">
        <v>0</v>
      </c>
      <c r="P232">
        <v>0</v>
      </c>
      <c r="Q232">
        <v>2022</v>
      </c>
      <c r="R232" s="44">
        <f>MONTH(EMPENHO[[#This Row],[data_empenho]])</f>
        <v>7</v>
      </c>
    </row>
    <row r="233" spans="1:18" x14ac:dyDescent="0.25">
      <c r="A233">
        <v>1</v>
      </c>
      <c r="B233">
        <v>101</v>
      </c>
      <c r="C233">
        <v>1</v>
      </c>
      <c r="D233">
        <v>31</v>
      </c>
      <c r="E233">
        <v>15</v>
      </c>
      <c r="F233">
        <v>2063</v>
      </c>
      <c r="G233" s="44" t="s">
        <v>183</v>
      </c>
      <c r="H233">
        <v>1</v>
      </c>
      <c r="I233">
        <v>0</v>
      </c>
      <c r="J233" s="3">
        <v>44771</v>
      </c>
      <c r="K233">
        <v>3940.75</v>
      </c>
      <c r="L233">
        <v>1389</v>
      </c>
      <c r="M233">
        <v>0</v>
      </c>
      <c r="N233">
        <v>0</v>
      </c>
      <c r="O233">
        <v>0</v>
      </c>
      <c r="P233">
        <v>0</v>
      </c>
      <c r="Q233">
        <v>2022</v>
      </c>
      <c r="R233" s="44">
        <f>MONTH(EMPENHO[[#This Row],[data_empenho]])</f>
        <v>7</v>
      </c>
    </row>
    <row r="234" spans="1:18" x14ac:dyDescent="0.25">
      <c r="A234">
        <v>1</v>
      </c>
      <c r="B234">
        <v>101</v>
      </c>
      <c r="C234">
        <v>1</v>
      </c>
      <c r="D234">
        <v>31</v>
      </c>
      <c r="E234">
        <v>15</v>
      </c>
      <c r="F234">
        <v>2063</v>
      </c>
      <c r="G234" s="44" t="s">
        <v>183</v>
      </c>
      <c r="H234">
        <v>1</v>
      </c>
      <c r="I234">
        <v>0</v>
      </c>
      <c r="J234" s="3">
        <v>44771</v>
      </c>
      <c r="K234">
        <v>3940.75</v>
      </c>
      <c r="L234">
        <v>8034</v>
      </c>
      <c r="M234">
        <v>0</v>
      </c>
      <c r="N234">
        <v>0</v>
      </c>
      <c r="O234">
        <v>0</v>
      </c>
      <c r="P234">
        <v>0</v>
      </c>
      <c r="Q234">
        <v>2022</v>
      </c>
      <c r="R234" s="44">
        <f>MONTH(EMPENHO[[#This Row],[data_empenho]])</f>
        <v>7</v>
      </c>
    </row>
    <row r="235" spans="1:18" x14ac:dyDescent="0.25">
      <c r="A235">
        <v>1</v>
      </c>
      <c r="B235">
        <v>101</v>
      </c>
      <c r="C235">
        <v>4</v>
      </c>
      <c r="D235">
        <v>122</v>
      </c>
      <c r="E235">
        <v>1</v>
      </c>
      <c r="F235">
        <v>2064</v>
      </c>
      <c r="G235" s="44" t="s">
        <v>183</v>
      </c>
      <c r="H235">
        <v>1</v>
      </c>
      <c r="I235">
        <v>0</v>
      </c>
      <c r="J235" s="3">
        <v>44775</v>
      </c>
      <c r="K235">
        <v>1603.52</v>
      </c>
      <c r="L235">
        <v>8547</v>
      </c>
      <c r="M235">
        <v>0</v>
      </c>
      <c r="N235">
        <v>0</v>
      </c>
      <c r="O235">
        <v>0</v>
      </c>
      <c r="P235">
        <v>0</v>
      </c>
      <c r="Q235">
        <v>2022</v>
      </c>
      <c r="R235" s="44">
        <f>MONTH(EMPENHO[[#This Row],[data_empenho]])</f>
        <v>8</v>
      </c>
    </row>
    <row r="236" spans="1:18" x14ac:dyDescent="0.25">
      <c r="A236">
        <v>1</v>
      </c>
      <c r="B236">
        <v>101</v>
      </c>
      <c r="C236">
        <v>4</v>
      </c>
      <c r="D236">
        <v>122</v>
      </c>
      <c r="E236">
        <v>1</v>
      </c>
      <c r="F236">
        <v>2064</v>
      </c>
      <c r="G236" s="44" t="s">
        <v>183</v>
      </c>
      <c r="H236">
        <v>1</v>
      </c>
      <c r="I236">
        <v>0</v>
      </c>
      <c r="J236" s="3">
        <v>44775</v>
      </c>
      <c r="K236">
        <v>1603.52</v>
      </c>
      <c r="L236">
        <v>8268</v>
      </c>
      <c r="M236">
        <v>0</v>
      </c>
      <c r="N236">
        <v>0</v>
      </c>
      <c r="O236">
        <v>0</v>
      </c>
      <c r="P236">
        <v>0</v>
      </c>
      <c r="Q236">
        <v>2022</v>
      </c>
      <c r="R236" s="44">
        <f>MONTH(EMPENHO[[#This Row],[data_empenho]])</f>
        <v>8</v>
      </c>
    </row>
    <row r="237" spans="1:18" x14ac:dyDescent="0.25">
      <c r="A237">
        <v>1</v>
      </c>
      <c r="B237">
        <v>101</v>
      </c>
      <c r="C237">
        <v>1</v>
      </c>
      <c r="D237">
        <v>31</v>
      </c>
      <c r="E237">
        <v>15</v>
      </c>
      <c r="F237">
        <v>2063</v>
      </c>
      <c r="G237" s="44" t="s">
        <v>183</v>
      </c>
      <c r="H237">
        <v>1</v>
      </c>
      <c r="I237">
        <v>0</v>
      </c>
      <c r="J237" s="3">
        <v>44775</v>
      </c>
      <c r="K237">
        <v>1603.52</v>
      </c>
      <c r="L237">
        <v>413</v>
      </c>
      <c r="M237">
        <v>0</v>
      </c>
      <c r="N237">
        <v>0</v>
      </c>
      <c r="O237">
        <v>0</v>
      </c>
      <c r="P237">
        <v>0</v>
      </c>
      <c r="Q237">
        <v>2022</v>
      </c>
      <c r="R237" s="44">
        <f>MONTH(EMPENHO[[#This Row],[data_empenho]])</f>
        <v>8</v>
      </c>
    </row>
    <row r="238" spans="1:18" x14ac:dyDescent="0.25">
      <c r="A238">
        <v>1</v>
      </c>
      <c r="B238">
        <v>101</v>
      </c>
      <c r="C238">
        <v>1</v>
      </c>
      <c r="D238">
        <v>31</v>
      </c>
      <c r="E238">
        <v>15</v>
      </c>
      <c r="F238">
        <v>2063</v>
      </c>
      <c r="G238" s="44" t="s">
        <v>183</v>
      </c>
      <c r="H238">
        <v>1</v>
      </c>
      <c r="I238">
        <v>0</v>
      </c>
      <c r="J238" s="3">
        <v>44775</v>
      </c>
      <c r="K238">
        <v>1603.52</v>
      </c>
      <c r="L238">
        <v>7960</v>
      </c>
      <c r="M238">
        <v>0</v>
      </c>
      <c r="N238">
        <v>0</v>
      </c>
      <c r="O238">
        <v>0</v>
      </c>
      <c r="P238">
        <v>0</v>
      </c>
      <c r="Q238">
        <v>2022</v>
      </c>
      <c r="R238" s="44">
        <f>MONTH(EMPENHO[[#This Row],[data_empenho]])</f>
        <v>8</v>
      </c>
    </row>
    <row r="239" spans="1:18" x14ac:dyDescent="0.25">
      <c r="A239">
        <v>1</v>
      </c>
      <c r="B239">
        <v>101</v>
      </c>
      <c r="C239">
        <v>1</v>
      </c>
      <c r="D239">
        <v>31</v>
      </c>
      <c r="E239">
        <v>15</v>
      </c>
      <c r="F239">
        <v>2063</v>
      </c>
      <c r="G239" s="44" t="s">
        <v>423</v>
      </c>
      <c r="H239">
        <v>1</v>
      </c>
      <c r="I239">
        <v>0</v>
      </c>
      <c r="J239" s="3">
        <v>44777</v>
      </c>
      <c r="K239">
        <v>2009.37</v>
      </c>
      <c r="L239">
        <v>413</v>
      </c>
      <c r="M239">
        <v>0</v>
      </c>
      <c r="N239">
        <v>0</v>
      </c>
      <c r="O239">
        <v>0</v>
      </c>
      <c r="P239">
        <v>0</v>
      </c>
      <c r="Q239">
        <v>2022</v>
      </c>
      <c r="R239" s="44">
        <f>MONTH(EMPENHO[[#This Row],[data_empenho]])</f>
        <v>8</v>
      </c>
    </row>
    <row r="240" spans="1:18" x14ac:dyDescent="0.25">
      <c r="A240">
        <v>1</v>
      </c>
      <c r="B240">
        <v>101</v>
      </c>
      <c r="C240">
        <v>1</v>
      </c>
      <c r="D240">
        <v>31</v>
      </c>
      <c r="E240">
        <v>15</v>
      </c>
      <c r="F240">
        <v>2063</v>
      </c>
      <c r="G240" s="44" t="s">
        <v>423</v>
      </c>
      <c r="H240">
        <v>1</v>
      </c>
      <c r="I240">
        <v>0</v>
      </c>
      <c r="J240" s="3">
        <v>44777</v>
      </c>
      <c r="K240">
        <v>1412.11</v>
      </c>
      <c r="L240">
        <v>3719</v>
      </c>
      <c r="M240">
        <v>0</v>
      </c>
      <c r="N240">
        <v>0</v>
      </c>
      <c r="O240">
        <v>0</v>
      </c>
      <c r="P240">
        <v>0</v>
      </c>
      <c r="Q240">
        <v>2022</v>
      </c>
      <c r="R240" s="44">
        <f>MONTH(EMPENHO[[#This Row],[data_empenho]])</f>
        <v>8</v>
      </c>
    </row>
    <row r="241" spans="1:18" x14ac:dyDescent="0.25">
      <c r="A241">
        <v>1</v>
      </c>
      <c r="B241">
        <v>101</v>
      </c>
      <c r="C241">
        <v>1</v>
      </c>
      <c r="D241">
        <v>31</v>
      </c>
      <c r="E241">
        <v>15</v>
      </c>
      <c r="F241">
        <v>2063</v>
      </c>
      <c r="G241" s="44" t="s">
        <v>186</v>
      </c>
      <c r="H241">
        <v>1</v>
      </c>
      <c r="I241">
        <v>0</v>
      </c>
      <c r="J241" s="3">
        <v>44777</v>
      </c>
      <c r="K241">
        <v>1340</v>
      </c>
      <c r="L241">
        <v>8696</v>
      </c>
      <c r="M241">
        <v>0</v>
      </c>
      <c r="N241">
        <v>0</v>
      </c>
      <c r="O241">
        <v>0</v>
      </c>
      <c r="P241">
        <v>0</v>
      </c>
      <c r="Q241">
        <v>2022</v>
      </c>
      <c r="R241" s="44">
        <f>MONTH(EMPENHO[[#This Row],[data_empenho]])</f>
        <v>8</v>
      </c>
    </row>
    <row r="242" spans="1:18" x14ac:dyDescent="0.25">
      <c r="A242">
        <v>1</v>
      </c>
      <c r="B242">
        <v>101</v>
      </c>
      <c r="C242">
        <v>4</v>
      </c>
      <c r="D242">
        <v>122</v>
      </c>
      <c r="E242">
        <v>1</v>
      </c>
      <c r="F242">
        <v>2064</v>
      </c>
      <c r="G242" s="44" t="s">
        <v>186</v>
      </c>
      <c r="H242">
        <v>1</v>
      </c>
      <c r="I242">
        <v>0</v>
      </c>
      <c r="J242" s="3">
        <v>44777</v>
      </c>
      <c r="K242">
        <v>1340</v>
      </c>
      <c r="L242">
        <v>8696</v>
      </c>
      <c r="M242">
        <v>0</v>
      </c>
      <c r="N242">
        <v>0</v>
      </c>
      <c r="O242">
        <v>0</v>
      </c>
      <c r="P242">
        <v>0</v>
      </c>
      <c r="Q242">
        <v>2022</v>
      </c>
      <c r="R242" s="44">
        <f>MONTH(EMPENHO[[#This Row],[data_empenho]])</f>
        <v>8</v>
      </c>
    </row>
    <row r="243" spans="1:18" x14ac:dyDescent="0.25">
      <c r="A243">
        <v>1</v>
      </c>
      <c r="B243">
        <v>101</v>
      </c>
      <c r="C243">
        <v>4</v>
      </c>
      <c r="D243">
        <v>122</v>
      </c>
      <c r="E243">
        <v>1</v>
      </c>
      <c r="F243">
        <v>2064</v>
      </c>
      <c r="G243" s="44" t="s">
        <v>183</v>
      </c>
      <c r="H243">
        <v>1</v>
      </c>
      <c r="I243">
        <v>0</v>
      </c>
      <c r="J243" s="3">
        <v>44777</v>
      </c>
      <c r="K243">
        <v>1603.52</v>
      </c>
      <c r="L243">
        <v>5674</v>
      </c>
      <c r="M243">
        <v>0</v>
      </c>
      <c r="N243">
        <v>0</v>
      </c>
      <c r="O243">
        <v>0</v>
      </c>
      <c r="P243">
        <v>0</v>
      </c>
      <c r="Q243">
        <v>2022</v>
      </c>
      <c r="R243" s="44">
        <f>MONTH(EMPENHO[[#This Row],[data_empenho]])</f>
        <v>8</v>
      </c>
    </row>
    <row r="244" spans="1:18" x14ac:dyDescent="0.25">
      <c r="A244">
        <v>1</v>
      </c>
      <c r="B244">
        <v>101</v>
      </c>
      <c r="C244">
        <v>4</v>
      </c>
      <c r="D244">
        <v>122</v>
      </c>
      <c r="E244">
        <v>1</v>
      </c>
      <c r="F244">
        <v>2064</v>
      </c>
      <c r="G244" s="44" t="s">
        <v>364</v>
      </c>
      <c r="H244">
        <v>1</v>
      </c>
      <c r="I244">
        <v>0</v>
      </c>
      <c r="J244" s="3">
        <v>44777</v>
      </c>
      <c r="K244">
        <v>579.5</v>
      </c>
      <c r="L244">
        <v>5674</v>
      </c>
      <c r="M244">
        <v>0</v>
      </c>
      <c r="N244">
        <v>0</v>
      </c>
      <c r="O244">
        <v>0</v>
      </c>
      <c r="P244">
        <v>0</v>
      </c>
      <c r="Q244">
        <v>2022</v>
      </c>
      <c r="R244" s="44">
        <f>MONTH(EMPENHO[[#This Row],[data_empenho]])</f>
        <v>8</v>
      </c>
    </row>
    <row r="245" spans="1:18" x14ac:dyDescent="0.25">
      <c r="A245">
        <v>1</v>
      </c>
      <c r="B245">
        <v>101</v>
      </c>
      <c r="C245">
        <v>1</v>
      </c>
      <c r="D245">
        <v>31</v>
      </c>
      <c r="E245">
        <v>15</v>
      </c>
      <c r="F245">
        <v>2063</v>
      </c>
      <c r="G245" s="44" t="s">
        <v>186</v>
      </c>
      <c r="H245">
        <v>1</v>
      </c>
      <c r="I245">
        <v>0</v>
      </c>
      <c r="J245" s="3">
        <v>44777</v>
      </c>
      <c r="K245">
        <v>1770</v>
      </c>
      <c r="L245">
        <v>8367</v>
      </c>
      <c r="M245">
        <v>0</v>
      </c>
      <c r="N245">
        <v>0</v>
      </c>
      <c r="O245">
        <v>0</v>
      </c>
      <c r="P245">
        <v>0</v>
      </c>
      <c r="Q245">
        <v>2022</v>
      </c>
      <c r="R245" s="44">
        <f>MONTH(EMPENHO[[#This Row],[data_empenho]])</f>
        <v>8</v>
      </c>
    </row>
    <row r="246" spans="1:18" x14ac:dyDescent="0.25">
      <c r="A246">
        <v>1</v>
      </c>
      <c r="B246">
        <v>101</v>
      </c>
      <c r="C246">
        <v>4</v>
      </c>
      <c r="D246">
        <v>122</v>
      </c>
      <c r="E246">
        <v>1</v>
      </c>
      <c r="F246">
        <v>2064</v>
      </c>
      <c r="G246" s="44" t="s">
        <v>186</v>
      </c>
      <c r="H246">
        <v>1</v>
      </c>
      <c r="I246">
        <v>0</v>
      </c>
      <c r="J246" s="3">
        <v>44777</v>
      </c>
      <c r="K246">
        <v>750</v>
      </c>
      <c r="L246">
        <v>6872</v>
      </c>
      <c r="M246">
        <v>0</v>
      </c>
      <c r="N246">
        <v>0</v>
      </c>
      <c r="O246">
        <v>0</v>
      </c>
      <c r="P246">
        <v>0</v>
      </c>
      <c r="Q246">
        <v>2022</v>
      </c>
      <c r="R246" s="44">
        <f>MONTH(EMPENHO[[#This Row],[data_empenho]])</f>
        <v>8</v>
      </c>
    </row>
    <row r="247" spans="1:18" x14ac:dyDescent="0.25">
      <c r="A247">
        <v>1</v>
      </c>
      <c r="B247">
        <v>101</v>
      </c>
      <c r="C247">
        <v>4</v>
      </c>
      <c r="D247">
        <v>122</v>
      </c>
      <c r="E247">
        <v>1</v>
      </c>
      <c r="F247">
        <v>2064</v>
      </c>
      <c r="G247" s="44" t="s">
        <v>182</v>
      </c>
      <c r="H247">
        <v>1</v>
      </c>
      <c r="I247">
        <v>0</v>
      </c>
      <c r="J247" s="3">
        <v>44782</v>
      </c>
      <c r="K247">
        <v>2454.7199999999998</v>
      </c>
      <c r="L247">
        <v>167</v>
      </c>
      <c r="M247">
        <v>0</v>
      </c>
      <c r="N247">
        <v>0</v>
      </c>
      <c r="O247">
        <v>0</v>
      </c>
      <c r="P247">
        <v>0</v>
      </c>
      <c r="Q247">
        <v>2022</v>
      </c>
      <c r="R247" s="44">
        <f>MONTH(EMPENHO[[#This Row],[data_empenho]])</f>
        <v>8</v>
      </c>
    </row>
    <row r="248" spans="1:18" x14ac:dyDescent="0.25">
      <c r="A248">
        <v>1</v>
      </c>
      <c r="B248">
        <v>101</v>
      </c>
      <c r="C248">
        <v>4</v>
      </c>
      <c r="D248">
        <v>122</v>
      </c>
      <c r="E248">
        <v>1</v>
      </c>
      <c r="F248">
        <v>2064</v>
      </c>
      <c r="G248" s="44" t="s">
        <v>189</v>
      </c>
      <c r="H248">
        <v>1</v>
      </c>
      <c r="I248">
        <v>0</v>
      </c>
      <c r="J248" s="3">
        <v>44798</v>
      </c>
      <c r="K248">
        <v>2402</v>
      </c>
      <c r="L248">
        <v>3705</v>
      </c>
      <c r="M248">
        <v>0</v>
      </c>
      <c r="N248">
        <v>0</v>
      </c>
      <c r="O248">
        <v>0</v>
      </c>
      <c r="P248">
        <v>0</v>
      </c>
      <c r="Q248">
        <v>2022</v>
      </c>
      <c r="R248" s="44">
        <f>MONTH(EMPENHO[[#This Row],[data_empenho]])</f>
        <v>8</v>
      </c>
    </row>
    <row r="249" spans="1:18" x14ac:dyDescent="0.25">
      <c r="A249">
        <v>1</v>
      </c>
      <c r="B249">
        <v>101</v>
      </c>
      <c r="C249">
        <v>4</v>
      </c>
      <c r="D249">
        <v>122</v>
      </c>
      <c r="E249">
        <v>1</v>
      </c>
      <c r="F249">
        <v>2064</v>
      </c>
      <c r="G249" s="44" t="s">
        <v>192</v>
      </c>
      <c r="H249">
        <v>1</v>
      </c>
      <c r="I249">
        <v>0</v>
      </c>
      <c r="J249" s="3">
        <v>44798</v>
      </c>
      <c r="K249">
        <v>556.83000000000004</v>
      </c>
      <c r="L249">
        <v>3705</v>
      </c>
      <c r="M249">
        <v>0</v>
      </c>
      <c r="N249">
        <v>0</v>
      </c>
      <c r="O249">
        <v>0</v>
      </c>
      <c r="P249">
        <v>0</v>
      </c>
      <c r="Q249">
        <v>2022</v>
      </c>
      <c r="R249" s="44">
        <f>MONTH(EMPENHO[[#This Row],[data_empenho]])</f>
        <v>8</v>
      </c>
    </row>
    <row r="250" spans="1:18" x14ac:dyDescent="0.25">
      <c r="A250">
        <v>1</v>
      </c>
      <c r="B250">
        <v>101</v>
      </c>
      <c r="C250">
        <v>4</v>
      </c>
      <c r="D250">
        <v>122</v>
      </c>
      <c r="E250">
        <v>1</v>
      </c>
      <c r="F250">
        <v>2064</v>
      </c>
      <c r="G250" s="44" t="s">
        <v>377</v>
      </c>
      <c r="H250">
        <v>1</v>
      </c>
      <c r="I250">
        <v>0</v>
      </c>
      <c r="J250" s="3">
        <v>44798</v>
      </c>
      <c r="K250">
        <v>3960.03</v>
      </c>
      <c r="L250">
        <v>3705</v>
      </c>
      <c r="M250">
        <v>0</v>
      </c>
      <c r="N250">
        <v>0</v>
      </c>
      <c r="O250">
        <v>0</v>
      </c>
      <c r="P250">
        <v>0</v>
      </c>
      <c r="Q250">
        <v>2022</v>
      </c>
      <c r="R250" s="44">
        <f>MONTH(EMPENHO[[#This Row],[data_empenho]])</f>
        <v>8</v>
      </c>
    </row>
    <row r="251" spans="1:18" x14ac:dyDescent="0.25">
      <c r="A251">
        <v>1</v>
      </c>
      <c r="B251">
        <v>101</v>
      </c>
      <c r="C251">
        <v>4</v>
      </c>
      <c r="D251">
        <v>122</v>
      </c>
      <c r="E251">
        <v>1</v>
      </c>
      <c r="F251">
        <v>2064</v>
      </c>
      <c r="G251" s="44" t="s">
        <v>194</v>
      </c>
      <c r="H251">
        <v>1</v>
      </c>
      <c r="I251">
        <v>0</v>
      </c>
      <c r="J251" s="3">
        <v>44798</v>
      </c>
      <c r="K251">
        <v>192.16</v>
      </c>
      <c r="L251">
        <v>3705</v>
      </c>
      <c r="M251">
        <v>0</v>
      </c>
      <c r="N251">
        <v>0</v>
      </c>
      <c r="O251">
        <v>0</v>
      </c>
      <c r="P251">
        <v>0</v>
      </c>
      <c r="Q251">
        <v>2022</v>
      </c>
      <c r="R251" s="44">
        <f>MONTH(EMPENHO[[#This Row],[data_empenho]])</f>
        <v>8</v>
      </c>
    </row>
    <row r="252" spans="1:18" x14ac:dyDescent="0.25">
      <c r="A252">
        <v>1</v>
      </c>
      <c r="B252">
        <v>101</v>
      </c>
      <c r="C252">
        <v>4</v>
      </c>
      <c r="D252">
        <v>122</v>
      </c>
      <c r="E252">
        <v>1</v>
      </c>
      <c r="F252">
        <v>2064</v>
      </c>
      <c r="G252" s="44" t="s">
        <v>189</v>
      </c>
      <c r="H252">
        <v>1</v>
      </c>
      <c r="I252">
        <v>0</v>
      </c>
      <c r="J252" s="3">
        <v>44798</v>
      </c>
      <c r="K252">
        <v>12665.12</v>
      </c>
      <c r="L252">
        <v>3705</v>
      </c>
      <c r="M252">
        <v>0</v>
      </c>
      <c r="N252">
        <v>0</v>
      </c>
      <c r="O252">
        <v>0</v>
      </c>
      <c r="P252">
        <v>0</v>
      </c>
      <c r="Q252">
        <v>2022</v>
      </c>
      <c r="R252" s="44">
        <f>MONTH(EMPENHO[[#This Row],[data_empenho]])</f>
        <v>8</v>
      </c>
    </row>
    <row r="253" spans="1:18" x14ac:dyDescent="0.25">
      <c r="A253">
        <v>1</v>
      </c>
      <c r="B253">
        <v>101</v>
      </c>
      <c r="C253">
        <v>1</v>
      </c>
      <c r="D253">
        <v>31</v>
      </c>
      <c r="E253">
        <v>15</v>
      </c>
      <c r="F253">
        <v>2063</v>
      </c>
      <c r="G253" s="44" t="s">
        <v>205</v>
      </c>
      <c r="H253">
        <v>1</v>
      </c>
      <c r="I253">
        <v>0</v>
      </c>
      <c r="J253" s="3">
        <v>44798</v>
      </c>
      <c r="K253">
        <v>1325.4</v>
      </c>
      <c r="L253">
        <v>247</v>
      </c>
      <c r="M253">
        <v>0</v>
      </c>
      <c r="N253">
        <v>0</v>
      </c>
      <c r="O253">
        <v>0</v>
      </c>
      <c r="P253">
        <v>0</v>
      </c>
      <c r="Q253">
        <v>2022</v>
      </c>
      <c r="R253" s="44">
        <f>MONTH(EMPENHO[[#This Row],[data_empenho]])</f>
        <v>8</v>
      </c>
    </row>
    <row r="254" spans="1:18" x14ac:dyDescent="0.25">
      <c r="A254">
        <v>1</v>
      </c>
      <c r="B254">
        <v>101</v>
      </c>
      <c r="C254">
        <v>1</v>
      </c>
      <c r="D254">
        <v>31</v>
      </c>
      <c r="E254">
        <v>15</v>
      </c>
      <c r="F254">
        <v>2063</v>
      </c>
      <c r="G254" s="44" t="s">
        <v>190</v>
      </c>
      <c r="H254">
        <v>1</v>
      </c>
      <c r="I254">
        <v>0</v>
      </c>
      <c r="J254" s="3">
        <v>44798</v>
      </c>
      <c r="K254">
        <v>39762</v>
      </c>
      <c r="L254">
        <v>247</v>
      </c>
      <c r="M254">
        <v>0</v>
      </c>
      <c r="N254">
        <v>0</v>
      </c>
      <c r="O254">
        <v>0</v>
      </c>
      <c r="P254">
        <v>0</v>
      </c>
      <c r="Q254">
        <v>2022</v>
      </c>
      <c r="R254" s="44">
        <f>MONTH(EMPENHO[[#This Row],[data_empenho]])</f>
        <v>8</v>
      </c>
    </row>
    <row r="255" spans="1:18" x14ac:dyDescent="0.25">
      <c r="A255">
        <v>1</v>
      </c>
      <c r="B255">
        <v>101</v>
      </c>
      <c r="C255">
        <v>1</v>
      </c>
      <c r="D255">
        <v>31</v>
      </c>
      <c r="E255">
        <v>15</v>
      </c>
      <c r="F255">
        <v>2063</v>
      </c>
      <c r="G255" s="44" t="s">
        <v>424</v>
      </c>
      <c r="H255">
        <v>1</v>
      </c>
      <c r="I255">
        <v>0</v>
      </c>
      <c r="J255" s="3">
        <v>44802</v>
      </c>
      <c r="K255">
        <v>2459</v>
      </c>
      <c r="L255">
        <v>6329</v>
      </c>
      <c r="M255">
        <v>0</v>
      </c>
      <c r="N255">
        <v>0</v>
      </c>
      <c r="O255">
        <v>0</v>
      </c>
      <c r="P255">
        <v>0</v>
      </c>
      <c r="Q255">
        <v>2022</v>
      </c>
      <c r="R255" s="44">
        <f>MONTH(EMPENHO[[#This Row],[data_empenho]])</f>
        <v>8</v>
      </c>
    </row>
    <row r="256" spans="1:18" x14ac:dyDescent="0.25">
      <c r="A256">
        <v>1</v>
      </c>
      <c r="B256">
        <v>101</v>
      </c>
      <c r="C256">
        <v>1</v>
      </c>
      <c r="D256">
        <v>31</v>
      </c>
      <c r="E256">
        <v>15</v>
      </c>
      <c r="F256">
        <v>2063</v>
      </c>
      <c r="G256" s="44" t="s">
        <v>425</v>
      </c>
      <c r="H256">
        <v>1</v>
      </c>
      <c r="I256">
        <v>0</v>
      </c>
      <c r="J256" s="3">
        <v>44802</v>
      </c>
      <c r="K256">
        <v>11465.1</v>
      </c>
      <c r="L256">
        <v>5818</v>
      </c>
      <c r="M256">
        <v>0</v>
      </c>
      <c r="N256">
        <v>0</v>
      </c>
      <c r="O256">
        <v>0</v>
      </c>
      <c r="P256">
        <v>0</v>
      </c>
      <c r="Q256">
        <v>2022</v>
      </c>
      <c r="R256" s="44">
        <f>MONTH(EMPENHO[[#This Row],[data_empenho]])</f>
        <v>8</v>
      </c>
    </row>
    <row r="257" spans="1:18" x14ac:dyDescent="0.25">
      <c r="A257">
        <v>1</v>
      </c>
      <c r="B257">
        <v>101</v>
      </c>
      <c r="C257">
        <v>4</v>
      </c>
      <c r="D257">
        <v>122</v>
      </c>
      <c r="E257">
        <v>1</v>
      </c>
      <c r="F257">
        <v>2064</v>
      </c>
      <c r="G257" s="44" t="s">
        <v>426</v>
      </c>
      <c r="H257">
        <v>1</v>
      </c>
      <c r="I257">
        <v>0</v>
      </c>
      <c r="J257" s="3">
        <v>44803</v>
      </c>
      <c r="K257">
        <v>900</v>
      </c>
      <c r="L257">
        <v>7994</v>
      </c>
      <c r="M257">
        <v>0</v>
      </c>
      <c r="N257">
        <v>0</v>
      </c>
      <c r="O257">
        <v>0</v>
      </c>
      <c r="P257">
        <v>0</v>
      </c>
      <c r="Q257">
        <v>2022</v>
      </c>
      <c r="R257" s="44">
        <f>MONTH(EMPENHO[[#This Row],[data_empenho]])</f>
        <v>8</v>
      </c>
    </row>
    <row r="258" spans="1:18" x14ac:dyDescent="0.25">
      <c r="A258">
        <v>1</v>
      </c>
      <c r="B258">
        <v>101</v>
      </c>
      <c r="C258">
        <v>1</v>
      </c>
      <c r="D258">
        <v>31</v>
      </c>
      <c r="E258">
        <v>15</v>
      </c>
      <c r="F258">
        <v>2063</v>
      </c>
      <c r="G258" s="44" t="s">
        <v>195</v>
      </c>
      <c r="H258">
        <v>1</v>
      </c>
      <c r="I258">
        <v>0</v>
      </c>
      <c r="J258" s="3">
        <v>44803</v>
      </c>
      <c r="K258">
        <v>8628.35</v>
      </c>
      <c r="L258">
        <v>155</v>
      </c>
      <c r="M258">
        <v>0</v>
      </c>
      <c r="N258">
        <v>0</v>
      </c>
      <c r="O258">
        <v>0</v>
      </c>
      <c r="P258">
        <v>0</v>
      </c>
      <c r="Q258">
        <v>2022</v>
      </c>
      <c r="R258" s="44">
        <f>MONTH(EMPENHO[[#This Row],[data_empenho]])</f>
        <v>8</v>
      </c>
    </row>
    <row r="259" spans="1:18" x14ac:dyDescent="0.25">
      <c r="A259">
        <v>1</v>
      </c>
      <c r="B259">
        <v>101</v>
      </c>
      <c r="C259">
        <v>4</v>
      </c>
      <c r="D259">
        <v>122</v>
      </c>
      <c r="E259">
        <v>1</v>
      </c>
      <c r="F259">
        <v>2064</v>
      </c>
      <c r="G259" s="44" t="s">
        <v>196</v>
      </c>
      <c r="H259">
        <v>1</v>
      </c>
      <c r="I259">
        <v>0</v>
      </c>
      <c r="J259" s="3">
        <v>44803</v>
      </c>
      <c r="K259">
        <v>2659.68</v>
      </c>
      <c r="L259">
        <v>155</v>
      </c>
      <c r="M259">
        <v>0</v>
      </c>
      <c r="N259">
        <v>0</v>
      </c>
      <c r="O259">
        <v>0</v>
      </c>
      <c r="P259">
        <v>0</v>
      </c>
      <c r="Q259">
        <v>2022</v>
      </c>
      <c r="R259" s="44">
        <f>MONTH(EMPENHO[[#This Row],[data_empenho]])</f>
        <v>8</v>
      </c>
    </row>
    <row r="260" spans="1:18" x14ac:dyDescent="0.25">
      <c r="A260">
        <v>1</v>
      </c>
      <c r="B260">
        <v>101</v>
      </c>
      <c r="C260">
        <v>4</v>
      </c>
      <c r="D260">
        <v>122</v>
      </c>
      <c r="E260">
        <v>1</v>
      </c>
      <c r="F260">
        <v>2064</v>
      </c>
      <c r="G260" s="44" t="s">
        <v>201</v>
      </c>
      <c r="H260">
        <v>1</v>
      </c>
      <c r="I260">
        <v>0</v>
      </c>
      <c r="J260" s="3">
        <v>44803</v>
      </c>
      <c r="K260">
        <v>1048.67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2022</v>
      </c>
      <c r="R260" s="44">
        <f>MONTH(EMPENHO[[#This Row],[data_empenho]])</f>
        <v>8</v>
      </c>
    </row>
    <row r="261" spans="1:18" x14ac:dyDescent="0.25">
      <c r="A261">
        <v>1</v>
      </c>
      <c r="B261">
        <v>101</v>
      </c>
      <c r="C261">
        <v>4</v>
      </c>
      <c r="D261">
        <v>122</v>
      </c>
      <c r="E261">
        <v>1</v>
      </c>
      <c r="F261">
        <v>2064</v>
      </c>
      <c r="G261" s="44" t="s">
        <v>198</v>
      </c>
      <c r="H261">
        <v>1</v>
      </c>
      <c r="I261">
        <v>0</v>
      </c>
      <c r="J261" s="3">
        <v>44803</v>
      </c>
      <c r="K261">
        <v>2027.06</v>
      </c>
      <c r="L261">
        <v>6424</v>
      </c>
      <c r="M261">
        <v>0</v>
      </c>
      <c r="N261">
        <v>0</v>
      </c>
      <c r="O261">
        <v>0</v>
      </c>
      <c r="P261">
        <v>0</v>
      </c>
      <c r="Q261">
        <v>2022</v>
      </c>
      <c r="R261" s="44">
        <f>MONTH(EMPENHO[[#This Row],[data_empenho]])</f>
        <v>8</v>
      </c>
    </row>
    <row r="262" spans="1:18" x14ac:dyDescent="0.25">
      <c r="A262">
        <v>1</v>
      </c>
      <c r="B262">
        <v>101</v>
      </c>
      <c r="C262">
        <v>4</v>
      </c>
      <c r="D262">
        <v>122</v>
      </c>
      <c r="E262">
        <v>1</v>
      </c>
      <c r="F262">
        <v>2064</v>
      </c>
      <c r="G262" s="44" t="s">
        <v>183</v>
      </c>
      <c r="H262">
        <v>1</v>
      </c>
      <c r="I262">
        <v>0</v>
      </c>
      <c r="J262" s="3">
        <v>44810</v>
      </c>
      <c r="K262">
        <v>458.15</v>
      </c>
      <c r="L262">
        <v>5674</v>
      </c>
      <c r="M262">
        <v>0</v>
      </c>
      <c r="N262">
        <v>0</v>
      </c>
      <c r="O262">
        <v>0</v>
      </c>
      <c r="P262">
        <v>0</v>
      </c>
      <c r="Q262">
        <v>2022</v>
      </c>
      <c r="R262" s="44">
        <f>MONTH(EMPENHO[[#This Row],[data_empenho]])</f>
        <v>9</v>
      </c>
    </row>
    <row r="263" spans="1:18" x14ac:dyDescent="0.25">
      <c r="A263">
        <v>1</v>
      </c>
      <c r="B263">
        <v>101</v>
      </c>
      <c r="C263">
        <v>4</v>
      </c>
      <c r="D263">
        <v>122</v>
      </c>
      <c r="E263">
        <v>1</v>
      </c>
      <c r="F263">
        <v>2064</v>
      </c>
      <c r="G263" s="44" t="s">
        <v>183</v>
      </c>
      <c r="H263">
        <v>1</v>
      </c>
      <c r="I263">
        <v>0</v>
      </c>
      <c r="J263" s="3">
        <v>44810</v>
      </c>
      <c r="K263">
        <v>1603.52</v>
      </c>
      <c r="L263">
        <v>5844</v>
      </c>
      <c r="M263">
        <v>0</v>
      </c>
      <c r="N263">
        <v>0</v>
      </c>
      <c r="O263">
        <v>0</v>
      </c>
      <c r="P263">
        <v>0</v>
      </c>
      <c r="Q263">
        <v>2022</v>
      </c>
      <c r="R263" s="44">
        <f>MONTH(EMPENHO[[#This Row],[data_empenho]])</f>
        <v>9</v>
      </c>
    </row>
    <row r="264" spans="1:18" x14ac:dyDescent="0.25">
      <c r="A264">
        <v>1</v>
      </c>
      <c r="B264">
        <v>101</v>
      </c>
      <c r="C264">
        <v>1</v>
      </c>
      <c r="D264">
        <v>31</v>
      </c>
      <c r="E264">
        <v>15</v>
      </c>
      <c r="F264">
        <v>2063</v>
      </c>
      <c r="G264" s="44" t="s">
        <v>183</v>
      </c>
      <c r="H264">
        <v>1</v>
      </c>
      <c r="I264">
        <v>0</v>
      </c>
      <c r="J264" s="3">
        <v>44810</v>
      </c>
      <c r="K264">
        <v>1603.52</v>
      </c>
      <c r="L264">
        <v>455</v>
      </c>
      <c r="M264">
        <v>0</v>
      </c>
      <c r="N264">
        <v>0</v>
      </c>
      <c r="O264">
        <v>0</v>
      </c>
      <c r="P264">
        <v>0</v>
      </c>
      <c r="Q264">
        <v>2022</v>
      </c>
      <c r="R264" s="44">
        <f>MONTH(EMPENHO[[#This Row],[data_empenho]])</f>
        <v>9</v>
      </c>
    </row>
    <row r="265" spans="1:18" x14ac:dyDescent="0.25">
      <c r="A265">
        <v>1</v>
      </c>
      <c r="B265">
        <v>101</v>
      </c>
      <c r="C265">
        <v>1</v>
      </c>
      <c r="D265">
        <v>31</v>
      </c>
      <c r="E265">
        <v>15</v>
      </c>
      <c r="F265">
        <v>2063</v>
      </c>
      <c r="G265" s="44" t="s">
        <v>183</v>
      </c>
      <c r="H265">
        <v>1</v>
      </c>
      <c r="I265">
        <v>0</v>
      </c>
      <c r="J265" s="3">
        <v>44810</v>
      </c>
      <c r="K265">
        <v>1603.52</v>
      </c>
      <c r="L265">
        <v>1389</v>
      </c>
      <c r="M265">
        <v>0</v>
      </c>
      <c r="N265">
        <v>0</v>
      </c>
      <c r="O265">
        <v>0</v>
      </c>
      <c r="P265">
        <v>0</v>
      </c>
      <c r="Q265">
        <v>2022</v>
      </c>
      <c r="R265" s="44">
        <f>MONTH(EMPENHO[[#This Row],[data_empenho]])</f>
        <v>9</v>
      </c>
    </row>
    <row r="266" spans="1:18" x14ac:dyDescent="0.25">
      <c r="A266">
        <v>1</v>
      </c>
      <c r="B266">
        <v>101</v>
      </c>
      <c r="C266">
        <v>1</v>
      </c>
      <c r="D266">
        <v>31</v>
      </c>
      <c r="E266">
        <v>15</v>
      </c>
      <c r="F266">
        <v>2063</v>
      </c>
      <c r="G266" s="44" t="s">
        <v>183</v>
      </c>
      <c r="H266">
        <v>1</v>
      </c>
      <c r="I266">
        <v>0</v>
      </c>
      <c r="J266" s="3">
        <v>44810</v>
      </c>
      <c r="K266">
        <v>1603.52</v>
      </c>
      <c r="L266">
        <v>7960</v>
      </c>
      <c r="M266">
        <v>0</v>
      </c>
      <c r="N266">
        <v>0</v>
      </c>
      <c r="O266">
        <v>0</v>
      </c>
      <c r="P266">
        <v>0</v>
      </c>
      <c r="Q266">
        <v>2022</v>
      </c>
      <c r="R266" s="44">
        <f>MONTH(EMPENHO[[#This Row],[data_empenho]])</f>
        <v>9</v>
      </c>
    </row>
    <row r="267" spans="1:18" x14ac:dyDescent="0.25">
      <c r="A267">
        <v>1</v>
      </c>
      <c r="B267">
        <v>101</v>
      </c>
      <c r="C267">
        <v>4</v>
      </c>
      <c r="D267">
        <v>122</v>
      </c>
      <c r="E267">
        <v>1</v>
      </c>
      <c r="F267">
        <v>2064</v>
      </c>
      <c r="G267" s="44" t="s">
        <v>186</v>
      </c>
      <c r="H267">
        <v>1</v>
      </c>
      <c r="I267">
        <v>0</v>
      </c>
      <c r="J267" s="3">
        <v>44810</v>
      </c>
      <c r="K267">
        <v>730</v>
      </c>
      <c r="L267">
        <v>8696</v>
      </c>
      <c r="M267">
        <v>0</v>
      </c>
      <c r="N267">
        <v>0</v>
      </c>
      <c r="O267">
        <v>0</v>
      </c>
      <c r="P267">
        <v>0</v>
      </c>
      <c r="Q267">
        <v>2022</v>
      </c>
      <c r="R267" s="44">
        <f>MONTH(EMPENHO[[#This Row],[data_empenho]])</f>
        <v>9</v>
      </c>
    </row>
    <row r="268" spans="1:18" x14ac:dyDescent="0.25">
      <c r="A268">
        <v>1</v>
      </c>
      <c r="B268">
        <v>101</v>
      </c>
      <c r="C268">
        <v>1</v>
      </c>
      <c r="D268">
        <v>31</v>
      </c>
      <c r="E268">
        <v>15</v>
      </c>
      <c r="F268">
        <v>2063</v>
      </c>
      <c r="G268" s="44" t="s">
        <v>186</v>
      </c>
      <c r="H268">
        <v>1</v>
      </c>
      <c r="I268">
        <v>0</v>
      </c>
      <c r="J268" s="3">
        <v>44810</v>
      </c>
      <c r="K268">
        <v>2190</v>
      </c>
      <c r="L268">
        <v>8696</v>
      </c>
      <c r="M268">
        <v>0</v>
      </c>
      <c r="N268">
        <v>0</v>
      </c>
      <c r="O268">
        <v>0</v>
      </c>
      <c r="P268">
        <v>0</v>
      </c>
      <c r="Q268">
        <v>2022</v>
      </c>
      <c r="R268" s="44">
        <f>MONTH(EMPENHO[[#This Row],[data_empenho]])</f>
        <v>9</v>
      </c>
    </row>
    <row r="269" spans="1:18" x14ac:dyDescent="0.25">
      <c r="A269">
        <v>1</v>
      </c>
      <c r="B269">
        <v>101</v>
      </c>
      <c r="C269">
        <v>1</v>
      </c>
      <c r="D269">
        <v>31</v>
      </c>
      <c r="E269">
        <v>15</v>
      </c>
      <c r="F269">
        <v>2063</v>
      </c>
      <c r="G269" s="44" t="s">
        <v>187</v>
      </c>
      <c r="H269">
        <v>1</v>
      </c>
      <c r="I269">
        <v>0</v>
      </c>
      <c r="J269" s="3">
        <v>44810</v>
      </c>
      <c r="K269">
        <v>1657.5</v>
      </c>
      <c r="L269">
        <v>455</v>
      </c>
      <c r="M269">
        <v>0</v>
      </c>
      <c r="N269">
        <v>0</v>
      </c>
      <c r="O269">
        <v>0</v>
      </c>
      <c r="P269">
        <v>0</v>
      </c>
      <c r="Q269">
        <v>2022</v>
      </c>
      <c r="R269" s="44">
        <f>MONTH(EMPENHO[[#This Row],[data_empenho]])</f>
        <v>9</v>
      </c>
    </row>
    <row r="270" spans="1:18" x14ac:dyDescent="0.25">
      <c r="A270">
        <v>1</v>
      </c>
      <c r="B270">
        <v>101</v>
      </c>
      <c r="C270">
        <v>1</v>
      </c>
      <c r="D270">
        <v>31</v>
      </c>
      <c r="E270">
        <v>15</v>
      </c>
      <c r="F270">
        <v>2063</v>
      </c>
      <c r="G270" s="44" t="s">
        <v>205</v>
      </c>
      <c r="H270">
        <v>1</v>
      </c>
      <c r="I270">
        <v>0</v>
      </c>
      <c r="J270" s="3">
        <v>44830</v>
      </c>
      <c r="K270">
        <v>1325.4</v>
      </c>
      <c r="L270">
        <v>247</v>
      </c>
      <c r="M270">
        <v>0</v>
      </c>
      <c r="N270">
        <v>0</v>
      </c>
      <c r="O270">
        <v>0</v>
      </c>
      <c r="P270">
        <v>0</v>
      </c>
      <c r="Q270">
        <v>2022</v>
      </c>
      <c r="R270" s="44">
        <f>MONTH(EMPENHO[[#This Row],[data_empenho]])</f>
        <v>9</v>
      </c>
    </row>
    <row r="271" spans="1:18" x14ac:dyDescent="0.25">
      <c r="A271">
        <v>1</v>
      </c>
      <c r="B271">
        <v>101</v>
      </c>
      <c r="C271">
        <v>1</v>
      </c>
      <c r="D271">
        <v>31</v>
      </c>
      <c r="E271">
        <v>15</v>
      </c>
      <c r="F271">
        <v>2063</v>
      </c>
      <c r="G271" s="44" t="s">
        <v>190</v>
      </c>
      <c r="H271">
        <v>1</v>
      </c>
      <c r="I271">
        <v>0</v>
      </c>
      <c r="J271" s="3">
        <v>44830</v>
      </c>
      <c r="K271">
        <v>39762</v>
      </c>
      <c r="L271">
        <v>247</v>
      </c>
      <c r="M271">
        <v>0</v>
      </c>
      <c r="N271">
        <v>0</v>
      </c>
      <c r="O271">
        <v>0</v>
      </c>
      <c r="P271">
        <v>0</v>
      </c>
      <c r="Q271">
        <v>2022</v>
      </c>
      <c r="R271" s="44">
        <f>MONTH(EMPENHO[[#This Row],[data_empenho]])</f>
        <v>9</v>
      </c>
    </row>
    <row r="272" spans="1:18" x14ac:dyDescent="0.25">
      <c r="A272">
        <v>1</v>
      </c>
      <c r="B272">
        <v>101</v>
      </c>
      <c r="C272">
        <v>4</v>
      </c>
      <c r="D272">
        <v>122</v>
      </c>
      <c r="E272">
        <v>1</v>
      </c>
      <c r="F272">
        <v>2064</v>
      </c>
      <c r="G272" s="44" t="s">
        <v>189</v>
      </c>
      <c r="H272">
        <v>1</v>
      </c>
      <c r="I272">
        <v>0</v>
      </c>
      <c r="J272" s="3">
        <v>44830</v>
      </c>
      <c r="K272">
        <v>2402</v>
      </c>
      <c r="L272">
        <v>3705</v>
      </c>
      <c r="M272">
        <v>0</v>
      </c>
      <c r="N272">
        <v>0</v>
      </c>
      <c r="O272">
        <v>0</v>
      </c>
      <c r="P272">
        <v>0</v>
      </c>
      <c r="Q272">
        <v>2022</v>
      </c>
      <c r="R272" s="44">
        <f>MONTH(EMPENHO[[#This Row],[data_empenho]])</f>
        <v>9</v>
      </c>
    </row>
    <row r="273" spans="1:18" x14ac:dyDescent="0.25">
      <c r="A273">
        <v>1</v>
      </c>
      <c r="B273">
        <v>101</v>
      </c>
      <c r="C273">
        <v>4</v>
      </c>
      <c r="D273">
        <v>122</v>
      </c>
      <c r="E273">
        <v>1</v>
      </c>
      <c r="F273">
        <v>2064</v>
      </c>
      <c r="G273" s="44" t="s">
        <v>192</v>
      </c>
      <c r="H273">
        <v>1</v>
      </c>
      <c r="I273">
        <v>0</v>
      </c>
      <c r="J273" s="3">
        <v>44830</v>
      </c>
      <c r="K273">
        <v>556.83000000000004</v>
      </c>
      <c r="L273">
        <v>3705</v>
      </c>
      <c r="M273">
        <v>0</v>
      </c>
      <c r="N273">
        <v>0</v>
      </c>
      <c r="O273">
        <v>0</v>
      </c>
      <c r="P273">
        <v>0</v>
      </c>
      <c r="Q273">
        <v>2022</v>
      </c>
      <c r="R273" s="44">
        <f>MONTH(EMPENHO[[#This Row],[data_empenho]])</f>
        <v>9</v>
      </c>
    </row>
    <row r="274" spans="1:18" x14ac:dyDescent="0.25">
      <c r="A274">
        <v>1</v>
      </c>
      <c r="B274">
        <v>101</v>
      </c>
      <c r="C274">
        <v>4</v>
      </c>
      <c r="D274">
        <v>122</v>
      </c>
      <c r="E274">
        <v>1</v>
      </c>
      <c r="F274">
        <v>2064</v>
      </c>
      <c r="G274" s="44" t="s">
        <v>377</v>
      </c>
      <c r="H274">
        <v>1</v>
      </c>
      <c r="I274">
        <v>0</v>
      </c>
      <c r="J274" s="3">
        <v>44830</v>
      </c>
      <c r="K274">
        <v>3960.03</v>
      </c>
      <c r="L274">
        <v>3705</v>
      </c>
      <c r="M274">
        <v>0</v>
      </c>
      <c r="N274">
        <v>0</v>
      </c>
      <c r="O274">
        <v>0</v>
      </c>
      <c r="P274">
        <v>0</v>
      </c>
      <c r="Q274">
        <v>2022</v>
      </c>
      <c r="R274" s="44">
        <f>MONTH(EMPENHO[[#This Row],[data_empenho]])</f>
        <v>9</v>
      </c>
    </row>
    <row r="275" spans="1:18" x14ac:dyDescent="0.25">
      <c r="A275">
        <v>1</v>
      </c>
      <c r="B275">
        <v>101</v>
      </c>
      <c r="C275">
        <v>1</v>
      </c>
      <c r="D275">
        <v>31</v>
      </c>
      <c r="E275">
        <v>15</v>
      </c>
      <c r="F275">
        <v>2063</v>
      </c>
      <c r="G275" s="44" t="s">
        <v>194</v>
      </c>
      <c r="H275">
        <v>1</v>
      </c>
      <c r="I275">
        <v>0</v>
      </c>
      <c r="J275" s="3">
        <v>44830</v>
      </c>
      <c r="K275">
        <v>192.16</v>
      </c>
      <c r="L275">
        <v>3705</v>
      </c>
      <c r="M275">
        <v>0</v>
      </c>
      <c r="N275">
        <v>0</v>
      </c>
      <c r="O275">
        <v>0</v>
      </c>
      <c r="P275">
        <v>0</v>
      </c>
      <c r="Q275">
        <v>2022</v>
      </c>
      <c r="R275" s="44">
        <f>MONTH(EMPENHO[[#This Row],[data_empenho]])</f>
        <v>9</v>
      </c>
    </row>
    <row r="276" spans="1:18" x14ac:dyDescent="0.25">
      <c r="A276">
        <v>1</v>
      </c>
      <c r="B276">
        <v>101</v>
      </c>
      <c r="C276">
        <v>4</v>
      </c>
      <c r="D276">
        <v>122</v>
      </c>
      <c r="E276">
        <v>1</v>
      </c>
      <c r="F276">
        <v>2064</v>
      </c>
      <c r="G276" s="44" t="s">
        <v>189</v>
      </c>
      <c r="H276">
        <v>1</v>
      </c>
      <c r="I276">
        <v>0</v>
      </c>
      <c r="J276" s="3">
        <v>44830</v>
      </c>
      <c r="K276">
        <v>12665.12</v>
      </c>
      <c r="L276">
        <v>3705</v>
      </c>
      <c r="M276">
        <v>0</v>
      </c>
      <c r="N276">
        <v>0</v>
      </c>
      <c r="O276">
        <v>0</v>
      </c>
      <c r="P276">
        <v>0</v>
      </c>
      <c r="Q276">
        <v>2022</v>
      </c>
      <c r="R276" s="44">
        <f>MONTH(EMPENHO[[#This Row],[data_empenho]])</f>
        <v>9</v>
      </c>
    </row>
    <row r="277" spans="1:18" x14ac:dyDescent="0.25">
      <c r="A277">
        <v>1</v>
      </c>
      <c r="B277">
        <v>101</v>
      </c>
      <c r="C277">
        <v>1</v>
      </c>
      <c r="D277">
        <v>31</v>
      </c>
      <c r="E277">
        <v>15</v>
      </c>
      <c r="F277">
        <v>2063</v>
      </c>
      <c r="G277" s="44" t="s">
        <v>186</v>
      </c>
      <c r="H277">
        <v>1</v>
      </c>
      <c r="I277">
        <v>0</v>
      </c>
      <c r="J277" s="3">
        <v>44832</v>
      </c>
      <c r="K277">
        <v>750</v>
      </c>
      <c r="L277">
        <v>6872</v>
      </c>
      <c r="M277">
        <v>0</v>
      </c>
      <c r="N277">
        <v>0</v>
      </c>
      <c r="O277">
        <v>0</v>
      </c>
      <c r="P277">
        <v>0</v>
      </c>
      <c r="Q277">
        <v>2022</v>
      </c>
      <c r="R277" s="44">
        <f>MONTH(EMPENHO[[#This Row],[data_empenho]])</f>
        <v>9</v>
      </c>
    </row>
    <row r="278" spans="1:18" x14ac:dyDescent="0.25">
      <c r="A278">
        <v>1</v>
      </c>
      <c r="B278">
        <v>101</v>
      </c>
      <c r="C278">
        <v>1</v>
      </c>
      <c r="D278">
        <v>31</v>
      </c>
      <c r="E278">
        <v>15</v>
      </c>
      <c r="F278">
        <v>2063</v>
      </c>
      <c r="G278" s="44" t="s">
        <v>186</v>
      </c>
      <c r="H278">
        <v>1</v>
      </c>
      <c r="I278">
        <v>0</v>
      </c>
      <c r="J278" s="3">
        <v>44832</v>
      </c>
      <c r="K278">
        <v>750</v>
      </c>
      <c r="L278">
        <v>6872</v>
      </c>
      <c r="M278">
        <v>0</v>
      </c>
      <c r="N278">
        <v>0</v>
      </c>
      <c r="O278">
        <v>0</v>
      </c>
      <c r="P278">
        <v>0</v>
      </c>
      <c r="Q278">
        <v>2022</v>
      </c>
      <c r="R278" s="44">
        <f>MONTH(EMPENHO[[#This Row],[data_empenho]])</f>
        <v>9</v>
      </c>
    </row>
    <row r="279" spans="1:18" x14ac:dyDescent="0.25">
      <c r="A279">
        <v>1</v>
      </c>
      <c r="B279">
        <v>101</v>
      </c>
      <c r="C279">
        <v>4</v>
      </c>
      <c r="D279">
        <v>122</v>
      </c>
      <c r="E279">
        <v>1</v>
      </c>
      <c r="F279">
        <v>2064</v>
      </c>
      <c r="G279" s="44" t="s">
        <v>186</v>
      </c>
      <c r="H279">
        <v>1</v>
      </c>
      <c r="I279">
        <v>0</v>
      </c>
      <c r="J279" s="3">
        <v>44832</v>
      </c>
      <c r="K279">
        <v>1500</v>
      </c>
      <c r="L279">
        <v>6872</v>
      </c>
      <c r="M279">
        <v>0</v>
      </c>
      <c r="N279">
        <v>0</v>
      </c>
      <c r="O279">
        <v>0</v>
      </c>
      <c r="P279">
        <v>0</v>
      </c>
      <c r="Q279">
        <v>2022</v>
      </c>
      <c r="R279" s="44">
        <f>MONTH(EMPENHO[[#This Row],[data_empenho]])</f>
        <v>9</v>
      </c>
    </row>
    <row r="280" spans="1:18" x14ac:dyDescent="0.25">
      <c r="A280">
        <v>1</v>
      </c>
      <c r="B280">
        <v>101</v>
      </c>
      <c r="C280">
        <v>1</v>
      </c>
      <c r="D280">
        <v>31</v>
      </c>
      <c r="E280">
        <v>15</v>
      </c>
      <c r="F280">
        <v>2063</v>
      </c>
      <c r="G280" s="44" t="s">
        <v>423</v>
      </c>
      <c r="H280">
        <v>1</v>
      </c>
      <c r="I280">
        <v>0</v>
      </c>
      <c r="J280" s="3">
        <v>44832</v>
      </c>
      <c r="K280">
        <v>1669.07</v>
      </c>
      <c r="L280">
        <v>413</v>
      </c>
      <c r="M280">
        <v>0</v>
      </c>
      <c r="N280">
        <v>0</v>
      </c>
      <c r="O280">
        <v>0</v>
      </c>
      <c r="P280">
        <v>0</v>
      </c>
      <c r="Q280">
        <v>2022</v>
      </c>
      <c r="R280" s="44">
        <f>MONTH(EMPENHO[[#This Row],[data_empenho]])</f>
        <v>9</v>
      </c>
    </row>
    <row r="281" spans="1:18" x14ac:dyDescent="0.25">
      <c r="A281">
        <v>1</v>
      </c>
      <c r="B281">
        <v>101</v>
      </c>
      <c r="C281">
        <v>1</v>
      </c>
      <c r="D281">
        <v>31</v>
      </c>
      <c r="E281">
        <v>15</v>
      </c>
      <c r="F281">
        <v>2063</v>
      </c>
      <c r="G281" s="44" t="s">
        <v>183</v>
      </c>
      <c r="H281">
        <v>1</v>
      </c>
      <c r="I281">
        <v>0</v>
      </c>
      <c r="J281" s="3">
        <v>44832</v>
      </c>
      <c r="K281">
        <v>1603.52</v>
      </c>
      <c r="L281">
        <v>413</v>
      </c>
      <c r="M281">
        <v>0</v>
      </c>
      <c r="N281">
        <v>0</v>
      </c>
      <c r="O281">
        <v>0</v>
      </c>
      <c r="P281">
        <v>0</v>
      </c>
      <c r="Q281">
        <v>2022</v>
      </c>
      <c r="R281" s="44">
        <f>MONTH(EMPENHO[[#This Row],[data_empenho]])</f>
        <v>9</v>
      </c>
    </row>
    <row r="282" spans="1:18" x14ac:dyDescent="0.25">
      <c r="A282">
        <v>1</v>
      </c>
      <c r="B282">
        <v>101</v>
      </c>
      <c r="C282">
        <v>4</v>
      </c>
      <c r="D282">
        <v>122</v>
      </c>
      <c r="E282">
        <v>1</v>
      </c>
      <c r="F282">
        <v>2064</v>
      </c>
      <c r="G282" s="44" t="s">
        <v>183</v>
      </c>
      <c r="H282">
        <v>1</v>
      </c>
      <c r="I282">
        <v>0</v>
      </c>
      <c r="J282" s="3">
        <v>44832</v>
      </c>
      <c r="K282">
        <v>1603.52</v>
      </c>
      <c r="L282">
        <v>8547</v>
      </c>
      <c r="M282">
        <v>0</v>
      </c>
      <c r="N282">
        <v>0</v>
      </c>
      <c r="O282">
        <v>0</v>
      </c>
      <c r="P282">
        <v>0</v>
      </c>
      <c r="Q282">
        <v>2022</v>
      </c>
      <c r="R282" s="44">
        <f>MONTH(EMPENHO[[#This Row],[data_empenho]])</f>
        <v>9</v>
      </c>
    </row>
    <row r="283" spans="1:18" x14ac:dyDescent="0.25">
      <c r="A283">
        <v>1</v>
      </c>
      <c r="B283">
        <v>101</v>
      </c>
      <c r="C283">
        <v>4</v>
      </c>
      <c r="D283">
        <v>122</v>
      </c>
      <c r="E283">
        <v>1</v>
      </c>
      <c r="F283">
        <v>2064</v>
      </c>
      <c r="G283" s="44" t="s">
        <v>183</v>
      </c>
      <c r="H283">
        <v>1</v>
      </c>
      <c r="I283">
        <v>0</v>
      </c>
      <c r="J283" s="3">
        <v>44832</v>
      </c>
      <c r="K283">
        <v>1603.52</v>
      </c>
      <c r="L283">
        <v>8268</v>
      </c>
      <c r="M283">
        <v>0</v>
      </c>
      <c r="N283">
        <v>0</v>
      </c>
      <c r="O283">
        <v>0</v>
      </c>
      <c r="P283">
        <v>0</v>
      </c>
      <c r="Q283">
        <v>2022</v>
      </c>
      <c r="R283" s="44">
        <f>MONTH(EMPENHO[[#This Row],[data_empenho]])</f>
        <v>9</v>
      </c>
    </row>
    <row r="284" spans="1:18" x14ac:dyDescent="0.25">
      <c r="A284">
        <v>1</v>
      </c>
      <c r="B284">
        <v>101</v>
      </c>
      <c r="C284">
        <v>1</v>
      </c>
      <c r="D284">
        <v>31</v>
      </c>
      <c r="E284">
        <v>15</v>
      </c>
      <c r="F284">
        <v>2063</v>
      </c>
      <c r="G284" s="44" t="s">
        <v>183</v>
      </c>
      <c r="H284">
        <v>1</v>
      </c>
      <c r="I284">
        <v>0</v>
      </c>
      <c r="J284" s="3">
        <v>44832</v>
      </c>
      <c r="K284">
        <v>1603.52</v>
      </c>
      <c r="L284">
        <v>7456</v>
      </c>
      <c r="M284">
        <v>0</v>
      </c>
      <c r="N284">
        <v>0</v>
      </c>
      <c r="O284">
        <v>0</v>
      </c>
      <c r="P284">
        <v>0</v>
      </c>
      <c r="Q284">
        <v>2022</v>
      </c>
      <c r="R284" s="44">
        <f>MONTH(EMPENHO[[#This Row],[data_empenho]])</f>
        <v>9</v>
      </c>
    </row>
    <row r="285" spans="1:18" x14ac:dyDescent="0.25">
      <c r="A285">
        <v>1</v>
      </c>
      <c r="B285">
        <v>101</v>
      </c>
      <c r="C285">
        <v>1</v>
      </c>
      <c r="D285">
        <v>31</v>
      </c>
      <c r="E285">
        <v>15</v>
      </c>
      <c r="F285">
        <v>2063</v>
      </c>
      <c r="G285" s="44" t="s">
        <v>195</v>
      </c>
      <c r="H285">
        <v>1</v>
      </c>
      <c r="I285">
        <v>0</v>
      </c>
      <c r="J285" s="3">
        <v>44832</v>
      </c>
      <c r="K285">
        <v>8628.35</v>
      </c>
      <c r="L285">
        <v>155</v>
      </c>
      <c r="M285">
        <v>0</v>
      </c>
      <c r="N285">
        <v>0</v>
      </c>
      <c r="O285">
        <v>0</v>
      </c>
      <c r="P285">
        <v>0</v>
      </c>
      <c r="Q285">
        <v>2022</v>
      </c>
      <c r="R285" s="44">
        <f>MONTH(EMPENHO[[#This Row],[data_empenho]])</f>
        <v>9</v>
      </c>
    </row>
    <row r="286" spans="1:18" x14ac:dyDescent="0.25">
      <c r="A286">
        <v>1</v>
      </c>
      <c r="B286">
        <v>101</v>
      </c>
      <c r="C286">
        <v>4</v>
      </c>
      <c r="D286">
        <v>122</v>
      </c>
      <c r="E286">
        <v>1</v>
      </c>
      <c r="F286">
        <v>2064</v>
      </c>
      <c r="G286" s="44" t="s">
        <v>195</v>
      </c>
      <c r="H286">
        <v>1</v>
      </c>
      <c r="I286">
        <v>0</v>
      </c>
      <c r="J286" s="3">
        <v>44832</v>
      </c>
      <c r="K286">
        <v>2659.68</v>
      </c>
      <c r="L286">
        <v>155</v>
      </c>
      <c r="M286">
        <v>0</v>
      </c>
      <c r="N286">
        <v>0</v>
      </c>
      <c r="O286">
        <v>0</v>
      </c>
      <c r="P286">
        <v>0</v>
      </c>
      <c r="Q286">
        <v>2022</v>
      </c>
      <c r="R286" s="44">
        <f>MONTH(EMPENHO[[#This Row],[data_empenho]])</f>
        <v>9</v>
      </c>
    </row>
    <row r="287" spans="1:18" x14ac:dyDescent="0.25">
      <c r="A287">
        <v>1</v>
      </c>
      <c r="B287">
        <v>101</v>
      </c>
      <c r="C287">
        <v>4</v>
      </c>
      <c r="D287">
        <v>122</v>
      </c>
      <c r="E287">
        <v>1</v>
      </c>
      <c r="F287">
        <v>2064</v>
      </c>
      <c r="G287" s="44" t="s">
        <v>201</v>
      </c>
      <c r="H287">
        <v>1</v>
      </c>
      <c r="I287">
        <v>0</v>
      </c>
      <c r="J287" s="3">
        <v>44832</v>
      </c>
      <c r="K287">
        <v>1048.67</v>
      </c>
      <c r="L287">
        <v>6</v>
      </c>
      <c r="M287">
        <v>0</v>
      </c>
      <c r="N287">
        <v>0</v>
      </c>
      <c r="O287">
        <v>0</v>
      </c>
      <c r="P287">
        <v>0</v>
      </c>
      <c r="Q287">
        <v>2022</v>
      </c>
      <c r="R287" s="44">
        <f>MONTH(EMPENHO[[#This Row],[data_empenho]])</f>
        <v>9</v>
      </c>
    </row>
    <row r="288" spans="1:18" x14ac:dyDescent="0.25">
      <c r="A288">
        <v>1</v>
      </c>
      <c r="B288">
        <v>101</v>
      </c>
      <c r="C288">
        <v>4</v>
      </c>
      <c r="D288">
        <v>122</v>
      </c>
      <c r="E288">
        <v>1</v>
      </c>
      <c r="F288">
        <v>2064</v>
      </c>
      <c r="G288" s="44" t="s">
        <v>426</v>
      </c>
      <c r="H288">
        <v>1</v>
      </c>
      <c r="I288">
        <v>0</v>
      </c>
      <c r="J288" s="3">
        <v>44834</v>
      </c>
      <c r="K288">
        <v>282</v>
      </c>
      <c r="L288">
        <v>5558</v>
      </c>
      <c r="M288">
        <v>0</v>
      </c>
      <c r="N288">
        <v>0</v>
      </c>
      <c r="O288">
        <v>0</v>
      </c>
      <c r="P288">
        <v>0</v>
      </c>
      <c r="Q288">
        <v>2022</v>
      </c>
      <c r="R288" s="44">
        <f>MONTH(EMPENHO[[#This Row],[data_empenho]])</f>
        <v>9</v>
      </c>
    </row>
    <row r="289" spans="1:18" x14ac:dyDescent="0.25">
      <c r="A289">
        <v>1</v>
      </c>
      <c r="B289">
        <v>101</v>
      </c>
      <c r="C289">
        <v>1</v>
      </c>
      <c r="D289">
        <v>31</v>
      </c>
      <c r="E289">
        <v>15</v>
      </c>
      <c r="F289">
        <v>2063</v>
      </c>
      <c r="G289" s="44" t="s">
        <v>376</v>
      </c>
      <c r="H289">
        <v>1</v>
      </c>
      <c r="I289">
        <v>0</v>
      </c>
      <c r="J289" s="3">
        <v>44834</v>
      </c>
      <c r="K289">
        <v>530.91</v>
      </c>
      <c r="L289">
        <v>5649</v>
      </c>
      <c r="M289">
        <v>0</v>
      </c>
      <c r="N289">
        <v>0</v>
      </c>
      <c r="O289">
        <v>0</v>
      </c>
      <c r="P289">
        <v>0</v>
      </c>
      <c r="Q289">
        <v>2022</v>
      </c>
      <c r="R289" s="44">
        <f>MONTH(EMPENHO[[#This Row],[data_empenho]])</f>
        <v>9</v>
      </c>
    </row>
    <row r="290" spans="1:18" x14ac:dyDescent="0.25">
      <c r="A290">
        <v>1</v>
      </c>
      <c r="B290">
        <v>101</v>
      </c>
      <c r="C290">
        <v>1</v>
      </c>
      <c r="D290">
        <v>31</v>
      </c>
      <c r="E290">
        <v>15</v>
      </c>
      <c r="F290">
        <v>2063</v>
      </c>
      <c r="G290" s="44" t="s">
        <v>429</v>
      </c>
      <c r="H290">
        <v>1</v>
      </c>
      <c r="I290">
        <v>0</v>
      </c>
      <c r="J290" s="3">
        <v>44834</v>
      </c>
      <c r="K290">
        <v>449.1</v>
      </c>
      <c r="L290">
        <v>5649</v>
      </c>
      <c r="M290">
        <v>0</v>
      </c>
      <c r="N290">
        <v>0</v>
      </c>
      <c r="O290">
        <v>0</v>
      </c>
      <c r="P290">
        <v>0</v>
      </c>
      <c r="Q290">
        <v>2022</v>
      </c>
      <c r="R290" s="44">
        <f>MONTH(EMPENHO[[#This Row],[data_empenho]])</f>
        <v>9</v>
      </c>
    </row>
    <row r="291" spans="1:18" x14ac:dyDescent="0.25">
      <c r="A291">
        <v>1</v>
      </c>
      <c r="B291">
        <v>101</v>
      </c>
      <c r="C291">
        <v>4</v>
      </c>
      <c r="D291">
        <v>122</v>
      </c>
      <c r="E291">
        <v>1</v>
      </c>
      <c r="F291">
        <v>2064</v>
      </c>
      <c r="G291" s="44" t="s">
        <v>429</v>
      </c>
      <c r="H291">
        <v>1</v>
      </c>
      <c r="I291">
        <v>0</v>
      </c>
      <c r="J291" s="3">
        <v>44834</v>
      </c>
      <c r="K291">
        <v>700</v>
      </c>
      <c r="L291">
        <v>6412</v>
      </c>
      <c r="M291">
        <v>0</v>
      </c>
      <c r="N291">
        <v>0</v>
      </c>
      <c r="O291">
        <v>0</v>
      </c>
      <c r="P291">
        <v>0</v>
      </c>
      <c r="Q291">
        <v>2022</v>
      </c>
      <c r="R291" s="44">
        <f>MONTH(EMPENHO[[#This Row],[data_empenho]])</f>
        <v>9</v>
      </c>
    </row>
    <row r="292" spans="1:18" x14ac:dyDescent="0.25">
      <c r="A292">
        <v>1</v>
      </c>
      <c r="B292">
        <v>101</v>
      </c>
      <c r="C292">
        <v>4</v>
      </c>
      <c r="D292">
        <v>122</v>
      </c>
      <c r="E292">
        <v>1</v>
      </c>
      <c r="F292">
        <v>2064</v>
      </c>
      <c r="G292" s="44" t="s">
        <v>179</v>
      </c>
      <c r="H292">
        <v>1</v>
      </c>
      <c r="I292">
        <v>0</v>
      </c>
      <c r="J292" s="3">
        <v>44834</v>
      </c>
      <c r="K292">
        <v>359.7</v>
      </c>
      <c r="L292">
        <v>6412</v>
      </c>
      <c r="M292">
        <v>0</v>
      </c>
      <c r="N292">
        <v>0</v>
      </c>
      <c r="O292">
        <v>0</v>
      </c>
      <c r="P292">
        <v>0</v>
      </c>
      <c r="Q292">
        <v>2022</v>
      </c>
      <c r="R292" s="44">
        <f>MONTH(EMPENHO[[#This Row],[data_empenho]])</f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470-E8D2-4607-93C1-44C55C58616C}">
  <dimension ref="A1:Z117"/>
  <sheetViews>
    <sheetView topLeftCell="S82" workbookViewId="0">
      <selection activeCell="Z117" sqref="Z117"/>
    </sheetView>
  </sheetViews>
  <sheetFormatPr defaultRowHeight="15" x14ac:dyDescent="0.25"/>
  <cols>
    <col min="1" max="1" width="27.85546875" bestFit="1" customWidth="1"/>
    <col min="2" max="2" width="8.28515625" bestFit="1" customWidth="1"/>
    <col min="3" max="3" width="11.5703125" bestFit="1" customWidth="1"/>
    <col min="4" max="4" width="23.28515625" bestFit="1" customWidth="1"/>
    <col min="5" max="5" width="23.85546875" bestFit="1" customWidth="1"/>
    <col min="6" max="6" width="23.7109375" bestFit="1" customWidth="1"/>
    <col min="7" max="7" width="24.140625" bestFit="1" customWidth="1"/>
    <col min="8" max="8" width="20.5703125" bestFit="1" customWidth="1"/>
    <col min="9" max="9" width="21" bestFit="1" customWidth="1"/>
    <col min="10" max="10" width="81.140625" bestFit="1" customWidth="1"/>
    <col min="11" max="11" width="12.28515625" bestFit="1" customWidth="1"/>
    <col min="12" max="12" width="15.85546875" bestFit="1" customWidth="1"/>
    <col min="13" max="13" width="12.140625" bestFit="1" customWidth="1"/>
    <col min="14" max="14" width="14" bestFit="1" customWidth="1"/>
    <col min="15" max="15" width="22.28515625" bestFit="1" customWidth="1"/>
    <col min="16" max="16" width="31.42578125" bestFit="1" customWidth="1"/>
    <col min="17" max="17" width="19.7109375" bestFit="1" customWidth="1"/>
    <col min="18" max="18" width="33.5703125" bestFit="1" customWidth="1"/>
    <col min="19" max="19" width="19.7109375" bestFit="1" customWidth="1"/>
    <col min="20" max="20" width="42.28515625" bestFit="1" customWidth="1"/>
    <col min="21" max="21" width="13.42578125" bestFit="1" customWidth="1"/>
    <col min="22" max="22" width="12.140625" bestFit="1" customWidth="1"/>
    <col min="23" max="23" width="15" bestFit="1" customWidth="1"/>
    <col min="24" max="24" width="15.140625" bestFit="1" customWidth="1"/>
    <col min="25" max="25" width="45.28515625" bestFit="1" customWidth="1"/>
    <col min="26" max="26" width="56.85546875" bestFit="1" customWidth="1"/>
  </cols>
  <sheetData>
    <row r="1" spans="1:26" x14ac:dyDescent="0.25">
      <c r="A1" t="s">
        <v>71</v>
      </c>
      <c r="B1" t="s">
        <v>3</v>
      </c>
      <c r="C1" t="s">
        <v>4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75</v>
      </c>
      <c r="Q1" t="s">
        <v>10</v>
      </c>
      <c r="R1" t="s">
        <v>25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252</v>
      </c>
      <c r="Y1" t="s">
        <v>253</v>
      </c>
      <c r="Z1" t="s">
        <v>254</v>
      </c>
    </row>
    <row r="2" spans="1:26" x14ac:dyDescent="0.25">
      <c r="A2" s="44" t="s">
        <v>106</v>
      </c>
      <c r="B2">
        <v>1</v>
      </c>
      <c r="C2">
        <v>101</v>
      </c>
      <c r="D2">
        <v>0</v>
      </c>
      <c r="E2">
        <v>0</v>
      </c>
      <c r="F2">
        <v>2046029.31</v>
      </c>
      <c r="G2">
        <v>2046029.31</v>
      </c>
      <c r="H2">
        <v>0</v>
      </c>
      <c r="I2">
        <v>0</v>
      </c>
      <c r="J2" s="44" t="s">
        <v>255</v>
      </c>
      <c r="K2" s="44" t="s">
        <v>256</v>
      </c>
      <c r="L2">
        <v>8</v>
      </c>
      <c r="M2" s="44" t="s">
        <v>97</v>
      </c>
      <c r="N2" s="44" t="s">
        <v>257</v>
      </c>
      <c r="O2" s="44" t="s">
        <v>78</v>
      </c>
      <c r="P2" s="44" t="s">
        <v>97</v>
      </c>
      <c r="Q2">
        <v>1</v>
      </c>
      <c r="R2">
        <v>0</v>
      </c>
      <c r="S2">
        <v>0</v>
      </c>
      <c r="T2">
        <v>0</v>
      </c>
      <c r="U2" s="3">
        <v>44562</v>
      </c>
      <c r="V2" s="3">
        <v>44834</v>
      </c>
      <c r="W2" s="3">
        <v>44835</v>
      </c>
      <c r="X2" s="44" t="s">
        <v>258</v>
      </c>
      <c r="Y2" s="44" t="s">
        <v>259</v>
      </c>
      <c r="Z2" s="44" t="s">
        <v>430</v>
      </c>
    </row>
    <row r="3" spans="1:26" x14ac:dyDescent="0.25">
      <c r="A3" s="44" t="s">
        <v>107</v>
      </c>
      <c r="B3">
        <v>1</v>
      </c>
      <c r="C3">
        <v>101</v>
      </c>
      <c r="D3">
        <v>0</v>
      </c>
      <c r="E3">
        <v>0</v>
      </c>
      <c r="F3">
        <v>1121499.1000000001</v>
      </c>
      <c r="G3">
        <v>908295.71</v>
      </c>
      <c r="H3">
        <v>213203.39</v>
      </c>
      <c r="I3">
        <v>0</v>
      </c>
      <c r="J3" s="44" t="s">
        <v>260</v>
      </c>
      <c r="K3" s="44" t="s">
        <v>256</v>
      </c>
      <c r="L3">
        <v>8</v>
      </c>
      <c r="M3" s="44" t="s">
        <v>97</v>
      </c>
      <c r="N3" s="44" t="s">
        <v>257</v>
      </c>
      <c r="O3" s="44" t="s">
        <v>78</v>
      </c>
      <c r="P3" s="44" t="s">
        <v>97</v>
      </c>
      <c r="Q3">
        <v>1</v>
      </c>
      <c r="R3">
        <v>0</v>
      </c>
      <c r="S3">
        <v>0</v>
      </c>
      <c r="T3">
        <v>0</v>
      </c>
      <c r="U3" s="3">
        <v>44562</v>
      </c>
      <c r="V3" s="3">
        <v>44834</v>
      </c>
      <c r="W3" s="3">
        <v>44835</v>
      </c>
      <c r="X3" s="44" t="s">
        <v>258</v>
      </c>
      <c r="Y3" s="44" t="s">
        <v>259</v>
      </c>
      <c r="Z3" s="44" t="s">
        <v>430</v>
      </c>
    </row>
    <row r="4" spans="1:26" x14ac:dyDescent="0.25">
      <c r="A4" s="44" t="s">
        <v>149</v>
      </c>
      <c r="B4">
        <v>1</v>
      </c>
      <c r="C4">
        <v>101</v>
      </c>
      <c r="D4">
        <v>0</v>
      </c>
      <c r="E4">
        <v>0</v>
      </c>
      <c r="F4">
        <v>410.71</v>
      </c>
      <c r="G4">
        <v>410.71</v>
      </c>
      <c r="H4">
        <v>0</v>
      </c>
      <c r="I4">
        <v>0</v>
      </c>
      <c r="J4" s="44" t="s">
        <v>261</v>
      </c>
      <c r="K4" s="44" t="s">
        <v>256</v>
      </c>
      <c r="L4">
        <v>7</v>
      </c>
      <c r="M4" s="44" t="s">
        <v>97</v>
      </c>
      <c r="N4" s="44" t="s">
        <v>257</v>
      </c>
      <c r="O4" s="44" t="s">
        <v>78</v>
      </c>
      <c r="P4" s="44" t="s">
        <v>97</v>
      </c>
      <c r="Q4">
        <v>8001</v>
      </c>
      <c r="R4">
        <v>0</v>
      </c>
      <c r="S4">
        <v>0</v>
      </c>
      <c r="T4">
        <v>0</v>
      </c>
      <c r="U4" s="3">
        <v>44562</v>
      </c>
      <c r="V4" s="3">
        <v>44834</v>
      </c>
      <c r="W4" s="3">
        <v>44835</v>
      </c>
      <c r="X4" s="44" t="s">
        <v>258</v>
      </c>
      <c r="Y4" s="44" t="s">
        <v>259</v>
      </c>
      <c r="Z4" s="44" t="s">
        <v>430</v>
      </c>
    </row>
    <row r="5" spans="1:26" x14ac:dyDescent="0.25">
      <c r="A5" s="44" t="s">
        <v>86</v>
      </c>
      <c r="B5">
        <v>1</v>
      </c>
      <c r="C5">
        <v>101</v>
      </c>
      <c r="D5">
        <v>0</v>
      </c>
      <c r="E5">
        <v>0</v>
      </c>
      <c r="F5">
        <v>1543000</v>
      </c>
      <c r="G5">
        <v>1164126.5900000001</v>
      </c>
      <c r="H5">
        <v>378873.41</v>
      </c>
      <c r="I5">
        <v>0</v>
      </c>
      <c r="J5" s="44" t="s">
        <v>262</v>
      </c>
      <c r="K5" s="44" t="s">
        <v>256</v>
      </c>
      <c r="L5">
        <v>7</v>
      </c>
      <c r="M5" s="44" t="s">
        <v>78</v>
      </c>
      <c r="N5" s="44" t="s">
        <v>257</v>
      </c>
      <c r="O5" s="44" t="s">
        <v>78</v>
      </c>
      <c r="P5" s="44" t="s">
        <v>78</v>
      </c>
      <c r="Q5">
        <v>0</v>
      </c>
      <c r="R5">
        <v>0</v>
      </c>
      <c r="S5">
        <v>0</v>
      </c>
      <c r="T5">
        <v>0</v>
      </c>
      <c r="U5" s="3">
        <v>44562</v>
      </c>
      <c r="V5" s="3">
        <v>44834</v>
      </c>
      <c r="W5" s="3">
        <v>44835</v>
      </c>
      <c r="X5" s="44" t="s">
        <v>258</v>
      </c>
      <c r="Y5" s="44" t="s">
        <v>259</v>
      </c>
      <c r="Z5" s="44" t="s">
        <v>430</v>
      </c>
    </row>
    <row r="6" spans="1:26" x14ac:dyDescent="0.25">
      <c r="A6" s="44" t="s">
        <v>263</v>
      </c>
      <c r="B6">
        <v>1</v>
      </c>
      <c r="C6">
        <v>101</v>
      </c>
      <c r="D6">
        <v>439.47</v>
      </c>
      <c r="E6">
        <v>0</v>
      </c>
      <c r="F6">
        <v>0</v>
      </c>
      <c r="G6">
        <v>0</v>
      </c>
      <c r="H6">
        <v>439.47</v>
      </c>
      <c r="I6">
        <v>0</v>
      </c>
      <c r="J6" s="44" t="s">
        <v>264</v>
      </c>
      <c r="K6" s="44" t="s">
        <v>256</v>
      </c>
      <c r="L6">
        <v>6</v>
      </c>
      <c r="M6" s="44" t="s">
        <v>97</v>
      </c>
      <c r="N6" s="44" t="s">
        <v>257</v>
      </c>
      <c r="O6" s="44" t="s">
        <v>78</v>
      </c>
      <c r="P6" s="44" t="s">
        <v>78</v>
      </c>
      <c r="Q6">
        <v>0</v>
      </c>
      <c r="R6">
        <v>0</v>
      </c>
      <c r="S6">
        <v>0</v>
      </c>
      <c r="T6">
        <v>0</v>
      </c>
      <c r="U6" s="3">
        <v>44562</v>
      </c>
      <c r="V6" s="3">
        <v>44834</v>
      </c>
      <c r="W6" s="3">
        <v>44835</v>
      </c>
      <c r="X6" s="44" t="s">
        <v>258</v>
      </c>
      <c r="Y6" s="44" t="s">
        <v>259</v>
      </c>
      <c r="Z6" s="44" t="s">
        <v>430</v>
      </c>
    </row>
    <row r="7" spans="1:26" x14ac:dyDescent="0.25">
      <c r="A7" s="44" t="s">
        <v>265</v>
      </c>
      <c r="B7">
        <v>1</v>
      </c>
      <c r="C7">
        <v>101</v>
      </c>
      <c r="D7">
        <v>115.6</v>
      </c>
      <c r="E7">
        <v>0</v>
      </c>
      <c r="F7">
        <v>0</v>
      </c>
      <c r="G7">
        <v>0</v>
      </c>
      <c r="H7">
        <v>115.6</v>
      </c>
      <c r="I7">
        <v>0</v>
      </c>
      <c r="J7" s="44" t="s">
        <v>266</v>
      </c>
      <c r="K7" s="44" t="s">
        <v>256</v>
      </c>
      <c r="L7">
        <v>6</v>
      </c>
      <c r="M7" s="44" t="s">
        <v>97</v>
      </c>
      <c r="N7" s="44" t="s">
        <v>257</v>
      </c>
      <c r="O7" s="44" t="s">
        <v>78</v>
      </c>
      <c r="P7" s="44" t="s">
        <v>78</v>
      </c>
      <c r="Q7">
        <v>0</v>
      </c>
      <c r="R7">
        <v>0</v>
      </c>
      <c r="S7">
        <v>0</v>
      </c>
      <c r="T7">
        <v>0</v>
      </c>
      <c r="U7" s="3">
        <v>44562</v>
      </c>
      <c r="V7" s="3">
        <v>44834</v>
      </c>
      <c r="W7" s="3">
        <v>44835</v>
      </c>
      <c r="X7" s="44" t="s">
        <v>258</v>
      </c>
      <c r="Y7" s="44" t="s">
        <v>259</v>
      </c>
      <c r="Z7" s="44" t="s">
        <v>430</v>
      </c>
    </row>
    <row r="8" spans="1:26" x14ac:dyDescent="0.25">
      <c r="A8" s="44" t="s">
        <v>267</v>
      </c>
      <c r="B8">
        <v>1</v>
      </c>
      <c r="C8">
        <v>101</v>
      </c>
      <c r="D8">
        <v>781.01</v>
      </c>
      <c r="E8">
        <v>0</v>
      </c>
      <c r="F8">
        <v>0</v>
      </c>
      <c r="G8">
        <v>0</v>
      </c>
      <c r="H8">
        <v>781.01</v>
      </c>
      <c r="I8">
        <v>0</v>
      </c>
      <c r="J8" s="44" t="s">
        <v>268</v>
      </c>
      <c r="K8" s="44" t="s">
        <v>256</v>
      </c>
      <c r="L8">
        <v>6</v>
      </c>
      <c r="M8" s="44" t="s">
        <v>97</v>
      </c>
      <c r="N8" s="44" t="s">
        <v>257</v>
      </c>
      <c r="O8" s="44" t="s">
        <v>78</v>
      </c>
      <c r="P8" s="44" t="s">
        <v>78</v>
      </c>
      <c r="Q8">
        <v>0</v>
      </c>
      <c r="R8">
        <v>0</v>
      </c>
      <c r="S8">
        <v>0</v>
      </c>
      <c r="T8">
        <v>0</v>
      </c>
      <c r="U8" s="3">
        <v>44562</v>
      </c>
      <c r="V8" s="3">
        <v>44834</v>
      </c>
      <c r="W8" s="3">
        <v>44835</v>
      </c>
      <c r="X8" s="44" t="s">
        <v>258</v>
      </c>
      <c r="Y8" s="44" t="s">
        <v>259</v>
      </c>
      <c r="Z8" s="44" t="s">
        <v>430</v>
      </c>
    </row>
    <row r="9" spans="1:26" x14ac:dyDescent="0.25">
      <c r="A9" s="44" t="s">
        <v>121</v>
      </c>
      <c r="B9">
        <v>1</v>
      </c>
      <c r="C9">
        <v>101</v>
      </c>
      <c r="D9">
        <v>10</v>
      </c>
      <c r="E9">
        <v>0</v>
      </c>
      <c r="F9">
        <v>0</v>
      </c>
      <c r="G9">
        <v>10</v>
      </c>
      <c r="H9">
        <v>0</v>
      </c>
      <c r="I9">
        <v>0</v>
      </c>
      <c r="J9" s="44" t="s">
        <v>269</v>
      </c>
      <c r="K9" s="44" t="s">
        <v>256</v>
      </c>
      <c r="L9">
        <v>5</v>
      </c>
      <c r="M9" s="44" t="s">
        <v>97</v>
      </c>
      <c r="N9" s="44" t="s">
        <v>257</v>
      </c>
      <c r="O9" s="44" t="s">
        <v>78</v>
      </c>
      <c r="P9" s="44" t="s">
        <v>78</v>
      </c>
      <c r="Q9">
        <v>0</v>
      </c>
      <c r="R9">
        <v>0</v>
      </c>
      <c r="S9">
        <v>0</v>
      </c>
      <c r="T9">
        <v>0</v>
      </c>
      <c r="U9" s="3">
        <v>44562</v>
      </c>
      <c r="V9" s="3">
        <v>44834</v>
      </c>
      <c r="W9" s="3">
        <v>44835</v>
      </c>
      <c r="X9" s="44" t="s">
        <v>258</v>
      </c>
      <c r="Y9" s="44" t="s">
        <v>259</v>
      </c>
      <c r="Z9" s="44" t="s">
        <v>430</v>
      </c>
    </row>
    <row r="10" spans="1:26" x14ac:dyDescent="0.25">
      <c r="A10" s="44" t="s">
        <v>427</v>
      </c>
      <c r="B10">
        <v>1</v>
      </c>
      <c r="C10">
        <v>101</v>
      </c>
      <c r="D10">
        <v>0</v>
      </c>
      <c r="E10">
        <v>0</v>
      </c>
      <c r="F10">
        <v>2680</v>
      </c>
      <c r="G10">
        <v>2680</v>
      </c>
      <c r="H10">
        <v>0</v>
      </c>
      <c r="I10">
        <v>0</v>
      </c>
      <c r="J10" s="44" t="s">
        <v>428</v>
      </c>
      <c r="K10" s="44" t="s">
        <v>256</v>
      </c>
      <c r="L10">
        <v>6</v>
      </c>
      <c r="M10" s="44" t="s">
        <v>97</v>
      </c>
      <c r="N10" s="44" t="s">
        <v>257</v>
      </c>
      <c r="O10" s="44" t="s">
        <v>78</v>
      </c>
      <c r="P10" s="44" t="s">
        <v>78</v>
      </c>
      <c r="Q10">
        <v>0</v>
      </c>
      <c r="R10">
        <v>0</v>
      </c>
      <c r="S10">
        <v>0</v>
      </c>
      <c r="T10">
        <v>0</v>
      </c>
      <c r="U10" s="3">
        <v>44562</v>
      </c>
      <c r="V10" s="3">
        <v>44834</v>
      </c>
      <c r="W10" s="3">
        <v>44835</v>
      </c>
      <c r="X10" s="44" t="s">
        <v>258</v>
      </c>
      <c r="Y10" s="44" t="s">
        <v>259</v>
      </c>
      <c r="Z10" s="44" t="s">
        <v>430</v>
      </c>
    </row>
    <row r="11" spans="1:26" x14ac:dyDescent="0.25">
      <c r="A11" s="44" t="s">
        <v>270</v>
      </c>
      <c r="B11">
        <v>1</v>
      </c>
      <c r="C11">
        <v>101</v>
      </c>
      <c r="D11">
        <v>1133.25</v>
      </c>
      <c r="E11">
        <v>0</v>
      </c>
      <c r="F11">
        <v>0</v>
      </c>
      <c r="G11">
        <v>0</v>
      </c>
      <c r="H11">
        <v>1133.25</v>
      </c>
      <c r="I11">
        <v>0</v>
      </c>
      <c r="J11" s="44" t="s">
        <v>271</v>
      </c>
      <c r="K11" s="44" t="s">
        <v>256</v>
      </c>
      <c r="L11">
        <v>7</v>
      </c>
      <c r="M11" s="44" t="s">
        <v>78</v>
      </c>
      <c r="N11" s="44" t="s">
        <v>257</v>
      </c>
      <c r="O11" s="44" t="s">
        <v>78</v>
      </c>
      <c r="P11" s="44" t="s">
        <v>78</v>
      </c>
      <c r="Q11">
        <v>0</v>
      </c>
      <c r="R11">
        <v>0</v>
      </c>
      <c r="S11">
        <v>0</v>
      </c>
      <c r="T11">
        <v>0</v>
      </c>
      <c r="U11" s="3">
        <v>44562</v>
      </c>
      <c r="V11" s="3">
        <v>44834</v>
      </c>
      <c r="W11" s="3">
        <v>44835</v>
      </c>
      <c r="X11" s="44" t="s">
        <v>258</v>
      </c>
      <c r="Y11" s="44" t="s">
        <v>259</v>
      </c>
      <c r="Z11" s="44" t="s">
        <v>430</v>
      </c>
    </row>
    <row r="12" spans="1:26" x14ac:dyDescent="0.25">
      <c r="A12" s="44" t="s">
        <v>272</v>
      </c>
      <c r="B12">
        <v>1</v>
      </c>
      <c r="C12">
        <v>101</v>
      </c>
      <c r="D12">
        <v>25944</v>
      </c>
      <c r="E12">
        <v>0</v>
      </c>
      <c r="F12">
        <v>0</v>
      </c>
      <c r="G12">
        <v>0</v>
      </c>
      <c r="H12">
        <v>25944</v>
      </c>
      <c r="I12">
        <v>0</v>
      </c>
      <c r="J12" s="44" t="s">
        <v>273</v>
      </c>
      <c r="K12" s="44" t="s">
        <v>256</v>
      </c>
      <c r="L12">
        <v>7</v>
      </c>
      <c r="M12" s="44" t="s">
        <v>78</v>
      </c>
      <c r="N12" s="44" t="s">
        <v>257</v>
      </c>
      <c r="O12" s="44" t="s">
        <v>78</v>
      </c>
      <c r="P12" s="44" t="s">
        <v>78</v>
      </c>
      <c r="Q12">
        <v>0</v>
      </c>
      <c r="R12">
        <v>0</v>
      </c>
      <c r="S12">
        <v>0</v>
      </c>
      <c r="T12">
        <v>0</v>
      </c>
      <c r="U12" s="3">
        <v>44562</v>
      </c>
      <c r="V12" s="3">
        <v>44834</v>
      </c>
      <c r="W12" s="3">
        <v>44835</v>
      </c>
      <c r="X12" s="44" t="s">
        <v>258</v>
      </c>
      <c r="Y12" s="44" t="s">
        <v>259</v>
      </c>
      <c r="Z12" s="44" t="s">
        <v>430</v>
      </c>
    </row>
    <row r="13" spans="1:26" x14ac:dyDescent="0.25">
      <c r="A13" s="44" t="s">
        <v>274</v>
      </c>
      <c r="B13">
        <v>1</v>
      </c>
      <c r="C13">
        <v>101</v>
      </c>
      <c r="D13">
        <v>8420.98</v>
      </c>
      <c r="E13">
        <v>0</v>
      </c>
      <c r="F13">
        <v>11465.1</v>
      </c>
      <c r="G13">
        <v>0</v>
      </c>
      <c r="H13">
        <v>19886.080000000002</v>
      </c>
      <c r="I13">
        <v>0</v>
      </c>
      <c r="J13" s="44" t="s">
        <v>275</v>
      </c>
      <c r="K13" s="44" t="s">
        <v>256</v>
      </c>
      <c r="L13">
        <v>7</v>
      </c>
      <c r="M13" s="44" t="s">
        <v>78</v>
      </c>
      <c r="N13" s="44" t="s">
        <v>257</v>
      </c>
      <c r="O13" s="44" t="s">
        <v>78</v>
      </c>
      <c r="P13" s="44" t="s">
        <v>78</v>
      </c>
      <c r="Q13">
        <v>0</v>
      </c>
      <c r="R13">
        <v>0</v>
      </c>
      <c r="S13">
        <v>0</v>
      </c>
      <c r="T13">
        <v>0</v>
      </c>
      <c r="U13" s="3">
        <v>44562</v>
      </c>
      <c r="V13" s="3">
        <v>44834</v>
      </c>
      <c r="W13" s="3">
        <v>44835</v>
      </c>
      <c r="X13" s="44" t="s">
        <v>258</v>
      </c>
      <c r="Y13" s="44" t="s">
        <v>259</v>
      </c>
      <c r="Z13" s="44" t="s">
        <v>430</v>
      </c>
    </row>
    <row r="14" spans="1:26" x14ac:dyDescent="0.25">
      <c r="A14" s="44" t="s">
        <v>276</v>
      </c>
      <c r="B14">
        <v>1</v>
      </c>
      <c r="C14">
        <v>101</v>
      </c>
      <c r="D14">
        <v>15873.55</v>
      </c>
      <c r="E14">
        <v>0</v>
      </c>
      <c r="F14">
        <v>0</v>
      </c>
      <c r="G14">
        <v>0</v>
      </c>
      <c r="H14">
        <v>15873.55</v>
      </c>
      <c r="I14">
        <v>0</v>
      </c>
      <c r="J14" s="44" t="s">
        <v>277</v>
      </c>
      <c r="K14" s="44" t="s">
        <v>256</v>
      </c>
      <c r="L14">
        <v>7</v>
      </c>
      <c r="M14" s="44" t="s">
        <v>78</v>
      </c>
      <c r="N14" s="44" t="s">
        <v>257</v>
      </c>
      <c r="O14" s="44" t="s">
        <v>78</v>
      </c>
      <c r="P14" s="44" t="s">
        <v>78</v>
      </c>
      <c r="Q14">
        <v>0</v>
      </c>
      <c r="R14">
        <v>0</v>
      </c>
      <c r="S14">
        <v>0</v>
      </c>
      <c r="T14">
        <v>0</v>
      </c>
      <c r="U14" s="3">
        <v>44562</v>
      </c>
      <c r="V14" s="3">
        <v>44834</v>
      </c>
      <c r="W14" s="3">
        <v>44835</v>
      </c>
      <c r="X14" s="44" t="s">
        <v>258</v>
      </c>
      <c r="Y14" s="44" t="s">
        <v>259</v>
      </c>
      <c r="Z14" s="44" t="s">
        <v>430</v>
      </c>
    </row>
    <row r="15" spans="1:26" x14ac:dyDescent="0.25">
      <c r="A15" s="44" t="s">
        <v>278</v>
      </c>
      <c r="B15">
        <v>1</v>
      </c>
      <c r="C15">
        <v>101</v>
      </c>
      <c r="D15">
        <v>1532.32</v>
      </c>
      <c r="E15">
        <v>0</v>
      </c>
      <c r="F15">
        <v>0</v>
      </c>
      <c r="G15">
        <v>0</v>
      </c>
      <c r="H15">
        <v>1532.32</v>
      </c>
      <c r="I15">
        <v>0</v>
      </c>
      <c r="J15" s="44" t="s">
        <v>279</v>
      </c>
      <c r="K15" s="44" t="s">
        <v>256</v>
      </c>
      <c r="L15">
        <v>7</v>
      </c>
      <c r="M15" s="44" t="s">
        <v>78</v>
      </c>
      <c r="N15" s="44" t="s">
        <v>257</v>
      </c>
      <c r="O15" s="44" t="s">
        <v>78</v>
      </c>
      <c r="P15" s="44" t="s">
        <v>78</v>
      </c>
      <c r="Q15">
        <v>0</v>
      </c>
      <c r="R15">
        <v>0</v>
      </c>
      <c r="S15">
        <v>0</v>
      </c>
      <c r="T15">
        <v>0</v>
      </c>
      <c r="U15" s="3">
        <v>44562</v>
      </c>
      <c r="V15" s="3">
        <v>44834</v>
      </c>
      <c r="W15" s="3">
        <v>44835</v>
      </c>
      <c r="X15" s="44" t="s">
        <v>258</v>
      </c>
      <c r="Y15" s="44" t="s">
        <v>259</v>
      </c>
      <c r="Z15" s="44" t="s">
        <v>430</v>
      </c>
    </row>
    <row r="16" spans="1:26" x14ac:dyDescent="0.25">
      <c r="A16" s="44" t="s">
        <v>163</v>
      </c>
      <c r="B16">
        <v>1</v>
      </c>
      <c r="C16">
        <v>101</v>
      </c>
      <c r="D16">
        <v>20000.900000000001</v>
      </c>
      <c r="E16">
        <v>0</v>
      </c>
      <c r="F16">
        <v>0</v>
      </c>
      <c r="G16">
        <v>407.1</v>
      </c>
      <c r="H16">
        <v>19593.8</v>
      </c>
      <c r="I16">
        <v>0</v>
      </c>
      <c r="J16" s="44" t="s">
        <v>280</v>
      </c>
      <c r="K16" s="44" t="s">
        <v>256</v>
      </c>
      <c r="L16">
        <v>7</v>
      </c>
      <c r="M16" s="44" t="s">
        <v>78</v>
      </c>
      <c r="N16" s="44" t="s">
        <v>257</v>
      </c>
      <c r="O16" s="44" t="s">
        <v>78</v>
      </c>
      <c r="P16" s="44" t="s">
        <v>78</v>
      </c>
      <c r="Q16">
        <v>0</v>
      </c>
      <c r="R16">
        <v>0</v>
      </c>
      <c r="S16">
        <v>0</v>
      </c>
      <c r="T16">
        <v>0</v>
      </c>
      <c r="U16" s="3">
        <v>44562</v>
      </c>
      <c r="V16" s="3">
        <v>44834</v>
      </c>
      <c r="W16" s="3">
        <v>44835</v>
      </c>
      <c r="X16" s="44" t="s">
        <v>258</v>
      </c>
      <c r="Y16" s="44" t="s">
        <v>259</v>
      </c>
      <c r="Z16" s="44" t="s">
        <v>430</v>
      </c>
    </row>
    <row r="17" spans="1:26" x14ac:dyDescent="0.25">
      <c r="A17" s="44" t="s">
        <v>281</v>
      </c>
      <c r="B17">
        <v>1</v>
      </c>
      <c r="C17">
        <v>101</v>
      </c>
      <c r="D17">
        <v>12571.38</v>
      </c>
      <c r="E17">
        <v>0</v>
      </c>
      <c r="F17">
        <v>2459</v>
      </c>
      <c r="G17">
        <v>0</v>
      </c>
      <c r="H17">
        <v>15030.38</v>
      </c>
      <c r="I17">
        <v>0</v>
      </c>
      <c r="J17" s="44" t="s">
        <v>282</v>
      </c>
      <c r="K17" s="44" t="s">
        <v>256</v>
      </c>
      <c r="L17">
        <v>7</v>
      </c>
      <c r="M17" s="44" t="s">
        <v>78</v>
      </c>
      <c r="N17" s="44" t="s">
        <v>257</v>
      </c>
      <c r="O17" s="44" t="s">
        <v>78</v>
      </c>
      <c r="P17" s="44" t="s">
        <v>78</v>
      </c>
      <c r="Q17">
        <v>0</v>
      </c>
      <c r="R17">
        <v>0</v>
      </c>
      <c r="S17">
        <v>0</v>
      </c>
      <c r="T17">
        <v>0</v>
      </c>
      <c r="U17" s="3">
        <v>44562</v>
      </c>
      <c r="V17" s="3">
        <v>44834</v>
      </c>
      <c r="W17" s="3">
        <v>44835</v>
      </c>
      <c r="X17" s="44" t="s">
        <v>258</v>
      </c>
      <c r="Y17" s="44" t="s">
        <v>259</v>
      </c>
      <c r="Z17" s="44" t="s">
        <v>430</v>
      </c>
    </row>
    <row r="18" spans="1:26" x14ac:dyDescent="0.25">
      <c r="A18" s="44" t="s">
        <v>283</v>
      </c>
      <c r="B18">
        <v>1</v>
      </c>
      <c r="C18">
        <v>101</v>
      </c>
      <c r="D18">
        <v>18697.2</v>
      </c>
      <c r="E18">
        <v>0</v>
      </c>
      <c r="F18">
        <v>0</v>
      </c>
      <c r="G18">
        <v>0</v>
      </c>
      <c r="H18">
        <v>18697.2</v>
      </c>
      <c r="I18">
        <v>0</v>
      </c>
      <c r="J18" s="44" t="s">
        <v>284</v>
      </c>
      <c r="K18" s="44" t="s">
        <v>256</v>
      </c>
      <c r="L18">
        <v>7</v>
      </c>
      <c r="M18" s="44" t="s">
        <v>78</v>
      </c>
      <c r="N18" s="44" t="s">
        <v>257</v>
      </c>
      <c r="O18" s="44" t="s">
        <v>78</v>
      </c>
      <c r="P18" s="44" t="s">
        <v>78</v>
      </c>
      <c r="Q18">
        <v>0</v>
      </c>
      <c r="R18">
        <v>0</v>
      </c>
      <c r="S18">
        <v>0</v>
      </c>
      <c r="T18">
        <v>0</v>
      </c>
      <c r="U18" s="3">
        <v>44562</v>
      </c>
      <c r="V18" s="3">
        <v>44834</v>
      </c>
      <c r="W18" s="3">
        <v>44835</v>
      </c>
      <c r="X18" s="44" t="s">
        <v>258</v>
      </c>
      <c r="Y18" s="44" t="s">
        <v>259</v>
      </c>
      <c r="Z18" s="44" t="s">
        <v>430</v>
      </c>
    </row>
    <row r="19" spans="1:26" x14ac:dyDescent="0.25">
      <c r="A19" s="44" t="s">
        <v>431</v>
      </c>
      <c r="B19">
        <v>1</v>
      </c>
      <c r="C19">
        <v>101</v>
      </c>
      <c r="D19">
        <v>0</v>
      </c>
      <c r="E19">
        <v>0</v>
      </c>
      <c r="F19">
        <v>13924.1</v>
      </c>
      <c r="G19">
        <v>13924.1</v>
      </c>
      <c r="H19">
        <v>0</v>
      </c>
      <c r="I19">
        <v>0</v>
      </c>
      <c r="J19" s="44" t="s">
        <v>432</v>
      </c>
      <c r="K19" s="44" t="s">
        <v>256</v>
      </c>
      <c r="L19">
        <v>7</v>
      </c>
      <c r="M19" s="44" t="s">
        <v>78</v>
      </c>
      <c r="N19" s="44" t="s">
        <v>257</v>
      </c>
      <c r="O19" s="44" t="s">
        <v>78</v>
      </c>
      <c r="P19" s="44" t="s">
        <v>78</v>
      </c>
      <c r="Q19">
        <v>0</v>
      </c>
      <c r="R19">
        <v>0</v>
      </c>
      <c r="S19">
        <v>0</v>
      </c>
      <c r="T19">
        <v>0</v>
      </c>
      <c r="U19" s="3">
        <v>44562</v>
      </c>
      <c r="V19" s="3">
        <v>44834</v>
      </c>
      <c r="W19" s="3">
        <v>44835</v>
      </c>
      <c r="X19" s="44" t="s">
        <v>258</v>
      </c>
      <c r="Y19" s="44" t="s">
        <v>259</v>
      </c>
      <c r="Z19" s="44" t="s">
        <v>430</v>
      </c>
    </row>
    <row r="20" spans="1:26" x14ac:dyDescent="0.25">
      <c r="A20" s="44" t="s">
        <v>285</v>
      </c>
      <c r="B20">
        <v>1</v>
      </c>
      <c r="C20">
        <v>101</v>
      </c>
      <c r="D20">
        <v>210</v>
      </c>
      <c r="E20">
        <v>0</v>
      </c>
      <c r="F20">
        <v>0</v>
      </c>
      <c r="G20">
        <v>0</v>
      </c>
      <c r="H20">
        <v>210</v>
      </c>
      <c r="I20">
        <v>0</v>
      </c>
      <c r="J20" s="44" t="s">
        <v>286</v>
      </c>
      <c r="K20" s="44" t="s">
        <v>256</v>
      </c>
      <c r="L20">
        <v>8</v>
      </c>
      <c r="M20" s="44" t="s">
        <v>78</v>
      </c>
      <c r="N20" s="44" t="s">
        <v>257</v>
      </c>
      <c r="O20" s="44" t="s">
        <v>78</v>
      </c>
      <c r="P20" s="44" t="s">
        <v>78</v>
      </c>
      <c r="Q20">
        <v>0</v>
      </c>
      <c r="R20">
        <v>0</v>
      </c>
      <c r="S20">
        <v>0</v>
      </c>
      <c r="T20">
        <v>0</v>
      </c>
      <c r="U20" s="3">
        <v>44562</v>
      </c>
      <c r="V20" s="3">
        <v>44834</v>
      </c>
      <c r="W20" s="3">
        <v>44835</v>
      </c>
      <c r="X20" s="44" t="s">
        <v>258</v>
      </c>
      <c r="Y20" s="44" t="s">
        <v>259</v>
      </c>
      <c r="Z20" s="44" t="s">
        <v>430</v>
      </c>
    </row>
    <row r="21" spans="1:26" x14ac:dyDescent="0.25">
      <c r="A21" s="44" t="s">
        <v>142</v>
      </c>
      <c r="B21">
        <v>1</v>
      </c>
      <c r="C21">
        <v>101</v>
      </c>
      <c r="D21">
        <v>0</v>
      </c>
      <c r="E21">
        <v>7996.64</v>
      </c>
      <c r="F21">
        <v>0</v>
      </c>
      <c r="G21">
        <v>1495.98</v>
      </c>
      <c r="H21">
        <v>0</v>
      </c>
      <c r="I21">
        <v>9492.6200000000008</v>
      </c>
      <c r="J21" s="44" t="s">
        <v>287</v>
      </c>
      <c r="K21" s="44" t="s">
        <v>256</v>
      </c>
      <c r="L21">
        <v>7</v>
      </c>
      <c r="M21" s="44" t="s">
        <v>78</v>
      </c>
      <c r="N21" s="44" t="s">
        <v>257</v>
      </c>
      <c r="O21" s="44" t="s">
        <v>78</v>
      </c>
      <c r="P21" s="44" t="s">
        <v>78</v>
      </c>
      <c r="Q21">
        <v>0</v>
      </c>
      <c r="R21">
        <v>0</v>
      </c>
      <c r="S21">
        <v>0</v>
      </c>
      <c r="T21">
        <v>0</v>
      </c>
      <c r="U21" s="3">
        <v>44562</v>
      </c>
      <c r="V21" s="3">
        <v>44834</v>
      </c>
      <c r="W21" s="3">
        <v>44835</v>
      </c>
      <c r="X21" s="44" t="s">
        <v>258</v>
      </c>
      <c r="Y21" s="44" t="s">
        <v>259</v>
      </c>
      <c r="Z21" s="44" t="s">
        <v>430</v>
      </c>
    </row>
    <row r="22" spans="1:26" x14ac:dyDescent="0.25">
      <c r="A22" s="44" t="s">
        <v>143</v>
      </c>
      <c r="B22">
        <v>1</v>
      </c>
      <c r="C22">
        <v>101</v>
      </c>
      <c r="D22">
        <v>0</v>
      </c>
      <c r="E22">
        <v>15032.79</v>
      </c>
      <c r="F22">
        <v>0</v>
      </c>
      <c r="G22">
        <v>2282.04</v>
      </c>
      <c r="H22">
        <v>0</v>
      </c>
      <c r="I22">
        <v>17314.830000000002</v>
      </c>
      <c r="J22" s="44" t="s">
        <v>288</v>
      </c>
      <c r="K22" s="44" t="s">
        <v>256</v>
      </c>
      <c r="L22">
        <v>7</v>
      </c>
      <c r="M22" s="44" t="s">
        <v>78</v>
      </c>
      <c r="N22" s="44" t="s">
        <v>257</v>
      </c>
      <c r="O22" s="44" t="s">
        <v>78</v>
      </c>
      <c r="P22" s="44" t="s">
        <v>78</v>
      </c>
      <c r="Q22">
        <v>0</v>
      </c>
      <c r="R22">
        <v>0</v>
      </c>
      <c r="S22">
        <v>0</v>
      </c>
      <c r="T22">
        <v>0</v>
      </c>
      <c r="U22" s="3">
        <v>44562</v>
      </c>
      <c r="V22" s="3">
        <v>44834</v>
      </c>
      <c r="W22" s="3">
        <v>44835</v>
      </c>
      <c r="X22" s="44" t="s">
        <v>258</v>
      </c>
      <c r="Y22" s="44" t="s">
        <v>259</v>
      </c>
      <c r="Z22" s="44" t="s">
        <v>430</v>
      </c>
    </row>
    <row r="23" spans="1:26" x14ac:dyDescent="0.25">
      <c r="A23" s="44" t="s">
        <v>144</v>
      </c>
      <c r="B23">
        <v>1</v>
      </c>
      <c r="C23">
        <v>101</v>
      </c>
      <c r="D23">
        <v>0</v>
      </c>
      <c r="E23">
        <v>7379.38</v>
      </c>
      <c r="F23">
        <v>254.32</v>
      </c>
      <c r="G23">
        <v>947.47</v>
      </c>
      <c r="H23">
        <v>0</v>
      </c>
      <c r="I23">
        <v>8072.53</v>
      </c>
      <c r="J23" s="44" t="s">
        <v>289</v>
      </c>
      <c r="K23" s="44" t="s">
        <v>256</v>
      </c>
      <c r="L23">
        <v>7</v>
      </c>
      <c r="M23" s="44" t="s">
        <v>78</v>
      </c>
      <c r="N23" s="44" t="s">
        <v>257</v>
      </c>
      <c r="O23" s="44" t="s">
        <v>78</v>
      </c>
      <c r="P23" s="44" t="s">
        <v>78</v>
      </c>
      <c r="Q23">
        <v>0</v>
      </c>
      <c r="R23">
        <v>0</v>
      </c>
      <c r="S23">
        <v>0</v>
      </c>
      <c r="T23">
        <v>0</v>
      </c>
      <c r="U23" s="3">
        <v>44562</v>
      </c>
      <c r="V23" s="3">
        <v>44834</v>
      </c>
      <c r="W23" s="3">
        <v>44835</v>
      </c>
      <c r="X23" s="44" t="s">
        <v>258</v>
      </c>
      <c r="Y23" s="44" t="s">
        <v>259</v>
      </c>
      <c r="Z23" s="44" t="s">
        <v>430</v>
      </c>
    </row>
    <row r="24" spans="1:26" x14ac:dyDescent="0.25">
      <c r="A24" s="44" t="s">
        <v>145</v>
      </c>
      <c r="B24">
        <v>1</v>
      </c>
      <c r="C24">
        <v>101</v>
      </c>
      <c r="D24">
        <v>0</v>
      </c>
      <c r="E24">
        <v>7780.33</v>
      </c>
      <c r="F24">
        <v>0</v>
      </c>
      <c r="G24">
        <v>1480.83</v>
      </c>
      <c r="H24">
        <v>0</v>
      </c>
      <c r="I24">
        <v>9261.16</v>
      </c>
      <c r="J24" s="44" t="s">
        <v>290</v>
      </c>
      <c r="K24" s="44" t="s">
        <v>256</v>
      </c>
      <c r="L24">
        <v>7</v>
      </c>
      <c r="M24" s="44" t="s">
        <v>78</v>
      </c>
      <c r="N24" s="44" t="s">
        <v>257</v>
      </c>
      <c r="O24" s="44" t="s">
        <v>78</v>
      </c>
      <c r="P24" s="44" t="s">
        <v>78</v>
      </c>
      <c r="Q24">
        <v>0</v>
      </c>
      <c r="R24">
        <v>0</v>
      </c>
      <c r="S24">
        <v>0</v>
      </c>
      <c r="T24">
        <v>0</v>
      </c>
      <c r="U24" s="3">
        <v>44562</v>
      </c>
      <c r="V24" s="3">
        <v>44834</v>
      </c>
      <c r="W24" s="3">
        <v>44835</v>
      </c>
      <c r="X24" s="44" t="s">
        <v>258</v>
      </c>
      <c r="Y24" s="44" t="s">
        <v>259</v>
      </c>
      <c r="Z24" s="44" t="s">
        <v>430</v>
      </c>
    </row>
    <row r="25" spans="1:26" x14ac:dyDescent="0.25">
      <c r="A25" s="44" t="s">
        <v>138</v>
      </c>
      <c r="B25">
        <v>1</v>
      </c>
      <c r="C25">
        <v>101</v>
      </c>
      <c r="D25">
        <v>0</v>
      </c>
      <c r="E25">
        <v>0</v>
      </c>
      <c r="F25">
        <v>1402.69</v>
      </c>
      <c r="G25">
        <v>43917.64</v>
      </c>
      <c r="H25">
        <v>0</v>
      </c>
      <c r="I25">
        <v>42514.95</v>
      </c>
      <c r="J25" s="44" t="s">
        <v>291</v>
      </c>
      <c r="K25" s="44" t="s">
        <v>256</v>
      </c>
      <c r="L25">
        <v>8</v>
      </c>
      <c r="M25" s="44" t="s">
        <v>97</v>
      </c>
      <c r="N25" s="44" t="s">
        <v>257</v>
      </c>
      <c r="O25" s="44" t="s">
        <v>78</v>
      </c>
      <c r="P25" s="44" t="s">
        <v>78</v>
      </c>
      <c r="Q25">
        <v>0</v>
      </c>
      <c r="R25">
        <v>0</v>
      </c>
      <c r="S25">
        <v>0</v>
      </c>
      <c r="T25">
        <v>0</v>
      </c>
      <c r="U25" s="3">
        <v>44562</v>
      </c>
      <c r="V25" s="3">
        <v>44834</v>
      </c>
      <c r="W25" s="3">
        <v>44835</v>
      </c>
      <c r="X25" s="44" t="s">
        <v>258</v>
      </c>
      <c r="Y25" s="44" t="s">
        <v>259</v>
      </c>
      <c r="Z25" s="44" t="s">
        <v>430</v>
      </c>
    </row>
    <row r="26" spans="1:26" x14ac:dyDescent="0.25">
      <c r="A26" s="44" t="s">
        <v>389</v>
      </c>
      <c r="B26">
        <v>1</v>
      </c>
      <c r="C26">
        <v>101</v>
      </c>
      <c r="D26">
        <v>0</v>
      </c>
      <c r="E26">
        <v>0</v>
      </c>
      <c r="F26">
        <v>1069.08</v>
      </c>
      <c r="G26">
        <v>1069.08</v>
      </c>
      <c r="H26">
        <v>0</v>
      </c>
      <c r="I26">
        <v>0</v>
      </c>
      <c r="J26" s="44" t="s">
        <v>390</v>
      </c>
      <c r="K26" s="44" t="s">
        <v>256</v>
      </c>
      <c r="L26">
        <v>8</v>
      </c>
      <c r="M26" s="44" t="s">
        <v>97</v>
      </c>
      <c r="N26" s="44" t="s">
        <v>257</v>
      </c>
      <c r="O26" s="44" t="s">
        <v>78</v>
      </c>
      <c r="P26" s="44" t="s">
        <v>97</v>
      </c>
      <c r="Q26">
        <v>0</v>
      </c>
      <c r="R26">
        <v>0</v>
      </c>
      <c r="S26">
        <v>0</v>
      </c>
      <c r="T26">
        <v>0</v>
      </c>
      <c r="U26" s="3">
        <v>44562</v>
      </c>
      <c r="V26" s="3">
        <v>44834</v>
      </c>
      <c r="W26" s="3">
        <v>44835</v>
      </c>
      <c r="X26" s="44" t="s">
        <v>258</v>
      </c>
      <c r="Y26" s="44" t="s">
        <v>259</v>
      </c>
      <c r="Z26" s="44" t="s">
        <v>430</v>
      </c>
    </row>
    <row r="27" spans="1:26" x14ac:dyDescent="0.25">
      <c r="A27" s="44" t="s">
        <v>125</v>
      </c>
      <c r="B27">
        <v>1</v>
      </c>
      <c r="C27">
        <v>101</v>
      </c>
      <c r="D27">
        <v>0</v>
      </c>
      <c r="E27">
        <v>13620.17</v>
      </c>
      <c r="F27">
        <v>27269.94</v>
      </c>
      <c r="G27">
        <v>17090.84</v>
      </c>
      <c r="H27">
        <v>0</v>
      </c>
      <c r="I27">
        <v>3441.07</v>
      </c>
      <c r="J27" s="44" t="s">
        <v>292</v>
      </c>
      <c r="K27" s="44" t="s">
        <v>256</v>
      </c>
      <c r="L27">
        <v>8</v>
      </c>
      <c r="M27" s="44" t="s">
        <v>97</v>
      </c>
      <c r="N27" s="44" t="s">
        <v>257</v>
      </c>
      <c r="O27" s="44" t="s">
        <v>78</v>
      </c>
      <c r="P27" s="44" t="s">
        <v>78</v>
      </c>
      <c r="Q27">
        <v>0</v>
      </c>
      <c r="R27">
        <v>0</v>
      </c>
      <c r="S27">
        <v>0</v>
      </c>
      <c r="T27">
        <v>0</v>
      </c>
      <c r="U27" s="3">
        <v>44562</v>
      </c>
      <c r="V27" s="3">
        <v>44834</v>
      </c>
      <c r="W27" s="3">
        <v>44835</v>
      </c>
      <c r="X27" s="44" t="s">
        <v>258</v>
      </c>
      <c r="Y27" s="44" t="s">
        <v>259</v>
      </c>
      <c r="Z27" s="44" t="s">
        <v>430</v>
      </c>
    </row>
    <row r="28" spans="1:26" x14ac:dyDescent="0.25">
      <c r="A28" s="44" t="s">
        <v>154</v>
      </c>
      <c r="B28">
        <v>1</v>
      </c>
      <c r="C28">
        <v>101</v>
      </c>
      <c r="D28">
        <v>0</v>
      </c>
      <c r="E28">
        <v>0</v>
      </c>
      <c r="F28">
        <v>8361.23</v>
      </c>
      <c r="G28">
        <v>9409.9</v>
      </c>
      <c r="H28">
        <v>0</v>
      </c>
      <c r="I28">
        <v>1048.67</v>
      </c>
      <c r="J28" s="44" t="s">
        <v>293</v>
      </c>
      <c r="K28" s="44" t="s">
        <v>256</v>
      </c>
      <c r="L28">
        <v>7</v>
      </c>
      <c r="M28" s="44" t="s">
        <v>97</v>
      </c>
      <c r="N28" s="44" t="s">
        <v>257</v>
      </c>
      <c r="O28" s="44" t="s">
        <v>78</v>
      </c>
      <c r="P28" s="44" t="s">
        <v>97</v>
      </c>
      <c r="Q28">
        <v>0</v>
      </c>
      <c r="R28">
        <v>0</v>
      </c>
      <c r="S28">
        <v>0</v>
      </c>
      <c r="T28">
        <v>0</v>
      </c>
      <c r="U28" s="3">
        <v>44562</v>
      </c>
      <c r="V28" s="3">
        <v>44834</v>
      </c>
      <c r="W28" s="3">
        <v>44835</v>
      </c>
      <c r="X28" s="44" t="s">
        <v>258</v>
      </c>
      <c r="Y28" s="44" t="s">
        <v>259</v>
      </c>
      <c r="Z28" s="44" t="s">
        <v>430</v>
      </c>
    </row>
    <row r="29" spans="1:26" x14ac:dyDescent="0.25">
      <c r="A29" s="44" t="s">
        <v>363</v>
      </c>
      <c r="B29">
        <v>1</v>
      </c>
      <c r="C29">
        <v>101</v>
      </c>
      <c r="D29">
        <v>0</v>
      </c>
      <c r="E29">
        <v>0</v>
      </c>
      <c r="F29">
        <v>75563.41</v>
      </c>
      <c r="G29">
        <v>75563.41</v>
      </c>
      <c r="H29">
        <v>0</v>
      </c>
      <c r="I29">
        <v>0</v>
      </c>
      <c r="J29" s="44" t="s">
        <v>368</v>
      </c>
      <c r="K29" s="44" t="s">
        <v>256</v>
      </c>
      <c r="L29">
        <v>8</v>
      </c>
      <c r="M29" s="44" t="s">
        <v>97</v>
      </c>
      <c r="N29" s="44" t="s">
        <v>257</v>
      </c>
      <c r="O29" s="44" t="s">
        <v>78</v>
      </c>
      <c r="P29" s="44" t="s">
        <v>97</v>
      </c>
      <c r="Q29">
        <v>0</v>
      </c>
      <c r="R29">
        <v>0</v>
      </c>
      <c r="S29">
        <v>0</v>
      </c>
      <c r="T29">
        <v>0</v>
      </c>
      <c r="U29" s="3">
        <v>44562</v>
      </c>
      <c r="V29" s="3">
        <v>44834</v>
      </c>
      <c r="W29" s="3">
        <v>44835</v>
      </c>
      <c r="X29" s="44" t="s">
        <v>258</v>
      </c>
      <c r="Y29" s="44" t="s">
        <v>259</v>
      </c>
      <c r="Z29" s="44" t="s">
        <v>430</v>
      </c>
    </row>
    <row r="30" spans="1:26" x14ac:dyDescent="0.25">
      <c r="A30" s="44" t="s">
        <v>96</v>
      </c>
      <c r="B30">
        <v>1</v>
      </c>
      <c r="C30">
        <v>101</v>
      </c>
      <c r="D30">
        <v>0</v>
      </c>
      <c r="E30">
        <v>0</v>
      </c>
      <c r="F30">
        <v>769608.14</v>
      </c>
      <c r="G30">
        <v>769608.14</v>
      </c>
      <c r="H30">
        <v>0</v>
      </c>
      <c r="I30">
        <v>0</v>
      </c>
      <c r="J30" s="44" t="s">
        <v>294</v>
      </c>
      <c r="K30" s="44" t="s">
        <v>256</v>
      </c>
      <c r="L30">
        <v>8</v>
      </c>
      <c r="M30" s="44" t="s">
        <v>97</v>
      </c>
      <c r="N30" s="44" t="s">
        <v>257</v>
      </c>
      <c r="O30" s="44" t="s">
        <v>78</v>
      </c>
      <c r="P30" s="44" t="s">
        <v>97</v>
      </c>
      <c r="Q30">
        <v>0</v>
      </c>
      <c r="R30">
        <v>0</v>
      </c>
      <c r="S30">
        <v>0</v>
      </c>
      <c r="T30">
        <v>0</v>
      </c>
      <c r="U30" s="3">
        <v>44562</v>
      </c>
      <c r="V30" s="3">
        <v>44834</v>
      </c>
      <c r="W30" s="3">
        <v>44835</v>
      </c>
      <c r="X30" s="44" t="s">
        <v>258</v>
      </c>
      <c r="Y30" s="44" t="s">
        <v>259</v>
      </c>
      <c r="Z30" s="44" t="s">
        <v>430</v>
      </c>
    </row>
    <row r="31" spans="1:26" x14ac:dyDescent="0.25">
      <c r="A31" s="44" t="s">
        <v>135</v>
      </c>
      <c r="B31">
        <v>1</v>
      </c>
      <c r="C31">
        <v>101</v>
      </c>
      <c r="D31">
        <v>0</v>
      </c>
      <c r="E31">
        <v>0</v>
      </c>
      <c r="F31">
        <v>14126.59</v>
      </c>
      <c r="G31">
        <v>14126.59</v>
      </c>
      <c r="H31">
        <v>0</v>
      </c>
      <c r="I31">
        <v>0</v>
      </c>
      <c r="J31" s="44" t="s">
        <v>295</v>
      </c>
      <c r="K31" s="44" t="s">
        <v>256</v>
      </c>
      <c r="L31">
        <v>7</v>
      </c>
      <c r="M31" s="44" t="s">
        <v>97</v>
      </c>
      <c r="N31" s="44" t="s">
        <v>257</v>
      </c>
      <c r="O31" s="44" t="s">
        <v>78</v>
      </c>
      <c r="P31" s="44" t="s">
        <v>97</v>
      </c>
      <c r="Q31">
        <v>0</v>
      </c>
      <c r="R31">
        <v>0</v>
      </c>
      <c r="S31">
        <v>0</v>
      </c>
      <c r="T31">
        <v>0</v>
      </c>
      <c r="U31" s="3">
        <v>44562</v>
      </c>
      <c r="V31" s="3">
        <v>44834</v>
      </c>
      <c r="W31" s="3">
        <v>44835</v>
      </c>
      <c r="X31" s="44" t="s">
        <v>258</v>
      </c>
      <c r="Y31" s="44" t="s">
        <v>259</v>
      </c>
      <c r="Z31" s="44" t="s">
        <v>430</v>
      </c>
    </row>
    <row r="32" spans="1:26" x14ac:dyDescent="0.25">
      <c r="A32" s="44" t="s">
        <v>148</v>
      </c>
      <c r="B32">
        <v>1</v>
      </c>
      <c r="C32">
        <v>101</v>
      </c>
      <c r="D32">
        <v>0</v>
      </c>
      <c r="E32">
        <v>0</v>
      </c>
      <c r="F32">
        <v>410.71</v>
      </c>
      <c r="G32">
        <v>410.71</v>
      </c>
      <c r="H32">
        <v>0</v>
      </c>
      <c r="I32">
        <v>0</v>
      </c>
      <c r="J32" s="44" t="s">
        <v>296</v>
      </c>
      <c r="K32" s="44" t="s">
        <v>256</v>
      </c>
      <c r="L32">
        <v>8</v>
      </c>
      <c r="M32" s="44" t="s">
        <v>97</v>
      </c>
      <c r="N32" s="44" t="s">
        <v>257</v>
      </c>
      <c r="O32" s="44" t="s">
        <v>78</v>
      </c>
      <c r="P32" s="44" t="s">
        <v>97</v>
      </c>
      <c r="Q32">
        <v>8001</v>
      </c>
      <c r="R32">
        <v>0</v>
      </c>
      <c r="S32">
        <v>0</v>
      </c>
      <c r="T32">
        <v>0</v>
      </c>
      <c r="U32" s="3">
        <v>44562</v>
      </c>
      <c r="V32" s="3">
        <v>44834</v>
      </c>
      <c r="W32" s="3">
        <v>44835</v>
      </c>
      <c r="X32" s="44" t="s">
        <v>258</v>
      </c>
      <c r="Y32" s="44" t="s">
        <v>259</v>
      </c>
      <c r="Z32" s="44" t="s">
        <v>430</v>
      </c>
    </row>
    <row r="33" spans="1:26" x14ac:dyDescent="0.25">
      <c r="A33" s="44" t="s">
        <v>359</v>
      </c>
      <c r="B33">
        <v>1</v>
      </c>
      <c r="C33">
        <v>101</v>
      </c>
      <c r="D33">
        <v>0</v>
      </c>
      <c r="E33">
        <v>0</v>
      </c>
      <c r="F33">
        <v>99285.54</v>
      </c>
      <c r="G33">
        <v>99285.54</v>
      </c>
      <c r="H33">
        <v>0</v>
      </c>
      <c r="I33">
        <v>0</v>
      </c>
      <c r="J33" s="44" t="s">
        <v>369</v>
      </c>
      <c r="K33" s="44" t="s">
        <v>256</v>
      </c>
      <c r="L33">
        <v>6</v>
      </c>
      <c r="M33" s="44" t="s">
        <v>97</v>
      </c>
      <c r="N33" s="44" t="s">
        <v>257</v>
      </c>
      <c r="O33" s="44" t="s">
        <v>78</v>
      </c>
      <c r="P33" s="44" t="s">
        <v>97</v>
      </c>
      <c r="Q33">
        <v>0</v>
      </c>
      <c r="R33">
        <v>0</v>
      </c>
      <c r="S33">
        <v>0</v>
      </c>
      <c r="T33">
        <v>0</v>
      </c>
      <c r="U33" s="3">
        <v>44562</v>
      </c>
      <c r="V33" s="3">
        <v>44834</v>
      </c>
      <c r="W33" s="3">
        <v>44835</v>
      </c>
      <c r="X33" s="44" t="s">
        <v>258</v>
      </c>
      <c r="Y33" s="44" t="s">
        <v>259</v>
      </c>
      <c r="Z33" s="44" t="s">
        <v>430</v>
      </c>
    </row>
    <row r="34" spans="1:26" x14ac:dyDescent="0.25">
      <c r="A34" s="44" t="s">
        <v>76</v>
      </c>
      <c r="B34">
        <v>1</v>
      </c>
      <c r="C34">
        <v>101</v>
      </c>
      <c r="D34">
        <v>861287.88</v>
      </c>
      <c r="E34">
        <v>0</v>
      </c>
      <c r="F34">
        <v>0</v>
      </c>
      <c r="G34">
        <v>861287.88</v>
      </c>
      <c r="H34">
        <v>0</v>
      </c>
      <c r="I34">
        <v>0</v>
      </c>
      <c r="J34" s="44" t="s">
        <v>297</v>
      </c>
      <c r="K34" s="44" t="s">
        <v>256</v>
      </c>
      <c r="L34">
        <v>6</v>
      </c>
      <c r="M34" s="44" t="s">
        <v>78</v>
      </c>
      <c r="N34" s="44" t="s">
        <v>257</v>
      </c>
      <c r="O34" s="44" t="s">
        <v>78</v>
      </c>
      <c r="P34" s="44" t="s">
        <v>88</v>
      </c>
      <c r="Q34">
        <v>0</v>
      </c>
      <c r="R34">
        <v>0</v>
      </c>
      <c r="S34">
        <v>0</v>
      </c>
      <c r="T34">
        <v>0</v>
      </c>
      <c r="U34" s="3">
        <v>44562</v>
      </c>
      <c r="V34" s="3">
        <v>44834</v>
      </c>
      <c r="W34" s="3">
        <v>44835</v>
      </c>
      <c r="X34" s="44" t="s">
        <v>258</v>
      </c>
      <c r="Y34" s="44" t="s">
        <v>259</v>
      </c>
      <c r="Z34" s="44" t="s">
        <v>430</v>
      </c>
    </row>
    <row r="35" spans="1:26" x14ac:dyDescent="0.25">
      <c r="A35" s="44" t="s">
        <v>79</v>
      </c>
      <c r="B35">
        <v>1</v>
      </c>
      <c r="C35">
        <v>101</v>
      </c>
      <c r="D35">
        <v>0</v>
      </c>
      <c r="E35">
        <v>451265.4</v>
      </c>
      <c r="F35">
        <v>861287.88</v>
      </c>
      <c r="G35">
        <v>1336.08</v>
      </c>
      <c r="H35">
        <v>408686.4</v>
      </c>
      <c r="I35">
        <v>0</v>
      </c>
      <c r="J35" s="44" t="s">
        <v>298</v>
      </c>
      <c r="K35" s="44" t="s">
        <v>256</v>
      </c>
      <c r="L35">
        <v>6</v>
      </c>
      <c r="M35" s="44" t="s">
        <v>78</v>
      </c>
      <c r="N35" s="44" t="s">
        <v>257</v>
      </c>
      <c r="O35" s="44" t="s">
        <v>78</v>
      </c>
      <c r="P35" s="44" t="s">
        <v>88</v>
      </c>
      <c r="Q35">
        <v>0</v>
      </c>
      <c r="R35">
        <v>0</v>
      </c>
      <c r="S35">
        <v>0</v>
      </c>
      <c r="T35">
        <v>0</v>
      </c>
      <c r="U35" s="3">
        <v>44562</v>
      </c>
      <c r="V35" s="3">
        <v>44834</v>
      </c>
      <c r="W35" s="3">
        <v>44835</v>
      </c>
      <c r="X35" s="44" t="s">
        <v>258</v>
      </c>
      <c r="Y35" s="44" t="s">
        <v>259</v>
      </c>
      <c r="Z35" s="44" t="s">
        <v>430</v>
      </c>
    </row>
    <row r="36" spans="1:26" x14ac:dyDescent="0.25">
      <c r="A36" s="44" t="s">
        <v>81</v>
      </c>
      <c r="B36">
        <v>1</v>
      </c>
      <c r="C36">
        <v>101</v>
      </c>
      <c r="D36">
        <v>0</v>
      </c>
      <c r="E36">
        <v>1336.08</v>
      </c>
      <c r="F36">
        <v>1336.08</v>
      </c>
      <c r="G36">
        <v>0</v>
      </c>
      <c r="H36">
        <v>0</v>
      </c>
      <c r="I36">
        <v>0</v>
      </c>
      <c r="J36" s="44" t="s">
        <v>299</v>
      </c>
      <c r="K36" s="44" t="s">
        <v>256</v>
      </c>
      <c r="L36">
        <v>7</v>
      </c>
      <c r="M36" s="44" t="s">
        <v>78</v>
      </c>
      <c r="N36" s="44" t="s">
        <v>257</v>
      </c>
      <c r="O36" s="44" t="s">
        <v>78</v>
      </c>
      <c r="P36" s="44" t="s">
        <v>88</v>
      </c>
      <c r="Q36">
        <v>0</v>
      </c>
      <c r="R36">
        <v>0</v>
      </c>
      <c r="S36">
        <v>0</v>
      </c>
      <c r="T36">
        <v>0</v>
      </c>
      <c r="U36" s="3">
        <v>44562</v>
      </c>
      <c r="V36" s="3">
        <v>44834</v>
      </c>
      <c r="W36" s="3">
        <v>44835</v>
      </c>
      <c r="X36" s="44" t="s">
        <v>258</v>
      </c>
      <c r="Y36" s="44" t="s">
        <v>259</v>
      </c>
      <c r="Z36" s="44" t="s">
        <v>430</v>
      </c>
    </row>
    <row r="37" spans="1:26" x14ac:dyDescent="0.25">
      <c r="A37" s="44" t="s">
        <v>82</v>
      </c>
      <c r="B37">
        <v>1</v>
      </c>
      <c r="C37">
        <v>101</v>
      </c>
      <c r="D37">
        <v>0</v>
      </c>
      <c r="E37">
        <v>980257.81</v>
      </c>
      <c r="F37">
        <v>980257.81</v>
      </c>
      <c r="G37">
        <v>0</v>
      </c>
      <c r="H37">
        <v>0</v>
      </c>
      <c r="I37">
        <v>0</v>
      </c>
      <c r="J37" s="44" t="s">
        <v>297</v>
      </c>
      <c r="K37" s="44" t="s">
        <v>256</v>
      </c>
      <c r="L37">
        <v>6</v>
      </c>
      <c r="M37" s="44" t="s">
        <v>78</v>
      </c>
      <c r="N37" s="44" t="s">
        <v>257</v>
      </c>
      <c r="O37" s="44" t="s">
        <v>78</v>
      </c>
      <c r="P37" s="44" t="s">
        <v>88</v>
      </c>
      <c r="Q37">
        <v>0</v>
      </c>
      <c r="R37">
        <v>0</v>
      </c>
      <c r="S37">
        <v>0</v>
      </c>
      <c r="T37">
        <v>0</v>
      </c>
      <c r="U37" s="3">
        <v>44562</v>
      </c>
      <c r="V37" s="3">
        <v>44834</v>
      </c>
      <c r="W37" s="3">
        <v>44835</v>
      </c>
      <c r="X37" s="44" t="s">
        <v>258</v>
      </c>
      <c r="Y37" s="44" t="s">
        <v>259</v>
      </c>
      <c r="Z37" s="44" t="s">
        <v>430</v>
      </c>
    </row>
    <row r="38" spans="1:26" x14ac:dyDescent="0.25">
      <c r="A38" s="44" t="s">
        <v>83</v>
      </c>
      <c r="B38">
        <v>1</v>
      </c>
      <c r="C38">
        <v>101</v>
      </c>
      <c r="D38">
        <v>0</v>
      </c>
      <c r="E38">
        <v>0</v>
      </c>
      <c r="F38">
        <v>0</v>
      </c>
      <c r="G38">
        <v>980257.81</v>
      </c>
      <c r="H38">
        <v>0</v>
      </c>
      <c r="I38">
        <v>980257.81</v>
      </c>
      <c r="J38" s="44" t="s">
        <v>298</v>
      </c>
      <c r="K38" s="44" t="s">
        <v>256</v>
      </c>
      <c r="L38">
        <v>6</v>
      </c>
      <c r="M38" s="44" t="s">
        <v>78</v>
      </c>
      <c r="N38" s="44" t="s">
        <v>257</v>
      </c>
      <c r="O38" s="44" t="s">
        <v>78</v>
      </c>
      <c r="P38" s="44" t="s">
        <v>88</v>
      </c>
      <c r="Q38">
        <v>0</v>
      </c>
      <c r="R38">
        <v>0</v>
      </c>
      <c r="S38">
        <v>0</v>
      </c>
      <c r="T38">
        <v>0</v>
      </c>
      <c r="U38" s="3">
        <v>44562</v>
      </c>
      <c r="V38" s="3">
        <v>44834</v>
      </c>
      <c r="W38" s="3">
        <v>44835</v>
      </c>
      <c r="X38" s="44" t="s">
        <v>258</v>
      </c>
      <c r="Y38" s="44" t="s">
        <v>259</v>
      </c>
      <c r="Z38" s="44" t="s">
        <v>430</v>
      </c>
    </row>
    <row r="39" spans="1:26" x14ac:dyDescent="0.25">
      <c r="A39" s="44" t="s">
        <v>84</v>
      </c>
      <c r="B39">
        <v>1</v>
      </c>
      <c r="C39">
        <v>101</v>
      </c>
      <c r="D39">
        <v>130306.65</v>
      </c>
      <c r="E39">
        <v>0</v>
      </c>
      <c r="F39">
        <v>0</v>
      </c>
      <c r="G39">
        <v>130306.65</v>
      </c>
      <c r="H39">
        <v>0</v>
      </c>
      <c r="I39">
        <v>0</v>
      </c>
      <c r="J39" s="44" t="s">
        <v>297</v>
      </c>
      <c r="K39" s="44" t="s">
        <v>256</v>
      </c>
      <c r="L39">
        <v>6</v>
      </c>
      <c r="M39" s="44" t="s">
        <v>78</v>
      </c>
      <c r="N39" s="44" t="s">
        <v>257</v>
      </c>
      <c r="O39" s="44" t="s">
        <v>78</v>
      </c>
      <c r="P39" s="44" t="s">
        <v>88</v>
      </c>
      <c r="Q39">
        <v>0</v>
      </c>
      <c r="R39">
        <v>0</v>
      </c>
      <c r="S39">
        <v>0</v>
      </c>
      <c r="T39">
        <v>0</v>
      </c>
      <c r="U39" s="3">
        <v>44562</v>
      </c>
      <c r="V39" s="3">
        <v>44834</v>
      </c>
      <c r="W39" s="3">
        <v>44835</v>
      </c>
      <c r="X39" s="44" t="s">
        <v>258</v>
      </c>
      <c r="Y39" s="44" t="s">
        <v>259</v>
      </c>
      <c r="Z39" s="44" t="s">
        <v>430</v>
      </c>
    </row>
    <row r="40" spans="1:26" x14ac:dyDescent="0.25">
      <c r="A40" s="44" t="s">
        <v>85</v>
      </c>
      <c r="B40">
        <v>1</v>
      </c>
      <c r="C40">
        <v>101</v>
      </c>
      <c r="D40">
        <v>387344.41</v>
      </c>
      <c r="E40">
        <v>0</v>
      </c>
      <c r="F40">
        <v>130306.65</v>
      </c>
      <c r="G40">
        <v>0</v>
      </c>
      <c r="H40">
        <v>517651.06</v>
      </c>
      <c r="I40">
        <v>0</v>
      </c>
      <c r="J40" s="44" t="s">
        <v>298</v>
      </c>
      <c r="K40" s="44" t="s">
        <v>256</v>
      </c>
      <c r="L40">
        <v>6</v>
      </c>
      <c r="M40" s="44" t="s">
        <v>78</v>
      </c>
      <c r="N40" s="44" t="s">
        <v>257</v>
      </c>
      <c r="O40" s="44" t="s">
        <v>78</v>
      </c>
      <c r="P40" s="44" t="s">
        <v>88</v>
      </c>
      <c r="Q40">
        <v>0</v>
      </c>
      <c r="R40">
        <v>0</v>
      </c>
      <c r="S40">
        <v>0</v>
      </c>
      <c r="T40">
        <v>0</v>
      </c>
      <c r="U40" s="3">
        <v>44562</v>
      </c>
      <c r="V40" s="3">
        <v>44834</v>
      </c>
      <c r="W40" s="3">
        <v>44835</v>
      </c>
      <c r="X40" s="44" t="s">
        <v>258</v>
      </c>
      <c r="Y40" s="44" t="s">
        <v>259</v>
      </c>
      <c r="Z40" s="44" t="s">
        <v>430</v>
      </c>
    </row>
    <row r="41" spans="1:26" x14ac:dyDescent="0.25">
      <c r="A41" s="44" t="s">
        <v>123</v>
      </c>
      <c r="B41">
        <v>1</v>
      </c>
      <c r="C41">
        <v>101</v>
      </c>
      <c r="D41">
        <v>0</v>
      </c>
      <c r="E41">
        <v>0</v>
      </c>
      <c r="F41">
        <v>20191.189999999999</v>
      </c>
      <c r="G41">
        <v>0</v>
      </c>
      <c r="H41">
        <v>20191.189999999999</v>
      </c>
      <c r="I41">
        <v>0</v>
      </c>
      <c r="J41" s="44" t="s">
        <v>300</v>
      </c>
      <c r="K41" s="44" t="s">
        <v>256</v>
      </c>
      <c r="L41">
        <v>7</v>
      </c>
      <c r="M41" s="44" t="s">
        <v>97</v>
      </c>
      <c r="N41" s="44" t="s">
        <v>257</v>
      </c>
      <c r="O41" s="44" t="s">
        <v>78</v>
      </c>
      <c r="P41" s="44" t="s">
        <v>88</v>
      </c>
      <c r="Q41">
        <v>0</v>
      </c>
      <c r="R41">
        <v>0</v>
      </c>
      <c r="S41">
        <v>0</v>
      </c>
      <c r="T41">
        <v>0</v>
      </c>
      <c r="U41" s="3">
        <v>44562</v>
      </c>
      <c r="V41" s="3">
        <v>44834</v>
      </c>
      <c r="W41" s="3">
        <v>44835</v>
      </c>
      <c r="X41" s="44" t="s">
        <v>258</v>
      </c>
      <c r="Y41" s="44" t="s">
        <v>259</v>
      </c>
      <c r="Z41" s="44" t="s">
        <v>430</v>
      </c>
    </row>
    <row r="42" spans="1:26" x14ac:dyDescent="0.25">
      <c r="A42" s="44" t="s">
        <v>378</v>
      </c>
      <c r="B42">
        <v>1</v>
      </c>
      <c r="C42">
        <v>101</v>
      </c>
      <c r="D42">
        <v>0</v>
      </c>
      <c r="E42">
        <v>0</v>
      </c>
      <c r="F42">
        <v>183.01</v>
      </c>
      <c r="G42">
        <v>0</v>
      </c>
      <c r="H42">
        <v>183.01</v>
      </c>
      <c r="I42">
        <v>0</v>
      </c>
      <c r="J42" s="44" t="s">
        <v>379</v>
      </c>
      <c r="K42" s="44" t="s">
        <v>256</v>
      </c>
      <c r="L42">
        <v>7</v>
      </c>
      <c r="M42" s="44" t="s">
        <v>97</v>
      </c>
      <c r="N42" s="44" t="s">
        <v>257</v>
      </c>
      <c r="O42" s="44" t="s">
        <v>78</v>
      </c>
      <c r="P42" s="44" t="s">
        <v>88</v>
      </c>
      <c r="Q42">
        <v>0</v>
      </c>
      <c r="R42">
        <v>0</v>
      </c>
      <c r="S42">
        <v>0</v>
      </c>
      <c r="T42">
        <v>0</v>
      </c>
      <c r="U42" s="3">
        <v>44562</v>
      </c>
      <c r="V42" s="3">
        <v>44834</v>
      </c>
      <c r="W42" s="3">
        <v>44835</v>
      </c>
      <c r="X42" s="44" t="s">
        <v>258</v>
      </c>
      <c r="Y42" s="44" t="s">
        <v>259</v>
      </c>
      <c r="Z42" s="44" t="s">
        <v>430</v>
      </c>
    </row>
    <row r="43" spans="1:26" x14ac:dyDescent="0.25">
      <c r="A43" s="44" t="s">
        <v>137</v>
      </c>
      <c r="B43">
        <v>1</v>
      </c>
      <c r="C43">
        <v>101</v>
      </c>
      <c r="D43">
        <v>0</v>
      </c>
      <c r="E43">
        <v>0</v>
      </c>
      <c r="F43">
        <v>5614.68</v>
      </c>
      <c r="G43">
        <v>0</v>
      </c>
      <c r="H43">
        <v>5614.68</v>
      </c>
      <c r="I43">
        <v>0</v>
      </c>
      <c r="J43" s="44" t="s">
        <v>301</v>
      </c>
      <c r="K43" s="44" t="s">
        <v>256</v>
      </c>
      <c r="L43">
        <v>7</v>
      </c>
      <c r="M43" s="44" t="s">
        <v>97</v>
      </c>
      <c r="N43" s="44" t="s">
        <v>257</v>
      </c>
      <c r="O43" s="44" t="s">
        <v>78</v>
      </c>
      <c r="P43" s="44" t="s">
        <v>88</v>
      </c>
      <c r="Q43">
        <v>0</v>
      </c>
      <c r="R43">
        <v>0</v>
      </c>
      <c r="S43">
        <v>0</v>
      </c>
      <c r="T43">
        <v>0</v>
      </c>
      <c r="U43" s="3">
        <v>44562</v>
      </c>
      <c r="V43" s="3">
        <v>44834</v>
      </c>
      <c r="W43" s="3">
        <v>44835</v>
      </c>
      <c r="X43" s="44" t="s">
        <v>258</v>
      </c>
      <c r="Y43" s="44" t="s">
        <v>259</v>
      </c>
      <c r="Z43" s="44" t="s">
        <v>430</v>
      </c>
    </row>
    <row r="44" spans="1:26" x14ac:dyDescent="0.25">
      <c r="A44" s="44" t="s">
        <v>391</v>
      </c>
      <c r="B44">
        <v>1</v>
      </c>
      <c r="C44">
        <v>101</v>
      </c>
      <c r="D44">
        <v>0</v>
      </c>
      <c r="E44">
        <v>0</v>
      </c>
      <c r="F44">
        <v>2274.59</v>
      </c>
      <c r="G44">
        <v>0</v>
      </c>
      <c r="H44">
        <v>2274.59</v>
      </c>
      <c r="I44">
        <v>0</v>
      </c>
      <c r="J44" s="44" t="s">
        <v>392</v>
      </c>
      <c r="K44" s="44" t="s">
        <v>256</v>
      </c>
      <c r="L44">
        <v>7</v>
      </c>
      <c r="M44" s="44" t="s">
        <v>97</v>
      </c>
      <c r="N44" s="44" t="s">
        <v>257</v>
      </c>
      <c r="O44" s="44" t="s">
        <v>78</v>
      </c>
      <c r="P44" s="44" t="s">
        <v>88</v>
      </c>
      <c r="Q44">
        <v>0</v>
      </c>
      <c r="R44">
        <v>0</v>
      </c>
      <c r="S44">
        <v>0</v>
      </c>
      <c r="T44">
        <v>0</v>
      </c>
      <c r="U44" s="3">
        <v>44562</v>
      </c>
      <c r="V44" s="3">
        <v>44834</v>
      </c>
      <c r="W44" s="3">
        <v>44835</v>
      </c>
      <c r="X44" s="44" t="s">
        <v>258</v>
      </c>
      <c r="Y44" s="44" t="s">
        <v>259</v>
      </c>
      <c r="Z44" s="44" t="s">
        <v>430</v>
      </c>
    </row>
    <row r="45" spans="1:26" x14ac:dyDescent="0.25">
      <c r="A45" s="44" t="s">
        <v>129</v>
      </c>
      <c r="B45">
        <v>1</v>
      </c>
      <c r="C45">
        <v>101</v>
      </c>
      <c r="D45">
        <v>0</v>
      </c>
      <c r="E45">
        <v>0</v>
      </c>
      <c r="F45">
        <v>103460.95</v>
      </c>
      <c r="G45">
        <v>0</v>
      </c>
      <c r="H45">
        <v>103460.95</v>
      </c>
      <c r="I45">
        <v>0</v>
      </c>
      <c r="J45" s="44" t="s">
        <v>300</v>
      </c>
      <c r="K45" s="44" t="s">
        <v>256</v>
      </c>
      <c r="L45">
        <v>7</v>
      </c>
      <c r="M45" s="44" t="s">
        <v>97</v>
      </c>
      <c r="N45" s="44" t="s">
        <v>257</v>
      </c>
      <c r="O45" s="44" t="s">
        <v>78</v>
      </c>
      <c r="P45" s="44" t="s">
        <v>88</v>
      </c>
      <c r="Q45">
        <v>0</v>
      </c>
      <c r="R45">
        <v>0</v>
      </c>
      <c r="S45">
        <v>0</v>
      </c>
      <c r="T45">
        <v>0</v>
      </c>
      <c r="U45" s="3">
        <v>44562</v>
      </c>
      <c r="V45" s="3">
        <v>44834</v>
      </c>
      <c r="W45" s="3">
        <v>44835</v>
      </c>
      <c r="X45" s="44" t="s">
        <v>258</v>
      </c>
      <c r="Y45" s="44" t="s">
        <v>259</v>
      </c>
      <c r="Z45" s="44" t="s">
        <v>430</v>
      </c>
    </row>
    <row r="46" spans="1:26" x14ac:dyDescent="0.25">
      <c r="A46" s="44" t="s">
        <v>126</v>
      </c>
      <c r="B46">
        <v>1</v>
      </c>
      <c r="C46">
        <v>101</v>
      </c>
      <c r="D46">
        <v>0</v>
      </c>
      <c r="E46">
        <v>0</v>
      </c>
      <c r="F46">
        <v>4905.3900000000003</v>
      </c>
      <c r="G46">
        <v>0</v>
      </c>
      <c r="H46">
        <v>4905.3900000000003</v>
      </c>
      <c r="I46">
        <v>0</v>
      </c>
      <c r="J46" s="44" t="s">
        <v>302</v>
      </c>
      <c r="K46" s="44" t="s">
        <v>256</v>
      </c>
      <c r="L46">
        <v>7</v>
      </c>
      <c r="M46" s="44" t="s">
        <v>97</v>
      </c>
      <c r="N46" s="44" t="s">
        <v>257</v>
      </c>
      <c r="O46" s="44" t="s">
        <v>78</v>
      </c>
      <c r="P46" s="44" t="s">
        <v>88</v>
      </c>
      <c r="Q46">
        <v>0</v>
      </c>
      <c r="R46">
        <v>0</v>
      </c>
      <c r="S46">
        <v>0</v>
      </c>
      <c r="T46">
        <v>0</v>
      </c>
      <c r="U46" s="3">
        <v>44562</v>
      </c>
      <c r="V46" s="3">
        <v>44834</v>
      </c>
      <c r="W46" s="3">
        <v>44835</v>
      </c>
      <c r="X46" s="44" t="s">
        <v>258</v>
      </c>
      <c r="Y46" s="44" t="s">
        <v>259</v>
      </c>
      <c r="Z46" s="44" t="s">
        <v>430</v>
      </c>
    </row>
    <row r="47" spans="1:26" x14ac:dyDescent="0.25">
      <c r="A47" s="44" t="s">
        <v>128</v>
      </c>
      <c r="B47">
        <v>1</v>
      </c>
      <c r="C47">
        <v>101</v>
      </c>
      <c r="D47">
        <v>0</v>
      </c>
      <c r="E47">
        <v>0</v>
      </c>
      <c r="F47">
        <v>3094.36</v>
      </c>
      <c r="G47">
        <v>0</v>
      </c>
      <c r="H47">
        <v>3094.36</v>
      </c>
      <c r="I47">
        <v>0</v>
      </c>
      <c r="J47" s="44" t="s">
        <v>303</v>
      </c>
      <c r="K47" s="44" t="s">
        <v>256</v>
      </c>
      <c r="L47">
        <v>7</v>
      </c>
      <c r="M47" s="44" t="s">
        <v>97</v>
      </c>
      <c r="N47" s="44" t="s">
        <v>257</v>
      </c>
      <c r="O47" s="44" t="s">
        <v>78</v>
      </c>
      <c r="P47" s="44" t="s">
        <v>88</v>
      </c>
      <c r="Q47">
        <v>0</v>
      </c>
      <c r="R47">
        <v>0</v>
      </c>
      <c r="S47">
        <v>0</v>
      </c>
      <c r="T47">
        <v>0</v>
      </c>
      <c r="U47" s="3">
        <v>44562</v>
      </c>
      <c r="V47" s="3">
        <v>44834</v>
      </c>
      <c r="W47" s="3">
        <v>44835</v>
      </c>
      <c r="X47" s="44" t="s">
        <v>258</v>
      </c>
      <c r="Y47" s="44" t="s">
        <v>259</v>
      </c>
      <c r="Z47" s="44" t="s">
        <v>430</v>
      </c>
    </row>
    <row r="48" spans="1:26" x14ac:dyDescent="0.25">
      <c r="A48" s="44" t="s">
        <v>139</v>
      </c>
      <c r="B48">
        <v>1</v>
      </c>
      <c r="C48">
        <v>101</v>
      </c>
      <c r="D48">
        <v>0</v>
      </c>
      <c r="E48">
        <v>0</v>
      </c>
      <c r="F48">
        <v>38302.959999999999</v>
      </c>
      <c r="G48">
        <v>0</v>
      </c>
      <c r="H48">
        <v>38302.959999999999</v>
      </c>
      <c r="I48">
        <v>0</v>
      </c>
      <c r="J48" s="44" t="s">
        <v>301</v>
      </c>
      <c r="K48" s="44" t="s">
        <v>256</v>
      </c>
      <c r="L48">
        <v>7</v>
      </c>
      <c r="M48" s="44" t="s">
        <v>97</v>
      </c>
      <c r="N48" s="44" t="s">
        <v>257</v>
      </c>
      <c r="O48" s="44" t="s">
        <v>78</v>
      </c>
      <c r="P48" s="44" t="s">
        <v>88</v>
      </c>
      <c r="Q48">
        <v>0</v>
      </c>
      <c r="R48">
        <v>0</v>
      </c>
      <c r="S48">
        <v>0</v>
      </c>
      <c r="T48">
        <v>0</v>
      </c>
      <c r="U48" s="3">
        <v>44562</v>
      </c>
      <c r="V48" s="3">
        <v>44834</v>
      </c>
      <c r="W48" s="3">
        <v>44835</v>
      </c>
      <c r="X48" s="44" t="s">
        <v>258</v>
      </c>
      <c r="Y48" s="44" t="s">
        <v>259</v>
      </c>
      <c r="Z48" s="44" t="s">
        <v>430</v>
      </c>
    </row>
    <row r="49" spans="1:26" x14ac:dyDescent="0.25">
      <c r="A49" s="44" t="s">
        <v>140</v>
      </c>
      <c r="B49">
        <v>1</v>
      </c>
      <c r="C49">
        <v>101</v>
      </c>
      <c r="D49">
        <v>0</v>
      </c>
      <c r="E49">
        <v>0</v>
      </c>
      <c r="F49">
        <v>14816.25</v>
      </c>
      <c r="G49">
        <v>0</v>
      </c>
      <c r="H49">
        <v>14816.25</v>
      </c>
      <c r="I49">
        <v>0</v>
      </c>
      <c r="J49" s="44" t="s">
        <v>304</v>
      </c>
      <c r="K49" s="44" t="s">
        <v>256</v>
      </c>
      <c r="L49">
        <v>7</v>
      </c>
      <c r="M49" s="44" t="s">
        <v>97</v>
      </c>
      <c r="N49" s="44" t="s">
        <v>257</v>
      </c>
      <c r="O49" s="44" t="s">
        <v>78</v>
      </c>
      <c r="P49" s="44" t="s">
        <v>88</v>
      </c>
      <c r="Q49">
        <v>0</v>
      </c>
      <c r="R49">
        <v>0</v>
      </c>
      <c r="S49">
        <v>0</v>
      </c>
      <c r="T49">
        <v>0</v>
      </c>
      <c r="U49" s="3">
        <v>44562</v>
      </c>
      <c r="V49" s="3">
        <v>44834</v>
      </c>
      <c r="W49" s="3">
        <v>44835</v>
      </c>
      <c r="X49" s="44" t="s">
        <v>258</v>
      </c>
      <c r="Y49" s="44" t="s">
        <v>259</v>
      </c>
      <c r="Z49" s="44" t="s">
        <v>430</v>
      </c>
    </row>
    <row r="50" spans="1:26" x14ac:dyDescent="0.25">
      <c r="A50" s="44" t="s">
        <v>165</v>
      </c>
      <c r="B50">
        <v>1</v>
      </c>
      <c r="C50">
        <v>101</v>
      </c>
      <c r="D50">
        <v>0</v>
      </c>
      <c r="E50">
        <v>0</v>
      </c>
      <c r="F50">
        <v>10603.2</v>
      </c>
      <c r="G50">
        <v>0</v>
      </c>
      <c r="H50">
        <v>10603.2</v>
      </c>
      <c r="I50">
        <v>0</v>
      </c>
      <c r="J50" s="44" t="s">
        <v>305</v>
      </c>
      <c r="K50" s="44" t="s">
        <v>256</v>
      </c>
      <c r="L50">
        <v>7</v>
      </c>
      <c r="M50" s="44" t="s">
        <v>97</v>
      </c>
      <c r="N50" s="44" t="s">
        <v>257</v>
      </c>
      <c r="O50" s="44" t="s">
        <v>78</v>
      </c>
      <c r="P50" s="44" t="s">
        <v>88</v>
      </c>
      <c r="Q50">
        <v>0</v>
      </c>
      <c r="R50">
        <v>0</v>
      </c>
      <c r="S50">
        <v>0</v>
      </c>
      <c r="T50">
        <v>0</v>
      </c>
      <c r="U50" s="3">
        <v>44562</v>
      </c>
      <c r="V50" s="3">
        <v>44834</v>
      </c>
      <c r="W50" s="3">
        <v>44835</v>
      </c>
      <c r="X50" s="44" t="s">
        <v>258</v>
      </c>
      <c r="Y50" s="44" t="s">
        <v>259</v>
      </c>
      <c r="Z50" s="44" t="s">
        <v>430</v>
      </c>
    </row>
    <row r="51" spans="1:26" x14ac:dyDescent="0.25">
      <c r="A51" s="44" t="s">
        <v>124</v>
      </c>
      <c r="B51">
        <v>1</v>
      </c>
      <c r="C51">
        <v>101</v>
      </c>
      <c r="D51">
        <v>0</v>
      </c>
      <c r="E51">
        <v>0</v>
      </c>
      <c r="F51">
        <v>357858</v>
      </c>
      <c r="G51">
        <v>0</v>
      </c>
      <c r="H51">
        <v>357858</v>
      </c>
      <c r="I51">
        <v>0</v>
      </c>
      <c r="J51" s="44" t="s">
        <v>306</v>
      </c>
      <c r="K51" s="44" t="s">
        <v>256</v>
      </c>
      <c r="L51">
        <v>7</v>
      </c>
      <c r="M51" s="44" t="s">
        <v>97</v>
      </c>
      <c r="N51" s="44" t="s">
        <v>257</v>
      </c>
      <c r="O51" s="44" t="s">
        <v>78</v>
      </c>
      <c r="P51" s="44" t="s">
        <v>88</v>
      </c>
      <c r="Q51">
        <v>0</v>
      </c>
      <c r="R51">
        <v>0</v>
      </c>
      <c r="S51">
        <v>0</v>
      </c>
      <c r="T51">
        <v>0</v>
      </c>
      <c r="U51" s="3">
        <v>44562</v>
      </c>
      <c r="V51" s="3">
        <v>44834</v>
      </c>
      <c r="W51" s="3">
        <v>44835</v>
      </c>
      <c r="X51" s="44" t="s">
        <v>258</v>
      </c>
      <c r="Y51" s="44" t="s">
        <v>259</v>
      </c>
      <c r="Z51" s="44" t="s">
        <v>430</v>
      </c>
    </row>
    <row r="52" spans="1:26" x14ac:dyDescent="0.25">
      <c r="A52" s="44" t="s">
        <v>360</v>
      </c>
      <c r="B52">
        <v>1</v>
      </c>
      <c r="C52">
        <v>101</v>
      </c>
      <c r="D52">
        <v>0</v>
      </c>
      <c r="E52">
        <v>0</v>
      </c>
      <c r="F52">
        <v>100.33</v>
      </c>
      <c r="G52">
        <v>0</v>
      </c>
      <c r="H52">
        <v>100.33</v>
      </c>
      <c r="I52">
        <v>0</v>
      </c>
      <c r="J52" s="44" t="s">
        <v>370</v>
      </c>
      <c r="K52" s="44" t="s">
        <v>256</v>
      </c>
      <c r="L52">
        <v>7</v>
      </c>
      <c r="M52" s="44" t="s">
        <v>97</v>
      </c>
      <c r="N52" s="44" t="s">
        <v>257</v>
      </c>
      <c r="O52" s="44" t="s">
        <v>78</v>
      </c>
      <c r="P52" s="44" t="s">
        <v>88</v>
      </c>
      <c r="Q52">
        <v>0</v>
      </c>
      <c r="R52">
        <v>0</v>
      </c>
      <c r="S52">
        <v>0</v>
      </c>
      <c r="T52">
        <v>0</v>
      </c>
      <c r="U52" s="3">
        <v>44562</v>
      </c>
      <c r="V52" s="3">
        <v>44834</v>
      </c>
      <c r="W52" s="3">
        <v>44835</v>
      </c>
      <c r="X52" s="44" t="s">
        <v>258</v>
      </c>
      <c r="Y52" s="44" t="s">
        <v>259</v>
      </c>
      <c r="Z52" s="44" t="s">
        <v>430</v>
      </c>
    </row>
    <row r="53" spans="1:26" x14ac:dyDescent="0.25">
      <c r="A53" s="44" t="s">
        <v>131</v>
      </c>
      <c r="B53">
        <v>1</v>
      </c>
      <c r="C53">
        <v>101</v>
      </c>
      <c r="D53">
        <v>0</v>
      </c>
      <c r="E53">
        <v>0</v>
      </c>
      <c r="F53">
        <v>10538.29</v>
      </c>
      <c r="G53">
        <v>1128.3900000000001</v>
      </c>
      <c r="H53">
        <v>9409.9</v>
      </c>
      <c r="I53">
        <v>0</v>
      </c>
      <c r="J53" s="44" t="s">
        <v>307</v>
      </c>
      <c r="K53" s="44" t="s">
        <v>256</v>
      </c>
      <c r="L53">
        <v>6</v>
      </c>
      <c r="M53" s="44" t="s">
        <v>97</v>
      </c>
      <c r="N53" s="44" t="s">
        <v>257</v>
      </c>
      <c r="O53" s="44" t="s">
        <v>78</v>
      </c>
      <c r="P53" s="44" t="s">
        <v>88</v>
      </c>
      <c r="Q53">
        <v>0</v>
      </c>
      <c r="R53">
        <v>0</v>
      </c>
      <c r="S53">
        <v>0</v>
      </c>
      <c r="T53">
        <v>0</v>
      </c>
      <c r="U53" s="3">
        <v>44562</v>
      </c>
      <c r="V53" s="3">
        <v>44834</v>
      </c>
      <c r="W53" s="3">
        <v>44835</v>
      </c>
      <c r="X53" s="44" t="s">
        <v>258</v>
      </c>
      <c r="Y53" s="44" t="s">
        <v>259</v>
      </c>
      <c r="Z53" s="44" t="s">
        <v>430</v>
      </c>
    </row>
    <row r="54" spans="1:26" x14ac:dyDescent="0.25">
      <c r="A54" s="44" t="s">
        <v>130</v>
      </c>
      <c r="B54">
        <v>1</v>
      </c>
      <c r="C54">
        <v>101</v>
      </c>
      <c r="D54">
        <v>0</v>
      </c>
      <c r="E54">
        <v>0</v>
      </c>
      <c r="F54">
        <v>100356.22</v>
      </c>
      <c r="G54">
        <v>0</v>
      </c>
      <c r="H54">
        <v>100356.22</v>
      </c>
      <c r="I54">
        <v>0</v>
      </c>
      <c r="J54" s="44" t="s">
        <v>308</v>
      </c>
      <c r="K54" s="44" t="s">
        <v>256</v>
      </c>
      <c r="L54">
        <v>6</v>
      </c>
      <c r="M54" s="44" t="s">
        <v>97</v>
      </c>
      <c r="N54" s="44" t="s">
        <v>257</v>
      </c>
      <c r="O54" s="44" t="s">
        <v>78</v>
      </c>
      <c r="P54" s="44" t="s">
        <v>88</v>
      </c>
      <c r="Q54">
        <v>0</v>
      </c>
      <c r="R54">
        <v>0</v>
      </c>
      <c r="S54">
        <v>0</v>
      </c>
      <c r="T54">
        <v>0</v>
      </c>
      <c r="U54" s="3">
        <v>44562</v>
      </c>
      <c r="V54" s="3">
        <v>44834</v>
      </c>
      <c r="W54" s="3">
        <v>44835</v>
      </c>
      <c r="X54" s="44" t="s">
        <v>258</v>
      </c>
      <c r="Y54" s="44" t="s">
        <v>259</v>
      </c>
      <c r="Z54" s="44" t="s">
        <v>430</v>
      </c>
    </row>
    <row r="55" spans="1:26" x14ac:dyDescent="0.25">
      <c r="A55" s="44" t="s">
        <v>127</v>
      </c>
      <c r="B55">
        <v>1</v>
      </c>
      <c r="C55">
        <v>101</v>
      </c>
      <c r="D55">
        <v>0</v>
      </c>
      <c r="E55">
        <v>0</v>
      </c>
      <c r="F55">
        <v>23825.15</v>
      </c>
      <c r="G55">
        <v>0</v>
      </c>
      <c r="H55">
        <v>23825.15</v>
      </c>
      <c r="I55">
        <v>0</v>
      </c>
      <c r="J55" s="44" t="s">
        <v>309</v>
      </c>
      <c r="K55" s="44" t="s">
        <v>256</v>
      </c>
      <c r="L55">
        <v>6</v>
      </c>
      <c r="M55" s="44" t="s">
        <v>97</v>
      </c>
      <c r="N55" s="44" t="s">
        <v>257</v>
      </c>
      <c r="O55" s="44" t="s">
        <v>78</v>
      </c>
      <c r="P55" s="44" t="s">
        <v>88</v>
      </c>
      <c r="Q55">
        <v>0</v>
      </c>
      <c r="R55">
        <v>0</v>
      </c>
      <c r="S55">
        <v>0</v>
      </c>
      <c r="T55">
        <v>0</v>
      </c>
      <c r="U55" s="3">
        <v>44562</v>
      </c>
      <c r="V55" s="3">
        <v>44834</v>
      </c>
      <c r="W55" s="3">
        <v>44835</v>
      </c>
      <c r="X55" s="44" t="s">
        <v>258</v>
      </c>
      <c r="Y55" s="44" t="s">
        <v>259</v>
      </c>
      <c r="Z55" s="44" t="s">
        <v>430</v>
      </c>
    </row>
    <row r="56" spans="1:26" x14ac:dyDescent="0.25">
      <c r="A56" s="44" t="s">
        <v>415</v>
      </c>
      <c r="B56">
        <v>1</v>
      </c>
      <c r="C56">
        <v>101</v>
      </c>
      <c r="D56">
        <v>0</v>
      </c>
      <c r="E56">
        <v>0</v>
      </c>
      <c r="F56">
        <v>125</v>
      </c>
      <c r="G56">
        <v>0</v>
      </c>
      <c r="H56">
        <v>125</v>
      </c>
      <c r="I56">
        <v>0</v>
      </c>
      <c r="J56" s="44" t="s">
        <v>419</v>
      </c>
      <c r="K56" s="44" t="s">
        <v>256</v>
      </c>
      <c r="L56">
        <v>6</v>
      </c>
      <c r="M56" s="44" t="s">
        <v>97</v>
      </c>
      <c r="N56" s="44" t="s">
        <v>257</v>
      </c>
      <c r="O56" s="44" t="s">
        <v>78</v>
      </c>
      <c r="P56" s="44" t="s">
        <v>88</v>
      </c>
      <c r="Q56">
        <v>0</v>
      </c>
      <c r="R56">
        <v>0</v>
      </c>
      <c r="S56">
        <v>0</v>
      </c>
      <c r="T56">
        <v>0</v>
      </c>
      <c r="U56" s="3">
        <v>44562</v>
      </c>
      <c r="V56" s="3">
        <v>44834</v>
      </c>
      <c r="W56" s="3">
        <v>44835</v>
      </c>
      <c r="X56" s="44" t="s">
        <v>258</v>
      </c>
      <c r="Y56" s="44" t="s">
        <v>259</v>
      </c>
      <c r="Z56" s="44" t="s">
        <v>430</v>
      </c>
    </row>
    <row r="57" spans="1:26" x14ac:dyDescent="0.25">
      <c r="A57" s="44" t="s">
        <v>132</v>
      </c>
      <c r="B57">
        <v>1</v>
      </c>
      <c r="C57">
        <v>101</v>
      </c>
      <c r="D57">
        <v>0</v>
      </c>
      <c r="E57">
        <v>0</v>
      </c>
      <c r="F57">
        <v>15622.32</v>
      </c>
      <c r="G57">
        <v>0</v>
      </c>
      <c r="H57">
        <v>15622.32</v>
      </c>
      <c r="I57">
        <v>0</v>
      </c>
      <c r="J57" s="44" t="s">
        <v>310</v>
      </c>
      <c r="K57" s="44" t="s">
        <v>256</v>
      </c>
      <c r="L57">
        <v>6</v>
      </c>
      <c r="M57" s="44" t="s">
        <v>97</v>
      </c>
      <c r="N57" s="44" t="s">
        <v>257</v>
      </c>
      <c r="O57" s="44" t="s">
        <v>78</v>
      </c>
      <c r="P57" s="44" t="s">
        <v>88</v>
      </c>
      <c r="Q57">
        <v>0</v>
      </c>
      <c r="R57">
        <v>0</v>
      </c>
      <c r="S57">
        <v>0</v>
      </c>
      <c r="T57">
        <v>0</v>
      </c>
      <c r="U57" s="3">
        <v>44562</v>
      </c>
      <c r="V57" s="3">
        <v>44834</v>
      </c>
      <c r="W57" s="3">
        <v>44835</v>
      </c>
      <c r="X57" s="44" t="s">
        <v>258</v>
      </c>
      <c r="Y57" s="44" t="s">
        <v>259</v>
      </c>
      <c r="Z57" s="44" t="s">
        <v>430</v>
      </c>
    </row>
    <row r="58" spans="1:26" x14ac:dyDescent="0.25">
      <c r="A58" s="44" t="s">
        <v>413</v>
      </c>
      <c r="B58">
        <v>1</v>
      </c>
      <c r="C58">
        <v>101</v>
      </c>
      <c r="D58">
        <v>0</v>
      </c>
      <c r="E58">
        <v>0</v>
      </c>
      <c r="F58">
        <v>150</v>
      </c>
      <c r="G58">
        <v>0</v>
      </c>
      <c r="H58">
        <v>150</v>
      </c>
      <c r="I58">
        <v>0</v>
      </c>
      <c r="J58" s="44" t="s">
        <v>420</v>
      </c>
      <c r="K58" s="44" t="s">
        <v>256</v>
      </c>
      <c r="L58">
        <v>6</v>
      </c>
      <c r="M58" s="44" t="s">
        <v>97</v>
      </c>
      <c r="N58" s="44" t="s">
        <v>257</v>
      </c>
      <c r="O58" s="44" t="s">
        <v>78</v>
      </c>
      <c r="P58" s="44" t="s">
        <v>88</v>
      </c>
      <c r="Q58">
        <v>0</v>
      </c>
      <c r="R58">
        <v>0</v>
      </c>
      <c r="S58">
        <v>0</v>
      </c>
      <c r="T58">
        <v>0</v>
      </c>
      <c r="U58" s="3">
        <v>44562</v>
      </c>
      <c r="V58" s="3">
        <v>44834</v>
      </c>
      <c r="W58" s="3">
        <v>44835</v>
      </c>
      <c r="X58" s="44" t="s">
        <v>258</v>
      </c>
      <c r="Y58" s="44" t="s">
        <v>259</v>
      </c>
      <c r="Z58" s="44" t="s">
        <v>430</v>
      </c>
    </row>
    <row r="59" spans="1:26" x14ac:dyDescent="0.25">
      <c r="A59" s="44" t="s">
        <v>117</v>
      </c>
      <c r="B59">
        <v>1</v>
      </c>
      <c r="C59">
        <v>101</v>
      </c>
      <c r="D59">
        <v>0</v>
      </c>
      <c r="E59">
        <v>0</v>
      </c>
      <c r="F59">
        <v>2409.9</v>
      </c>
      <c r="G59">
        <v>0</v>
      </c>
      <c r="H59">
        <v>2409.9</v>
      </c>
      <c r="I59">
        <v>0</v>
      </c>
      <c r="J59" s="44" t="s">
        <v>266</v>
      </c>
      <c r="K59" s="44" t="s">
        <v>256</v>
      </c>
      <c r="L59">
        <v>6</v>
      </c>
      <c r="M59" s="44" t="s">
        <v>97</v>
      </c>
      <c r="N59" s="44" t="s">
        <v>257</v>
      </c>
      <c r="O59" s="44" t="s">
        <v>78</v>
      </c>
      <c r="P59" s="44" t="s">
        <v>88</v>
      </c>
      <c r="Q59">
        <v>0</v>
      </c>
      <c r="R59">
        <v>0</v>
      </c>
      <c r="S59">
        <v>0</v>
      </c>
      <c r="T59">
        <v>0</v>
      </c>
      <c r="U59" s="3">
        <v>44562</v>
      </c>
      <c r="V59" s="3">
        <v>44834</v>
      </c>
      <c r="W59" s="3">
        <v>44835</v>
      </c>
      <c r="X59" s="44" t="s">
        <v>258</v>
      </c>
      <c r="Y59" s="44" t="s">
        <v>259</v>
      </c>
      <c r="Z59" s="44" t="s">
        <v>430</v>
      </c>
    </row>
    <row r="60" spans="1:26" x14ac:dyDescent="0.25">
      <c r="A60" s="44" t="s">
        <v>380</v>
      </c>
      <c r="B60">
        <v>1</v>
      </c>
      <c r="C60">
        <v>101</v>
      </c>
      <c r="D60">
        <v>0</v>
      </c>
      <c r="E60">
        <v>0</v>
      </c>
      <c r="F60">
        <v>889.9</v>
      </c>
      <c r="G60">
        <v>0</v>
      </c>
      <c r="H60">
        <v>889.9</v>
      </c>
      <c r="I60">
        <v>0</v>
      </c>
      <c r="J60" s="44" t="s">
        <v>381</v>
      </c>
      <c r="K60" s="44" t="s">
        <v>256</v>
      </c>
      <c r="L60">
        <v>6</v>
      </c>
      <c r="M60" s="44" t="s">
        <v>97</v>
      </c>
      <c r="N60" s="44" t="s">
        <v>257</v>
      </c>
      <c r="O60" s="44" t="s">
        <v>78</v>
      </c>
      <c r="P60" s="44" t="s">
        <v>88</v>
      </c>
      <c r="Q60">
        <v>0</v>
      </c>
      <c r="R60">
        <v>0</v>
      </c>
      <c r="S60">
        <v>0</v>
      </c>
      <c r="T60">
        <v>0</v>
      </c>
      <c r="U60" s="3">
        <v>44562</v>
      </c>
      <c r="V60" s="3">
        <v>44834</v>
      </c>
      <c r="W60" s="3">
        <v>44835</v>
      </c>
      <c r="X60" s="44" t="s">
        <v>258</v>
      </c>
      <c r="Y60" s="44" t="s">
        <v>259</v>
      </c>
      <c r="Z60" s="44" t="s">
        <v>430</v>
      </c>
    </row>
    <row r="61" spans="1:26" x14ac:dyDescent="0.25">
      <c r="A61" s="44" t="s">
        <v>361</v>
      </c>
      <c r="B61">
        <v>1</v>
      </c>
      <c r="C61">
        <v>101</v>
      </c>
      <c r="D61">
        <v>0</v>
      </c>
      <c r="E61">
        <v>0</v>
      </c>
      <c r="F61">
        <v>1386.27</v>
      </c>
      <c r="G61">
        <v>0</v>
      </c>
      <c r="H61">
        <v>1386.27</v>
      </c>
      <c r="I61">
        <v>0</v>
      </c>
      <c r="J61" s="44" t="s">
        <v>371</v>
      </c>
      <c r="K61" s="44" t="s">
        <v>256</v>
      </c>
      <c r="L61">
        <v>6</v>
      </c>
      <c r="M61" s="44" t="s">
        <v>97</v>
      </c>
      <c r="N61" s="44" t="s">
        <v>257</v>
      </c>
      <c r="O61" s="44" t="s">
        <v>78</v>
      </c>
      <c r="P61" s="44" t="s">
        <v>88</v>
      </c>
      <c r="Q61">
        <v>0</v>
      </c>
      <c r="R61">
        <v>0</v>
      </c>
      <c r="S61">
        <v>0</v>
      </c>
      <c r="T61">
        <v>0</v>
      </c>
      <c r="U61" s="3">
        <v>44562</v>
      </c>
      <c r="V61" s="3">
        <v>44834</v>
      </c>
      <c r="W61" s="3">
        <v>44835</v>
      </c>
      <c r="X61" s="44" t="s">
        <v>258</v>
      </c>
      <c r="Y61" s="44" t="s">
        <v>259</v>
      </c>
      <c r="Z61" s="44" t="s">
        <v>430</v>
      </c>
    </row>
    <row r="62" spans="1:26" x14ac:dyDescent="0.25">
      <c r="A62" s="44" t="s">
        <v>362</v>
      </c>
      <c r="B62">
        <v>1</v>
      </c>
      <c r="C62">
        <v>101</v>
      </c>
      <c r="D62">
        <v>0</v>
      </c>
      <c r="E62">
        <v>0</v>
      </c>
      <c r="F62">
        <v>2674.24</v>
      </c>
      <c r="G62">
        <v>0</v>
      </c>
      <c r="H62">
        <v>2674.24</v>
      </c>
      <c r="I62">
        <v>0</v>
      </c>
      <c r="J62" s="44" t="s">
        <v>372</v>
      </c>
      <c r="K62" s="44" t="s">
        <v>256</v>
      </c>
      <c r="L62">
        <v>6</v>
      </c>
      <c r="M62" s="44" t="s">
        <v>97</v>
      </c>
      <c r="N62" s="44" t="s">
        <v>257</v>
      </c>
      <c r="O62" s="44" t="s">
        <v>78</v>
      </c>
      <c r="P62" s="44" t="s">
        <v>88</v>
      </c>
      <c r="Q62">
        <v>0</v>
      </c>
      <c r="R62">
        <v>0</v>
      </c>
      <c r="S62">
        <v>0</v>
      </c>
      <c r="T62">
        <v>0</v>
      </c>
      <c r="U62" s="3">
        <v>44562</v>
      </c>
      <c r="V62" s="3">
        <v>44834</v>
      </c>
      <c r="W62" s="3">
        <v>44835</v>
      </c>
      <c r="X62" s="44" t="s">
        <v>258</v>
      </c>
      <c r="Y62" s="44" t="s">
        <v>259</v>
      </c>
      <c r="Z62" s="44" t="s">
        <v>430</v>
      </c>
    </row>
    <row r="63" spans="1:26" x14ac:dyDescent="0.25">
      <c r="A63" s="44" t="s">
        <v>122</v>
      </c>
      <c r="B63">
        <v>1</v>
      </c>
      <c r="C63">
        <v>101</v>
      </c>
      <c r="D63">
        <v>0</v>
      </c>
      <c r="E63">
        <v>0</v>
      </c>
      <c r="F63">
        <v>140</v>
      </c>
      <c r="G63">
        <v>0</v>
      </c>
      <c r="H63">
        <v>140</v>
      </c>
      <c r="I63">
        <v>0</v>
      </c>
      <c r="J63" s="44" t="s">
        <v>311</v>
      </c>
      <c r="K63" s="44" t="s">
        <v>256</v>
      </c>
      <c r="L63">
        <v>6</v>
      </c>
      <c r="M63" s="44" t="s">
        <v>97</v>
      </c>
      <c r="N63" s="44" t="s">
        <v>257</v>
      </c>
      <c r="O63" s="44" t="s">
        <v>78</v>
      </c>
      <c r="P63" s="44" t="s">
        <v>88</v>
      </c>
      <c r="Q63">
        <v>0</v>
      </c>
      <c r="R63">
        <v>0</v>
      </c>
      <c r="S63">
        <v>0</v>
      </c>
      <c r="T63">
        <v>0</v>
      </c>
      <c r="U63" s="3">
        <v>44562</v>
      </c>
      <c r="V63" s="3">
        <v>44834</v>
      </c>
      <c r="W63" s="3">
        <v>44835</v>
      </c>
      <c r="X63" s="44" t="s">
        <v>258</v>
      </c>
      <c r="Y63" s="44" t="s">
        <v>259</v>
      </c>
      <c r="Z63" s="44" t="s">
        <v>430</v>
      </c>
    </row>
    <row r="64" spans="1:26" x14ac:dyDescent="0.25">
      <c r="A64" s="44" t="s">
        <v>414</v>
      </c>
      <c r="B64">
        <v>1</v>
      </c>
      <c r="C64">
        <v>101</v>
      </c>
      <c r="D64">
        <v>0</v>
      </c>
      <c r="E64">
        <v>0</v>
      </c>
      <c r="F64">
        <v>95</v>
      </c>
      <c r="G64">
        <v>0</v>
      </c>
      <c r="H64">
        <v>95</v>
      </c>
      <c r="I64">
        <v>0</v>
      </c>
      <c r="J64" s="44" t="s">
        <v>421</v>
      </c>
      <c r="K64" s="44" t="s">
        <v>256</v>
      </c>
      <c r="L64">
        <v>6</v>
      </c>
      <c r="M64" s="44" t="s">
        <v>97</v>
      </c>
      <c r="N64" s="44" t="s">
        <v>257</v>
      </c>
      <c r="O64" s="44" t="s">
        <v>78</v>
      </c>
      <c r="P64" s="44" t="s">
        <v>88</v>
      </c>
      <c r="Q64">
        <v>0</v>
      </c>
      <c r="R64">
        <v>0</v>
      </c>
      <c r="S64">
        <v>0</v>
      </c>
      <c r="T64">
        <v>0</v>
      </c>
      <c r="U64" s="3">
        <v>44562</v>
      </c>
      <c r="V64" s="3">
        <v>44834</v>
      </c>
      <c r="W64" s="3">
        <v>44835</v>
      </c>
      <c r="X64" s="44" t="s">
        <v>258</v>
      </c>
      <c r="Y64" s="44" t="s">
        <v>259</v>
      </c>
      <c r="Z64" s="44" t="s">
        <v>430</v>
      </c>
    </row>
    <row r="65" spans="1:26" x14ac:dyDescent="0.25">
      <c r="A65" s="44" t="s">
        <v>393</v>
      </c>
      <c r="B65">
        <v>1</v>
      </c>
      <c r="C65">
        <v>101</v>
      </c>
      <c r="D65">
        <v>0</v>
      </c>
      <c r="E65">
        <v>0</v>
      </c>
      <c r="F65">
        <v>240</v>
      </c>
      <c r="G65">
        <v>0</v>
      </c>
      <c r="H65">
        <v>240</v>
      </c>
      <c r="I65">
        <v>0</v>
      </c>
      <c r="J65" s="44" t="s">
        <v>394</v>
      </c>
      <c r="K65" s="44" t="s">
        <v>256</v>
      </c>
      <c r="L65">
        <v>6</v>
      </c>
      <c r="M65" s="44" t="s">
        <v>97</v>
      </c>
      <c r="N65" s="44" t="s">
        <v>257</v>
      </c>
      <c r="O65" s="44" t="s">
        <v>78</v>
      </c>
      <c r="P65" s="44" t="s">
        <v>88</v>
      </c>
      <c r="Q65">
        <v>0</v>
      </c>
      <c r="R65">
        <v>0</v>
      </c>
      <c r="S65">
        <v>0</v>
      </c>
      <c r="T65">
        <v>0</v>
      </c>
      <c r="U65" s="3">
        <v>44562</v>
      </c>
      <c r="V65" s="3">
        <v>44834</v>
      </c>
      <c r="W65" s="3">
        <v>44835</v>
      </c>
      <c r="X65" s="44" t="s">
        <v>258</v>
      </c>
      <c r="Y65" s="44" t="s">
        <v>259</v>
      </c>
      <c r="Z65" s="44" t="s">
        <v>430</v>
      </c>
    </row>
    <row r="66" spans="1:26" x14ac:dyDescent="0.25">
      <c r="A66" s="44" t="s">
        <v>112</v>
      </c>
      <c r="B66">
        <v>1</v>
      </c>
      <c r="C66">
        <v>101</v>
      </c>
      <c r="D66">
        <v>0</v>
      </c>
      <c r="E66">
        <v>0</v>
      </c>
      <c r="F66">
        <v>128836.26</v>
      </c>
      <c r="G66">
        <v>23136.58</v>
      </c>
      <c r="H66">
        <v>105699.68</v>
      </c>
      <c r="I66">
        <v>0</v>
      </c>
      <c r="J66" s="44" t="s">
        <v>312</v>
      </c>
      <c r="K66" s="44" t="s">
        <v>256</v>
      </c>
      <c r="L66">
        <v>6</v>
      </c>
      <c r="M66" s="44" t="s">
        <v>97</v>
      </c>
      <c r="N66" s="44" t="s">
        <v>257</v>
      </c>
      <c r="O66" s="44" t="s">
        <v>78</v>
      </c>
      <c r="P66" s="44" t="s">
        <v>88</v>
      </c>
      <c r="Q66">
        <v>0</v>
      </c>
      <c r="R66">
        <v>0</v>
      </c>
      <c r="S66">
        <v>0</v>
      </c>
      <c r="T66">
        <v>0</v>
      </c>
      <c r="U66" s="3">
        <v>44562</v>
      </c>
      <c r="V66" s="3">
        <v>44834</v>
      </c>
      <c r="W66" s="3">
        <v>44835</v>
      </c>
      <c r="X66" s="44" t="s">
        <v>258</v>
      </c>
      <c r="Y66" s="44" t="s">
        <v>259</v>
      </c>
      <c r="Z66" s="44" t="s">
        <v>430</v>
      </c>
    </row>
    <row r="67" spans="1:26" x14ac:dyDescent="0.25">
      <c r="A67" s="44" t="s">
        <v>147</v>
      </c>
      <c r="B67">
        <v>1</v>
      </c>
      <c r="C67">
        <v>101</v>
      </c>
      <c r="D67">
        <v>0</v>
      </c>
      <c r="E67">
        <v>0</v>
      </c>
      <c r="F67">
        <v>1567.8</v>
      </c>
      <c r="G67">
        <v>0</v>
      </c>
      <c r="H67">
        <v>1567.8</v>
      </c>
      <c r="I67">
        <v>0</v>
      </c>
      <c r="J67" s="44" t="s">
        <v>313</v>
      </c>
      <c r="K67" s="44" t="s">
        <v>256</v>
      </c>
      <c r="L67">
        <v>6</v>
      </c>
      <c r="M67" s="44" t="s">
        <v>97</v>
      </c>
      <c r="N67" s="44" t="s">
        <v>257</v>
      </c>
      <c r="O67" s="44" t="s">
        <v>78</v>
      </c>
      <c r="P67" s="44" t="s">
        <v>88</v>
      </c>
      <c r="Q67">
        <v>0</v>
      </c>
      <c r="R67">
        <v>0</v>
      </c>
      <c r="S67">
        <v>0</v>
      </c>
      <c r="T67">
        <v>0</v>
      </c>
      <c r="U67" s="3">
        <v>44562</v>
      </c>
      <c r="V67" s="3">
        <v>44834</v>
      </c>
      <c r="W67" s="3">
        <v>44835</v>
      </c>
      <c r="X67" s="44" t="s">
        <v>258</v>
      </c>
      <c r="Y67" s="44" t="s">
        <v>259</v>
      </c>
      <c r="Z67" s="44" t="s">
        <v>430</v>
      </c>
    </row>
    <row r="68" spans="1:26" x14ac:dyDescent="0.25">
      <c r="A68" s="44" t="s">
        <v>162</v>
      </c>
      <c r="B68">
        <v>1</v>
      </c>
      <c r="C68">
        <v>101</v>
      </c>
      <c r="D68">
        <v>0</v>
      </c>
      <c r="E68">
        <v>0</v>
      </c>
      <c r="F68">
        <v>6</v>
      </c>
      <c r="G68">
        <v>0</v>
      </c>
      <c r="H68">
        <v>6</v>
      </c>
      <c r="I68">
        <v>0</v>
      </c>
      <c r="J68" s="44" t="s">
        <v>314</v>
      </c>
      <c r="K68" s="44" t="s">
        <v>256</v>
      </c>
      <c r="L68">
        <v>6</v>
      </c>
      <c r="M68" s="44" t="s">
        <v>97</v>
      </c>
      <c r="N68" s="44" t="s">
        <v>257</v>
      </c>
      <c r="O68" s="44" t="s">
        <v>78</v>
      </c>
      <c r="P68" s="44" t="s">
        <v>88</v>
      </c>
      <c r="Q68">
        <v>0</v>
      </c>
      <c r="R68">
        <v>0</v>
      </c>
      <c r="S68">
        <v>0</v>
      </c>
      <c r="T68">
        <v>0</v>
      </c>
      <c r="U68" s="3">
        <v>44562</v>
      </c>
      <c r="V68" s="3">
        <v>44834</v>
      </c>
      <c r="W68" s="3">
        <v>44835</v>
      </c>
      <c r="X68" s="44" t="s">
        <v>258</v>
      </c>
      <c r="Y68" s="44" t="s">
        <v>259</v>
      </c>
      <c r="Z68" s="44" t="s">
        <v>430</v>
      </c>
    </row>
    <row r="69" spans="1:26" x14ac:dyDescent="0.25">
      <c r="A69" s="44" t="s">
        <v>116</v>
      </c>
      <c r="B69">
        <v>1</v>
      </c>
      <c r="C69">
        <v>101</v>
      </c>
      <c r="D69">
        <v>0</v>
      </c>
      <c r="E69">
        <v>0</v>
      </c>
      <c r="F69">
        <v>2497</v>
      </c>
      <c r="G69">
        <v>2497</v>
      </c>
      <c r="H69">
        <v>0</v>
      </c>
      <c r="I69">
        <v>0</v>
      </c>
      <c r="J69" s="44" t="s">
        <v>315</v>
      </c>
      <c r="K69" s="44" t="s">
        <v>256</v>
      </c>
      <c r="L69">
        <v>6</v>
      </c>
      <c r="M69" s="44" t="s">
        <v>97</v>
      </c>
      <c r="N69" s="44" t="s">
        <v>257</v>
      </c>
      <c r="O69" s="44" t="s">
        <v>78</v>
      </c>
      <c r="P69" s="44" t="s">
        <v>88</v>
      </c>
      <c r="Q69">
        <v>0</v>
      </c>
      <c r="R69">
        <v>0</v>
      </c>
      <c r="S69">
        <v>0</v>
      </c>
      <c r="T69">
        <v>0</v>
      </c>
      <c r="U69" s="3">
        <v>44562</v>
      </c>
      <c r="V69" s="3">
        <v>44834</v>
      </c>
      <c r="W69" s="3">
        <v>44835</v>
      </c>
      <c r="X69" s="44" t="s">
        <v>258</v>
      </c>
      <c r="Y69" s="44" t="s">
        <v>259</v>
      </c>
      <c r="Z69" s="44" t="s">
        <v>430</v>
      </c>
    </row>
    <row r="70" spans="1:26" x14ac:dyDescent="0.25">
      <c r="A70" s="44" t="s">
        <v>98</v>
      </c>
      <c r="B70">
        <v>1</v>
      </c>
      <c r="C70">
        <v>101</v>
      </c>
      <c r="D70">
        <v>0</v>
      </c>
      <c r="E70">
        <v>0</v>
      </c>
      <c r="F70">
        <v>2652.63</v>
      </c>
      <c r="G70">
        <v>0</v>
      </c>
      <c r="H70">
        <v>2652.63</v>
      </c>
      <c r="I70">
        <v>0</v>
      </c>
      <c r="J70" s="44" t="s">
        <v>316</v>
      </c>
      <c r="K70" s="44" t="s">
        <v>256</v>
      </c>
      <c r="L70">
        <v>6</v>
      </c>
      <c r="M70" s="44" t="s">
        <v>97</v>
      </c>
      <c r="N70" s="44" t="s">
        <v>257</v>
      </c>
      <c r="O70" s="44" t="s">
        <v>78</v>
      </c>
      <c r="P70" s="44" t="s">
        <v>88</v>
      </c>
      <c r="Q70">
        <v>0</v>
      </c>
      <c r="R70">
        <v>0</v>
      </c>
      <c r="S70">
        <v>0</v>
      </c>
      <c r="T70">
        <v>0</v>
      </c>
      <c r="U70" s="3">
        <v>44562</v>
      </c>
      <c r="V70" s="3">
        <v>44834</v>
      </c>
      <c r="W70" s="3">
        <v>44835</v>
      </c>
      <c r="X70" s="44" t="s">
        <v>258</v>
      </c>
      <c r="Y70" s="44" t="s">
        <v>259</v>
      </c>
      <c r="Z70" s="44" t="s">
        <v>430</v>
      </c>
    </row>
    <row r="71" spans="1:26" x14ac:dyDescent="0.25">
      <c r="A71" s="44" t="s">
        <v>358</v>
      </c>
      <c r="B71">
        <v>1</v>
      </c>
      <c r="C71">
        <v>101</v>
      </c>
      <c r="D71">
        <v>0</v>
      </c>
      <c r="E71">
        <v>0</v>
      </c>
      <c r="F71">
        <v>102</v>
      </c>
      <c r="G71">
        <v>0</v>
      </c>
      <c r="H71">
        <v>102</v>
      </c>
      <c r="I71">
        <v>0</v>
      </c>
      <c r="J71" s="44" t="s">
        <v>373</v>
      </c>
      <c r="K71" s="44" t="s">
        <v>256</v>
      </c>
      <c r="L71">
        <v>6</v>
      </c>
      <c r="M71" s="44" t="s">
        <v>97</v>
      </c>
      <c r="N71" s="44" t="s">
        <v>257</v>
      </c>
      <c r="O71" s="44" t="s">
        <v>78</v>
      </c>
      <c r="P71" s="44" t="s">
        <v>88</v>
      </c>
      <c r="Q71">
        <v>0</v>
      </c>
      <c r="R71">
        <v>0</v>
      </c>
      <c r="S71">
        <v>0</v>
      </c>
      <c r="T71">
        <v>0</v>
      </c>
      <c r="U71" s="3">
        <v>44562</v>
      </c>
      <c r="V71" s="3">
        <v>44834</v>
      </c>
      <c r="W71" s="3">
        <v>44835</v>
      </c>
      <c r="X71" s="44" t="s">
        <v>258</v>
      </c>
      <c r="Y71" s="44" t="s">
        <v>259</v>
      </c>
      <c r="Z71" s="44" t="s">
        <v>430</v>
      </c>
    </row>
    <row r="72" spans="1:26" x14ac:dyDescent="0.25">
      <c r="A72" s="44" t="s">
        <v>382</v>
      </c>
      <c r="B72">
        <v>1</v>
      </c>
      <c r="C72">
        <v>101</v>
      </c>
      <c r="D72">
        <v>0</v>
      </c>
      <c r="E72">
        <v>0</v>
      </c>
      <c r="F72">
        <v>320</v>
      </c>
      <c r="G72">
        <v>0</v>
      </c>
      <c r="H72">
        <v>320</v>
      </c>
      <c r="I72">
        <v>0</v>
      </c>
      <c r="J72" s="44" t="s">
        <v>383</v>
      </c>
      <c r="K72" s="44" t="s">
        <v>256</v>
      </c>
      <c r="L72">
        <v>6</v>
      </c>
      <c r="M72" s="44" t="s">
        <v>97</v>
      </c>
      <c r="N72" s="44" t="s">
        <v>257</v>
      </c>
      <c r="O72" s="44" t="s">
        <v>78</v>
      </c>
      <c r="P72" s="44" t="s">
        <v>88</v>
      </c>
      <c r="Q72">
        <v>0</v>
      </c>
      <c r="R72">
        <v>0</v>
      </c>
      <c r="S72">
        <v>0</v>
      </c>
      <c r="T72">
        <v>0</v>
      </c>
      <c r="U72" s="3">
        <v>44562</v>
      </c>
      <c r="V72" s="3">
        <v>44834</v>
      </c>
      <c r="W72" s="3">
        <v>44835</v>
      </c>
      <c r="X72" s="44" t="s">
        <v>258</v>
      </c>
      <c r="Y72" s="44" t="s">
        <v>259</v>
      </c>
      <c r="Z72" s="44" t="s">
        <v>430</v>
      </c>
    </row>
    <row r="73" spans="1:26" x14ac:dyDescent="0.25">
      <c r="A73" s="44" t="s">
        <v>384</v>
      </c>
      <c r="B73">
        <v>1</v>
      </c>
      <c r="C73">
        <v>101</v>
      </c>
      <c r="D73">
        <v>0</v>
      </c>
      <c r="E73">
        <v>0</v>
      </c>
      <c r="F73">
        <v>23000</v>
      </c>
      <c r="G73">
        <v>0</v>
      </c>
      <c r="H73">
        <v>23000</v>
      </c>
      <c r="I73">
        <v>0</v>
      </c>
      <c r="J73" s="44" t="s">
        <v>385</v>
      </c>
      <c r="K73" s="44" t="s">
        <v>256</v>
      </c>
      <c r="L73">
        <v>6</v>
      </c>
      <c r="M73" s="44" t="s">
        <v>97</v>
      </c>
      <c r="N73" s="44" t="s">
        <v>257</v>
      </c>
      <c r="O73" s="44" t="s">
        <v>78</v>
      </c>
      <c r="P73" s="44" t="s">
        <v>88</v>
      </c>
      <c r="Q73">
        <v>0</v>
      </c>
      <c r="R73">
        <v>0</v>
      </c>
      <c r="S73">
        <v>0</v>
      </c>
      <c r="T73">
        <v>0</v>
      </c>
      <c r="U73" s="3">
        <v>44562</v>
      </c>
      <c r="V73" s="3">
        <v>44834</v>
      </c>
      <c r="W73" s="3">
        <v>44835</v>
      </c>
      <c r="X73" s="44" t="s">
        <v>258</v>
      </c>
      <c r="Y73" s="44" t="s">
        <v>259</v>
      </c>
      <c r="Z73" s="44" t="s">
        <v>430</v>
      </c>
    </row>
    <row r="74" spans="1:26" x14ac:dyDescent="0.25">
      <c r="A74" s="44" t="s">
        <v>102</v>
      </c>
      <c r="B74">
        <v>1</v>
      </c>
      <c r="C74">
        <v>101</v>
      </c>
      <c r="D74">
        <v>0</v>
      </c>
      <c r="E74">
        <v>0</v>
      </c>
      <c r="F74">
        <v>7808.44</v>
      </c>
      <c r="G74">
        <v>0</v>
      </c>
      <c r="H74">
        <v>7808.44</v>
      </c>
      <c r="I74">
        <v>0</v>
      </c>
      <c r="J74" s="44" t="s">
        <v>317</v>
      </c>
      <c r="K74" s="44" t="s">
        <v>256</v>
      </c>
      <c r="L74">
        <v>6</v>
      </c>
      <c r="M74" s="44" t="s">
        <v>97</v>
      </c>
      <c r="N74" s="44" t="s">
        <v>257</v>
      </c>
      <c r="O74" s="44" t="s">
        <v>78</v>
      </c>
      <c r="P74" s="44" t="s">
        <v>88</v>
      </c>
      <c r="Q74">
        <v>0</v>
      </c>
      <c r="R74">
        <v>0</v>
      </c>
      <c r="S74">
        <v>0</v>
      </c>
      <c r="T74">
        <v>0</v>
      </c>
      <c r="U74" s="3">
        <v>44562</v>
      </c>
      <c r="V74" s="3">
        <v>44834</v>
      </c>
      <c r="W74" s="3">
        <v>44835</v>
      </c>
      <c r="X74" s="44" t="s">
        <v>258</v>
      </c>
      <c r="Y74" s="44" t="s">
        <v>259</v>
      </c>
      <c r="Z74" s="44" t="s">
        <v>430</v>
      </c>
    </row>
    <row r="75" spans="1:26" x14ac:dyDescent="0.25">
      <c r="A75" s="44" t="s">
        <v>113</v>
      </c>
      <c r="B75">
        <v>1</v>
      </c>
      <c r="C75">
        <v>101</v>
      </c>
      <c r="D75">
        <v>0</v>
      </c>
      <c r="E75">
        <v>0</v>
      </c>
      <c r="F75">
        <v>15765.27</v>
      </c>
      <c r="G75">
        <v>2497</v>
      </c>
      <c r="H75">
        <v>13268.27</v>
      </c>
      <c r="I75">
        <v>0</v>
      </c>
      <c r="J75" s="44" t="s">
        <v>318</v>
      </c>
      <c r="K75" s="44" t="s">
        <v>256</v>
      </c>
      <c r="L75">
        <v>6</v>
      </c>
      <c r="M75" s="44" t="s">
        <v>97</v>
      </c>
      <c r="N75" s="44" t="s">
        <v>257</v>
      </c>
      <c r="O75" s="44" t="s">
        <v>78</v>
      </c>
      <c r="P75" s="44" t="s">
        <v>88</v>
      </c>
      <c r="Q75">
        <v>0</v>
      </c>
      <c r="R75">
        <v>0</v>
      </c>
      <c r="S75">
        <v>0</v>
      </c>
      <c r="T75">
        <v>0</v>
      </c>
      <c r="U75" s="3">
        <v>44562</v>
      </c>
      <c r="V75" s="3">
        <v>44834</v>
      </c>
      <c r="W75" s="3">
        <v>44835</v>
      </c>
      <c r="X75" s="44" t="s">
        <v>258</v>
      </c>
      <c r="Y75" s="44" t="s">
        <v>259</v>
      </c>
      <c r="Z75" s="44" t="s">
        <v>430</v>
      </c>
    </row>
    <row r="76" spans="1:26" x14ac:dyDescent="0.25">
      <c r="A76" s="44" t="s">
        <v>120</v>
      </c>
      <c r="B76">
        <v>1</v>
      </c>
      <c r="C76">
        <v>101</v>
      </c>
      <c r="D76">
        <v>0</v>
      </c>
      <c r="E76">
        <v>0</v>
      </c>
      <c r="F76">
        <v>140</v>
      </c>
      <c r="G76">
        <v>0</v>
      </c>
      <c r="H76">
        <v>140</v>
      </c>
      <c r="I76">
        <v>0</v>
      </c>
      <c r="J76" s="44" t="s">
        <v>319</v>
      </c>
      <c r="K76" s="44" t="s">
        <v>256</v>
      </c>
      <c r="L76">
        <v>6</v>
      </c>
      <c r="M76" s="44" t="s">
        <v>97</v>
      </c>
      <c r="N76" s="44" t="s">
        <v>257</v>
      </c>
      <c r="O76" s="44" t="s">
        <v>78</v>
      </c>
      <c r="P76" s="44" t="s">
        <v>88</v>
      </c>
      <c r="Q76">
        <v>0</v>
      </c>
      <c r="R76">
        <v>0</v>
      </c>
      <c r="S76">
        <v>0</v>
      </c>
      <c r="T76">
        <v>0</v>
      </c>
      <c r="U76" s="3">
        <v>44562</v>
      </c>
      <c r="V76" s="3">
        <v>44834</v>
      </c>
      <c r="W76" s="3">
        <v>44835</v>
      </c>
      <c r="X76" s="44" t="s">
        <v>258</v>
      </c>
      <c r="Y76" s="44" t="s">
        <v>259</v>
      </c>
      <c r="Z76" s="44" t="s">
        <v>430</v>
      </c>
    </row>
    <row r="77" spans="1:26" x14ac:dyDescent="0.25">
      <c r="A77" s="44" t="s">
        <v>115</v>
      </c>
      <c r="B77">
        <v>1</v>
      </c>
      <c r="C77">
        <v>101</v>
      </c>
      <c r="D77">
        <v>0</v>
      </c>
      <c r="E77">
        <v>0</v>
      </c>
      <c r="F77">
        <v>36690</v>
      </c>
      <c r="G77">
        <v>1360</v>
      </c>
      <c r="H77">
        <v>35330</v>
      </c>
      <c r="I77">
        <v>0</v>
      </c>
      <c r="J77" s="44" t="s">
        <v>320</v>
      </c>
      <c r="K77" s="44" t="s">
        <v>256</v>
      </c>
      <c r="L77">
        <v>6</v>
      </c>
      <c r="M77" s="44" t="s">
        <v>97</v>
      </c>
      <c r="N77" s="44" t="s">
        <v>257</v>
      </c>
      <c r="O77" s="44" t="s">
        <v>78</v>
      </c>
      <c r="P77" s="44" t="s">
        <v>88</v>
      </c>
      <c r="Q77">
        <v>0</v>
      </c>
      <c r="R77">
        <v>0</v>
      </c>
      <c r="S77">
        <v>0</v>
      </c>
      <c r="T77">
        <v>0</v>
      </c>
      <c r="U77" s="3">
        <v>44562</v>
      </c>
      <c r="V77" s="3">
        <v>44834</v>
      </c>
      <c r="W77" s="3">
        <v>44835</v>
      </c>
      <c r="X77" s="44" t="s">
        <v>258</v>
      </c>
      <c r="Y77" s="44" t="s">
        <v>259</v>
      </c>
      <c r="Z77" s="44" t="s">
        <v>430</v>
      </c>
    </row>
    <row r="78" spans="1:26" x14ac:dyDescent="0.25">
      <c r="A78" s="44" t="s">
        <v>119</v>
      </c>
      <c r="B78">
        <v>1</v>
      </c>
      <c r="C78">
        <v>101</v>
      </c>
      <c r="D78">
        <v>0</v>
      </c>
      <c r="E78">
        <v>0</v>
      </c>
      <c r="F78">
        <v>185</v>
      </c>
      <c r="G78">
        <v>0</v>
      </c>
      <c r="H78">
        <v>185</v>
      </c>
      <c r="I78">
        <v>0</v>
      </c>
      <c r="J78" s="44" t="s">
        <v>321</v>
      </c>
      <c r="K78" s="44" t="s">
        <v>256</v>
      </c>
      <c r="L78">
        <v>6</v>
      </c>
      <c r="M78" s="44" t="s">
        <v>97</v>
      </c>
      <c r="N78" s="44" t="s">
        <v>257</v>
      </c>
      <c r="O78" s="44" t="s">
        <v>78</v>
      </c>
      <c r="P78" s="44" t="s">
        <v>88</v>
      </c>
      <c r="Q78">
        <v>0</v>
      </c>
      <c r="R78">
        <v>0</v>
      </c>
      <c r="S78">
        <v>0</v>
      </c>
      <c r="T78">
        <v>0</v>
      </c>
      <c r="U78" s="3">
        <v>44562</v>
      </c>
      <c r="V78" s="3">
        <v>44834</v>
      </c>
      <c r="W78" s="3">
        <v>44835</v>
      </c>
      <c r="X78" s="44" t="s">
        <v>258</v>
      </c>
      <c r="Y78" s="44" t="s">
        <v>259</v>
      </c>
      <c r="Z78" s="44" t="s">
        <v>430</v>
      </c>
    </row>
    <row r="79" spans="1:26" x14ac:dyDescent="0.25">
      <c r="A79" s="44" t="s">
        <v>153</v>
      </c>
      <c r="B79">
        <v>1</v>
      </c>
      <c r="C79">
        <v>101</v>
      </c>
      <c r="D79">
        <v>0</v>
      </c>
      <c r="E79">
        <v>0</v>
      </c>
      <c r="F79">
        <v>168.43</v>
      </c>
      <c r="G79">
        <v>0</v>
      </c>
      <c r="H79">
        <v>168.43</v>
      </c>
      <c r="I79">
        <v>0</v>
      </c>
      <c r="J79" s="44" t="s">
        <v>322</v>
      </c>
      <c r="K79" s="44" t="s">
        <v>256</v>
      </c>
      <c r="L79">
        <v>6</v>
      </c>
      <c r="M79" s="44" t="s">
        <v>97</v>
      </c>
      <c r="N79" s="44" t="s">
        <v>257</v>
      </c>
      <c r="O79" s="44" t="s">
        <v>78</v>
      </c>
      <c r="P79" s="44" t="s">
        <v>88</v>
      </c>
      <c r="Q79">
        <v>0</v>
      </c>
      <c r="R79">
        <v>0</v>
      </c>
      <c r="S79">
        <v>0</v>
      </c>
      <c r="T79">
        <v>0</v>
      </c>
      <c r="U79" s="3">
        <v>44562</v>
      </c>
      <c r="V79" s="3">
        <v>44834</v>
      </c>
      <c r="W79" s="3">
        <v>44835</v>
      </c>
      <c r="X79" s="44" t="s">
        <v>258</v>
      </c>
      <c r="Y79" s="44" t="s">
        <v>259</v>
      </c>
      <c r="Z79" s="44" t="s">
        <v>430</v>
      </c>
    </row>
    <row r="80" spans="1:26" x14ac:dyDescent="0.25">
      <c r="A80" s="44" t="s">
        <v>395</v>
      </c>
      <c r="B80">
        <v>1</v>
      </c>
      <c r="C80">
        <v>101</v>
      </c>
      <c r="D80">
        <v>0</v>
      </c>
      <c r="E80">
        <v>0</v>
      </c>
      <c r="F80">
        <v>2500</v>
      </c>
      <c r="G80">
        <v>0</v>
      </c>
      <c r="H80">
        <v>2500</v>
      </c>
      <c r="I80">
        <v>0</v>
      </c>
      <c r="J80" s="44" t="s">
        <v>396</v>
      </c>
      <c r="K80" s="44" t="s">
        <v>256</v>
      </c>
      <c r="L80">
        <v>6</v>
      </c>
      <c r="M80" s="44" t="s">
        <v>97</v>
      </c>
      <c r="N80" s="44" t="s">
        <v>257</v>
      </c>
      <c r="O80" s="44" t="s">
        <v>78</v>
      </c>
      <c r="P80" s="44" t="s">
        <v>88</v>
      </c>
      <c r="Q80">
        <v>0</v>
      </c>
      <c r="R80">
        <v>0</v>
      </c>
      <c r="S80">
        <v>0</v>
      </c>
      <c r="T80">
        <v>0</v>
      </c>
      <c r="U80" s="3">
        <v>44562</v>
      </c>
      <c r="V80" s="3">
        <v>44834</v>
      </c>
      <c r="W80" s="3">
        <v>44835</v>
      </c>
      <c r="X80" s="44" t="s">
        <v>258</v>
      </c>
      <c r="Y80" s="44" t="s">
        <v>259</v>
      </c>
      <c r="Z80" s="44" t="s">
        <v>430</v>
      </c>
    </row>
    <row r="81" spans="1:26" x14ac:dyDescent="0.25">
      <c r="A81" s="44" t="s">
        <v>386</v>
      </c>
      <c r="B81">
        <v>1</v>
      </c>
      <c r="C81">
        <v>101</v>
      </c>
      <c r="D81">
        <v>0</v>
      </c>
      <c r="E81">
        <v>0</v>
      </c>
      <c r="F81">
        <v>8660.0499999999993</v>
      </c>
      <c r="G81">
        <v>0</v>
      </c>
      <c r="H81">
        <v>8660.0499999999993</v>
      </c>
      <c r="I81">
        <v>0</v>
      </c>
      <c r="J81" s="44" t="s">
        <v>387</v>
      </c>
      <c r="K81" s="44" t="s">
        <v>256</v>
      </c>
      <c r="L81">
        <v>6</v>
      </c>
      <c r="M81" s="44" t="s">
        <v>97</v>
      </c>
      <c r="N81" s="44" t="s">
        <v>257</v>
      </c>
      <c r="O81" s="44" t="s">
        <v>78</v>
      </c>
      <c r="P81" s="44" t="s">
        <v>88</v>
      </c>
      <c r="Q81">
        <v>0</v>
      </c>
      <c r="R81">
        <v>0</v>
      </c>
      <c r="S81">
        <v>0</v>
      </c>
      <c r="T81">
        <v>0</v>
      </c>
      <c r="U81" s="3">
        <v>44562</v>
      </c>
      <c r="V81" s="3">
        <v>44834</v>
      </c>
      <c r="W81" s="3">
        <v>44835</v>
      </c>
      <c r="X81" s="44" t="s">
        <v>258</v>
      </c>
      <c r="Y81" s="44" t="s">
        <v>259</v>
      </c>
      <c r="Z81" s="44" t="s">
        <v>430</v>
      </c>
    </row>
    <row r="82" spans="1:26" x14ac:dyDescent="0.25">
      <c r="A82" s="44" t="s">
        <v>141</v>
      </c>
      <c r="B82">
        <v>1</v>
      </c>
      <c r="C82">
        <v>101</v>
      </c>
      <c r="D82">
        <v>0</v>
      </c>
      <c r="E82">
        <v>0</v>
      </c>
      <c r="F82">
        <v>6206.32</v>
      </c>
      <c r="G82">
        <v>0</v>
      </c>
      <c r="H82">
        <v>6206.32</v>
      </c>
      <c r="I82">
        <v>0</v>
      </c>
      <c r="J82" s="44" t="s">
        <v>323</v>
      </c>
      <c r="K82" s="44" t="s">
        <v>256</v>
      </c>
      <c r="L82">
        <v>7</v>
      </c>
      <c r="M82" s="44" t="s">
        <v>97</v>
      </c>
      <c r="N82" s="44" t="s">
        <v>257</v>
      </c>
      <c r="O82" s="44" t="s">
        <v>78</v>
      </c>
      <c r="P82" s="44" t="s">
        <v>88</v>
      </c>
      <c r="Q82">
        <v>0</v>
      </c>
      <c r="R82">
        <v>0</v>
      </c>
      <c r="S82">
        <v>0</v>
      </c>
      <c r="T82">
        <v>0</v>
      </c>
      <c r="U82" s="3">
        <v>44562</v>
      </c>
      <c r="V82" s="3">
        <v>44834</v>
      </c>
      <c r="W82" s="3">
        <v>44835</v>
      </c>
      <c r="X82" s="44" t="s">
        <v>258</v>
      </c>
      <c r="Y82" s="44" t="s">
        <v>259</v>
      </c>
      <c r="Z82" s="44" t="s">
        <v>430</v>
      </c>
    </row>
    <row r="83" spans="1:26" x14ac:dyDescent="0.25">
      <c r="A83" s="44" t="s">
        <v>164</v>
      </c>
      <c r="B83">
        <v>1</v>
      </c>
      <c r="C83">
        <v>101</v>
      </c>
      <c r="D83">
        <v>0</v>
      </c>
      <c r="E83">
        <v>0</v>
      </c>
      <c r="F83">
        <v>152.78</v>
      </c>
      <c r="G83">
        <v>0</v>
      </c>
      <c r="H83">
        <v>152.78</v>
      </c>
      <c r="I83">
        <v>0</v>
      </c>
      <c r="J83" s="44" t="s">
        <v>324</v>
      </c>
      <c r="K83" s="44" t="s">
        <v>256</v>
      </c>
      <c r="L83">
        <v>7</v>
      </c>
      <c r="M83" s="44" t="s">
        <v>97</v>
      </c>
      <c r="N83" s="44" t="s">
        <v>257</v>
      </c>
      <c r="O83" s="44" t="s">
        <v>78</v>
      </c>
      <c r="P83" s="44" t="s">
        <v>88</v>
      </c>
      <c r="Q83">
        <v>0</v>
      </c>
      <c r="R83">
        <v>0</v>
      </c>
      <c r="S83">
        <v>0</v>
      </c>
      <c r="T83">
        <v>0</v>
      </c>
      <c r="U83" s="3">
        <v>44562</v>
      </c>
      <c r="V83" s="3">
        <v>44834</v>
      </c>
      <c r="W83" s="3">
        <v>44835</v>
      </c>
      <c r="X83" s="44" t="s">
        <v>258</v>
      </c>
      <c r="Y83" s="44" t="s">
        <v>259</v>
      </c>
      <c r="Z83" s="44" t="s">
        <v>430</v>
      </c>
    </row>
    <row r="84" spans="1:26" x14ac:dyDescent="0.25">
      <c r="A84" s="44" t="s">
        <v>136</v>
      </c>
      <c r="B84">
        <v>1</v>
      </c>
      <c r="C84">
        <v>101</v>
      </c>
      <c r="D84">
        <v>0</v>
      </c>
      <c r="E84">
        <v>0</v>
      </c>
      <c r="F84">
        <v>1139126.5900000001</v>
      </c>
      <c r="G84">
        <v>0</v>
      </c>
      <c r="H84">
        <v>1139126.5900000001</v>
      </c>
      <c r="I84">
        <v>0</v>
      </c>
      <c r="J84" s="44" t="s">
        <v>325</v>
      </c>
      <c r="K84" s="44" t="s">
        <v>256</v>
      </c>
      <c r="L84">
        <v>6</v>
      </c>
      <c r="M84" s="44" t="s">
        <v>97</v>
      </c>
      <c r="N84" s="44" t="s">
        <v>257</v>
      </c>
      <c r="O84" s="44" t="s">
        <v>78</v>
      </c>
      <c r="P84" s="44" t="s">
        <v>88</v>
      </c>
      <c r="Q84">
        <v>0</v>
      </c>
      <c r="R84">
        <v>0</v>
      </c>
      <c r="S84">
        <v>0</v>
      </c>
      <c r="T84">
        <v>0</v>
      </c>
      <c r="U84" s="3">
        <v>44562</v>
      </c>
      <c r="V84" s="3">
        <v>44834</v>
      </c>
      <c r="W84" s="3">
        <v>44835</v>
      </c>
      <c r="X84" s="44" t="s">
        <v>258</v>
      </c>
      <c r="Y84" s="44" t="s">
        <v>259</v>
      </c>
      <c r="Z84" s="44" t="s">
        <v>430</v>
      </c>
    </row>
    <row r="85" spans="1:26" x14ac:dyDescent="0.25">
      <c r="A85" s="44" t="s">
        <v>118</v>
      </c>
      <c r="B85">
        <v>1</v>
      </c>
      <c r="C85">
        <v>101</v>
      </c>
      <c r="D85">
        <v>0</v>
      </c>
      <c r="E85">
        <v>0</v>
      </c>
      <c r="F85">
        <v>28652.3</v>
      </c>
      <c r="G85">
        <v>3395.79</v>
      </c>
      <c r="H85">
        <v>25256.51</v>
      </c>
      <c r="I85">
        <v>0</v>
      </c>
      <c r="J85" s="44" t="s">
        <v>326</v>
      </c>
      <c r="K85" s="44" t="s">
        <v>256</v>
      </c>
      <c r="L85">
        <v>5</v>
      </c>
      <c r="M85" s="44" t="s">
        <v>97</v>
      </c>
      <c r="N85" s="44" t="s">
        <v>257</v>
      </c>
      <c r="O85" s="44" t="s">
        <v>78</v>
      </c>
      <c r="P85" s="44" t="s">
        <v>88</v>
      </c>
      <c r="Q85">
        <v>0</v>
      </c>
      <c r="R85">
        <v>0</v>
      </c>
      <c r="S85">
        <v>0</v>
      </c>
      <c r="T85">
        <v>0</v>
      </c>
      <c r="U85" s="3">
        <v>44562</v>
      </c>
      <c r="V85" s="3">
        <v>44834</v>
      </c>
      <c r="W85" s="3">
        <v>44835</v>
      </c>
      <c r="X85" s="44" t="s">
        <v>258</v>
      </c>
      <c r="Y85" s="44" t="s">
        <v>259</v>
      </c>
      <c r="Z85" s="44" t="s">
        <v>430</v>
      </c>
    </row>
    <row r="86" spans="1:26" x14ac:dyDescent="0.25">
      <c r="A86" s="44" t="s">
        <v>105</v>
      </c>
      <c r="B86">
        <v>1</v>
      </c>
      <c r="C86">
        <v>101</v>
      </c>
      <c r="D86">
        <v>0</v>
      </c>
      <c r="E86">
        <v>0</v>
      </c>
      <c r="F86">
        <v>0</v>
      </c>
      <c r="G86">
        <v>1139126.5900000001</v>
      </c>
      <c r="H86">
        <v>0</v>
      </c>
      <c r="I86">
        <v>1139126.5900000001</v>
      </c>
      <c r="J86" s="44" t="s">
        <v>327</v>
      </c>
      <c r="K86" s="44" t="s">
        <v>256</v>
      </c>
      <c r="L86">
        <v>6</v>
      </c>
      <c r="M86" s="44" t="s">
        <v>97</v>
      </c>
      <c r="N86" s="44" t="s">
        <v>257</v>
      </c>
      <c r="O86" s="44" t="s">
        <v>78</v>
      </c>
      <c r="P86" s="44" t="s">
        <v>88</v>
      </c>
      <c r="Q86">
        <v>0</v>
      </c>
      <c r="R86">
        <v>0</v>
      </c>
      <c r="S86">
        <v>0</v>
      </c>
      <c r="T86">
        <v>0</v>
      </c>
      <c r="U86" s="3">
        <v>44562</v>
      </c>
      <c r="V86" s="3">
        <v>44834</v>
      </c>
      <c r="W86" s="3">
        <v>44835</v>
      </c>
      <c r="X86" s="44" t="s">
        <v>258</v>
      </c>
      <c r="Y86" s="44" t="s">
        <v>259</v>
      </c>
      <c r="Z86" s="44" t="s">
        <v>430</v>
      </c>
    </row>
    <row r="87" spans="1:26" x14ac:dyDescent="0.25">
      <c r="A87" s="44" t="s">
        <v>87</v>
      </c>
      <c r="B87">
        <v>1</v>
      </c>
      <c r="C87">
        <v>101</v>
      </c>
      <c r="D87">
        <v>0</v>
      </c>
      <c r="E87">
        <v>0</v>
      </c>
      <c r="F87">
        <v>25000</v>
      </c>
      <c r="G87">
        <v>1543000</v>
      </c>
      <c r="H87">
        <v>0</v>
      </c>
      <c r="I87">
        <v>1518000</v>
      </c>
      <c r="J87" s="44" t="s">
        <v>328</v>
      </c>
      <c r="K87" s="44" t="s">
        <v>256</v>
      </c>
      <c r="L87">
        <v>6</v>
      </c>
      <c r="M87" s="44" t="s">
        <v>97</v>
      </c>
      <c r="N87" s="44" t="s">
        <v>257</v>
      </c>
      <c r="O87" s="44" t="s">
        <v>78</v>
      </c>
      <c r="P87" s="44" t="s">
        <v>88</v>
      </c>
      <c r="Q87">
        <v>0</v>
      </c>
      <c r="R87">
        <v>0</v>
      </c>
      <c r="S87">
        <v>0</v>
      </c>
      <c r="T87">
        <v>0</v>
      </c>
      <c r="U87" s="3">
        <v>44562</v>
      </c>
      <c r="V87" s="3">
        <v>44834</v>
      </c>
      <c r="W87" s="3">
        <v>44835</v>
      </c>
      <c r="X87" s="44" t="s">
        <v>258</v>
      </c>
      <c r="Y87" s="44" t="s">
        <v>259</v>
      </c>
      <c r="Z87" s="44" t="s">
        <v>430</v>
      </c>
    </row>
    <row r="88" spans="1:26" x14ac:dyDescent="0.25">
      <c r="A88" s="44" t="s">
        <v>90</v>
      </c>
      <c r="B88">
        <v>1</v>
      </c>
      <c r="C88">
        <v>101</v>
      </c>
      <c r="D88">
        <v>0</v>
      </c>
      <c r="E88">
        <v>0</v>
      </c>
      <c r="F88">
        <v>1543000</v>
      </c>
      <c r="G88">
        <v>0</v>
      </c>
      <c r="H88">
        <v>1543000</v>
      </c>
      <c r="I88">
        <v>0</v>
      </c>
      <c r="J88" s="44" t="s">
        <v>329</v>
      </c>
      <c r="K88" s="44" t="s">
        <v>256</v>
      </c>
      <c r="L88">
        <v>6</v>
      </c>
      <c r="M88" s="44" t="s">
        <v>97</v>
      </c>
      <c r="N88" s="44" t="s">
        <v>257</v>
      </c>
      <c r="O88" s="44" t="s">
        <v>330</v>
      </c>
      <c r="P88" s="44" t="s">
        <v>88</v>
      </c>
      <c r="Q88">
        <v>0</v>
      </c>
      <c r="R88">
        <v>0</v>
      </c>
      <c r="S88">
        <v>0</v>
      </c>
      <c r="T88">
        <v>0</v>
      </c>
      <c r="U88" s="3">
        <v>44562</v>
      </c>
      <c r="V88" s="3">
        <v>44834</v>
      </c>
      <c r="W88" s="3">
        <v>44835</v>
      </c>
      <c r="X88" s="44" t="s">
        <v>258</v>
      </c>
      <c r="Y88" s="44" t="s">
        <v>259</v>
      </c>
      <c r="Z88" s="44" t="s">
        <v>430</v>
      </c>
    </row>
    <row r="89" spans="1:26" x14ac:dyDescent="0.25">
      <c r="A89" s="44" t="s">
        <v>155</v>
      </c>
      <c r="B89">
        <v>1</v>
      </c>
      <c r="C89">
        <v>101</v>
      </c>
      <c r="D89">
        <v>0</v>
      </c>
      <c r="E89">
        <v>0</v>
      </c>
      <c r="F89">
        <v>162000</v>
      </c>
      <c r="G89">
        <v>0</v>
      </c>
      <c r="H89">
        <v>162000</v>
      </c>
      <c r="I89">
        <v>0</v>
      </c>
      <c r="J89" s="44" t="s">
        <v>331</v>
      </c>
      <c r="K89" s="44" t="s">
        <v>256</v>
      </c>
      <c r="L89">
        <v>6</v>
      </c>
      <c r="M89" s="44" t="s">
        <v>97</v>
      </c>
      <c r="N89" s="44" t="s">
        <v>257</v>
      </c>
      <c r="O89" s="44" t="s">
        <v>330</v>
      </c>
      <c r="P89" s="44" t="s">
        <v>88</v>
      </c>
      <c r="Q89">
        <v>0</v>
      </c>
      <c r="R89">
        <v>0</v>
      </c>
      <c r="S89">
        <v>0</v>
      </c>
      <c r="T89">
        <v>0</v>
      </c>
      <c r="U89" s="3">
        <v>44562</v>
      </c>
      <c r="V89" s="3">
        <v>44834</v>
      </c>
      <c r="W89" s="3">
        <v>44835</v>
      </c>
      <c r="X89" s="44" t="s">
        <v>258</v>
      </c>
      <c r="Y89" s="44" t="s">
        <v>259</v>
      </c>
      <c r="Z89" s="44" t="s">
        <v>430</v>
      </c>
    </row>
    <row r="90" spans="1:26" x14ac:dyDescent="0.25">
      <c r="A90" s="44" t="s">
        <v>156</v>
      </c>
      <c r="B90">
        <v>1</v>
      </c>
      <c r="C90">
        <v>101</v>
      </c>
      <c r="D90">
        <v>0</v>
      </c>
      <c r="E90">
        <v>0</v>
      </c>
      <c r="F90">
        <v>162000</v>
      </c>
      <c r="G90">
        <v>0</v>
      </c>
      <c r="H90">
        <v>162000</v>
      </c>
      <c r="I90">
        <v>0</v>
      </c>
      <c r="J90" s="44" t="s">
        <v>332</v>
      </c>
      <c r="K90" s="44" t="s">
        <v>256</v>
      </c>
      <c r="L90">
        <v>6</v>
      </c>
      <c r="M90" s="44" t="s">
        <v>97</v>
      </c>
      <c r="N90" s="44" t="s">
        <v>257</v>
      </c>
      <c r="O90" s="44" t="s">
        <v>330</v>
      </c>
      <c r="P90" s="44" t="s">
        <v>88</v>
      </c>
      <c r="Q90">
        <v>0</v>
      </c>
      <c r="R90">
        <v>0</v>
      </c>
      <c r="S90">
        <v>0</v>
      </c>
      <c r="T90">
        <v>0</v>
      </c>
      <c r="U90" s="3">
        <v>44562</v>
      </c>
      <c r="V90" s="3">
        <v>44834</v>
      </c>
      <c r="W90" s="3">
        <v>44835</v>
      </c>
      <c r="X90" s="44" t="s">
        <v>258</v>
      </c>
      <c r="Y90" s="44" t="s">
        <v>259</v>
      </c>
      <c r="Z90" s="44" t="s">
        <v>430</v>
      </c>
    </row>
    <row r="91" spans="1:26" x14ac:dyDescent="0.25">
      <c r="A91" s="44" t="s">
        <v>157</v>
      </c>
      <c r="B91">
        <v>1</v>
      </c>
      <c r="C91">
        <v>101</v>
      </c>
      <c r="D91">
        <v>0</v>
      </c>
      <c r="E91">
        <v>0</v>
      </c>
      <c r="F91">
        <v>0</v>
      </c>
      <c r="G91">
        <v>162000</v>
      </c>
      <c r="H91">
        <v>0</v>
      </c>
      <c r="I91">
        <v>162000</v>
      </c>
      <c r="J91" s="44" t="s">
        <v>333</v>
      </c>
      <c r="K91" s="44" t="s">
        <v>256</v>
      </c>
      <c r="L91">
        <v>6</v>
      </c>
      <c r="M91" s="44" t="s">
        <v>97</v>
      </c>
      <c r="N91" s="44" t="s">
        <v>257</v>
      </c>
      <c r="O91" s="44" t="s">
        <v>330</v>
      </c>
      <c r="P91" s="44" t="s">
        <v>88</v>
      </c>
      <c r="Q91">
        <v>0</v>
      </c>
      <c r="R91">
        <v>0</v>
      </c>
      <c r="S91">
        <v>0</v>
      </c>
      <c r="T91">
        <v>0</v>
      </c>
      <c r="U91" s="3">
        <v>44562</v>
      </c>
      <c r="V91" s="3">
        <v>44834</v>
      </c>
      <c r="W91" s="3">
        <v>44835</v>
      </c>
      <c r="X91" s="44" t="s">
        <v>258</v>
      </c>
      <c r="Y91" s="44" t="s">
        <v>259</v>
      </c>
      <c r="Z91" s="44" t="s">
        <v>430</v>
      </c>
    </row>
    <row r="92" spans="1:26" x14ac:dyDescent="0.25">
      <c r="A92" s="44" t="s">
        <v>158</v>
      </c>
      <c r="B92">
        <v>1</v>
      </c>
      <c r="C92">
        <v>101</v>
      </c>
      <c r="D92">
        <v>0</v>
      </c>
      <c r="E92">
        <v>0</v>
      </c>
      <c r="F92">
        <v>0</v>
      </c>
      <c r="G92">
        <v>187000</v>
      </c>
      <c r="H92">
        <v>0</v>
      </c>
      <c r="I92">
        <v>187000</v>
      </c>
      <c r="J92" s="44" t="s">
        <v>334</v>
      </c>
      <c r="K92" s="44" t="s">
        <v>256</v>
      </c>
      <c r="L92">
        <v>6</v>
      </c>
      <c r="M92" s="44" t="s">
        <v>97</v>
      </c>
      <c r="N92" s="44" t="s">
        <v>257</v>
      </c>
      <c r="O92" s="44" t="s">
        <v>330</v>
      </c>
      <c r="P92" s="44" t="s">
        <v>88</v>
      </c>
      <c r="Q92">
        <v>0</v>
      </c>
      <c r="R92">
        <v>0</v>
      </c>
      <c r="S92">
        <v>0</v>
      </c>
      <c r="T92">
        <v>0</v>
      </c>
      <c r="U92" s="3">
        <v>44562</v>
      </c>
      <c r="V92" s="3">
        <v>44834</v>
      </c>
      <c r="W92" s="3">
        <v>44835</v>
      </c>
      <c r="X92" s="44" t="s">
        <v>258</v>
      </c>
      <c r="Y92" s="44" t="s">
        <v>259</v>
      </c>
      <c r="Z92" s="44" t="s">
        <v>430</v>
      </c>
    </row>
    <row r="93" spans="1:26" x14ac:dyDescent="0.25">
      <c r="A93" s="44" t="s">
        <v>93</v>
      </c>
      <c r="B93">
        <v>1</v>
      </c>
      <c r="C93">
        <v>101</v>
      </c>
      <c r="D93">
        <v>0</v>
      </c>
      <c r="E93">
        <v>0</v>
      </c>
      <c r="F93">
        <v>984416.78</v>
      </c>
      <c r="G93">
        <v>0</v>
      </c>
      <c r="H93">
        <v>984416.78</v>
      </c>
      <c r="I93">
        <v>0</v>
      </c>
      <c r="J93" s="44" t="s">
        <v>335</v>
      </c>
      <c r="K93" s="44" t="s">
        <v>256</v>
      </c>
      <c r="L93">
        <v>7</v>
      </c>
      <c r="M93" s="44" t="s">
        <v>97</v>
      </c>
      <c r="N93" s="44" t="s">
        <v>257</v>
      </c>
      <c r="O93" s="44" t="s">
        <v>330</v>
      </c>
      <c r="P93" s="44" t="s">
        <v>88</v>
      </c>
      <c r="Q93">
        <v>0</v>
      </c>
      <c r="R93">
        <v>0</v>
      </c>
      <c r="S93">
        <v>0</v>
      </c>
      <c r="T93">
        <v>0</v>
      </c>
      <c r="U93" s="3">
        <v>44562</v>
      </c>
      <c r="V93" s="3">
        <v>44834</v>
      </c>
      <c r="W93" s="3">
        <v>44835</v>
      </c>
      <c r="X93" s="44" t="s">
        <v>258</v>
      </c>
      <c r="Y93" s="44" t="s">
        <v>259</v>
      </c>
      <c r="Z93" s="44" t="s">
        <v>430</v>
      </c>
    </row>
    <row r="94" spans="1:26" x14ac:dyDescent="0.25">
      <c r="A94" s="44" t="s">
        <v>114</v>
      </c>
      <c r="B94">
        <v>1</v>
      </c>
      <c r="C94">
        <v>101</v>
      </c>
      <c r="D94">
        <v>0</v>
      </c>
      <c r="E94">
        <v>0</v>
      </c>
      <c r="F94">
        <v>0</v>
      </c>
      <c r="G94">
        <v>29205.62</v>
      </c>
      <c r="H94">
        <v>0</v>
      </c>
      <c r="I94">
        <v>29205.62</v>
      </c>
      <c r="J94" s="44" t="s">
        <v>336</v>
      </c>
      <c r="K94" s="44" t="s">
        <v>256</v>
      </c>
      <c r="L94">
        <v>7</v>
      </c>
      <c r="M94" s="44" t="s">
        <v>97</v>
      </c>
      <c r="N94" s="44" t="s">
        <v>257</v>
      </c>
      <c r="O94" s="44" t="s">
        <v>330</v>
      </c>
      <c r="P94" s="44" t="s">
        <v>88</v>
      </c>
      <c r="Q94">
        <v>0</v>
      </c>
      <c r="R94">
        <v>0</v>
      </c>
      <c r="S94">
        <v>0</v>
      </c>
      <c r="T94">
        <v>0</v>
      </c>
      <c r="U94" s="3">
        <v>44562</v>
      </c>
      <c r="V94" s="3">
        <v>44834</v>
      </c>
      <c r="W94" s="3">
        <v>44835</v>
      </c>
      <c r="X94" s="44" t="s">
        <v>258</v>
      </c>
      <c r="Y94" s="44" t="s">
        <v>259</v>
      </c>
      <c r="Z94" s="44" t="s">
        <v>430</v>
      </c>
    </row>
    <row r="95" spans="1:26" x14ac:dyDescent="0.25">
      <c r="A95" s="44" t="s">
        <v>89</v>
      </c>
      <c r="B95">
        <v>1</v>
      </c>
      <c r="C95">
        <v>101</v>
      </c>
      <c r="D95">
        <v>0</v>
      </c>
      <c r="E95">
        <v>0</v>
      </c>
      <c r="F95">
        <v>1171416.78</v>
      </c>
      <c r="G95">
        <v>1734205.62</v>
      </c>
      <c r="H95">
        <v>0</v>
      </c>
      <c r="I95">
        <v>562788.84</v>
      </c>
      <c r="J95" s="44" t="s">
        <v>337</v>
      </c>
      <c r="K95" s="44" t="s">
        <v>256</v>
      </c>
      <c r="L95">
        <v>5</v>
      </c>
      <c r="M95" s="44" t="s">
        <v>97</v>
      </c>
      <c r="N95" s="44" t="s">
        <v>257</v>
      </c>
      <c r="O95" s="44" t="s">
        <v>330</v>
      </c>
      <c r="P95" s="44" t="s">
        <v>88</v>
      </c>
      <c r="Q95">
        <v>0</v>
      </c>
      <c r="R95">
        <v>0</v>
      </c>
      <c r="S95">
        <v>0</v>
      </c>
      <c r="T95">
        <v>0</v>
      </c>
      <c r="U95" s="3">
        <v>44562</v>
      </c>
      <c r="V95" s="3">
        <v>44834</v>
      </c>
      <c r="W95" s="3">
        <v>44835</v>
      </c>
      <c r="X95" s="44" t="s">
        <v>258</v>
      </c>
      <c r="Y95" s="44" t="s">
        <v>259</v>
      </c>
      <c r="Z95" s="44" t="s">
        <v>430</v>
      </c>
    </row>
    <row r="96" spans="1:26" x14ac:dyDescent="0.25">
      <c r="A96" s="44" t="s">
        <v>91</v>
      </c>
      <c r="B96">
        <v>1</v>
      </c>
      <c r="C96">
        <v>101</v>
      </c>
      <c r="D96">
        <v>0</v>
      </c>
      <c r="E96">
        <v>0</v>
      </c>
      <c r="F96">
        <v>971408.09</v>
      </c>
      <c r="G96">
        <v>999647.38</v>
      </c>
      <c r="H96">
        <v>0</v>
      </c>
      <c r="I96">
        <v>28239.29</v>
      </c>
      <c r="J96" s="44" t="s">
        <v>338</v>
      </c>
      <c r="K96" s="44" t="s">
        <v>256</v>
      </c>
      <c r="L96">
        <v>6</v>
      </c>
      <c r="M96" s="44" t="s">
        <v>97</v>
      </c>
      <c r="N96" s="44" t="s">
        <v>257</v>
      </c>
      <c r="O96" s="44" t="s">
        <v>330</v>
      </c>
      <c r="P96" s="44" t="s">
        <v>88</v>
      </c>
      <c r="Q96">
        <v>0</v>
      </c>
      <c r="R96">
        <v>0</v>
      </c>
      <c r="S96">
        <v>0</v>
      </c>
      <c r="T96">
        <v>0</v>
      </c>
      <c r="U96" s="3">
        <v>44562</v>
      </c>
      <c r="V96" s="3">
        <v>44834</v>
      </c>
      <c r="W96" s="3">
        <v>44835</v>
      </c>
      <c r="X96" s="44" t="s">
        <v>258</v>
      </c>
      <c r="Y96" s="44" t="s">
        <v>259</v>
      </c>
      <c r="Z96" s="44" t="s">
        <v>430</v>
      </c>
    </row>
    <row r="97" spans="1:26" x14ac:dyDescent="0.25">
      <c r="A97" s="44" t="s">
        <v>99</v>
      </c>
      <c r="B97">
        <v>1</v>
      </c>
      <c r="C97">
        <v>101</v>
      </c>
      <c r="D97">
        <v>0</v>
      </c>
      <c r="E97">
        <v>0</v>
      </c>
      <c r="F97">
        <v>953887.4</v>
      </c>
      <c r="G97">
        <v>954936.07</v>
      </c>
      <c r="H97">
        <v>0</v>
      </c>
      <c r="I97">
        <v>1048.67</v>
      </c>
      <c r="J97" s="44" t="s">
        <v>339</v>
      </c>
      <c r="K97" s="44" t="s">
        <v>256</v>
      </c>
      <c r="L97">
        <v>6</v>
      </c>
      <c r="M97" s="44" t="s">
        <v>97</v>
      </c>
      <c r="N97" s="44" t="s">
        <v>257</v>
      </c>
      <c r="O97" s="44" t="s">
        <v>330</v>
      </c>
      <c r="P97" s="44" t="s">
        <v>88</v>
      </c>
      <c r="Q97">
        <v>0</v>
      </c>
      <c r="R97">
        <v>0</v>
      </c>
      <c r="S97">
        <v>0</v>
      </c>
      <c r="T97">
        <v>0</v>
      </c>
      <c r="U97" s="3">
        <v>44562</v>
      </c>
      <c r="V97" s="3">
        <v>44834</v>
      </c>
      <c r="W97" s="3">
        <v>44835</v>
      </c>
      <c r="X97" s="44" t="s">
        <v>258</v>
      </c>
      <c r="Y97" s="44" t="s">
        <v>259</v>
      </c>
      <c r="Z97" s="44" t="s">
        <v>430</v>
      </c>
    </row>
    <row r="98" spans="1:26" x14ac:dyDescent="0.25">
      <c r="A98" s="44" t="s">
        <v>109</v>
      </c>
      <c r="B98">
        <v>1</v>
      </c>
      <c r="C98">
        <v>101</v>
      </c>
      <c r="D98">
        <v>0</v>
      </c>
      <c r="E98">
        <v>0</v>
      </c>
      <c r="F98">
        <v>12733.6</v>
      </c>
      <c r="G98">
        <v>938656.8</v>
      </c>
      <c r="H98">
        <v>0</v>
      </c>
      <c r="I98">
        <v>925923.2</v>
      </c>
      <c r="J98" s="44" t="s">
        <v>340</v>
      </c>
      <c r="K98" s="44" t="s">
        <v>256</v>
      </c>
      <c r="L98">
        <v>6</v>
      </c>
      <c r="M98" s="44" t="s">
        <v>97</v>
      </c>
      <c r="N98" s="44" t="s">
        <v>257</v>
      </c>
      <c r="O98" s="44" t="s">
        <v>330</v>
      </c>
      <c r="P98" s="44" t="s">
        <v>88</v>
      </c>
      <c r="Q98">
        <v>0</v>
      </c>
      <c r="R98">
        <v>0</v>
      </c>
      <c r="S98">
        <v>0</v>
      </c>
      <c r="T98">
        <v>0</v>
      </c>
      <c r="U98" s="3">
        <v>44562</v>
      </c>
      <c r="V98" s="3">
        <v>44834</v>
      </c>
      <c r="W98" s="3">
        <v>44835</v>
      </c>
      <c r="X98" s="44" t="s">
        <v>258</v>
      </c>
      <c r="Y98" s="44" t="s">
        <v>259</v>
      </c>
      <c r="Z98" s="44" t="s">
        <v>430</v>
      </c>
    </row>
    <row r="99" spans="1:26" x14ac:dyDescent="0.25">
      <c r="A99" s="44" t="s">
        <v>92</v>
      </c>
      <c r="B99">
        <v>1</v>
      </c>
      <c r="C99">
        <v>101</v>
      </c>
      <c r="D99">
        <v>0</v>
      </c>
      <c r="E99">
        <v>0</v>
      </c>
      <c r="F99">
        <v>971408.09</v>
      </c>
      <c r="G99">
        <v>999647.38</v>
      </c>
      <c r="H99">
        <v>0</v>
      </c>
      <c r="I99">
        <v>28239.29</v>
      </c>
      <c r="J99" s="44" t="s">
        <v>341</v>
      </c>
      <c r="K99" s="44" t="s">
        <v>256</v>
      </c>
      <c r="L99">
        <v>7</v>
      </c>
      <c r="M99" s="44" t="s">
        <v>97</v>
      </c>
      <c r="N99" s="44" t="s">
        <v>257</v>
      </c>
      <c r="O99" s="44" t="s">
        <v>330</v>
      </c>
      <c r="P99" s="44" t="s">
        <v>88</v>
      </c>
      <c r="Q99">
        <v>0</v>
      </c>
      <c r="R99">
        <v>0</v>
      </c>
      <c r="S99">
        <v>0</v>
      </c>
      <c r="T99">
        <v>0</v>
      </c>
      <c r="U99" s="3">
        <v>44562</v>
      </c>
      <c r="V99" s="3">
        <v>44834</v>
      </c>
      <c r="W99" s="3">
        <v>44835</v>
      </c>
      <c r="X99" s="44" t="s">
        <v>258</v>
      </c>
      <c r="Y99" s="44" t="s">
        <v>259</v>
      </c>
      <c r="Z99" s="44" t="s">
        <v>430</v>
      </c>
    </row>
    <row r="100" spans="1:26" x14ac:dyDescent="0.25">
      <c r="A100" s="44" t="s">
        <v>100</v>
      </c>
      <c r="B100">
        <v>1</v>
      </c>
      <c r="C100">
        <v>101</v>
      </c>
      <c r="D100">
        <v>0</v>
      </c>
      <c r="E100">
        <v>0</v>
      </c>
      <c r="F100">
        <v>953887.4</v>
      </c>
      <c r="G100">
        <v>954936.07</v>
      </c>
      <c r="H100">
        <v>0</v>
      </c>
      <c r="I100">
        <v>1048.67</v>
      </c>
      <c r="J100" s="44" t="s">
        <v>342</v>
      </c>
      <c r="K100" s="44" t="s">
        <v>256</v>
      </c>
      <c r="L100">
        <v>7</v>
      </c>
      <c r="M100" s="44" t="s">
        <v>97</v>
      </c>
      <c r="N100" s="44" t="s">
        <v>257</v>
      </c>
      <c r="O100" s="44" t="s">
        <v>330</v>
      </c>
      <c r="P100" s="44" t="s">
        <v>88</v>
      </c>
      <c r="Q100">
        <v>0</v>
      </c>
      <c r="R100">
        <v>0</v>
      </c>
      <c r="S100">
        <v>0</v>
      </c>
      <c r="T100">
        <v>0</v>
      </c>
      <c r="U100" s="3">
        <v>44562</v>
      </c>
      <c r="V100" s="3">
        <v>44834</v>
      </c>
      <c r="W100" s="3">
        <v>44835</v>
      </c>
      <c r="X100" s="44" t="s">
        <v>258</v>
      </c>
      <c r="Y100" s="44" t="s">
        <v>259</v>
      </c>
      <c r="Z100" s="44" t="s">
        <v>430</v>
      </c>
    </row>
    <row r="101" spans="1:26" x14ac:dyDescent="0.25">
      <c r="A101" s="44" t="s">
        <v>110</v>
      </c>
      <c r="B101">
        <v>1</v>
      </c>
      <c r="C101">
        <v>101</v>
      </c>
      <c r="D101">
        <v>0</v>
      </c>
      <c r="E101">
        <v>0</v>
      </c>
      <c r="F101">
        <v>12733.6</v>
      </c>
      <c r="G101">
        <v>938656.8</v>
      </c>
      <c r="H101">
        <v>0</v>
      </c>
      <c r="I101">
        <v>925923.2</v>
      </c>
      <c r="J101" s="44" t="s">
        <v>343</v>
      </c>
      <c r="K101" s="44" t="s">
        <v>256</v>
      </c>
      <c r="L101">
        <v>7</v>
      </c>
      <c r="M101" s="44" t="s">
        <v>97</v>
      </c>
      <c r="N101" s="44" t="s">
        <v>257</v>
      </c>
      <c r="O101" s="44" t="s">
        <v>330</v>
      </c>
      <c r="P101" s="44" t="s">
        <v>88</v>
      </c>
      <c r="Q101">
        <v>0</v>
      </c>
      <c r="R101">
        <v>0</v>
      </c>
      <c r="S101">
        <v>0</v>
      </c>
      <c r="T101">
        <v>0</v>
      </c>
      <c r="U101" s="3">
        <v>44562</v>
      </c>
      <c r="V101" s="3">
        <v>44834</v>
      </c>
      <c r="W101" s="3">
        <v>44835</v>
      </c>
      <c r="X101" s="44" t="s">
        <v>258</v>
      </c>
      <c r="Y101" s="44" t="s">
        <v>259</v>
      </c>
      <c r="Z101" s="44" t="s">
        <v>430</v>
      </c>
    </row>
    <row r="102" spans="1:26" x14ac:dyDescent="0.25">
      <c r="A102" s="44" t="s">
        <v>146</v>
      </c>
      <c r="B102">
        <v>1</v>
      </c>
      <c r="C102">
        <v>101</v>
      </c>
      <c r="D102">
        <v>0</v>
      </c>
      <c r="E102">
        <v>0</v>
      </c>
      <c r="F102">
        <v>62686.68</v>
      </c>
      <c r="G102">
        <v>0</v>
      </c>
      <c r="H102">
        <v>62686.68</v>
      </c>
      <c r="I102">
        <v>0</v>
      </c>
      <c r="J102" s="44" t="s">
        <v>344</v>
      </c>
      <c r="K102" s="44" t="s">
        <v>256</v>
      </c>
      <c r="L102">
        <v>6</v>
      </c>
      <c r="M102" s="44" t="s">
        <v>97</v>
      </c>
      <c r="N102" s="44" t="s">
        <v>257</v>
      </c>
      <c r="O102" s="44" t="s">
        <v>77</v>
      </c>
      <c r="P102" s="44" t="s">
        <v>88</v>
      </c>
      <c r="Q102">
        <v>0</v>
      </c>
      <c r="R102">
        <v>0</v>
      </c>
      <c r="S102">
        <v>0</v>
      </c>
      <c r="T102">
        <v>0</v>
      </c>
      <c r="U102" s="3">
        <v>44562</v>
      </c>
      <c r="V102" s="3">
        <v>44834</v>
      </c>
      <c r="W102" s="3">
        <v>44835</v>
      </c>
      <c r="X102" s="44" t="s">
        <v>258</v>
      </c>
      <c r="Y102" s="44" t="s">
        <v>259</v>
      </c>
      <c r="Z102" s="44" t="s">
        <v>430</v>
      </c>
    </row>
    <row r="103" spans="1:26" x14ac:dyDescent="0.25">
      <c r="A103" s="44" t="s">
        <v>108</v>
      </c>
      <c r="B103">
        <v>1</v>
      </c>
      <c r="C103">
        <v>101</v>
      </c>
      <c r="D103">
        <v>0</v>
      </c>
      <c r="E103">
        <v>0</v>
      </c>
      <c r="F103">
        <v>1139126.5900000001</v>
      </c>
      <c r="G103">
        <v>0</v>
      </c>
      <c r="H103">
        <v>1139126.5900000001</v>
      </c>
      <c r="I103">
        <v>0</v>
      </c>
      <c r="J103" s="44" t="s">
        <v>345</v>
      </c>
      <c r="K103" s="44" t="s">
        <v>256</v>
      </c>
      <c r="L103">
        <v>7</v>
      </c>
      <c r="M103" s="44" t="s">
        <v>97</v>
      </c>
      <c r="N103" s="44" t="s">
        <v>257</v>
      </c>
      <c r="O103" s="44" t="s">
        <v>77</v>
      </c>
      <c r="P103" s="44" t="s">
        <v>88</v>
      </c>
      <c r="Q103">
        <v>0</v>
      </c>
      <c r="R103">
        <v>0</v>
      </c>
      <c r="S103">
        <v>0</v>
      </c>
      <c r="T103">
        <v>0</v>
      </c>
      <c r="U103" s="3">
        <v>44562</v>
      </c>
      <c r="V103" s="3">
        <v>44834</v>
      </c>
      <c r="W103" s="3">
        <v>44835</v>
      </c>
      <c r="X103" s="44" t="s">
        <v>258</v>
      </c>
      <c r="Y103" s="44" t="s">
        <v>259</v>
      </c>
      <c r="Z103" s="44" t="s">
        <v>430</v>
      </c>
    </row>
    <row r="104" spans="1:26" x14ac:dyDescent="0.25">
      <c r="A104" s="44" t="s">
        <v>152</v>
      </c>
      <c r="B104">
        <v>1</v>
      </c>
      <c r="C104">
        <v>101</v>
      </c>
      <c r="D104">
        <v>0</v>
      </c>
      <c r="E104">
        <v>0</v>
      </c>
      <c r="F104">
        <v>410.71</v>
      </c>
      <c r="G104">
        <v>0</v>
      </c>
      <c r="H104">
        <v>410.71</v>
      </c>
      <c r="I104">
        <v>0</v>
      </c>
      <c r="J104" s="44" t="s">
        <v>346</v>
      </c>
      <c r="K104" s="44" t="s">
        <v>256</v>
      </c>
      <c r="L104">
        <v>7</v>
      </c>
      <c r="M104" s="44" t="s">
        <v>97</v>
      </c>
      <c r="N104" s="44" t="s">
        <v>257</v>
      </c>
      <c r="O104" s="44" t="s">
        <v>77</v>
      </c>
      <c r="P104" s="44" t="s">
        <v>88</v>
      </c>
      <c r="Q104">
        <v>0</v>
      </c>
      <c r="R104">
        <v>0</v>
      </c>
      <c r="S104">
        <v>0</v>
      </c>
      <c r="T104">
        <v>0</v>
      </c>
      <c r="U104" s="3">
        <v>44562</v>
      </c>
      <c r="V104" s="3">
        <v>44834</v>
      </c>
      <c r="W104" s="3">
        <v>44835</v>
      </c>
      <c r="X104" s="44" t="s">
        <v>258</v>
      </c>
      <c r="Y104" s="44" t="s">
        <v>259</v>
      </c>
      <c r="Z104" s="44" t="s">
        <v>430</v>
      </c>
    </row>
    <row r="105" spans="1:26" x14ac:dyDescent="0.25">
      <c r="A105" s="44" t="s">
        <v>161</v>
      </c>
      <c r="B105">
        <v>1</v>
      </c>
      <c r="C105">
        <v>101</v>
      </c>
      <c r="D105">
        <v>0</v>
      </c>
      <c r="E105">
        <v>0</v>
      </c>
      <c r="F105">
        <v>246</v>
      </c>
      <c r="G105">
        <v>0</v>
      </c>
      <c r="H105">
        <v>246</v>
      </c>
      <c r="I105">
        <v>0</v>
      </c>
      <c r="J105" s="44" t="s">
        <v>347</v>
      </c>
      <c r="K105" s="44" t="s">
        <v>256</v>
      </c>
      <c r="L105">
        <v>5</v>
      </c>
      <c r="M105" s="44" t="s">
        <v>97</v>
      </c>
      <c r="N105" s="44" t="s">
        <v>257</v>
      </c>
      <c r="O105" s="44" t="s">
        <v>77</v>
      </c>
      <c r="P105" s="44" t="s">
        <v>88</v>
      </c>
      <c r="Q105">
        <v>0</v>
      </c>
      <c r="R105">
        <v>0</v>
      </c>
      <c r="S105">
        <v>0</v>
      </c>
      <c r="T105">
        <v>0</v>
      </c>
      <c r="U105" s="3">
        <v>44562</v>
      </c>
      <c r="V105" s="3">
        <v>44834</v>
      </c>
      <c r="W105" s="3">
        <v>44835</v>
      </c>
      <c r="X105" s="44" t="s">
        <v>258</v>
      </c>
      <c r="Y105" s="44" t="s">
        <v>259</v>
      </c>
      <c r="Z105" s="44" t="s">
        <v>430</v>
      </c>
    </row>
    <row r="106" spans="1:26" x14ac:dyDescent="0.25">
      <c r="A106" s="44" t="s">
        <v>104</v>
      </c>
      <c r="B106">
        <v>1</v>
      </c>
      <c r="C106">
        <v>101</v>
      </c>
      <c r="D106">
        <v>0</v>
      </c>
      <c r="E106">
        <v>0</v>
      </c>
      <c r="F106">
        <v>231450</v>
      </c>
      <c r="G106">
        <v>0</v>
      </c>
      <c r="H106">
        <v>231450</v>
      </c>
      <c r="I106">
        <v>0</v>
      </c>
      <c r="J106" s="44" t="s">
        <v>348</v>
      </c>
      <c r="K106" s="44" t="s">
        <v>256</v>
      </c>
      <c r="L106">
        <v>5</v>
      </c>
      <c r="M106" s="44" t="s">
        <v>97</v>
      </c>
      <c r="N106" s="44" t="s">
        <v>257</v>
      </c>
      <c r="O106" s="44" t="s">
        <v>77</v>
      </c>
      <c r="P106" s="44" t="s">
        <v>88</v>
      </c>
      <c r="Q106">
        <v>0</v>
      </c>
      <c r="R106">
        <v>0</v>
      </c>
      <c r="S106">
        <v>0</v>
      </c>
      <c r="T106">
        <v>0</v>
      </c>
      <c r="U106" s="3">
        <v>44562</v>
      </c>
      <c r="V106" s="3">
        <v>44834</v>
      </c>
      <c r="W106" s="3">
        <v>44835</v>
      </c>
      <c r="X106" s="44" t="s">
        <v>258</v>
      </c>
      <c r="Y106" s="44" t="s">
        <v>259</v>
      </c>
      <c r="Z106" s="44" t="s">
        <v>430</v>
      </c>
    </row>
    <row r="107" spans="1:26" x14ac:dyDescent="0.25">
      <c r="A107" s="44" t="s">
        <v>133</v>
      </c>
      <c r="B107">
        <v>1</v>
      </c>
      <c r="C107">
        <v>101</v>
      </c>
      <c r="D107">
        <v>0</v>
      </c>
      <c r="E107">
        <v>0</v>
      </c>
      <c r="F107">
        <v>42509</v>
      </c>
      <c r="G107">
        <v>62686.68</v>
      </c>
      <c r="H107">
        <v>0</v>
      </c>
      <c r="I107">
        <v>20177.68</v>
      </c>
      <c r="J107" s="44" t="s">
        <v>349</v>
      </c>
      <c r="K107" s="44" t="s">
        <v>256</v>
      </c>
      <c r="L107">
        <v>7</v>
      </c>
      <c r="M107" s="44" t="s">
        <v>97</v>
      </c>
      <c r="N107" s="44" t="s">
        <v>257</v>
      </c>
      <c r="O107" s="44" t="s">
        <v>77</v>
      </c>
      <c r="P107" s="44" t="s">
        <v>88</v>
      </c>
      <c r="Q107">
        <v>0</v>
      </c>
      <c r="R107">
        <v>0</v>
      </c>
      <c r="S107">
        <v>0</v>
      </c>
      <c r="T107">
        <v>0</v>
      </c>
      <c r="U107" s="3">
        <v>44562</v>
      </c>
      <c r="V107" s="3">
        <v>44834</v>
      </c>
      <c r="W107" s="3">
        <v>44835</v>
      </c>
      <c r="X107" s="44" t="s">
        <v>258</v>
      </c>
      <c r="Y107" s="44" t="s">
        <v>259</v>
      </c>
      <c r="Z107" s="44" t="s">
        <v>430</v>
      </c>
    </row>
    <row r="108" spans="1:26" x14ac:dyDescent="0.25">
      <c r="A108" s="44" t="s">
        <v>134</v>
      </c>
      <c r="B108">
        <v>1</v>
      </c>
      <c r="C108">
        <v>101</v>
      </c>
      <c r="D108">
        <v>0</v>
      </c>
      <c r="E108">
        <v>0</v>
      </c>
      <c r="F108">
        <v>0</v>
      </c>
      <c r="G108">
        <v>42509</v>
      </c>
      <c r="H108">
        <v>0</v>
      </c>
      <c r="I108">
        <v>42509</v>
      </c>
      <c r="J108" s="44" t="s">
        <v>350</v>
      </c>
      <c r="K108" s="44" t="s">
        <v>256</v>
      </c>
      <c r="L108">
        <v>7</v>
      </c>
      <c r="M108" s="44" t="s">
        <v>97</v>
      </c>
      <c r="N108" s="44" t="s">
        <v>257</v>
      </c>
      <c r="O108" s="44" t="s">
        <v>77</v>
      </c>
      <c r="P108" s="44" t="s">
        <v>88</v>
      </c>
      <c r="Q108">
        <v>0</v>
      </c>
      <c r="R108">
        <v>0</v>
      </c>
      <c r="S108">
        <v>0</v>
      </c>
      <c r="T108">
        <v>0</v>
      </c>
      <c r="U108" s="3">
        <v>44562</v>
      </c>
      <c r="V108" s="3">
        <v>44834</v>
      </c>
      <c r="W108" s="3">
        <v>44835</v>
      </c>
      <c r="X108" s="44" t="s">
        <v>258</v>
      </c>
      <c r="Y108" s="44" t="s">
        <v>259</v>
      </c>
      <c r="Z108" s="44" t="s">
        <v>430</v>
      </c>
    </row>
    <row r="109" spans="1:26" x14ac:dyDescent="0.25">
      <c r="A109" s="44" t="s">
        <v>94</v>
      </c>
      <c r="B109">
        <v>1</v>
      </c>
      <c r="C109">
        <v>101</v>
      </c>
      <c r="D109">
        <v>0</v>
      </c>
      <c r="E109">
        <v>0</v>
      </c>
      <c r="F109">
        <v>984416.78</v>
      </c>
      <c r="G109">
        <v>1168332.21</v>
      </c>
      <c r="H109">
        <v>0</v>
      </c>
      <c r="I109">
        <v>183915.43</v>
      </c>
      <c r="J109" s="44" t="s">
        <v>345</v>
      </c>
      <c r="K109" s="44" t="s">
        <v>256</v>
      </c>
      <c r="L109">
        <v>8</v>
      </c>
      <c r="M109" s="44" t="s">
        <v>97</v>
      </c>
      <c r="N109" s="44" t="s">
        <v>257</v>
      </c>
      <c r="O109" s="44" t="s">
        <v>77</v>
      </c>
      <c r="P109" s="44" t="s">
        <v>88</v>
      </c>
      <c r="Q109">
        <v>1</v>
      </c>
      <c r="R109">
        <v>0</v>
      </c>
      <c r="S109">
        <v>0</v>
      </c>
      <c r="T109">
        <v>0</v>
      </c>
      <c r="U109" s="3">
        <v>44562</v>
      </c>
      <c r="V109" s="3">
        <v>44834</v>
      </c>
      <c r="W109" s="3">
        <v>44835</v>
      </c>
      <c r="X109" s="44" t="s">
        <v>258</v>
      </c>
      <c r="Y109" s="44" t="s">
        <v>259</v>
      </c>
      <c r="Z109" s="44" t="s">
        <v>430</v>
      </c>
    </row>
    <row r="110" spans="1:26" x14ac:dyDescent="0.25">
      <c r="A110" s="44" t="s">
        <v>95</v>
      </c>
      <c r="B110">
        <v>1</v>
      </c>
      <c r="C110">
        <v>101</v>
      </c>
      <c r="D110">
        <v>0</v>
      </c>
      <c r="E110">
        <v>0</v>
      </c>
      <c r="F110">
        <v>971408.09</v>
      </c>
      <c r="G110">
        <v>999647.38</v>
      </c>
      <c r="H110">
        <v>0</v>
      </c>
      <c r="I110">
        <v>28239.29</v>
      </c>
      <c r="J110" s="44" t="s">
        <v>351</v>
      </c>
      <c r="K110" s="44" t="s">
        <v>256</v>
      </c>
      <c r="L110">
        <v>8</v>
      </c>
      <c r="M110" s="44" t="s">
        <v>97</v>
      </c>
      <c r="N110" s="44" t="s">
        <v>257</v>
      </c>
      <c r="O110" s="44" t="s">
        <v>77</v>
      </c>
      <c r="P110" s="44" t="s">
        <v>88</v>
      </c>
      <c r="Q110">
        <v>0</v>
      </c>
      <c r="R110">
        <v>0</v>
      </c>
      <c r="S110">
        <v>0</v>
      </c>
      <c r="T110">
        <v>0</v>
      </c>
      <c r="U110" s="3">
        <v>44562</v>
      </c>
      <c r="V110" s="3">
        <v>44834</v>
      </c>
      <c r="W110" s="3">
        <v>44835</v>
      </c>
      <c r="X110" s="44" t="s">
        <v>258</v>
      </c>
      <c r="Y110" s="44" t="s">
        <v>259</v>
      </c>
      <c r="Z110" s="44" t="s">
        <v>430</v>
      </c>
    </row>
    <row r="111" spans="1:26" x14ac:dyDescent="0.25">
      <c r="A111" s="44" t="s">
        <v>101</v>
      </c>
      <c r="B111">
        <v>1</v>
      </c>
      <c r="C111">
        <v>101</v>
      </c>
      <c r="D111">
        <v>0</v>
      </c>
      <c r="E111">
        <v>0</v>
      </c>
      <c r="F111">
        <v>953887.4</v>
      </c>
      <c r="G111">
        <v>954936.07</v>
      </c>
      <c r="H111">
        <v>0</v>
      </c>
      <c r="I111">
        <v>1048.67</v>
      </c>
      <c r="J111" s="44" t="s">
        <v>345</v>
      </c>
      <c r="K111" s="44" t="s">
        <v>256</v>
      </c>
      <c r="L111">
        <v>8</v>
      </c>
      <c r="M111" s="44" t="s">
        <v>97</v>
      </c>
      <c r="N111" s="44" t="s">
        <v>257</v>
      </c>
      <c r="O111" s="44" t="s">
        <v>77</v>
      </c>
      <c r="P111" s="44" t="s">
        <v>88</v>
      </c>
      <c r="Q111">
        <v>0</v>
      </c>
      <c r="R111">
        <v>0</v>
      </c>
      <c r="S111">
        <v>0</v>
      </c>
      <c r="T111">
        <v>0</v>
      </c>
      <c r="U111" s="3">
        <v>44562</v>
      </c>
      <c r="V111" s="3">
        <v>44834</v>
      </c>
      <c r="W111" s="3">
        <v>44835</v>
      </c>
      <c r="X111" s="44" t="s">
        <v>258</v>
      </c>
      <c r="Y111" s="44" t="s">
        <v>259</v>
      </c>
      <c r="Z111" s="44" t="s">
        <v>430</v>
      </c>
    </row>
    <row r="112" spans="1:26" x14ac:dyDescent="0.25">
      <c r="A112" s="44" t="s">
        <v>150</v>
      </c>
      <c r="B112">
        <v>1</v>
      </c>
      <c r="C112">
        <v>101</v>
      </c>
      <c r="D112">
        <v>0</v>
      </c>
      <c r="E112">
        <v>0</v>
      </c>
      <c r="F112">
        <v>410.71</v>
      </c>
      <c r="G112">
        <v>410.71</v>
      </c>
      <c r="H112">
        <v>0</v>
      </c>
      <c r="I112">
        <v>0</v>
      </c>
      <c r="J112" s="44" t="s">
        <v>346</v>
      </c>
      <c r="K112" s="44" t="s">
        <v>256</v>
      </c>
      <c r="L112">
        <v>8</v>
      </c>
      <c r="M112" s="44" t="s">
        <v>97</v>
      </c>
      <c r="N112" s="44" t="s">
        <v>257</v>
      </c>
      <c r="O112" s="44" t="s">
        <v>77</v>
      </c>
      <c r="P112" s="44" t="s">
        <v>88</v>
      </c>
      <c r="Q112">
        <v>0</v>
      </c>
      <c r="R112">
        <v>0</v>
      </c>
      <c r="S112">
        <v>0</v>
      </c>
      <c r="T112">
        <v>0</v>
      </c>
      <c r="U112" s="3">
        <v>44562</v>
      </c>
      <c r="V112" s="3">
        <v>44834</v>
      </c>
      <c r="W112" s="3">
        <v>44835</v>
      </c>
      <c r="X112" s="44" t="s">
        <v>258</v>
      </c>
      <c r="Y112" s="44" t="s">
        <v>259</v>
      </c>
      <c r="Z112" s="44" t="s">
        <v>430</v>
      </c>
    </row>
    <row r="113" spans="1:26" x14ac:dyDescent="0.25">
      <c r="A113" s="44" t="s">
        <v>111</v>
      </c>
      <c r="B113">
        <v>1</v>
      </c>
      <c r="C113">
        <v>101</v>
      </c>
      <c r="D113">
        <v>0</v>
      </c>
      <c r="E113">
        <v>0</v>
      </c>
      <c r="F113">
        <v>12733.6</v>
      </c>
      <c r="G113">
        <v>938656.8</v>
      </c>
      <c r="H113">
        <v>0</v>
      </c>
      <c r="I113">
        <v>925923.2</v>
      </c>
      <c r="J113" s="44" t="s">
        <v>345</v>
      </c>
      <c r="K113" s="44" t="s">
        <v>256</v>
      </c>
      <c r="L113">
        <v>7</v>
      </c>
      <c r="M113" s="44" t="s">
        <v>97</v>
      </c>
      <c r="N113" s="44" t="s">
        <v>257</v>
      </c>
      <c r="O113" s="44" t="s">
        <v>77</v>
      </c>
      <c r="P113" s="44" t="s">
        <v>88</v>
      </c>
      <c r="Q113">
        <v>0</v>
      </c>
      <c r="R113">
        <v>0</v>
      </c>
      <c r="S113">
        <v>0</v>
      </c>
      <c r="T113">
        <v>0</v>
      </c>
      <c r="U113" s="3">
        <v>44562</v>
      </c>
      <c r="V113" s="3">
        <v>44834</v>
      </c>
      <c r="W113" s="3">
        <v>44835</v>
      </c>
      <c r="X113" s="44" t="s">
        <v>258</v>
      </c>
      <c r="Y113" s="44" t="s">
        <v>259</v>
      </c>
      <c r="Z113" s="44" t="s">
        <v>430</v>
      </c>
    </row>
    <row r="114" spans="1:26" x14ac:dyDescent="0.25">
      <c r="A114" s="44" t="s">
        <v>151</v>
      </c>
      <c r="B114">
        <v>1</v>
      </c>
      <c r="C114">
        <v>101</v>
      </c>
      <c r="D114">
        <v>0</v>
      </c>
      <c r="E114">
        <v>0</v>
      </c>
      <c r="F114">
        <v>0</v>
      </c>
      <c r="G114">
        <v>410.71</v>
      </c>
      <c r="H114">
        <v>0</v>
      </c>
      <c r="I114">
        <v>410.71</v>
      </c>
      <c r="J114" s="44" t="s">
        <v>346</v>
      </c>
      <c r="K114" s="44" t="s">
        <v>256</v>
      </c>
      <c r="L114">
        <v>7</v>
      </c>
      <c r="M114" s="44" t="s">
        <v>97</v>
      </c>
      <c r="N114" s="44" t="s">
        <v>257</v>
      </c>
      <c r="O114" s="44" t="s">
        <v>77</v>
      </c>
      <c r="P114" s="44" t="s">
        <v>88</v>
      </c>
      <c r="Q114">
        <v>0</v>
      </c>
      <c r="R114">
        <v>0</v>
      </c>
      <c r="S114">
        <v>0</v>
      </c>
      <c r="T114">
        <v>0</v>
      </c>
      <c r="U114" s="3">
        <v>44562</v>
      </c>
      <c r="V114" s="3">
        <v>44834</v>
      </c>
      <c r="W114" s="3">
        <v>44835</v>
      </c>
      <c r="X114" s="44" t="s">
        <v>258</v>
      </c>
      <c r="Y114" s="44" t="s">
        <v>259</v>
      </c>
      <c r="Z114" s="44" t="s">
        <v>430</v>
      </c>
    </row>
    <row r="115" spans="1:26" x14ac:dyDescent="0.25">
      <c r="A115" s="44" t="s">
        <v>160</v>
      </c>
      <c r="B115">
        <v>1</v>
      </c>
      <c r="C115">
        <v>101</v>
      </c>
      <c r="D115">
        <v>0</v>
      </c>
      <c r="E115">
        <v>0</v>
      </c>
      <c r="F115">
        <v>0</v>
      </c>
      <c r="G115">
        <v>246</v>
      </c>
      <c r="H115">
        <v>0</v>
      </c>
      <c r="I115">
        <v>246</v>
      </c>
      <c r="J115" s="44" t="s">
        <v>347</v>
      </c>
      <c r="K115" s="44" t="s">
        <v>256</v>
      </c>
      <c r="L115">
        <v>6</v>
      </c>
      <c r="M115" s="44" t="s">
        <v>97</v>
      </c>
      <c r="N115" s="44" t="s">
        <v>257</v>
      </c>
      <c r="O115" s="44" t="s">
        <v>77</v>
      </c>
      <c r="P115" s="44" t="s">
        <v>88</v>
      </c>
      <c r="Q115">
        <v>0</v>
      </c>
      <c r="R115">
        <v>0</v>
      </c>
      <c r="S115">
        <v>0</v>
      </c>
      <c r="T115">
        <v>0</v>
      </c>
      <c r="U115" s="3">
        <v>44562</v>
      </c>
      <c r="V115" s="3">
        <v>44834</v>
      </c>
      <c r="W115" s="3">
        <v>44835</v>
      </c>
      <c r="X115" s="44" t="s">
        <v>258</v>
      </c>
      <c r="Y115" s="44" t="s">
        <v>259</v>
      </c>
      <c r="Z115" s="44" t="s">
        <v>430</v>
      </c>
    </row>
    <row r="116" spans="1:26" x14ac:dyDescent="0.25">
      <c r="A116" s="44" t="s">
        <v>103</v>
      </c>
      <c r="B116">
        <v>1</v>
      </c>
      <c r="C116">
        <v>101</v>
      </c>
      <c r="D116">
        <v>0</v>
      </c>
      <c r="E116">
        <v>0</v>
      </c>
      <c r="F116">
        <v>110000</v>
      </c>
      <c r="G116">
        <v>231450</v>
      </c>
      <c r="H116">
        <v>0</v>
      </c>
      <c r="I116">
        <v>121450</v>
      </c>
      <c r="J116" s="44" t="s">
        <v>352</v>
      </c>
      <c r="K116" s="44" t="s">
        <v>256</v>
      </c>
      <c r="L116">
        <v>7</v>
      </c>
      <c r="M116" s="44" t="s">
        <v>97</v>
      </c>
      <c r="N116" s="44" t="s">
        <v>257</v>
      </c>
      <c r="O116" s="44" t="s">
        <v>77</v>
      </c>
      <c r="P116" s="44" t="s">
        <v>88</v>
      </c>
      <c r="Q116">
        <v>0</v>
      </c>
      <c r="R116">
        <v>0</v>
      </c>
      <c r="S116">
        <v>0</v>
      </c>
      <c r="T116">
        <v>0</v>
      </c>
      <c r="U116" s="3">
        <v>44562</v>
      </c>
      <c r="V116" s="3">
        <v>44834</v>
      </c>
      <c r="W116" s="3">
        <v>44835</v>
      </c>
      <c r="X116" s="44" t="s">
        <v>258</v>
      </c>
      <c r="Y116" s="44" t="s">
        <v>259</v>
      </c>
      <c r="Z116" s="44" t="s">
        <v>430</v>
      </c>
    </row>
    <row r="117" spans="1:26" x14ac:dyDescent="0.25">
      <c r="A117" s="44" t="s">
        <v>159</v>
      </c>
      <c r="B117">
        <v>1</v>
      </c>
      <c r="C117">
        <v>101</v>
      </c>
      <c r="D117">
        <v>0</v>
      </c>
      <c r="E117">
        <v>0</v>
      </c>
      <c r="F117">
        <v>0</v>
      </c>
      <c r="G117">
        <v>110000</v>
      </c>
      <c r="H117">
        <v>0</v>
      </c>
      <c r="I117">
        <v>110000</v>
      </c>
      <c r="J117" s="44" t="s">
        <v>353</v>
      </c>
      <c r="K117" s="44" t="s">
        <v>256</v>
      </c>
      <c r="L117">
        <v>7</v>
      </c>
      <c r="M117" s="44" t="s">
        <v>97</v>
      </c>
      <c r="N117" s="44" t="s">
        <v>257</v>
      </c>
      <c r="O117" s="44" t="s">
        <v>77</v>
      </c>
      <c r="P117" s="44" t="s">
        <v>88</v>
      </c>
      <c r="Q117">
        <v>0</v>
      </c>
      <c r="R117">
        <v>0</v>
      </c>
      <c r="S117">
        <v>0</v>
      </c>
      <c r="T117">
        <v>0</v>
      </c>
      <c r="U117" s="3">
        <v>44562</v>
      </c>
      <c r="V117" s="3">
        <v>44834</v>
      </c>
      <c r="W117" s="3">
        <v>44835</v>
      </c>
      <c r="X117" s="44" t="s">
        <v>258</v>
      </c>
      <c r="Y117" s="44" t="s">
        <v>259</v>
      </c>
      <c r="Z117" s="44" t="s">
        <v>430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D10-91CE-4140-9718-7D104F136D8C}">
  <sheetPr>
    <pageSetUpPr fitToPage="1"/>
  </sheetPr>
  <dimension ref="A1:C3"/>
  <sheetViews>
    <sheetView workbookViewId="0">
      <selection sqref="A1:B1"/>
    </sheetView>
  </sheetViews>
  <sheetFormatPr defaultRowHeight="15" x14ac:dyDescent="0.25"/>
  <cols>
    <col min="1" max="1" width="14.5703125" bestFit="1" customWidth="1"/>
    <col min="2" max="2" width="16.5703125" bestFit="1" customWidth="1"/>
    <col min="3" max="3" width="16.28515625" customWidth="1"/>
    <col min="4" max="4" width="18.140625" customWidth="1"/>
  </cols>
  <sheetData>
    <row r="1" spans="1:3" x14ac:dyDescent="0.25">
      <c r="A1" t="s">
        <v>0</v>
      </c>
      <c r="B1" s="19">
        <f>MAX(BAL_DESP[data_final])</f>
        <v>44834</v>
      </c>
      <c r="C1" t="str">
        <f>TEXT(B1,"dd mmm. aa")</f>
        <v>30 set. 22</v>
      </c>
    </row>
    <row r="2" spans="1:3" x14ac:dyDescent="0.25">
      <c r="A2" t="s">
        <v>1</v>
      </c>
      <c r="B2" s="1">
        <f>B1</f>
        <v>44834</v>
      </c>
    </row>
    <row r="3" spans="1:3" x14ac:dyDescent="0.25">
      <c r="A3" t="s">
        <v>2</v>
      </c>
      <c r="B3">
        <f>YEAR(B1)</f>
        <v>2022</v>
      </c>
    </row>
  </sheetData>
  <printOptions horizontalCentered="1"/>
  <pageMargins left="1.1811023622047245" right="0.59055118110236227" top="0.98425196850393704" bottom="0.78740157480314965" header="0.19685039370078741" footer="0.19685039370078741"/>
  <pageSetup paperSize="9" orientation="portrait" r:id="rId1"/>
  <headerFooter>
    <oddHeader>&amp;C&amp;"-,Itálico"Estado do Rio Grande do Sul&amp;"-,Regular"
&amp;"-,Negrito"MUNICÍPIO DE INDEPENDÊNCIA
Secretaria da Fazenda / Setor de Contabilidade</oddHeader>
    <oddFooter>&amp;LImpresso em &amp;D, às &amp;T&amp;RPágina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E17A-93A5-465C-B301-8A07EAFECB3E}">
  <dimension ref="A1:B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1.28515625" bestFit="1" customWidth="1"/>
  </cols>
  <sheetData>
    <row r="1" spans="1:2" x14ac:dyDescent="0.25">
      <c r="A1" t="s">
        <v>397</v>
      </c>
      <c r="B1" s="19"/>
    </row>
    <row r="2" spans="1:2" x14ac:dyDescent="0.25">
      <c r="A2" s="3">
        <f>MAX(BAL_DESP[data_final])</f>
        <v>44834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4850-8605-4BC9-8305-7DD57E9B129D}">
  <sheetPr>
    <pageSetUpPr fitToPage="1"/>
  </sheetPr>
  <dimension ref="A1:M18"/>
  <sheetViews>
    <sheetView workbookViewId="0">
      <selection activeCell="B15" sqref="B15"/>
    </sheetView>
  </sheetViews>
  <sheetFormatPr defaultRowHeight="15" x14ac:dyDescent="0.25"/>
  <cols>
    <col min="1" max="1" width="38.42578125" bestFit="1" customWidth="1"/>
    <col min="2" max="10" width="13.28515625" bestFit="1" customWidth="1"/>
    <col min="11" max="13" width="10.85546875" bestFit="1" customWidth="1"/>
  </cols>
  <sheetData>
    <row r="1" spans="1:13" x14ac:dyDescent="0.25">
      <c r="A1">
        <f>MONTH(Capa!B1)</f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1518000</v>
      </c>
      <c r="J2" s="4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1518000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56</v>
      </c>
      <c r="B3" s="4">
        <f>IF(B$1&lt;=$A$1,SUMIFS(EMPENHO[valor_empenho],EMPENHO[ano_empenho],YEAR(Capa!$B$1),EMPENHO[mês],"&lt;="&amp;'Resultado Orçamentário'!B$1),NA())</f>
        <v>138804.82999999996</v>
      </c>
      <c r="C3" s="4">
        <f>IF(C$1&lt;=$A$1,SUMIFS(EMPENHO[valor_empenho],EMPENHO[ano_empenho],YEAR(Capa!$B$1),EMPENHO[mês],"&lt;="&amp;'Resultado Orçamentário'!C$1),NA())</f>
        <v>232663.98999999993</v>
      </c>
      <c r="D3" s="4">
        <f>IF(D$1&lt;=$A$1,SUMIFS(EMPENHO[valor_empenho],EMPENHO[ano_empenho],YEAR(Capa!$B$1),EMPENHO[mês],"&lt;="&amp;'Resultado Orçamentário'!D$1),NA())</f>
        <v>330151.50999999978</v>
      </c>
      <c r="E3" s="4">
        <f>IF(E$1&lt;=$A$1,SUMIFS(EMPENHO[valor_empenho],EMPENHO[ano_empenho],YEAR(Capa!$B$1),EMPENHO[mês],"&lt;="&amp;'Resultado Orçamentário'!E$1),NA())</f>
        <v>472340.12999999977</v>
      </c>
      <c r="F3" s="4">
        <f>IF(F$1&lt;=$A$1,SUMIFS(EMPENHO[valor_empenho],EMPENHO[ano_empenho],YEAR(Capa!$B$1),EMPENHO[mês],"&lt;="&amp;'Resultado Orçamentário'!F$1),NA())</f>
        <v>553582.42999999993</v>
      </c>
      <c r="G3" s="4">
        <f>IF(G$1&lt;=$A$1,SUMIFS(EMPENHO[valor_empenho],EMPENHO[ano_empenho],YEAR(Capa!$B$1),EMPENHO[mês],"&lt;="&amp;'Resultado Orçamentário'!G$1),NA())</f>
        <v>646243.47000000009</v>
      </c>
      <c r="H3" s="4">
        <f>IF(H$1&lt;=$A$1,SUMIFS(EMPENHO[valor_empenho],EMPENHO[ano_empenho],YEAR(Capa!$B$1),EMPENHO[mês],"&lt;="&amp;'Resultado Orçamentário'!H$1),NA())</f>
        <v>747431.63000000012</v>
      </c>
      <c r="I3" s="4">
        <f>IF(I$1&lt;=$A$1,SUMIFS(EMPENHO[valor_empenho],EMPENHO[ano_empenho],YEAR(Capa!$B$1),EMPENHO[mês],"&lt;="&amp;'Resultado Orçamentário'!I$1),NA())</f>
        <v>857156.33000000031</v>
      </c>
      <c r="J3" s="4">
        <f>IF(J$1&lt;=$A$1,SUMIFS(EMPENHO[valor_empenho],EMPENHO[ano_empenho],YEAR(Capa!$B$1),EMPENHO[mês],"&lt;="&amp;'Resultado Orçamentário'!J$1),NA())</f>
        <v>955211.1600000005</v>
      </c>
      <c r="K3" s="4" t="e">
        <f>IF(K$1&lt;=$A$1,SUMIFS(EMPENHO[valor_empenho],EMPENHO[ano_empenho],YEAR(Capa!$B$1),EMPENHO[mês],"&lt;="&amp;'Resultado Orçamentário'!K$1),NA())</f>
        <v>#N/A</v>
      </c>
      <c r="L3" s="4" t="e">
        <f>IF(L$1&lt;=$A$1,SUMIFS(EMPENHO[valor_empenho],EMPENHO[ano_empenho],YEAR(Capa!$B$1),EMPENHO[mês],"&lt;="&amp;'Resultado Orçamentário'!L$1),NA())</f>
        <v>#N/A</v>
      </c>
      <c r="M3" s="4" t="e">
        <f>IF(M$1&lt;=$A$1,SUMIFS(EMPENHO[valor_empenho],EMPENHO[ano_empenho],YEAR(Capa!$B$1),EMPENHO[mês],"&lt;="&amp;'Resultado Orçamentário'!M$1),NA())</f>
        <v>#N/A</v>
      </c>
    </row>
    <row r="4" spans="1:13" x14ac:dyDescent="0.25">
      <c r="A4" t="s">
        <v>57</v>
      </c>
      <c r="B4" s="4">
        <f>IF(B$1&lt;=$A$1,SUMIFS(EMPENHO[valor_empenho],EMPENHO[ano_empenho],YEAR(Capa!$B$1),EMPENHO[mês],"&lt;="&amp;'Resultado Orçamentário'!B$1,EMPENHO[rubrica],"3.1.*"),NA())</f>
        <v>101309.19</v>
      </c>
      <c r="C4" s="4">
        <f>IF(C$1&lt;=$A$1,SUMIFS(EMPENHO[valor_empenho],EMPENHO[ano_empenho],YEAR(Capa!$B$1),EMPENHO[mês],"&lt;="&amp;'Resultado Orçamentário'!C$1,EMPENHO[rubrica],"3.1.*"),NA())</f>
        <v>170830.14999999997</v>
      </c>
      <c r="D4" s="4">
        <f>IF(D$1&lt;=$A$1,SUMIFS(EMPENHO[valor_empenho],EMPENHO[ano_empenho],YEAR(Capa!$B$1),EMPENHO[mês],"&lt;="&amp;'Resultado Orçamentário'!D$1,EMPENHO[rubrica],"3.1.*"),NA())</f>
        <v>238168.20999999993</v>
      </c>
      <c r="E4" s="4">
        <f>IF(E$1&lt;=$A$1,SUMIFS(EMPENHO[valor_empenho],EMPENHO[ano_empenho],YEAR(Capa!$B$1),EMPENHO[mês],"&lt;="&amp;'Resultado Orçamentário'!E$1,EMPENHO[rubrica],"3.1.*"),NA())</f>
        <v>301634.51999999984</v>
      </c>
      <c r="F4" s="4">
        <f>IF(F$1&lt;=$A$1,SUMIFS(EMPENHO[valor_empenho],EMPENHO[ano_empenho],YEAR(Capa!$B$1),EMPENHO[mês],"&lt;="&amp;'Resultado Orçamentário'!F$1,EMPENHO[rubrica],"3.1.*"),NA())</f>
        <v>370835.11999999988</v>
      </c>
      <c r="G4" s="4">
        <f>IF(G$1&lt;=$A$1,SUMIFS(EMPENHO[valor_empenho],EMPENHO[ano_empenho],YEAR(Capa!$B$1),EMPENHO[mês],"&lt;="&amp;'Resultado Orçamentário'!G$1,EMPENHO[rubrica],"3.1.*"),NA())</f>
        <v>437362.65999999986</v>
      </c>
      <c r="H4" s="4">
        <f>IF(H$1&lt;=$A$1,SUMIFS(EMPENHO[valor_empenho],EMPENHO[ano_empenho],YEAR(Capa!$B$1),EMPENHO[mês],"&lt;="&amp;'Resultado Orçamentário'!H$1,EMPENHO[rubrica],"3.1.*"),NA())</f>
        <v>504568.36999999982</v>
      </c>
      <c r="I4" s="4">
        <f>IF(I$1&lt;=$A$1,SUMIFS(EMPENHO[valor_empenho],EMPENHO[ano_empenho],YEAR(Capa!$B$1),EMPENHO[mês],"&lt;="&amp;'Resultado Orçamentário'!I$1,EMPENHO[rubrica],"3.1.*"),NA())</f>
        <v>573808.57999999996</v>
      </c>
      <c r="J4" s="4">
        <f>IF(J$1&lt;=$A$1,SUMIFS(EMPENHO[valor_empenho],EMPENHO[ano_empenho],YEAR(Capa!$B$1),EMPENHO[mês],"&lt;="&amp;'Resultado Orçamentário'!J$1,EMPENHO[rubrica],"3.1.*"),NA())</f>
        <v>643048.79</v>
      </c>
      <c r="K4" s="4" t="e">
        <f>IF(K$1&lt;=$A$1,SUMIFS(EMPENHO[valor_empenho],EMPENHO[ano_empenho],YEAR(Capa!$B$1),EMPENHO[mês],"&lt;="&amp;'Resultado Orçamentário'!K$1,EMPENHO[rubrica],"3.1.*"),NA())</f>
        <v>#N/A</v>
      </c>
      <c r="L4" s="4" t="e">
        <f>IF(L$1&lt;=$A$1,SUMIFS(EMPENHO[valor_empenho],EMPENHO[ano_empenho],YEAR(Capa!$B$1),EMPENHO[mês],"&lt;="&amp;'Resultado Orçamentário'!L$1,EMPENHO[rubrica],"3.1.*"),NA())</f>
        <v>#N/A</v>
      </c>
      <c r="M4" s="4" t="e">
        <f>IF(M$1&lt;=$A$1,SUMIFS(EMPENHO[valor_empenho],EMPENHO[ano_empenho],YEAR(Capa!$B$1),EMPENHO[mês],"&lt;="&amp;'Resultado Orçamentário'!M$1,EMPENHO[rubrica],"3.1.*"),NA())</f>
        <v>#N/A</v>
      </c>
    </row>
    <row r="5" spans="1:13" x14ac:dyDescent="0.25">
      <c r="A5" t="s">
        <v>58</v>
      </c>
      <c r="B5" s="4">
        <f>IF(B$1&lt;=$A$1,SUMIFS(EMPENHO[valor_empenho],EMPENHO[ano_empenho],YEAR(Capa!$B$1),EMPENHO[mês],"&lt;="&amp;'Resultado Orçamentário'!B$1,EMPENHO[rubrica],"3.3.90.14.*"),NA())</f>
        <v>9163</v>
      </c>
      <c r="C5" s="4">
        <f>IF(C$1&lt;=$A$1,SUMIFS(EMPENHO[valor_empenho],EMPENHO[ano_empenho],YEAR(Capa!$B$1),EMPENHO[mês],"&lt;="&amp;'Resultado Orçamentário'!C$1,EMPENHO[rubrica],"3.3.90.14.*"),NA())</f>
        <v>12828.220000000003</v>
      </c>
      <c r="D5" s="4">
        <f>IF(D$1&lt;=$A$1,SUMIFS(EMPENHO[valor_empenho],EMPENHO[ano_empenho],YEAR(Capa!$B$1),EMPENHO[mês],"&lt;="&amp;'Resultado Orçamentário'!D$1,EMPENHO[rubrica],"3.3.90.14.*"),NA())</f>
        <v>27259.94</v>
      </c>
      <c r="E5" s="4">
        <f>IF(E$1&lt;=$A$1,SUMIFS(EMPENHO[valor_empenho],EMPENHO[ano_empenho],YEAR(Capa!$B$1),EMPENHO[mês],"&lt;="&amp;'Resultado Orçamentário'!E$1,EMPENHO[rubrica],"3.3.90.14.*"),NA())</f>
        <v>49437.01999999999</v>
      </c>
      <c r="F5" s="4">
        <f>IF(F$1&lt;=$A$1,SUMIFS(EMPENHO[valor_empenho],EMPENHO[ano_empenho],YEAR(Capa!$B$1),EMPENHO[mês],"&lt;="&amp;'Resultado Orçamentário'!F$1,EMPENHO[rubrica],"3.3.90.14.*"),NA())</f>
        <v>55851.099999999977</v>
      </c>
      <c r="G5" s="4">
        <f>IF(G$1&lt;=$A$1,SUMIFS(EMPENHO[valor_empenho],EMPENHO[ano_empenho],YEAR(Capa!$B$1),EMPENHO[mês],"&lt;="&amp;'Resultado Orçamentário'!G$1,EMPENHO[rubrica],"3.3.90.14.*"),NA())</f>
        <v>67075.739999999962</v>
      </c>
      <c r="H5" s="4">
        <f>IF(H$1&lt;=$A$1,SUMIFS(EMPENHO[valor_empenho],EMPENHO[ano_empenho],YEAR(Capa!$B$1),EMPENHO[mês],"&lt;="&amp;'Resultado Orçamentário'!H$1,EMPENHO[rubrica],"3.3.90.14.*"),NA())</f>
        <v>84395.769999999975</v>
      </c>
      <c r="I5" s="4">
        <f>IF(I$1&lt;=$A$1,SUMIFS(EMPENHO[valor_empenho],EMPENHO[ano_empenho],YEAR(Capa!$B$1),EMPENHO[mês],"&lt;="&amp;'Resultado Orçamentário'!I$1,EMPENHO[rubrica],"3.3.90.14.*"),NA())</f>
        <v>92413.37</v>
      </c>
      <c r="J5" s="4">
        <f>IF(J$1&lt;=$A$1,SUMIFS(EMPENHO[valor_empenho],EMPENHO[ano_empenho],YEAR(Capa!$B$1),EMPENHO[mês],"&lt;="&amp;'Resultado Orçamentário'!J$1,EMPENHO[rubrica],"3.3.90.14.*"),NA())</f>
        <v>105699.68000000002</v>
      </c>
      <c r="K5" s="4" t="e">
        <f>IF(K$1&lt;=$A$1,SUMIFS(EMPENHO[valor_empenho],EMPENHO[ano_empenho],YEAR(Capa!$B$1),EMPENHO[mês],"&lt;="&amp;'Resultado Orçamentário'!K$1,EMPENHO[rubrica],"3.3.90.14.*"),NA())</f>
        <v>#N/A</v>
      </c>
      <c r="L5" s="4" t="e">
        <f>IF(L$1&lt;=$A$1,SUMIFS(EMPENHO[valor_empenho],EMPENHO[ano_empenho],YEAR(Capa!$B$1),EMPENHO[mês],"&lt;="&amp;'Resultado Orçamentário'!L$1,EMPENHO[rubrica],"3.3.90.14.*"),NA())</f>
        <v>#N/A</v>
      </c>
      <c r="M5" s="4" t="e">
        <f>IF(M$1&lt;=$A$1,SUMIFS(EMPENHO[valor_empenho],EMPENHO[ano_empenho],YEAR(Capa!$B$1),EMPENHO[mês],"&lt;="&amp;'Resultado Orçamentário'!M$1,EMPENHO[rubrica],"3.3.90.14.*"),NA())</f>
        <v>#N/A</v>
      </c>
    </row>
    <row r="6" spans="1:13" x14ac:dyDescent="0.25">
      <c r="A6" t="s">
        <v>59</v>
      </c>
      <c r="B6" s="4">
        <f>IF(B$1&lt;=$A$1,SUMIFS(EMPENHO[valor_empenho],EMPENHO[ano_empenho],YEAR(Capa!$B$1),EMPENHO[mês],"&lt;="&amp;'Resultado Orçamentário'!B$1,EMPENHO[rubrica],"3.3.90.39.48.*"),NA())</f>
        <v>3000</v>
      </c>
      <c r="C6" s="4">
        <f>IF(C$1&lt;=$A$1,SUMIFS(EMPENHO[valor_empenho],EMPENHO[ano_empenho],YEAR(Capa!$B$1),EMPENHO[mês],"&lt;="&amp;'Resultado Orçamentário'!C$1,EMPENHO[rubrica],"3.3.90.39.48.*"),NA())</f>
        <v>5070</v>
      </c>
      <c r="D6" s="4">
        <f>IF(D$1&lt;=$A$1,SUMIFS(EMPENHO[valor_empenho],EMPENHO[ano_empenho],YEAR(Capa!$B$1),EMPENHO[mês],"&lt;="&amp;'Resultado Orçamentário'!D$1,EMPENHO[rubrica],"3.3.90.39.48.*"),NA())</f>
        <v>10530</v>
      </c>
      <c r="E6" s="4">
        <f>IF(E$1&lt;=$A$1,SUMIFS(EMPENHO[valor_empenho],EMPENHO[ano_empenho],YEAR(Capa!$B$1),EMPENHO[mês],"&lt;="&amp;'Resultado Orçamentário'!E$1,EMPENHO[rubrica],"3.3.90.39.48.*"),NA())</f>
        <v>15890</v>
      </c>
      <c r="F6" s="4">
        <f>IF(F$1&lt;=$A$1,SUMIFS(EMPENHO[valor_empenho],EMPENHO[ano_empenho],YEAR(Capa!$B$1),EMPENHO[mês],"&lt;="&amp;'Resultado Orçamentário'!F$1,EMPENHO[rubrica],"3.3.90.39.48.*"),NA())</f>
        <v>17700</v>
      </c>
      <c r="G6" s="4">
        <f>IF(G$1&lt;=$A$1,SUMIFS(EMPENHO[valor_empenho],EMPENHO[ano_empenho],YEAR(Capa!$B$1),EMPENHO[mês],"&lt;="&amp;'Resultado Orçamentário'!G$1,EMPENHO[rubrica],"3.3.90.39.48.*"),NA())</f>
        <v>22200</v>
      </c>
      <c r="H6" s="4">
        <f>IF(H$1&lt;=$A$1,SUMIFS(EMPENHO[valor_empenho],EMPENHO[ano_empenho],YEAR(Capa!$B$1),EMPENHO[mês],"&lt;="&amp;'Resultado Orçamentário'!H$1,EMPENHO[rubrica],"3.3.90.39.48.*"),NA())</f>
        <v>24210</v>
      </c>
      <c r="I6" s="4">
        <f>IF(I$1&lt;=$A$1,SUMIFS(EMPENHO[valor_empenho],EMPENHO[ano_empenho],YEAR(Capa!$B$1),EMPENHO[mês],"&lt;="&amp;'Resultado Orçamentário'!I$1,EMPENHO[rubrica],"3.3.90.39.48.*"),NA())</f>
        <v>29410</v>
      </c>
      <c r="J6" s="4">
        <f>IF(J$1&lt;=$A$1,SUMIFS(EMPENHO[valor_empenho],EMPENHO[ano_empenho],YEAR(Capa!$B$1),EMPENHO[mês],"&lt;="&amp;'Resultado Orçamentário'!J$1,EMPENHO[rubrica],"3.3.90.39.48.*"),NA())</f>
        <v>35330</v>
      </c>
      <c r="K6" s="4" t="e">
        <f>IF(K$1&lt;=$A$1,SUMIFS(EMPENHO[valor_empenho],EMPENHO[ano_empenho],YEAR(Capa!$B$1),EMPENHO[mês],"&lt;="&amp;'Resultado Orçamentário'!K$1,EMPENHO[rubrica],"3.3.90.39.48.*"),NA())</f>
        <v>#N/A</v>
      </c>
      <c r="L6" s="4" t="e">
        <f>IF(L$1&lt;=$A$1,SUMIFS(EMPENHO[valor_empenho],EMPENHO[ano_empenho],YEAR(Capa!$B$1),EMPENHO[mês],"&lt;="&amp;'Resultado Orçamentário'!L$1,EMPENHO[rubrica],"3.3.90.39.48.*"),NA())</f>
        <v>#N/A</v>
      </c>
      <c r="M6" s="4" t="e">
        <f>IF(M$1&lt;=$A$1,SUMIFS(EMPENHO[valor_empenho],EMPENHO[ano_empenho],YEAR(Capa!$B$1),EMPENHO[mês],"&lt;="&amp;'Resultado Orçamentário'!M$1,EMPENHO[rubrica],"3.3.90.39.48.*"),NA())</f>
        <v>#N/A</v>
      </c>
    </row>
    <row r="7" spans="1:13" x14ac:dyDescent="0.25">
      <c r="A7" t="s">
        <v>60</v>
      </c>
      <c r="B7" s="4">
        <f>IF(B$1&lt;=$A$1,SUMIFS(EMPENHO[valor_empenho],EMPENHO[ano_empenho],YEAR(Capa!$B$1),EMPENHO[mês],"&lt;="&amp;'Resultado Orçamentário'!B$1,EMPENHO[rubrica],"3.3.90.93.*"),NA())</f>
        <v>2497</v>
      </c>
      <c r="C7" s="4">
        <f>IF(C$1&lt;=$A$1,SUMIFS(EMPENHO[valor_empenho],EMPENHO[ano_empenho],YEAR(Capa!$B$1),EMPENHO[mês],"&lt;="&amp;'Resultado Orçamentário'!C$1,EMPENHO[rubrica],"3.3.90.93.*"),NA())</f>
        <v>3839.44</v>
      </c>
      <c r="D7" s="4">
        <f>IF(D$1&lt;=$A$1,SUMIFS(EMPENHO[valor_empenho],EMPENHO[ano_empenho],YEAR(Capa!$B$1),EMPENHO[mês],"&lt;="&amp;'Resultado Orçamentário'!D$1,EMPENHO[rubrica],"3.3.90.93.*"),NA())</f>
        <v>7916.42</v>
      </c>
      <c r="E7" s="4">
        <f>IF(E$1&lt;=$A$1,SUMIFS(EMPENHO[valor_empenho],EMPENHO[ano_empenho],YEAR(Capa!$B$1),EMPENHO[mês],"&lt;="&amp;'Resultado Orçamentário'!E$1,EMPENHO[rubrica],"3.3.90.93.*"),NA())</f>
        <v>10994.83</v>
      </c>
      <c r="F7" s="4">
        <f>IF(F$1&lt;=$A$1,SUMIFS(EMPENHO[valor_empenho],EMPENHO[ano_empenho],YEAR(Capa!$B$1),EMPENHO[mês],"&lt;="&amp;'Resultado Orçamentário'!F$1,EMPENHO[rubrica],"3.3.90.93.*"),NA())</f>
        <v>12755.09</v>
      </c>
      <c r="G7" s="4">
        <f>IF(G$1&lt;=$A$1,SUMIFS(EMPENHO[valor_empenho],EMPENHO[ano_empenho],YEAR(Capa!$B$1),EMPENHO[mês],"&lt;="&amp;'Resultado Orçamentário'!G$1,EMPENHO[rubrica],"3.3.90.93.*"),NA())</f>
        <v>16190.460000000001</v>
      </c>
      <c r="H7" s="4">
        <f>IF(H$1&lt;=$A$1,SUMIFS(EMPENHO[valor_empenho],EMPENHO[ano_empenho],YEAR(Capa!$B$1),EMPENHO[mês],"&lt;="&amp;'Resultado Orçamentário'!H$1,EMPENHO[rubrica],"3.3.90.93.*"),NA())</f>
        <v>17928.96</v>
      </c>
      <c r="I7" s="4">
        <f>IF(I$1&lt;=$A$1,SUMIFS(EMPENHO[valor_empenho],EMPENHO[ano_empenho],YEAR(Capa!$B$1),EMPENHO[mês],"&lt;="&amp;'Resultado Orçamentário'!I$1,EMPENHO[rubrica],"3.3.90.93.*"),NA())</f>
        <v>21929.94</v>
      </c>
      <c r="J7" s="4">
        <f>IF(J$1&lt;=$A$1,SUMIFS(EMPENHO[valor_empenho],EMPENHO[ano_empenho],YEAR(Capa!$B$1),EMPENHO[mês],"&lt;="&amp;'Resultado Orçamentário'!J$1,EMPENHO[rubrica],"3.3.90.93.*"),NA())</f>
        <v>25256.51</v>
      </c>
      <c r="K7" s="4" t="e">
        <f>IF(K$1&lt;=$A$1,SUMIFS(EMPENHO[valor_empenho],EMPENHO[ano_empenho],YEAR(Capa!$B$1),EMPENHO[mês],"&lt;="&amp;'Resultado Orçamentário'!K$1,EMPENHO[rubrica],"3.3.90.93.*"),NA())</f>
        <v>#N/A</v>
      </c>
      <c r="L7" s="4" t="e">
        <f>IF(L$1&lt;=$A$1,SUMIFS(EMPENHO[valor_empenho],EMPENHO[ano_empenho],YEAR(Capa!$B$1),EMPENHO[mês],"&lt;="&amp;'Resultado Orçamentário'!L$1,EMPENHO[rubrica],"3.3.90.93.*"),NA())</f>
        <v>#N/A</v>
      </c>
      <c r="M7" s="4" t="e">
        <f>IF(M$1&lt;=$A$1,SUMIFS(EMPENHO[valor_empenho],EMPENHO[ano_empenho],YEAR(Capa!$B$1),EMPENHO[mês],"&lt;="&amp;'Resultado Orçamentário'!M$1,EMPENHO[rubrica],"3.3.90.93.*"),NA())</f>
        <v>#N/A</v>
      </c>
    </row>
    <row r="8" spans="1:13" x14ac:dyDescent="0.25">
      <c r="A8" t="s">
        <v>61</v>
      </c>
      <c r="B8" s="4">
        <f>IF(B$1&lt;=$A$1,SUMIFS(EMPENHO[valor_empenho],EMPENHO[ano_empenho],YEAR(Capa!$B$1),EMPENHO[mês],"&lt;="&amp;'Resultado Orçamentário'!B$1,EMPENHO[rubrica],"3.3.90.46.*"),NA())</f>
        <v>2027.06</v>
      </c>
      <c r="C8" s="4">
        <f>IF(C$1&lt;=$A$1,SUMIFS(EMPENHO[valor_empenho],EMPENHO[ano_empenho],YEAR(Capa!$B$1),EMPENHO[mês],"&lt;="&amp;'Resultado Orçamentário'!C$1,EMPENHO[rubrica],"3.3.90.46.*"),NA())</f>
        <v>3902.67</v>
      </c>
      <c r="D8" s="4">
        <f>IF(D$1&lt;=$A$1,SUMIFS(EMPENHO[valor_empenho],EMPENHO[ano_empenho],YEAR(Capa!$B$1),EMPENHO[mês],"&lt;="&amp;'Resultado Orçamentário'!D$1,EMPENHO[rubrica],"3.3.90.46.*"),NA())</f>
        <v>6022.92</v>
      </c>
      <c r="E8" s="4">
        <f>IF(E$1&lt;=$A$1,SUMIFS(EMPENHO[valor_empenho],EMPENHO[ano_empenho],YEAR(Capa!$B$1),EMPENHO[mês],"&lt;="&amp;'Resultado Orçamentário'!E$1,EMPENHO[rubrica],"3.3.90.46.*"),NA())</f>
        <v>7886.88</v>
      </c>
      <c r="F8" s="4">
        <f>IF(F$1&lt;=$A$1,SUMIFS(EMPENHO[valor_empenho],EMPENHO[ano_empenho],YEAR(Capa!$B$1),EMPENHO[mês],"&lt;="&amp;'Resultado Orçamentário'!F$1,EMPENHO[rubrica],"3.3.90.46.*"),NA())</f>
        <v>9704.24</v>
      </c>
      <c r="G8" s="4">
        <f>IF(G$1&lt;=$A$1,SUMIFS(EMPENHO[valor_empenho],EMPENHO[ano_empenho],YEAR(Capa!$B$1),EMPENHO[mês],"&lt;="&amp;'Resultado Orçamentário'!G$1,EMPENHO[rubrica],"3.3.90.46.*"),NA())</f>
        <v>11568.2</v>
      </c>
      <c r="H8" s="4">
        <f>IF(H$1&lt;=$A$1,SUMIFS(EMPENHO[valor_empenho],EMPENHO[ano_empenho],YEAR(Capa!$B$1),EMPENHO[mês],"&lt;="&amp;'Resultado Orçamentário'!H$1,EMPENHO[rubrica],"3.3.90.46.*"),NA())</f>
        <v>13595.26</v>
      </c>
      <c r="I8" s="4">
        <f>IF(I$1&lt;=$A$1,SUMIFS(EMPENHO[valor_empenho],EMPENHO[ano_empenho],YEAR(Capa!$B$1),EMPENHO[mês],"&lt;="&amp;'Resultado Orçamentário'!I$1,EMPENHO[rubrica],"3.3.90.46.*"),NA())</f>
        <v>15622.32</v>
      </c>
      <c r="J8" s="4">
        <f>IF(J$1&lt;=$A$1,SUMIFS(EMPENHO[valor_empenho],EMPENHO[ano_empenho],YEAR(Capa!$B$1),EMPENHO[mês],"&lt;="&amp;'Resultado Orçamentário'!J$1,EMPENHO[rubrica],"3.3.90.46.*"),NA())</f>
        <v>15622.32</v>
      </c>
      <c r="K8" s="4" t="e">
        <f>IF(K$1&lt;=$A$1,SUMIFS(EMPENHO[valor_empenho],EMPENHO[ano_empenho],YEAR(Capa!$B$1),EMPENHO[mês],"&lt;="&amp;'Resultado Orçamentário'!K$1,EMPENHO[rubrica],"3.3.90.46.*"),NA())</f>
        <v>#N/A</v>
      </c>
      <c r="L8" s="4" t="e">
        <f>IF(L$1&lt;=$A$1,SUMIFS(EMPENHO[valor_empenho],EMPENHO[ano_empenho],YEAR(Capa!$B$1),EMPENHO[mês],"&lt;="&amp;'Resultado Orçamentário'!L$1,EMPENHO[rubrica],"3.3.90.46.*"),NA())</f>
        <v>#N/A</v>
      </c>
      <c r="M8" s="4" t="e">
        <f>IF(M$1&lt;=$A$1,SUMIFS(EMPENHO[valor_empenho],EMPENHO[ano_empenho],YEAR(Capa!$B$1),EMPENHO[mês],"&lt;="&amp;'Resultado Orçamentário'!M$1,EMPENHO[rubrica],"3.3.90.46.*"),NA())</f>
        <v>#N/A</v>
      </c>
    </row>
    <row r="9" spans="1:13" x14ac:dyDescent="0.25">
      <c r="A9" t="s">
        <v>62</v>
      </c>
      <c r="B9" s="5">
        <f>IF(B1&lt;=A1,B2-SUM(BAL_DESP[dotacao_inicial]),NA())</f>
        <v>0</v>
      </c>
      <c r="C9" s="5">
        <f>IF(C1&lt;=$A$1,C2-B2,NA())</f>
        <v>0</v>
      </c>
      <c r="D9" s="5">
        <f t="shared" ref="D9:M9" si="0">IF(D1&lt;=$A$1,D2-C2,NA())</f>
        <v>0</v>
      </c>
      <c r="E9" s="5">
        <f t="shared" si="0"/>
        <v>0</v>
      </c>
      <c r="F9" s="5">
        <f t="shared" si="0"/>
        <v>0</v>
      </c>
      <c r="G9" s="5">
        <f t="shared" si="0"/>
        <v>-25000</v>
      </c>
      <c r="H9" s="5">
        <f t="shared" si="0"/>
        <v>0</v>
      </c>
      <c r="I9" s="5">
        <f t="shared" si="0"/>
        <v>0</v>
      </c>
      <c r="J9" s="5">
        <f t="shared" si="0"/>
        <v>0</v>
      </c>
      <c r="K9" s="5" t="e">
        <f t="shared" si="0"/>
        <v>#N/A</v>
      </c>
      <c r="L9" s="5" t="e">
        <f t="shared" si="0"/>
        <v>#N/A</v>
      </c>
      <c r="M9" s="5" t="e">
        <f t="shared" si="0"/>
        <v>#N/A</v>
      </c>
    </row>
    <row r="11" spans="1:13" x14ac:dyDescent="0.25">
      <c r="A11" t="s">
        <v>63</v>
      </c>
      <c r="B11" s="5">
        <f>B4/B1*(13-B1)</f>
        <v>1215710.28</v>
      </c>
      <c r="C11" s="5">
        <f t="shared" ref="C11:M11" si="1">C4/C1*(13-C1)</f>
        <v>939565.82499999984</v>
      </c>
      <c r="D11" s="5">
        <f t="shared" si="1"/>
        <v>793894.03333333309</v>
      </c>
      <c r="E11" s="5">
        <f t="shared" si="1"/>
        <v>678677.66999999969</v>
      </c>
      <c r="F11" s="5">
        <f t="shared" si="1"/>
        <v>593336.19199999981</v>
      </c>
      <c r="G11" s="5">
        <f t="shared" si="1"/>
        <v>510256.43666666653</v>
      </c>
      <c r="H11" s="5">
        <f t="shared" si="1"/>
        <v>432487.17428571411</v>
      </c>
      <c r="I11" s="5">
        <f t="shared" si="1"/>
        <v>358630.36249999999</v>
      </c>
      <c r="J11" s="5">
        <f t="shared" si="1"/>
        <v>285799.46222222224</v>
      </c>
      <c r="K11" s="5" t="e">
        <f t="shared" si="1"/>
        <v>#N/A</v>
      </c>
      <c r="L11" s="5" t="e">
        <f t="shared" si="1"/>
        <v>#N/A</v>
      </c>
      <c r="M11" s="5" t="e">
        <f t="shared" si="1"/>
        <v>#N/A</v>
      </c>
    </row>
    <row r="12" spans="1:13" x14ac:dyDescent="0.25">
      <c r="A12" t="s">
        <v>64</v>
      </c>
      <c r="B12" s="5">
        <f>B5/B1*(12-B1)</f>
        <v>100793</v>
      </c>
      <c r="C12" s="5">
        <f t="shared" ref="C12:M12" si="2">C5/C1*(12-C1)</f>
        <v>64141.100000000013</v>
      </c>
      <c r="D12" s="5">
        <f t="shared" si="2"/>
        <v>81779.819999999992</v>
      </c>
      <c r="E12" s="5">
        <f t="shared" si="2"/>
        <v>98874.039999999979</v>
      </c>
      <c r="F12" s="5">
        <f t="shared" si="2"/>
        <v>78191.539999999964</v>
      </c>
      <c r="G12" s="5">
        <f t="shared" si="2"/>
        <v>67075.739999999962</v>
      </c>
      <c r="H12" s="5">
        <f t="shared" si="2"/>
        <v>60282.692857142836</v>
      </c>
      <c r="I12" s="5">
        <f t="shared" si="2"/>
        <v>46206.684999999998</v>
      </c>
      <c r="J12" s="5">
        <f t="shared" si="2"/>
        <v>35233.226666666669</v>
      </c>
      <c r="K12" s="5" t="e">
        <f t="shared" si="2"/>
        <v>#N/A</v>
      </c>
      <c r="L12" s="5" t="e">
        <f t="shared" si="2"/>
        <v>#N/A</v>
      </c>
      <c r="M12" s="5" t="e">
        <f t="shared" si="2"/>
        <v>#N/A</v>
      </c>
    </row>
    <row r="13" spans="1:13" x14ac:dyDescent="0.25">
      <c r="A13" t="s">
        <v>65</v>
      </c>
      <c r="B13" s="5">
        <f>B6/B1*(12-B1)</f>
        <v>33000</v>
      </c>
      <c r="C13" s="5">
        <f t="shared" ref="C13:M13" si="3">C6/C1*(12-C1)</f>
        <v>25350</v>
      </c>
      <c r="D13" s="5">
        <f t="shared" si="3"/>
        <v>31590</v>
      </c>
      <c r="E13" s="5">
        <f t="shared" si="3"/>
        <v>31780</v>
      </c>
      <c r="F13" s="5">
        <f t="shared" si="3"/>
        <v>24780</v>
      </c>
      <c r="G13" s="5">
        <f t="shared" si="3"/>
        <v>22200</v>
      </c>
      <c r="H13" s="5">
        <f t="shared" si="3"/>
        <v>17292.857142857141</v>
      </c>
      <c r="I13" s="5">
        <f t="shared" si="3"/>
        <v>14705</v>
      </c>
      <c r="J13" s="5">
        <f t="shared" si="3"/>
        <v>11776.666666666668</v>
      </c>
      <c r="K13" s="5" t="e">
        <f t="shared" si="3"/>
        <v>#N/A</v>
      </c>
      <c r="L13" s="5" t="e">
        <f t="shared" si="3"/>
        <v>#N/A</v>
      </c>
      <c r="M13" s="5" t="e">
        <f t="shared" si="3"/>
        <v>#N/A</v>
      </c>
    </row>
    <row r="14" spans="1:13" x14ac:dyDescent="0.25">
      <c r="A14" t="s">
        <v>66</v>
      </c>
      <c r="B14" s="5">
        <f>B7/B1*(12-B1)</f>
        <v>27467</v>
      </c>
      <c r="C14" s="5">
        <f t="shared" ref="C14:M14" si="4">C7/C1*(12-C1)</f>
        <v>19197.2</v>
      </c>
      <c r="D14" s="5">
        <f t="shared" si="4"/>
        <v>23749.260000000002</v>
      </c>
      <c r="E14" s="5">
        <f t="shared" si="4"/>
        <v>21989.66</v>
      </c>
      <c r="F14" s="5">
        <f t="shared" si="4"/>
        <v>17857.126</v>
      </c>
      <c r="G14" s="5">
        <f t="shared" si="4"/>
        <v>16190.460000000003</v>
      </c>
      <c r="H14" s="5">
        <f t="shared" si="4"/>
        <v>12806.399999999998</v>
      </c>
      <c r="I14" s="5">
        <f t="shared" si="4"/>
        <v>10964.97</v>
      </c>
      <c r="J14" s="5">
        <f t="shared" si="4"/>
        <v>8418.8366666666661</v>
      </c>
      <c r="K14" s="5" t="e">
        <f t="shared" si="4"/>
        <v>#N/A</v>
      </c>
      <c r="L14" s="5" t="e">
        <f t="shared" si="4"/>
        <v>#N/A</v>
      </c>
      <c r="M14" s="5" t="e">
        <f t="shared" si="4"/>
        <v>#N/A</v>
      </c>
    </row>
    <row r="15" spans="1:13" x14ac:dyDescent="0.25">
      <c r="A15" t="s">
        <v>67</v>
      </c>
      <c r="B15" s="5">
        <f>B8/B1*(12-B1)</f>
        <v>22297.66</v>
      </c>
      <c r="C15" s="5">
        <f t="shared" ref="C15:M15" si="5">C8/C1*(12-C1)</f>
        <v>19513.349999999999</v>
      </c>
      <c r="D15" s="5">
        <f t="shared" si="5"/>
        <v>18068.760000000002</v>
      </c>
      <c r="E15" s="5">
        <f t="shared" si="5"/>
        <v>15773.76</v>
      </c>
      <c r="F15" s="5">
        <f t="shared" si="5"/>
        <v>13585.936</v>
      </c>
      <c r="G15" s="5">
        <f t="shared" si="5"/>
        <v>11568.2</v>
      </c>
      <c r="H15" s="5">
        <f t="shared" si="5"/>
        <v>9710.9</v>
      </c>
      <c r="I15" s="5">
        <f t="shared" si="5"/>
        <v>7811.16</v>
      </c>
      <c r="J15" s="5">
        <f t="shared" si="5"/>
        <v>5207.4399999999996</v>
      </c>
      <c r="K15" s="5" t="e">
        <f t="shared" si="5"/>
        <v>#N/A</v>
      </c>
      <c r="L15" s="5" t="e">
        <f t="shared" si="5"/>
        <v>#N/A</v>
      </c>
      <c r="M15" s="5" t="e">
        <f t="shared" si="5"/>
        <v>#N/A</v>
      </c>
    </row>
    <row r="16" spans="1:13" x14ac:dyDescent="0.25">
      <c r="A16" t="s">
        <v>68</v>
      </c>
      <c r="B16" s="5">
        <f>SUM(B11:B15)</f>
        <v>1399267.94</v>
      </c>
      <c r="C16" s="5">
        <f t="shared" ref="C16:M16" si="6">SUM(C11:C15)</f>
        <v>1067767.4749999999</v>
      </c>
      <c r="D16" s="5">
        <f t="shared" si="6"/>
        <v>949081.87333333306</v>
      </c>
      <c r="E16" s="5">
        <f t="shared" si="6"/>
        <v>847095.12999999977</v>
      </c>
      <c r="F16" s="5">
        <f t="shared" si="6"/>
        <v>727750.79399999976</v>
      </c>
      <c r="G16" s="5">
        <f t="shared" si="6"/>
        <v>627290.83666666644</v>
      </c>
      <c r="H16" s="5">
        <f t="shared" si="6"/>
        <v>532580.02428571414</v>
      </c>
      <c r="I16" s="5">
        <f t="shared" si="6"/>
        <v>438318.17749999993</v>
      </c>
      <c r="J16" s="5">
        <f t="shared" si="6"/>
        <v>346435.63222222228</v>
      </c>
      <c r="K16" s="5" t="e">
        <f t="shared" si="6"/>
        <v>#N/A</v>
      </c>
      <c r="L16" s="5" t="e">
        <f t="shared" si="6"/>
        <v>#N/A</v>
      </c>
      <c r="M16" s="5" t="e">
        <f t="shared" si="6"/>
        <v>#N/A</v>
      </c>
    </row>
    <row r="17" spans="1:13" x14ac:dyDescent="0.25">
      <c r="A17" t="s">
        <v>69</v>
      </c>
      <c r="B17" s="5">
        <f>B2-B3</f>
        <v>1404195.17</v>
      </c>
      <c r="C17" s="5">
        <f t="shared" ref="C17:M17" si="7">C2-C3</f>
        <v>1310336.01</v>
      </c>
      <c r="D17" s="5">
        <f t="shared" si="7"/>
        <v>1212848.4900000002</v>
      </c>
      <c r="E17" s="5">
        <f t="shared" si="7"/>
        <v>1070659.8700000001</v>
      </c>
      <c r="F17" s="5">
        <f t="shared" si="7"/>
        <v>989417.57000000007</v>
      </c>
      <c r="G17" s="5">
        <f t="shared" si="7"/>
        <v>871756.52999999991</v>
      </c>
      <c r="H17" s="5">
        <f t="shared" si="7"/>
        <v>770568.36999999988</v>
      </c>
      <c r="I17" s="5">
        <f t="shared" si="7"/>
        <v>660843.66999999969</v>
      </c>
      <c r="J17" s="5">
        <f t="shared" si="7"/>
        <v>562788.8399999995</v>
      </c>
      <c r="K17" s="5" t="e">
        <f t="shared" si="7"/>
        <v>#N/A</v>
      </c>
      <c r="L17" s="5" t="e">
        <f t="shared" si="7"/>
        <v>#N/A</v>
      </c>
      <c r="M17" s="5" t="e">
        <f t="shared" si="7"/>
        <v>#N/A</v>
      </c>
    </row>
    <row r="18" spans="1:13" x14ac:dyDescent="0.25">
      <c r="A18" t="s">
        <v>70</v>
      </c>
      <c r="B18" s="5">
        <f>B17-B16</f>
        <v>4927.2299999999814</v>
      </c>
      <c r="C18" s="5">
        <f t="shared" ref="C18:M18" si="8">C17-C16</f>
        <v>242568.53500000015</v>
      </c>
      <c r="D18" s="5">
        <f t="shared" si="8"/>
        <v>263766.61666666716</v>
      </c>
      <c r="E18" s="5">
        <f t="shared" si="8"/>
        <v>223564.74000000034</v>
      </c>
      <c r="F18" s="5">
        <f t="shared" si="8"/>
        <v>261666.7760000003</v>
      </c>
      <c r="G18" s="5">
        <f t="shared" si="8"/>
        <v>244465.69333333347</v>
      </c>
      <c r="H18" s="5">
        <f t="shared" si="8"/>
        <v>237988.34571428574</v>
      </c>
      <c r="I18" s="5">
        <f t="shared" si="8"/>
        <v>222525.49249999976</v>
      </c>
      <c r="J18" s="5">
        <f t="shared" si="8"/>
        <v>216353.20777777722</v>
      </c>
      <c r="K18" s="5" t="e">
        <f t="shared" si="8"/>
        <v>#N/A</v>
      </c>
      <c r="L18" s="5" t="e">
        <f t="shared" si="8"/>
        <v>#N/A</v>
      </c>
      <c r="M18" s="5" t="e">
        <f t="shared" si="8"/>
        <v>#N/A</v>
      </c>
    </row>
  </sheetData>
  <phoneticPr fontId="3" type="noConversion"/>
  <pageMargins left="0.7" right="0.7" top="0.75" bottom="0.75" header="0.3" footer="0.3"/>
  <pageSetup paperSize="9" scale="4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612B-2DDF-48BA-BD9E-067EC9C4FF02}">
  <dimension ref="A1:B25"/>
  <sheetViews>
    <sheetView workbookViewId="0">
      <selection activeCell="B23" sqref="B23"/>
    </sheetView>
  </sheetViews>
  <sheetFormatPr defaultRowHeight="15" x14ac:dyDescent="0.25"/>
  <cols>
    <col min="1" max="2" width="11.5703125" bestFit="1" customWidth="1"/>
  </cols>
  <sheetData>
    <row r="1" spans="1:2" x14ac:dyDescent="0.25">
      <c r="A1" s="37" t="s">
        <v>397</v>
      </c>
      <c r="B1" s="37" t="s">
        <v>73</v>
      </c>
    </row>
    <row r="2" spans="1:2" x14ac:dyDescent="0.25">
      <c r="A2" s="40">
        <v>44227</v>
      </c>
      <c r="B2" s="38">
        <v>763431.72</v>
      </c>
    </row>
    <row r="3" spans="1:2" x14ac:dyDescent="0.25">
      <c r="A3" s="40">
        <v>44255</v>
      </c>
      <c r="B3" s="38">
        <v>709316.82499999995</v>
      </c>
    </row>
    <row r="4" spans="1:2" x14ac:dyDescent="0.25">
      <c r="A4" s="40">
        <v>44286</v>
      </c>
      <c r="B4" s="38">
        <v>690890.46</v>
      </c>
    </row>
    <row r="5" spans="1:2" x14ac:dyDescent="0.25">
      <c r="A5" s="40">
        <v>44316</v>
      </c>
      <c r="B5" s="38">
        <v>636357.66749999998</v>
      </c>
    </row>
    <row r="6" spans="1:2" x14ac:dyDescent="0.25">
      <c r="A6" s="40">
        <v>44347</v>
      </c>
      <c r="B6" s="38">
        <v>638501.63000000012</v>
      </c>
    </row>
    <row r="7" spans="1:2" x14ac:dyDescent="0.25">
      <c r="A7" s="40">
        <v>44377</v>
      </c>
      <c r="B7" s="38">
        <v>639223.60999999987</v>
      </c>
    </row>
    <row r="8" spans="1:2" x14ac:dyDescent="0.25">
      <c r="A8" s="40">
        <v>44408</v>
      </c>
      <c r="B8" s="38">
        <v>602627.73428571434</v>
      </c>
    </row>
    <row r="9" spans="1:2" x14ac:dyDescent="0.25">
      <c r="A9" s="40">
        <v>44439</v>
      </c>
      <c r="B9" s="38">
        <v>579411.54</v>
      </c>
    </row>
    <row r="10" spans="1:2" x14ac:dyDescent="0.25">
      <c r="A10" s="40">
        <v>44469</v>
      </c>
      <c r="B10" s="38">
        <v>575105.14333333331</v>
      </c>
    </row>
    <row r="11" spans="1:2" x14ac:dyDescent="0.25">
      <c r="A11" s="40">
        <v>44500</v>
      </c>
      <c r="B11" s="38">
        <v>566955.64899999998</v>
      </c>
    </row>
    <row r="12" spans="1:2" x14ac:dyDescent="0.25">
      <c r="A12" s="40">
        <v>44530</v>
      </c>
      <c r="B12" s="38">
        <v>547089.51727272721</v>
      </c>
    </row>
    <row r="13" spans="1:2" x14ac:dyDescent="0.25">
      <c r="A13" s="40">
        <v>44561</v>
      </c>
      <c r="B13" s="38">
        <v>479685.1733333334</v>
      </c>
    </row>
    <row r="14" spans="1:2" x14ac:dyDescent="0.25">
      <c r="A14" s="40">
        <v>44592</v>
      </c>
      <c r="B14" s="39">
        <f>'Resultado Orçamentário'!B18</f>
        <v>4927.2299999999814</v>
      </c>
    </row>
    <row r="15" spans="1:2" x14ac:dyDescent="0.25">
      <c r="A15" s="40">
        <v>44620</v>
      </c>
      <c r="B15" s="39">
        <f>'Resultado Orçamentário'!C18</f>
        <v>242568.53500000015</v>
      </c>
    </row>
    <row r="16" spans="1:2" x14ac:dyDescent="0.25">
      <c r="A16" s="40">
        <v>44651</v>
      </c>
      <c r="B16" s="39">
        <f>'Resultado Orçamentário'!D18</f>
        <v>263766.61666666716</v>
      </c>
    </row>
    <row r="17" spans="1:2" x14ac:dyDescent="0.25">
      <c r="A17" s="40">
        <v>44681</v>
      </c>
      <c r="B17" s="39">
        <f>'Resultado Orçamentário'!E18</f>
        <v>223564.74000000034</v>
      </c>
    </row>
    <row r="18" spans="1:2" x14ac:dyDescent="0.25">
      <c r="A18" s="40">
        <v>44712</v>
      </c>
      <c r="B18" s="39">
        <f>'Resultado Orçamentário'!F18</f>
        <v>261666.7760000003</v>
      </c>
    </row>
    <row r="19" spans="1:2" x14ac:dyDescent="0.25">
      <c r="A19" s="40">
        <v>44742</v>
      </c>
      <c r="B19" s="39">
        <f>'Resultado Orçamentário'!G18</f>
        <v>244465.69333333347</v>
      </c>
    </row>
    <row r="20" spans="1:2" x14ac:dyDescent="0.25">
      <c r="A20" s="40">
        <v>44773</v>
      </c>
      <c r="B20" s="39">
        <f>'Resultado Orçamentário'!H18</f>
        <v>237988.34571428574</v>
      </c>
    </row>
    <row r="21" spans="1:2" x14ac:dyDescent="0.25">
      <c r="A21" s="40">
        <v>44804</v>
      </c>
      <c r="B21" s="39">
        <f>'Resultado Orçamentário'!I18</f>
        <v>222525.49249999976</v>
      </c>
    </row>
    <row r="22" spans="1:2" x14ac:dyDescent="0.25">
      <c r="A22" s="40">
        <v>44834</v>
      </c>
      <c r="B22" s="39">
        <f>'Resultado Orçamentário'!J18</f>
        <v>216353.20777777722</v>
      </c>
    </row>
    <row r="23" spans="1:2" x14ac:dyDescent="0.25">
      <c r="A23" s="40">
        <v>44865</v>
      </c>
      <c r="B23" s="39" t="e">
        <f>'Resultado Orçamentário'!K18</f>
        <v>#N/A</v>
      </c>
    </row>
    <row r="24" spans="1:2" x14ac:dyDescent="0.25">
      <c r="A24" s="40">
        <v>44895</v>
      </c>
      <c r="B24" s="39" t="e">
        <f>'Resultado Orçamentário'!L18</f>
        <v>#N/A</v>
      </c>
    </row>
    <row r="25" spans="1:2" x14ac:dyDescent="0.25">
      <c r="A25" s="40">
        <v>44926</v>
      </c>
      <c r="B25" s="39" t="e">
        <f>'Resultado Orçamentário'!M18</f>
        <v>#N/A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1054-D5D1-4A14-984B-7E1BAEB21A2F}">
  <sheetPr>
    <pageSetUpPr fitToPage="1"/>
  </sheetPr>
  <dimension ref="A1:M23"/>
  <sheetViews>
    <sheetView workbookViewId="0">
      <selection activeCell="B14" sqref="B14"/>
    </sheetView>
  </sheetViews>
  <sheetFormatPr defaultRowHeight="15" x14ac:dyDescent="0.25"/>
  <cols>
    <col min="1" max="1" width="6.5703125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1518000</v>
      </c>
      <c r="J2" s="4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1518000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220</v>
      </c>
      <c r="B3" s="4">
        <v>29633735.34</v>
      </c>
      <c r="C3" s="4">
        <f>B3</f>
        <v>29633735.34</v>
      </c>
      <c r="D3" s="4">
        <f t="shared" ref="D3:M3" si="0">C3</f>
        <v>29633735.34</v>
      </c>
      <c r="E3" s="4">
        <f t="shared" si="0"/>
        <v>29633735.34</v>
      </c>
      <c r="F3" s="4">
        <f t="shared" si="0"/>
        <v>29633735.34</v>
      </c>
      <c r="G3" s="4">
        <v>31588855.07</v>
      </c>
      <c r="H3" s="4">
        <f t="shared" si="0"/>
        <v>31588855.07</v>
      </c>
      <c r="I3" s="4">
        <f t="shared" si="0"/>
        <v>31588855.07</v>
      </c>
      <c r="J3" s="4">
        <f t="shared" si="0"/>
        <v>31588855.07</v>
      </c>
      <c r="K3" s="4">
        <f t="shared" si="0"/>
        <v>31588855.07</v>
      </c>
      <c r="L3" s="4">
        <f t="shared" si="0"/>
        <v>31588855.07</v>
      </c>
      <c r="M3" s="4">
        <f t="shared" si="0"/>
        <v>31588855.07</v>
      </c>
    </row>
    <row r="4" spans="1:13" x14ac:dyDescent="0.25">
      <c r="B4" s="4"/>
      <c r="C4" s="4"/>
      <c r="D4" s="4"/>
      <c r="E4" s="4"/>
      <c r="F4" s="4"/>
      <c r="G4" s="4"/>
      <c r="H4" s="29"/>
      <c r="I4" s="4"/>
      <c r="J4" s="4"/>
      <c r="K4" s="4"/>
      <c r="L4" s="4"/>
      <c r="M4" s="4"/>
    </row>
    <row r="5" spans="1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1" spans="1:13" x14ac:dyDescent="0.25">
      <c r="A11" t="s">
        <v>221</v>
      </c>
      <c r="B11" s="5">
        <f>B3*B12</f>
        <v>2074361.4738000003</v>
      </c>
      <c r="C11" s="5">
        <f t="shared" ref="C11:M11" si="1">C3*C12</f>
        <v>2074361.4738000003</v>
      </c>
      <c r="D11" s="5">
        <f t="shared" si="1"/>
        <v>2074361.4738000003</v>
      </c>
      <c r="E11" s="5">
        <f t="shared" si="1"/>
        <v>2074361.4738000003</v>
      </c>
      <c r="F11" s="5">
        <f t="shared" si="1"/>
        <v>2074361.4738000003</v>
      </c>
      <c r="G11" s="5">
        <f t="shared" si="1"/>
        <v>2211219.8549000002</v>
      </c>
      <c r="H11" s="5">
        <f t="shared" si="1"/>
        <v>2211219.8549000002</v>
      </c>
      <c r="I11" s="5">
        <f t="shared" si="1"/>
        <v>2211219.8549000002</v>
      </c>
      <c r="J11" s="5">
        <f t="shared" si="1"/>
        <v>2211219.8549000002</v>
      </c>
      <c r="K11" s="5">
        <f t="shared" si="1"/>
        <v>2211219.8549000002</v>
      </c>
      <c r="L11" s="5">
        <f t="shared" si="1"/>
        <v>2211219.8549000002</v>
      </c>
      <c r="M11" s="5">
        <f t="shared" si="1"/>
        <v>2211219.8549000002</v>
      </c>
    </row>
    <row r="12" spans="1:13" x14ac:dyDescent="0.25">
      <c r="A12" t="s">
        <v>222</v>
      </c>
      <c r="B12" s="9">
        <v>7.0000000000000007E-2</v>
      </c>
      <c r="C12" s="9">
        <v>7.0000000000000007E-2</v>
      </c>
      <c r="D12" s="9">
        <v>7.0000000000000007E-2</v>
      </c>
      <c r="E12" s="9">
        <v>7.0000000000000007E-2</v>
      </c>
      <c r="F12" s="9">
        <v>7.0000000000000007E-2</v>
      </c>
      <c r="G12" s="9">
        <v>7.0000000000000007E-2</v>
      </c>
      <c r="H12" s="9">
        <v>7.0000000000000007E-2</v>
      </c>
      <c r="I12" s="9">
        <v>7.0000000000000007E-2</v>
      </c>
      <c r="J12" s="9">
        <v>7.0000000000000007E-2</v>
      </c>
      <c r="K12" s="9">
        <v>7.0000000000000007E-2</v>
      </c>
      <c r="L12" s="9">
        <v>7.0000000000000007E-2</v>
      </c>
      <c r="M12" s="9">
        <v>7.0000000000000007E-2</v>
      </c>
    </row>
    <row r="13" spans="1:13" x14ac:dyDescent="0.25">
      <c r="A13" t="s">
        <v>224</v>
      </c>
      <c r="B13" s="5">
        <f>B2-B11</f>
        <v>-531361.47380000027</v>
      </c>
      <c r="C13" s="5">
        <f t="shared" ref="C13:M13" si="2">C2-C11</f>
        <v>-531361.47380000027</v>
      </c>
      <c r="D13" s="5">
        <f t="shared" si="2"/>
        <v>-531361.47380000027</v>
      </c>
      <c r="E13" s="5">
        <f t="shared" si="2"/>
        <v>-531361.47380000027</v>
      </c>
      <c r="F13" s="5">
        <f t="shared" si="2"/>
        <v>-531361.47380000027</v>
      </c>
      <c r="G13" s="5">
        <f t="shared" si="2"/>
        <v>-693219.85490000015</v>
      </c>
      <c r="H13" s="5">
        <f t="shared" si="2"/>
        <v>-693219.85490000015</v>
      </c>
      <c r="I13" s="5">
        <f t="shared" si="2"/>
        <v>-693219.85490000015</v>
      </c>
      <c r="J13" s="5">
        <f t="shared" si="2"/>
        <v>-693219.85490000015</v>
      </c>
      <c r="K13" s="5" t="e">
        <f t="shared" si="2"/>
        <v>#N/A</v>
      </c>
      <c r="L13" s="5" t="e">
        <f t="shared" si="2"/>
        <v>#N/A</v>
      </c>
      <c r="M13" s="5" t="e">
        <f t="shared" si="2"/>
        <v>#N/A</v>
      </c>
    </row>
    <row r="14" spans="1:13" x14ac:dyDescent="0.25">
      <c r="A14" t="s">
        <v>223</v>
      </c>
      <c r="B14" s="10">
        <f>B2/B3</f>
        <v>5.2069034912289258E-2</v>
      </c>
      <c r="C14" s="10">
        <f t="shared" ref="C14:M14" si="3">C2/C3</f>
        <v>5.2069034912289258E-2</v>
      </c>
      <c r="D14" s="10">
        <f t="shared" si="3"/>
        <v>5.2069034912289258E-2</v>
      </c>
      <c r="E14" s="10">
        <f t="shared" si="3"/>
        <v>5.2069034912289258E-2</v>
      </c>
      <c r="F14" s="10">
        <f t="shared" si="3"/>
        <v>5.2069034912289258E-2</v>
      </c>
      <c r="G14" s="10">
        <f t="shared" si="3"/>
        <v>4.8054923061825301E-2</v>
      </c>
      <c r="H14" s="10">
        <f t="shared" si="3"/>
        <v>4.8054923061825301E-2</v>
      </c>
      <c r="I14" s="10">
        <f t="shared" si="3"/>
        <v>4.8054923061825301E-2</v>
      </c>
      <c r="J14" s="10">
        <f t="shared" si="3"/>
        <v>4.8054923061825301E-2</v>
      </c>
      <c r="K14" s="10" t="e">
        <f t="shared" si="3"/>
        <v>#N/A</v>
      </c>
      <c r="L14" s="10" t="e">
        <f t="shared" si="3"/>
        <v>#N/A</v>
      </c>
      <c r="M14" s="10" t="e">
        <f t="shared" si="3"/>
        <v>#N/A</v>
      </c>
    </row>
    <row r="16" spans="1:13" ht="15.75" thickBot="1" x14ac:dyDescent="0.3"/>
    <row r="17" spans="1:13" ht="16.5" thickTop="1" thickBot="1" x14ac:dyDescent="0.3">
      <c r="A17" s="43" t="s">
        <v>225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15.75" thickTop="1" x14ac:dyDescent="0.25">
      <c r="A18" s="6" t="s">
        <v>207</v>
      </c>
      <c r="B18" s="8" t="s">
        <v>208</v>
      </c>
      <c r="C18" s="8" t="s">
        <v>209</v>
      </c>
      <c r="D18" s="8" t="s">
        <v>210</v>
      </c>
      <c r="E18" s="8" t="s">
        <v>211</v>
      </c>
      <c r="F18" s="8" t="s">
        <v>212</v>
      </c>
      <c r="G18" s="8" t="s">
        <v>213</v>
      </c>
      <c r="H18" s="8" t="s">
        <v>214</v>
      </c>
      <c r="I18" s="8" t="s">
        <v>215</v>
      </c>
      <c r="J18" s="8" t="s">
        <v>216</v>
      </c>
      <c r="K18" s="8" t="s">
        <v>217</v>
      </c>
      <c r="L18" s="8" t="s">
        <v>218</v>
      </c>
      <c r="M18" s="8" t="s">
        <v>219</v>
      </c>
    </row>
    <row r="19" spans="1:13" x14ac:dyDescent="0.25">
      <c r="A19" s="11" t="s">
        <v>226</v>
      </c>
      <c r="B19" s="12">
        <f>B11</f>
        <v>2074361.4738000003</v>
      </c>
      <c r="C19" s="12">
        <f t="shared" ref="C19:M19" si="4">C11</f>
        <v>2074361.4738000003</v>
      </c>
      <c r="D19" s="12">
        <f t="shared" si="4"/>
        <v>2074361.4738000003</v>
      </c>
      <c r="E19" s="12">
        <f t="shared" si="4"/>
        <v>2074361.4738000003</v>
      </c>
      <c r="F19" s="12">
        <f t="shared" si="4"/>
        <v>2074361.4738000003</v>
      </c>
      <c r="G19" s="12">
        <f t="shared" si="4"/>
        <v>2211219.8549000002</v>
      </c>
      <c r="H19" s="12">
        <f t="shared" si="4"/>
        <v>2211219.8549000002</v>
      </c>
      <c r="I19" s="12">
        <f t="shared" si="4"/>
        <v>2211219.8549000002</v>
      </c>
      <c r="J19" s="12">
        <f t="shared" si="4"/>
        <v>2211219.8549000002</v>
      </c>
      <c r="K19" s="12">
        <f t="shared" si="4"/>
        <v>2211219.8549000002</v>
      </c>
      <c r="L19" s="12">
        <f t="shared" si="4"/>
        <v>2211219.8549000002</v>
      </c>
      <c r="M19" s="12">
        <f t="shared" si="4"/>
        <v>2211219.8549000002</v>
      </c>
    </row>
    <row r="20" spans="1:13" x14ac:dyDescent="0.25">
      <c r="A20" s="11" t="s">
        <v>227</v>
      </c>
      <c r="B20" s="12">
        <f>IF(ISNA(B2),"",B2)</f>
        <v>1543000</v>
      </c>
      <c r="C20" s="12">
        <f t="shared" ref="C20:M20" si="5">IF(ISNA(C2),"",C2)</f>
        <v>1543000</v>
      </c>
      <c r="D20" s="12">
        <f t="shared" si="5"/>
        <v>1543000</v>
      </c>
      <c r="E20" s="12">
        <f t="shared" si="5"/>
        <v>1543000</v>
      </c>
      <c r="F20" s="12">
        <f t="shared" si="5"/>
        <v>1543000</v>
      </c>
      <c r="G20" s="12">
        <f t="shared" si="5"/>
        <v>1518000</v>
      </c>
      <c r="H20" s="12">
        <f t="shared" si="5"/>
        <v>1518000</v>
      </c>
      <c r="I20" s="12">
        <f t="shared" si="5"/>
        <v>1518000</v>
      </c>
      <c r="J20" s="12">
        <f t="shared" si="5"/>
        <v>1518000</v>
      </c>
      <c r="K20" s="12" t="str">
        <f t="shared" si="5"/>
        <v/>
      </c>
      <c r="L20" s="12" t="str">
        <f t="shared" si="5"/>
        <v/>
      </c>
      <c r="M20" s="12" t="str">
        <f t="shared" si="5"/>
        <v/>
      </c>
    </row>
    <row r="21" spans="1:13" x14ac:dyDescent="0.25">
      <c r="A21" s="11" t="s">
        <v>228</v>
      </c>
      <c r="B21" s="12">
        <f>IF(ISNA(B13),"",B13)</f>
        <v>-531361.47380000027</v>
      </c>
      <c r="C21" s="12">
        <f t="shared" ref="C21:M21" si="6">IF(ISNA(C13),"",C13)</f>
        <v>-531361.47380000027</v>
      </c>
      <c r="D21" s="12">
        <f t="shared" si="6"/>
        <v>-531361.47380000027</v>
      </c>
      <c r="E21" s="12">
        <f t="shared" si="6"/>
        <v>-531361.47380000027</v>
      </c>
      <c r="F21" s="12">
        <f t="shared" si="6"/>
        <v>-531361.47380000027</v>
      </c>
      <c r="G21" s="12">
        <f t="shared" si="6"/>
        <v>-693219.85490000015</v>
      </c>
      <c r="H21" s="12">
        <f t="shared" si="6"/>
        <v>-693219.85490000015</v>
      </c>
      <c r="I21" s="12">
        <f t="shared" si="6"/>
        <v>-693219.85490000015</v>
      </c>
      <c r="J21" s="12">
        <f t="shared" si="6"/>
        <v>-693219.85490000015</v>
      </c>
      <c r="K21" s="12" t="str">
        <f t="shared" si="6"/>
        <v/>
      </c>
      <c r="L21" s="12" t="str">
        <f t="shared" si="6"/>
        <v/>
      </c>
      <c r="M21" s="12" t="str">
        <f t="shared" si="6"/>
        <v/>
      </c>
    </row>
    <row r="22" spans="1:13" ht="15.75" thickBot="1" x14ac:dyDescent="0.3">
      <c r="A22" s="7" t="s">
        <v>229</v>
      </c>
      <c r="B22" s="13">
        <f>IF(ISNA(B14),"",B14)</f>
        <v>5.2069034912289258E-2</v>
      </c>
      <c r="C22" s="13">
        <f t="shared" ref="C22:M22" si="7">IF(ISNA(C14),"",C14)</f>
        <v>5.2069034912289258E-2</v>
      </c>
      <c r="D22" s="13">
        <f t="shared" si="7"/>
        <v>5.2069034912289258E-2</v>
      </c>
      <c r="E22" s="13">
        <f t="shared" si="7"/>
        <v>5.2069034912289258E-2</v>
      </c>
      <c r="F22" s="13">
        <f t="shared" si="7"/>
        <v>5.2069034912289258E-2</v>
      </c>
      <c r="G22" s="13">
        <f t="shared" si="7"/>
        <v>4.8054923061825301E-2</v>
      </c>
      <c r="H22" s="13">
        <f t="shared" si="7"/>
        <v>4.8054923061825301E-2</v>
      </c>
      <c r="I22" s="13">
        <f t="shared" si="7"/>
        <v>4.8054923061825301E-2</v>
      </c>
      <c r="J22" s="13">
        <f t="shared" si="7"/>
        <v>4.8054923061825301E-2</v>
      </c>
      <c r="K22" s="13" t="str">
        <f t="shared" si="7"/>
        <v/>
      </c>
      <c r="L22" s="13" t="str">
        <f t="shared" si="7"/>
        <v/>
      </c>
      <c r="M22" s="13" t="str">
        <f t="shared" si="7"/>
        <v/>
      </c>
    </row>
    <row r="23" spans="1:13" ht="15.75" thickTop="1" x14ac:dyDescent="0.25"/>
  </sheetData>
  <mergeCells count="1">
    <mergeCell ref="A17:M17"/>
  </mergeCells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106-486C-4737-8B9D-2859BE465C1E}">
  <dimension ref="A1:E14"/>
  <sheetViews>
    <sheetView workbookViewId="0"/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397</v>
      </c>
      <c r="B1" s="24" t="s">
        <v>398</v>
      </c>
      <c r="C1" s="24" t="s">
        <v>399</v>
      </c>
      <c r="D1" s="24" t="s">
        <v>400</v>
      </c>
      <c r="E1" s="25" t="s">
        <v>401</v>
      </c>
    </row>
    <row r="2" spans="1:5" x14ac:dyDescent="0.25">
      <c r="A2" s="41">
        <v>44592</v>
      </c>
      <c r="B2" s="20">
        <f>'Gasto Total'!B11</f>
        <v>2074361.4738000003</v>
      </c>
      <c r="C2" s="21">
        <f>'Gasto Total'!B2</f>
        <v>1543000</v>
      </c>
      <c r="D2" s="21">
        <f>B2-C2</f>
        <v>531361.47380000027</v>
      </c>
      <c r="E2" s="26">
        <f>'Gasto Total'!B14</f>
        <v>5.2069034912289258E-2</v>
      </c>
    </row>
    <row r="3" spans="1:5" x14ac:dyDescent="0.25">
      <c r="A3" s="41">
        <v>44620</v>
      </c>
      <c r="B3" s="20">
        <f>'Gasto Total'!C11</f>
        <v>2074361.4738000003</v>
      </c>
      <c r="C3" s="21">
        <f>'Gasto Total'!C2</f>
        <v>1543000</v>
      </c>
      <c r="D3" s="21">
        <f t="shared" ref="D3:D13" si="0">B3-C3</f>
        <v>531361.47380000027</v>
      </c>
      <c r="E3" s="26">
        <f>'Gasto Total'!C14</f>
        <v>5.2069034912289258E-2</v>
      </c>
    </row>
    <row r="4" spans="1:5" x14ac:dyDescent="0.25">
      <c r="A4" s="41">
        <v>44651</v>
      </c>
      <c r="B4" s="20">
        <f>'Gasto Total'!D11</f>
        <v>2074361.4738000003</v>
      </c>
      <c r="C4" s="21">
        <f>'Gasto Total'!D2</f>
        <v>1543000</v>
      </c>
      <c r="D4" s="21">
        <f t="shared" si="0"/>
        <v>531361.47380000027</v>
      </c>
      <c r="E4" s="26">
        <f>'Gasto Total'!D14</f>
        <v>5.2069034912289258E-2</v>
      </c>
    </row>
    <row r="5" spans="1:5" x14ac:dyDescent="0.25">
      <c r="A5" s="41">
        <v>44681</v>
      </c>
      <c r="B5" s="20">
        <f>'Gasto Total'!E11</f>
        <v>2074361.4738000003</v>
      </c>
      <c r="C5" s="21">
        <f>'Gasto Total'!E2</f>
        <v>1543000</v>
      </c>
      <c r="D5" s="21">
        <f t="shared" si="0"/>
        <v>531361.47380000027</v>
      </c>
      <c r="E5" s="26">
        <f>'Gasto Total'!E14</f>
        <v>5.2069034912289258E-2</v>
      </c>
    </row>
    <row r="6" spans="1:5" x14ac:dyDescent="0.25">
      <c r="A6" s="41">
        <v>44712</v>
      </c>
      <c r="B6" s="20">
        <f>'Gasto Total'!F11</f>
        <v>2074361.4738000003</v>
      </c>
      <c r="C6" s="21">
        <f>'Gasto Total'!F2</f>
        <v>1543000</v>
      </c>
      <c r="D6" s="21">
        <f t="shared" si="0"/>
        <v>531361.47380000027</v>
      </c>
      <c r="E6" s="26">
        <f>'Gasto Total'!F14</f>
        <v>5.2069034912289258E-2</v>
      </c>
    </row>
    <row r="7" spans="1:5" x14ac:dyDescent="0.25">
      <c r="A7" s="41">
        <v>44742</v>
      </c>
      <c r="B7" s="20">
        <f>'Gasto Total'!G11</f>
        <v>2211219.8549000002</v>
      </c>
      <c r="C7" s="21">
        <f>'Gasto Total'!G2</f>
        <v>1518000</v>
      </c>
      <c r="D7" s="21">
        <f t="shared" si="0"/>
        <v>693219.85490000015</v>
      </c>
      <c r="E7" s="26">
        <f>'Gasto Total'!G14</f>
        <v>4.8054923061825301E-2</v>
      </c>
    </row>
    <row r="8" spans="1:5" x14ac:dyDescent="0.25">
      <c r="A8" s="41">
        <v>44773</v>
      </c>
      <c r="B8" s="20">
        <f>'Gasto Total'!H11</f>
        <v>2211219.8549000002</v>
      </c>
      <c r="C8" s="21">
        <f>'Gasto Total'!H2</f>
        <v>1518000</v>
      </c>
      <c r="D8" s="21">
        <f t="shared" si="0"/>
        <v>693219.85490000015</v>
      </c>
      <c r="E8" s="26">
        <f>'Gasto Total'!H14</f>
        <v>4.8054923061825301E-2</v>
      </c>
    </row>
    <row r="9" spans="1:5" x14ac:dyDescent="0.25">
      <c r="A9" s="41">
        <v>44804</v>
      </c>
      <c r="B9" s="20">
        <f>'Gasto Total'!I11</f>
        <v>2211219.8549000002</v>
      </c>
      <c r="C9" s="21">
        <f>'Gasto Total'!I2</f>
        <v>1518000</v>
      </c>
      <c r="D9" s="21">
        <f t="shared" si="0"/>
        <v>693219.85490000015</v>
      </c>
      <c r="E9" s="26">
        <f>'Gasto Total'!I14</f>
        <v>4.8054923061825301E-2</v>
      </c>
    </row>
    <row r="10" spans="1:5" x14ac:dyDescent="0.25">
      <c r="A10" s="41">
        <v>44834</v>
      </c>
      <c r="B10" s="20">
        <f>'Gasto Total'!J11</f>
        <v>2211219.8549000002</v>
      </c>
      <c r="C10" s="21">
        <f>'Gasto Total'!J2</f>
        <v>1518000</v>
      </c>
      <c r="D10" s="21">
        <f t="shared" si="0"/>
        <v>693219.85490000015</v>
      </c>
      <c r="E10" s="26">
        <f>'Gasto Total'!J14</f>
        <v>4.8054923061825301E-2</v>
      </c>
    </row>
    <row r="11" spans="1:5" x14ac:dyDescent="0.25">
      <c r="A11" s="41">
        <v>44865</v>
      </c>
      <c r="B11" s="20">
        <f>'Gasto Total'!K11</f>
        <v>2211219.8549000002</v>
      </c>
      <c r="C11" s="21" t="e">
        <f>'Gasto Total'!K2</f>
        <v>#N/A</v>
      </c>
      <c r="D11" s="21" t="e">
        <f t="shared" si="0"/>
        <v>#N/A</v>
      </c>
      <c r="E11" s="26" t="e">
        <f>'Gasto Total'!K14</f>
        <v>#N/A</v>
      </c>
    </row>
    <row r="12" spans="1:5" x14ac:dyDescent="0.25">
      <c r="A12" s="41">
        <v>44895</v>
      </c>
      <c r="B12" s="20">
        <f>'Gasto Total'!L11</f>
        <v>2211219.8549000002</v>
      </c>
      <c r="C12" s="21" t="e">
        <f>'Gasto Total'!L2</f>
        <v>#N/A</v>
      </c>
      <c r="D12" s="21" t="e">
        <f t="shared" si="0"/>
        <v>#N/A</v>
      </c>
      <c r="E12" s="26" t="e">
        <f>'Gasto Total'!L14</f>
        <v>#N/A</v>
      </c>
    </row>
    <row r="13" spans="1:5" ht="15.75" thickBot="1" x14ac:dyDescent="0.3">
      <c r="A13" s="41">
        <v>44926</v>
      </c>
      <c r="B13" s="22">
        <f>'Gasto Total'!M11</f>
        <v>2211219.8549000002</v>
      </c>
      <c r="C13" s="23" t="e">
        <f>'Gasto Total'!M2</f>
        <v>#N/A</v>
      </c>
      <c r="D13" s="23" t="e">
        <f t="shared" si="0"/>
        <v>#N/A</v>
      </c>
      <c r="E13" s="27" t="e">
        <f>'Gasto Total'!M14</f>
        <v>#N/A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B30E-6D9C-4D4F-9200-37E29D1BAA81}">
  <sheetPr>
    <pageSetUpPr fitToPage="1"/>
  </sheetPr>
  <dimension ref="A1:M14"/>
  <sheetViews>
    <sheetView workbookViewId="0">
      <selection activeCell="B13" sqref="B13"/>
    </sheetView>
  </sheetViews>
  <sheetFormatPr defaultRowHeight="15" x14ac:dyDescent="0.25"/>
  <cols>
    <col min="1" max="1" width="27.28515625" bestFit="1" customWidth="1"/>
    <col min="2" max="2" width="14.28515625" bestFit="1" customWidth="1"/>
    <col min="3" max="3" width="19.85546875" bestFit="1" customWidth="1"/>
    <col min="4" max="4" width="22.42578125" bestFit="1" customWidth="1"/>
    <col min="5" max="5" width="15.140625" bestFit="1" customWidth="1"/>
    <col min="6" max="13" width="14.28515625" bestFit="1" customWidth="1"/>
  </cols>
  <sheetData>
    <row r="1" spans="1:13" x14ac:dyDescent="0.25">
      <c r="A1">
        <f>MONTH(Capa!B1)</f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55</v>
      </c>
      <c r="B2" s="4">
        <f>IF(B$1&lt;=$A$1,SUMIFS(tce_4111[valor],tce_4111[tipo_lancamento],"D",tce_4111[mês],"&lt;="&amp;B$1,tce_4111[conta_contabil],"5.2.2.1.*")-SUMIFS(tce_4111[valor],tce_4111[tipo_lancamento],"C",tce_4111[mês],"&lt;="&amp;B$1,tce_4111[conta_contabil],"5.2.2.1.*"),NA())</f>
        <v>1543000</v>
      </c>
      <c r="C2" s="4">
        <f>IF(C$1&lt;=$A$1,SUMIFS(tce_4111[valor],tce_4111[tipo_lancamento],"D",tce_4111[mês],"&lt;="&amp;C$1,tce_4111[conta_contabil],"5.2.2.1.*")-SUMIFS(tce_4111[valor],tce_4111[tipo_lancamento],"C",tce_4111[mês],"&lt;="&amp;C$1,tce_4111[conta_contabil],"5.2.2.1.*"),NA())</f>
        <v>1543000</v>
      </c>
      <c r="D2" s="4">
        <f>IF(D$1&lt;=$A$1,SUMIFS(tce_4111[valor],tce_4111[tipo_lancamento],"D",tce_4111[mês],"&lt;="&amp;D$1,tce_4111[conta_contabil],"5.2.2.1.*")-SUMIFS(tce_4111[valor],tce_4111[tipo_lancamento],"C",tce_4111[mês],"&lt;="&amp;D$1,tce_4111[conta_contabil],"5.2.2.1.*"),NA())</f>
        <v>1543000</v>
      </c>
      <c r="E2" s="4">
        <f>IF(E$1&lt;=$A$1,SUMIFS(tce_4111[valor],tce_4111[tipo_lancamento],"D",tce_4111[mês],"&lt;="&amp;E$1,tce_4111[conta_contabil],"5.2.2.1.*")-SUMIFS(tce_4111[valor],tce_4111[tipo_lancamento],"C",tce_4111[mês],"&lt;="&amp;E$1,tce_4111[conta_contabil],"5.2.2.1.*"),NA())</f>
        <v>1543000</v>
      </c>
      <c r="F2" s="4">
        <f>IF(F$1&lt;=$A$1,SUMIFS(tce_4111[valor],tce_4111[tipo_lancamento],"D",tce_4111[mês],"&lt;="&amp;F$1,tce_4111[conta_contabil],"5.2.2.1.*")-SUMIFS(tce_4111[valor],tce_4111[tipo_lancamento],"C",tce_4111[mês],"&lt;="&amp;F$1,tce_4111[conta_contabil],"5.2.2.1.*"),NA())</f>
        <v>1543000</v>
      </c>
      <c r="G2" s="4">
        <f>IF(G$1&lt;=$A$1,SUMIFS(tce_4111[valor],tce_4111[tipo_lancamento],"D",tce_4111[mês],"&lt;="&amp;G$1,tce_4111[conta_contabil],"5.2.2.1.*")-SUMIFS(tce_4111[valor],tce_4111[tipo_lancamento],"C",tce_4111[mês],"&lt;="&amp;G$1,tce_4111[conta_contabil],"5.2.2.1.*"),NA())</f>
        <v>1518000</v>
      </c>
      <c r="H2" s="4">
        <f>IF(H$1&lt;=$A$1,SUMIFS(tce_4111[valor],tce_4111[tipo_lancamento],"D",tce_4111[mês],"&lt;="&amp;H$1,tce_4111[conta_contabil],"5.2.2.1.*")-SUMIFS(tce_4111[valor],tce_4111[tipo_lancamento],"C",tce_4111[mês],"&lt;="&amp;H$1,tce_4111[conta_contabil],"5.2.2.1.*"),NA())</f>
        <v>1518000</v>
      </c>
      <c r="I2" s="4">
        <f>IF(I$1&lt;=$A$1,SUMIFS(tce_4111[valor],tce_4111[tipo_lancamento],"D",tce_4111[mês],"&lt;="&amp;I$1,tce_4111[conta_contabil],"5.2.2.1.*")-SUMIFS(tce_4111[valor],tce_4111[tipo_lancamento],"C",tce_4111[mês],"&lt;="&amp;I$1,tce_4111[conta_contabil],"5.2.2.1.*"),NA())</f>
        <v>1518000</v>
      </c>
      <c r="J2" s="4">
        <f>IF(J$1&lt;=$A$1,SUMIFS(tce_4111[valor],tce_4111[tipo_lancamento],"D",tce_4111[mês],"&lt;="&amp;J$1,tce_4111[conta_contabil],"5.2.2.1.*")-SUMIFS(tce_4111[valor],tce_4111[tipo_lancamento],"C",tce_4111[mês],"&lt;="&amp;J$1,tce_4111[conta_contabil],"5.2.2.1.*"),NA())</f>
        <v>1518000</v>
      </c>
      <c r="K2" s="4" t="e">
        <f>IF(K$1&lt;=$A$1,SUMIFS(tce_4111[valor],tce_4111[tipo_lancamento],"D",tce_4111[mês],"&lt;="&amp;K$1,tce_4111[conta_contabil],"5.2.2.1.*")-SUMIFS(tce_4111[valor],tce_4111[tipo_lancamento],"C",tce_4111[mês],"&lt;="&amp;K$1,tce_4111[conta_contabil],"5.2.2.1.*"),NA())</f>
        <v>#N/A</v>
      </c>
      <c r="L2" s="4" t="e">
        <f>IF(L$1&lt;=$A$1,SUMIFS(tce_4111[valor],tce_4111[tipo_lancamento],"D",tce_4111[mês],"&lt;="&amp;L$1,tce_4111[conta_contabil],"5.2.2.1.*")-SUMIFS(tce_4111[valor],tce_4111[tipo_lancamento],"C",tce_4111[mês],"&lt;="&amp;L$1,tce_4111[conta_contabil],"5.2.2.1.*"),NA())</f>
        <v>#N/A</v>
      </c>
      <c r="M2" s="4" t="e">
        <f>IF(M$1&lt;=$A$1,SUMIFS(tce_4111[valor],tce_4111[tipo_lancamento],"D",tce_4111[mês],"&lt;="&amp;M$1,tce_4111[conta_contabil],"5.2.2.1.*")-SUMIFS(tce_4111[valor],tce_4111[tipo_lancamento],"C",tce_4111[mês],"&lt;="&amp;M$1,tce_4111[conta_contabil],"5.2.2.1.*"),NA())</f>
        <v>#N/A</v>
      </c>
    </row>
    <row r="3" spans="1:13" x14ac:dyDescent="0.25">
      <c r="A3" t="s">
        <v>220</v>
      </c>
      <c r="B3" s="4">
        <f>'Gasto Total'!B3</f>
        <v>29633735.34</v>
      </c>
      <c r="C3" s="4">
        <f>'Gasto Total'!C3</f>
        <v>29633735.34</v>
      </c>
      <c r="D3" s="4">
        <f>'Gasto Total'!D3</f>
        <v>29633735.34</v>
      </c>
      <c r="E3" s="4">
        <f>'Gasto Total'!E3</f>
        <v>29633735.34</v>
      </c>
      <c r="F3" s="4">
        <f>'Gasto Total'!F3</f>
        <v>29633735.34</v>
      </c>
      <c r="G3" s="4">
        <f>'Gasto Total'!G3</f>
        <v>31588855.07</v>
      </c>
      <c r="H3" s="4">
        <f>'Gasto Total'!H3</f>
        <v>31588855.07</v>
      </c>
      <c r="I3" s="4">
        <f>'Gasto Total'!I3</f>
        <v>31588855.07</v>
      </c>
      <c r="J3" s="4">
        <f>'Gasto Total'!J3</f>
        <v>31588855.07</v>
      </c>
      <c r="K3" s="4">
        <f>'Gasto Total'!K3</f>
        <v>31588855.07</v>
      </c>
      <c r="L3" s="4">
        <f>'Gasto Total'!L3</f>
        <v>31588855.07</v>
      </c>
      <c r="M3" s="4">
        <f>'Gasto Total'!M3</f>
        <v>31588855.07</v>
      </c>
    </row>
    <row r="4" spans="1:13" x14ac:dyDescent="0.25">
      <c r="A4" t="s">
        <v>230</v>
      </c>
      <c r="B4" s="4">
        <f>B3*B5</f>
        <v>2074361.4738000003</v>
      </c>
      <c r="C4" s="4">
        <f t="shared" ref="C4:M4" si="0">C3*C5</f>
        <v>2074361.4738000003</v>
      </c>
      <c r="D4" s="4">
        <f t="shared" si="0"/>
        <v>2074361.4738000003</v>
      </c>
      <c r="E4" s="4">
        <f t="shared" si="0"/>
        <v>2074361.4738000003</v>
      </c>
      <c r="F4" s="4">
        <f t="shared" si="0"/>
        <v>2074361.4738000003</v>
      </c>
      <c r="G4" s="4">
        <f t="shared" si="0"/>
        <v>2211219.8549000002</v>
      </c>
      <c r="H4" s="4">
        <f t="shared" si="0"/>
        <v>2211219.8549000002</v>
      </c>
      <c r="I4" s="4">
        <f t="shared" si="0"/>
        <v>2211219.8549000002</v>
      </c>
      <c r="J4" s="4">
        <f t="shared" si="0"/>
        <v>2211219.8549000002</v>
      </c>
      <c r="K4" s="4">
        <f t="shared" si="0"/>
        <v>2211219.8549000002</v>
      </c>
      <c r="L4" s="4">
        <f t="shared" si="0"/>
        <v>2211219.8549000002</v>
      </c>
      <c r="M4" s="4">
        <f t="shared" si="0"/>
        <v>2211219.8549000002</v>
      </c>
    </row>
    <row r="5" spans="1:13" x14ac:dyDescent="0.25">
      <c r="A5" t="s">
        <v>231</v>
      </c>
      <c r="B5" s="14">
        <v>7.0000000000000007E-2</v>
      </c>
      <c r="C5" s="14">
        <v>7.0000000000000007E-2</v>
      </c>
      <c r="D5" s="14">
        <v>7.0000000000000007E-2</v>
      </c>
      <c r="E5" s="14">
        <v>7.0000000000000007E-2</v>
      </c>
      <c r="F5" s="14">
        <v>7.0000000000000007E-2</v>
      </c>
      <c r="G5" s="14">
        <v>7.0000000000000007E-2</v>
      </c>
      <c r="H5" s="14">
        <v>7.0000000000000007E-2</v>
      </c>
      <c r="I5" s="14">
        <v>7.0000000000000007E-2</v>
      </c>
      <c r="J5" s="14">
        <v>7.0000000000000007E-2</v>
      </c>
      <c r="K5" s="14">
        <v>7.0000000000000007E-2</v>
      </c>
      <c r="L5" s="14">
        <v>7.0000000000000007E-2</v>
      </c>
      <c r="M5" s="14">
        <v>7.0000000000000007E-2</v>
      </c>
    </row>
    <row r="6" spans="1:13" x14ac:dyDescent="0.25">
      <c r="A6" t="s">
        <v>57</v>
      </c>
      <c r="B6" s="4">
        <f>IF(B1&lt;=$A$1,SUMIFS(EMPENHO[valor_empenho],EMPENHO[ano_empenho],YEAR(Capa!$B$1),EMPENHO[mês],"&lt;="&amp;'Gasto Folha'!B$1,EMPENHO[rubrica],"3.1.*"),NA())</f>
        <v>101309.19</v>
      </c>
      <c r="C6" s="4">
        <f>IF(C1&lt;=$A$1,SUMIFS(EMPENHO[valor_empenho],EMPENHO[ano_empenho],YEAR(Capa!$B$1),EMPENHO[mês],"&lt;="&amp;'Gasto Folha'!C$1,EMPENHO[rubrica],"3.1.*"),NA())</f>
        <v>170830.14999999997</v>
      </c>
      <c r="D6" s="4">
        <f>IF(D1&lt;=$A$1,SUMIFS(EMPENHO[valor_empenho],EMPENHO[ano_empenho],YEAR(Capa!$B$1),EMPENHO[mês],"&lt;="&amp;'Gasto Folha'!D$1,EMPENHO[rubrica],"3.1.*"),NA())</f>
        <v>238168.20999999993</v>
      </c>
      <c r="E6" s="4">
        <f>IF(E1&lt;=$A$1,SUMIFS(EMPENHO[valor_empenho],EMPENHO[ano_empenho],YEAR(Capa!$B$1),EMPENHO[mês],"&lt;="&amp;'Gasto Folha'!E$1,EMPENHO[rubrica],"3.1.*"),NA())</f>
        <v>301634.51999999984</v>
      </c>
      <c r="F6" s="4">
        <f>IF(F1&lt;=$A$1,SUMIFS(EMPENHO[valor_empenho],EMPENHO[ano_empenho],YEAR(Capa!$B$1),EMPENHO[mês],"&lt;="&amp;'Gasto Folha'!F$1,EMPENHO[rubrica],"3.1.*"),NA())</f>
        <v>370835.11999999988</v>
      </c>
      <c r="G6" s="4">
        <f>IF(G1&lt;=$A$1,SUMIFS(EMPENHO[valor_empenho],EMPENHO[ano_empenho],YEAR(Capa!$B$1),EMPENHO[mês],"&lt;="&amp;'Gasto Folha'!G$1,EMPENHO[rubrica],"3.1.*"),NA())</f>
        <v>437362.65999999986</v>
      </c>
      <c r="H6" s="4">
        <f>IF(H1&lt;=$A$1,SUMIFS(EMPENHO[valor_empenho],EMPENHO[ano_empenho],YEAR(Capa!$B$1),EMPENHO[mês],"&lt;="&amp;'Gasto Folha'!H$1,EMPENHO[rubrica],"3.1.*"),NA())</f>
        <v>504568.36999999982</v>
      </c>
      <c r="I6" s="4">
        <f>IF(I1&lt;=$A$1,SUMIFS(EMPENHO[valor_empenho],EMPENHO[ano_empenho],YEAR(Capa!$B$1),EMPENHO[mês],"&lt;="&amp;'Gasto Folha'!I$1,EMPENHO[rubrica],"3.1.*"),NA())</f>
        <v>573808.57999999996</v>
      </c>
      <c r="J6" s="4">
        <f>IF(J1&lt;=$A$1,SUMIFS(EMPENHO[valor_empenho],EMPENHO[ano_empenho],YEAR(Capa!$B$1),EMPENHO[mês],"&lt;="&amp;'Gasto Folha'!J$1,EMPENHO[rubrica],"3.1.*"),NA())</f>
        <v>643048.79</v>
      </c>
      <c r="K6" s="4" t="e">
        <f>IF(K1&lt;=$A$1,SUMIFS(EMPENHO[valor_empenho],EMPENHO[ano_empenho],YEAR(Capa!$B$1),EMPENHO[mês],"&lt;="&amp;'Gasto Folha'!K$1,EMPENHO[rubrica],"3.1.*"),NA())</f>
        <v>#N/A</v>
      </c>
      <c r="L6" s="4" t="e">
        <f>IF(L1&lt;=$A$1,SUMIFS(EMPENHO[valor_empenho],EMPENHO[ano_empenho],YEAR(Capa!$B$1),EMPENHO[mês],"&lt;="&amp;'Gasto Folha'!L$1,EMPENHO[rubrica],"3.1.*"),NA())</f>
        <v>#N/A</v>
      </c>
      <c r="M6" s="4" t="e">
        <f>IF(M1&lt;=$A$1,SUMIFS(EMPENHO[valor_empenho],EMPENHO[ano_empenho],YEAR(Capa!$B$1),EMPENHO[mês],"&lt;="&amp;'Gasto Folha'!M$1,EMPENHO[rubrica],"3.1.*"),NA())</f>
        <v>#N/A</v>
      </c>
    </row>
    <row r="7" spans="1:13" x14ac:dyDescent="0.25">
      <c r="A7" t="s">
        <v>232</v>
      </c>
      <c r="B7" s="4">
        <f>IF(B1&lt;=$A$1,SUMIFS(EMPENHO[valor_empenho],EMPENHO[ano_empenho],YEAR(Capa!$B$1),EMPENHO[mês],"&lt;="&amp;'Gasto Folha'!B$1,EMPENHO[rubrica],"3.3.90.46.*"),NA())</f>
        <v>2027.06</v>
      </c>
      <c r="C7" s="4">
        <f>IF(C1&lt;=$A$1,SUMIFS(EMPENHO[valor_empenho],EMPENHO[ano_empenho],YEAR(Capa!$B$1),EMPENHO[mês],"&lt;="&amp;'Gasto Folha'!C$1,EMPENHO[rubrica],"3.3.90.46.*"),NA())</f>
        <v>3902.67</v>
      </c>
      <c r="D7" s="4">
        <f>IF(D1&lt;=$A$1,SUMIFS(EMPENHO[valor_empenho],EMPENHO[ano_empenho],YEAR(Capa!$B$1),EMPENHO[mês],"&lt;="&amp;'Gasto Folha'!D$1,EMPENHO[rubrica],"3.3.90.46.*"),NA())</f>
        <v>6022.92</v>
      </c>
      <c r="E7" s="4">
        <f>IF(E1&lt;=$A$1,SUMIFS(EMPENHO[valor_empenho],EMPENHO[ano_empenho],YEAR(Capa!$B$1),EMPENHO[mês],"&lt;="&amp;'Gasto Folha'!E$1,EMPENHO[rubrica],"3.3.90.46.*"),NA())</f>
        <v>7886.88</v>
      </c>
      <c r="F7" s="4">
        <f>IF(F1&lt;=$A$1,SUMIFS(EMPENHO[valor_empenho],EMPENHO[ano_empenho],YEAR(Capa!$B$1),EMPENHO[mês],"&lt;="&amp;'Gasto Folha'!F$1,EMPENHO[rubrica],"3.3.90.46.*"),NA())</f>
        <v>9704.24</v>
      </c>
      <c r="G7" s="4">
        <f>IF(G1&lt;=$A$1,SUMIFS(EMPENHO[valor_empenho],EMPENHO[ano_empenho],YEAR(Capa!$B$1),EMPENHO[mês],"&lt;="&amp;'Gasto Folha'!G$1,EMPENHO[rubrica],"3.3.90.46.*"),NA())</f>
        <v>11568.2</v>
      </c>
      <c r="H7" s="4">
        <f>IF(H1&lt;=$A$1,SUMIFS(EMPENHO[valor_empenho],EMPENHO[ano_empenho],YEAR(Capa!$B$1),EMPENHO[mês],"&lt;="&amp;'Gasto Folha'!H$1,EMPENHO[rubrica],"3.3.90.46.*"),NA())</f>
        <v>13595.26</v>
      </c>
      <c r="I7" s="4">
        <f>IF(I1&lt;=$A$1,SUMIFS(EMPENHO[valor_empenho],EMPENHO[ano_empenho],YEAR(Capa!$B$1),EMPENHO[mês],"&lt;="&amp;'Gasto Folha'!I$1,EMPENHO[rubrica],"3.3.90.46.*"),NA())</f>
        <v>15622.32</v>
      </c>
      <c r="J7" s="4">
        <f>IF(J1&lt;=$A$1,SUMIFS(EMPENHO[valor_empenho],EMPENHO[ano_empenho],YEAR(Capa!$B$1),EMPENHO[mês],"&lt;="&amp;'Gasto Folha'!J$1,EMPENHO[rubrica],"3.3.90.46.*"),NA())</f>
        <v>15622.32</v>
      </c>
      <c r="K7" s="4" t="e">
        <f>IF(K1&lt;=$A$1,SUMIFS(EMPENHO[valor_empenho],EMPENHO[ano_empenho],YEAR(Capa!$B$1),EMPENHO[mês],"&lt;="&amp;'Gasto Folha'!K$1,EMPENHO[rubrica],"3.3.90.46.*"),NA())</f>
        <v>#N/A</v>
      </c>
      <c r="L7" s="4" t="e">
        <f>IF(L1&lt;=$A$1,SUMIFS(EMPENHO[valor_empenho],EMPENHO[ano_empenho],YEAR(Capa!$B$1),EMPENHO[mês],"&lt;="&amp;'Gasto Folha'!L$1,EMPENHO[rubrica],"3.3.90.46.*"),NA())</f>
        <v>#N/A</v>
      </c>
      <c r="M7" s="4" t="e">
        <f>IF(M1&lt;=$A$1,SUMIFS(EMPENHO[valor_empenho],EMPENHO[ano_empenho],YEAR(Capa!$B$1),EMPENHO[mês],"&lt;="&amp;'Gasto Folha'!M$1,EMPENHO[rubrica],"3.3.90.46.*"),NA())</f>
        <v>#N/A</v>
      </c>
    </row>
    <row r="8" spans="1:13" x14ac:dyDescent="0.25">
      <c r="A8" t="s">
        <v>234</v>
      </c>
      <c r="B8" s="4">
        <f>B6/B1*(13-B1)</f>
        <v>1215710.28</v>
      </c>
      <c r="C8" s="4">
        <f t="shared" ref="C8:M8" si="1">C6/C1*(13-C1)</f>
        <v>939565.82499999984</v>
      </c>
      <c r="D8" s="4">
        <f t="shared" si="1"/>
        <v>793894.03333333309</v>
      </c>
      <c r="E8" s="4">
        <f t="shared" si="1"/>
        <v>678677.66999999969</v>
      </c>
      <c r="F8" s="4">
        <f t="shared" si="1"/>
        <v>593336.19199999981</v>
      </c>
      <c r="G8" s="4">
        <f t="shared" si="1"/>
        <v>510256.43666666653</v>
      </c>
      <c r="H8" s="4">
        <f t="shared" si="1"/>
        <v>432487.17428571411</v>
      </c>
      <c r="I8" s="4">
        <f t="shared" si="1"/>
        <v>358630.36249999999</v>
      </c>
      <c r="J8" s="4">
        <f t="shared" si="1"/>
        <v>285799.46222222224</v>
      </c>
      <c r="K8" s="4" t="e">
        <f t="shared" si="1"/>
        <v>#N/A</v>
      </c>
      <c r="L8" s="4" t="e">
        <f t="shared" si="1"/>
        <v>#N/A</v>
      </c>
      <c r="M8" s="4" t="e">
        <f t="shared" si="1"/>
        <v>#N/A</v>
      </c>
    </row>
    <row r="9" spans="1:13" x14ac:dyDescent="0.25">
      <c r="A9" t="s">
        <v>235</v>
      </c>
      <c r="B9" s="5">
        <f>B7/B1*(12-B1)</f>
        <v>22297.66</v>
      </c>
      <c r="C9" s="5">
        <f t="shared" ref="C9:M9" si="2">C7/C1*(12-C1)</f>
        <v>19513.349999999999</v>
      </c>
      <c r="D9" s="5">
        <f t="shared" si="2"/>
        <v>18068.760000000002</v>
      </c>
      <c r="E9" s="5">
        <f t="shared" si="2"/>
        <v>15773.76</v>
      </c>
      <c r="F9" s="5">
        <f t="shared" si="2"/>
        <v>13585.936</v>
      </c>
      <c r="G9" s="5">
        <f t="shared" si="2"/>
        <v>11568.2</v>
      </c>
      <c r="H9" s="5">
        <f t="shared" si="2"/>
        <v>9710.9</v>
      </c>
      <c r="I9" s="5">
        <f t="shared" si="2"/>
        <v>7811.16</v>
      </c>
      <c r="J9" s="5">
        <f t="shared" si="2"/>
        <v>5207.4399999999996</v>
      </c>
      <c r="K9" s="5" t="e">
        <f t="shared" si="2"/>
        <v>#N/A</v>
      </c>
      <c r="L9" s="5" t="e">
        <f t="shared" si="2"/>
        <v>#N/A</v>
      </c>
      <c r="M9" s="5" t="e">
        <f t="shared" si="2"/>
        <v>#N/A</v>
      </c>
    </row>
    <row r="10" spans="1:13" x14ac:dyDescent="0.25">
      <c r="A10" t="s">
        <v>233</v>
      </c>
      <c r="B10" s="5">
        <f>B6+B7+B8+B9</f>
        <v>1341344.19</v>
      </c>
      <c r="C10" s="5">
        <f t="shared" ref="C10:M10" si="3">C6+C7+C8+C9</f>
        <v>1133811.9949999999</v>
      </c>
      <c r="D10" s="5">
        <f t="shared" si="3"/>
        <v>1056153.9233333331</v>
      </c>
      <c r="E10" s="5">
        <f t="shared" si="3"/>
        <v>1003972.8299999996</v>
      </c>
      <c r="F10" s="5">
        <f t="shared" si="3"/>
        <v>987461.48799999966</v>
      </c>
      <c r="G10" s="5">
        <f t="shared" si="3"/>
        <v>970755.49666666635</v>
      </c>
      <c r="H10" s="5">
        <f t="shared" si="3"/>
        <v>960361.70428571396</v>
      </c>
      <c r="I10" s="5">
        <f t="shared" si="3"/>
        <v>955872.42249999999</v>
      </c>
      <c r="J10" s="5">
        <f t="shared" si="3"/>
        <v>949678.01222222217</v>
      </c>
      <c r="K10" s="5" t="e">
        <f t="shared" si="3"/>
        <v>#N/A</v>
      </c>
      <c r="L10" s="5" t="e">
        <f t="shared" si="3"/>
        <v>#N/A</v>
      </c>
      <c r="M10" s="5" t="e">
        <f t="shared" si="3"/>
        <v>#N/A</v>
      </c>
    </row>
    <row r="11" spans="1:13" x14ac:dyDescent="0.25">
      <c r="A11" t="s">
        <v>221</v>
      </c>
      <c r="B11" s="5">
        <f>B4*B12</f>
        <v>1452053.0316600001</v>
      </c>
      <c r="C11" s="5">
        <f t="shared" ref="C11:M11" si="4">C4*C12</f>
        <v>1452053.0316600001</v>
      </c>
      <c r="D11" s="5">
        <f t="shared" si="4"/>
        <v>1452053.0316600001</v>
      </c>
      <c r="E11" s="5">
        <f t="shared" si="4"/>
        <v>1452053.0316600001</v>
      </c>
      <c r="F11" s="5">
        <f t="shared" si="4"/>
        <v>1452053.0316600001</v>
      </c>
      <c r="G11" s="5">
        <f t="shared" si="4"/>
        <v>1547853.8984300001</v>
      </c>
      <c r="H11" s="5">
        <f t="shared" si="4"/>
        <v>1547853.8984300001</v>
      </c>
      <c r="I11" s="5">
        <f t="shared" si="4"/>
        <v>1547853.8984300001</v>
      </c>
      <c r="J11" s="5">
        <f t="shared" si="4"/>
        <v>1547853.8984300001</v>
      </c>
      <c r="K11" s="5">
        <f t="shared" si="4"/>
        <v>1547853.8984300001</v>
      </c>
      <c r="L11" s="5">
        <f t="shared" si="4"/>
        <v>1547853.8984300001</v>
      </c>
      <c r="M11" s="5">
        <f t="shared" si="4"/>
        <v>1547853.8984300001</v>
      </c>
    </row>
    <row r="12" spans="1:13" x14ac:dyDescent="0.25">
      <c r="A12" t="s">
        <v>222</v>
      </c>
      <c r="B12" s="9">
        <v>0.7</v>
      </c>
      <c r="C12" s="9">
        <v>0.7</v>
      </c>
      <c r="D12" s="9">
        <v>0.7</v>
      </c>
      <c r="E12" s="9">
        <v>0.7</v>
      </c>
      <c r="F12" s="9">
        <v>0.7</v>
      </c>
      <c r="G12" s="9">
        <v>0.7</v>
      </c>
      <c r="H12" s="9">
        <v>0.7</v>
      </c>
      <c r="I12" s="9">
        <v>0.7</v>
      </c>
      <c r="J12" s="9">
        <v>0.7</v>
      </c>
      <c r="K12" s="9">
        <v>0.7</v>
      </c>
      <c r="L12" s="9">
        <v>0.7</v>
      </c>
      <c r="M12" s="9">
        <v>0.7</v>
      </c>
    </row>
    <row r="13" spans="1:13" x14ac:dyDescent="0.25">
      <c r="A13" t="s">
        <v>224</v>
      </c>
      <c r="B13" s="5">
        <f>B10-B11</f>
        <v>-110708.84166000015</v>
      </c>
      <c r="C13" s="5">
        <f t="shared" ref="C13:M13" si="5">C10-C11</f>
        <v>-318241.03666000022</v>
      </c>
      <c r="D13" s="5">
        <f t="shared" si="5"/>
        <v>-395899.10832666699</v>
      </c>
      <c r="E13" s="5">
        <f t="shared" si="5"/>
        <v>-448080.20166000049</v>
      </c>
      <c r="F13" s="5">
        <f t="shared" si="5"/>
        <v>-464591.54366000043</v>
      </c>
      <c r="G13" s="5">
        <f t="shared" si="5"/>
        <v>-577098.40176333371</v>
      </c>
      <c r="H13" s="5">
        <f t="shared" si="5"/>
        <v>-587492.1941442861</v>
      </c>
      <c r="I13" s="5">
        <f t="shared" si="5"/>
        <v>-591981.47593000007</v>
      </c>
      <c r="J13" s="5">
        <f t="shared" si="5"/>
        <v>-598175.88620777789</v>
      </c>
      <c r="K13" s="5" t="e">
        <f t="shared" si="5"/>
        <v>#N/A</v>
      </c>
      <c r="L13" s="5" t="e">
        <f t="shared" si="5"/>
        <v>#N/A</v>
      </c>
      <c r="M13" s="5" t="e">
        <f t="shared" si="5"/>
        <v>#N/A</v>
      </c>
    </row>
    <row r="14" spans="1:13" x14ac:dyDescent="0.25">
      <c r="A14" t="s">
        <v>223</v>
      </c>
      <c r="B14" s="10">
        <f>B10/B4</f>
        <v>0.64662991814189741</v>
      </c>
      <c r="C14" s="10">
        <f t="shared" ref="C14:M14" si="6">C10/C4</f>
        <v>0.54658361588396742</v>
      </c>
      <c r="D14" s="10">
        <f t="shared" si="6"/>
        <v>0.50914651890375506</v>
      </c>
      <c r="E14" s="10">
        <f t="shared" si="6"/>
        <v>0.48399126318174079</v>
      </c>
      <c r="F14" s="10">
        <f t="shared" si="6"/>
        <v>0.4760315405352567</v>
      </c>
      <c r="G14" s="10">
        <f t="shared" si="6"/>
        <v>0.43901355829249628</v>
      </c>
      <c r="H14" s="10">
        <f t="shared" si="6"/>
        <v>0.43431307934287033</v>
      </c>
      <c r="I14" s="10">
        <f t="shared" si="6"/>
        <v>0.43228285074494693</v>
      </c>
      <c r="J14" s="10">
        <f t="shared" si="6"/>
        <v>0.42948149643182826</v>
      </c>
      <c r="K14" s="10" t="e">
        <f t="shared" si="6"/>
        <v>#N/A</v>
      </c>
      <c r="L14" s="10" t="e">
        <f t="shared" si="6"/>
        <v>#N/A</v>
      </c>
      <c r="M14" s="10" t="e">
        <f t="shared" si="6"/>
        <v>#N/A</v>
      </c>
    </row>
  </sheetData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BDE9-11D9-4C5B-9E83-BFFC40F99E65}">
  <dimension ref="A1:E14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9.85546875" bestFit="1" customWidth="1"/>
    <col min="4" max="4" width="22.42578125" bestFit="1" customWidth="1"/>
    <col min="5" max="5" width="15.140625" bestFit="1" customWidth="1"/>
  </cols>
  <sheetData>
    <row r="1" spans="1:5" ht="15.75" thickTop="1" x14ac:dyDescent="0.25">
      <c r="A1" s="28" t="s">
        <v>397</v>
      </c>
      <c r="B1" s="24" t="s">
        <v>398</v>
      </c>
      <c r="C1" s="24" t="s">
        <v>399</v>
      </c>
      <c r="D1" s="24" t="s">
        <v>400</v>
      </c>
      <c r="E1" s="25" t="s">
        <v>401</v>
      </c>
    </row>
    <row r="2" spans="1:5" x14ac:dyDescent="0.25">
      <c r="A2" s="41">
        <v>44592</v>
      </c>
      <c r="B2" s="20">
        <f>'Gasto Folha'!B11</f>
        <v>1452053.0316600001</v>
      </c>
      <c r="C2" s="21">
        <f>'Gasto Folha'!B10</f>
        <v>1341344.19</v>
      </c>
      <c r="D2" s="21">
        <f>C2-B2</f>
        <v>-110708.84166000015</v>
      </c>
      <c r="E2" s="26">
        <f>'Gasto Folha'!B14</f>
        <v>0.64662991814189741</v>
      </c>
    </row>
    <row r="3" spans="1:5" x14ac:dyDescent="0.25">
      <c r="A3" s="41">
        <v>44620</v>
      </c>
      <c r="B3" s="20">
        <f>'Gasto Folha'!C11</f>
        <v>1452053.0316600001</v>
      </c>
      <c r="C3" s="21">
        <f>'Gasto Folha'!C10</f>
        <v>1133811.9949999999</v>
      </c>
      <c r="D3" s="21">
        <f t="shared" ref="D3:D13" si="0">C3-B3</f>
        <v>-318241.03666000022</v>
      </c>
      <c r="E3" s="26">
        <f>'Gasto Folha'!C14</f>
        <v>0.54658361588396742</v>
      </c>
    </row>
    <row r="4" spans="1:5" x14ac:dyDescent="0.25">
      <c r="A4" s="41">
        <v>44651</v>
      </c>
      <c r="B4" s="20">
        <f>'Gasto Folha'!D11</f>
        <v>1452053.0316600001</v>
      </c>
      <c r="C4" s="21">
        <f>'Gasto Folha'!D10</f>
        <v>1056153.9233333331</v>
      </c>
      <c r="D4" s="21">
        <f t="shared" si="0"/>
        <v>-395899.10832666699</v>
      </c>
      <c r="E4" s="26">
        <f>'Gasto Folha'!D14</f>
        <v>0.50914651890375506</v>
      </c>
    </row>
    <row r="5" spans="1:5" x14ac:dyDescent="0.25">
      <c r="A5" s="41">
        <v>44681</v>
      </c>
      <c r="B5" s="20">
        <f>'Gasto Folha'!E11</f>
        <v>1452053.0316600001</v>
      </c>
      <c r="C5" s="21">
        <f>'Gasto Folha'!E10</f>
        <v>1003972.8299999996</v>
      </c>
      <c r="D5" s="21">
        <f t="shared" si="0"/>
        <v>-448080.20166000049</v>
      </c>
      <c r="E5" s="26">
        <f>'Gasto Folha'!E14</f>
        <v>0.48399126318174079</v>
      </c>
    </row>
    <row r="6" spans="1:5" x14ac:dyDescent="0.25">
      <c r="A6" s="41">
        <v>44712</v>
      </c>
      <c r="B6" s="20">
        <f>'Gasto Folha'!F11</f>
        <v>1452053.0316600001</v>
      </c>
      <c r="C6" s="21">
        <f>'Gasto Folha'!F10</f>
        <v>987461.48799999966</v>
      </c>
      <c r="D6" s="21">
        <f t="shared" si="0"/>
        <v>-464591.54366000043</v>
      </c>
      <c r="E6" s="26">
        <f>'Gasto Folha'!F14</f>
        <v>0.4760315405352567</v>
      </c>
    </row>
    <row r="7" spans="1:5" x14ac:dyDescent="0.25">
      <c r="A7" s="41">
        <v>44742</v>
      </c>
      <c r="B7" s="20">
        <f>'Gasto Folha'!G11</f>
        <v>1547853.8984300001</v>
      </c>
      <c r="C7" s="21">
        <f>'Gasto Folha'!G10</f>
        <v>970755.49666666635</v>
      </c>
      <c r="D7" s="21">
        <f t="shared" si="0"/>
        <v>-577098.40176333371</v>
      </c>
      <c r="E7" s="26">
        <f>'Gasto Folha'!G14</f>
        <v>0.43901355829249628</v>
      </c>
    </row>
    <row r="8" spans="1:5" x14ac:dyDescent="0.25">
      <c r="A8" s="41">
        <v>44773</v>
      </c>
      <c r="B8" s="20">
        <f>'Gasto Folha'!H11</f>
        <v>1547853.8984300001</v>
      </c>
      <c r="C8" s="21">
        <f>'Gasto Folha'!H10</f>
        <v>960361.70428571396</v>
      </c>
      <c r="D8" s="21">
        <f t="shared" si="0"/>
        <v>-587492.1941442861</v>
      </c>
      <c r="E8" s="26">
        <f>'Gasto Folha'!H14</f>
        <v>0.43431307934287033</v>
      </c>
    </row>
    <row r="9" spans="1:5" x14ac:dyDescent="0.25">
      <c r="A9" s="41">
        <v>44804</v>
      </c>
      <c r="B9" s="20">
        <f>'Gasto Folha'!I11</f>
        <v>1547853.8984300001</v>
      </c>
      <c r="C9" s="21">
        <f>'Gasto Folha'!I10</f>
        <v>955872.42249999999</v>
      </c>
      <c r="D9" s="21">
        <f t="shared" si="0"/>
        <v>-591981.47593000007</v>
      </c>
      <c r="E9" s="26">
        <f>'Gasto Folha'!I14</f>
        <v>0.43228285074494693</v>
      </c>
    </row>
    <row r="10" spans="1:5" x14ac:dyDescent="0.25">
      <c r="A10" s="41">
        <v>44834</v>
      </c>
      <c r="B10" s="20">
        <f>'Gasto Folha'!J11</f>
        <v>1547853.8984300001</v>
      </c>
      <c r="C10" s="21">
        <f>'Gasto Folha'!J10</f>
        <v>949678.01222222217</v>
      </c>
      <c r="D10" s="21">
        <f t="shared" si="0"/>
        <v>-598175.88620777789</v>
      </c>
      <c r="E10" s="26">
        <f>'Gasto Folha'!J14</f>
        <v>0.42948149643182826</v>
      </c>
    </row>
    <row r="11" spans="1:5" x14ac:dyDescent="0.25">
      <c r="A11" s="41">
        <v>44865</v>
      </c>
      <c r="B11" s="20">
        <f>'Gasto Folha'!K11</f>
        <v>1547853.8984300001</v>
      </c>
      <c r="C11" s="21" t="e">
        <f>'Gasto Folha'!K10</f>
        <v>#N/A</v>
      </c>
      <c r="D11" s="21" t="e">
        <f t="shared" si="0"/>
        <v>#N/A</v>
      </c>
      <c r="E11" s="26" t="e">
        <f>'Gasto Folha'!K14</f>
        <v>#N/A</v>
      </c>
    </row>
    <row r="12" spans="1:5" x14ac:dyDescent="0.25">
      <c r="A12" s="41">
        <v>44895</v>
      </c>
      <c r="B12" s="20">
        <f>'Gasto Folha'!L11</f>
        <v>1547853.8984300001</v>
      </c>
      <c r="C12" s="21" t="e">
        <f>'Gasto Folha'!L10</f>
        <v>#N/A</v>
      </c>
      <c r="D12" s="21" t="e">
        <f t="shared" si="0"/>
        <v>#N/A</v>
      </c>
      <c r="E12" s="26" t="e">
        <f>'Gasto Folha'!L14</f>
        <v>#N/A</v>
      </c>
    </row>
    <row r="13" spans="1:5" ht="15.75" thickBot="1" x14ac:dyDescent="0.3">
      <c r="A13" s="41">
        <v>44926</v>
      </c>
      <c r="B13" s="22">
        <f>'Gasto Folha'!M11</f>
        <v>1547853.8984300001</v>
      </c>
      <c r="C13" s="23" t="e">
        <f>'Gasto Folha'!M10</f>
        <v>#N/A</v>
      </c>
      <c r="D13" s="21" t="e">
        <f t="shared" si="0"/>
        <v>#N/A</v>
      </c>
      <c r="E13" s="27" t="e">
        <f>'Gasto Folha'!M14</f>
        <v>#N/A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C0E-603B-4B45-A4C0-3ECFC30DE7BA}">
  <sheetPr>
    <pageSetUpPr fitToPage="1"/>
  </sheetPr>
  <dimension ref="A1:M5"/>
  <sheetViews>
    <sheetView workbookViewId="0">
      <selection activeCell="J2" sqref="J2"/>
    </sheetView>
  </sheetViews>
  <sheetFormatPr defaultRowHeight="15" x14ac:dyDescent="0.25"/>
  <cols>
    <col min="1" max="1" width="9.85546875" customWidth="1"/>
    <col min="2" max="3" width="14.28515625" bestFit="1" customWidth="1"/>
    <col min="4" max="4" width="15" bestFit="1" customWidth="1"/>
    <col min="5" max="5" width="16.5703125" bestFit="1" customWidth="1"/>
    <col min="6" max="13" width="14.28515625" bestFit="1" customWidth="1"/>
  </cols>
  <sheetData>
    <row r="1" spans="1:13" x14ac:dyDescent="0.25">
      <c r="A1">
        <f>MONTH(Capa!B1)</f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223</v>
      </c>
      <c r="B2" s="16">
        <v>2.6499999999999999E-2</v>
      </c>
      <c r="C2" s="16">
        <v>2.6100000000000002E-2</v>
      </c>
      <c r="D2" s="16">
        <v>2.5899999999999999E-2</v>
      </c>
      <c r="E2" s="16">
        <v>2.5499999999999998E-2</v>
      </c>
      <c r="F2" s="16">
        <v>2.4899999999999999E-2</v>
      </c>
      <c r="G2" s="16">
        <v>2.5000000000000001E-2</v>
      </c>
      <c r="H2" s="16">
        <v>2.47E-2</v>
      </c>
      <c r="I2" s="16">
        <v>2.47E-2</v>
      </c>
      <c r="J2" s="16">
        <v>2.4400000000000002E-2</v>
      </c>
      <c r="K2" s="16" t="e">
        <f>NA()</f>
        <v>#N/A</v>
      </c>
      <c r="L2" s="16" t="e">
        <f>NA()</f>
        <v>#N/A</v>
      </c>
      <c r="M2" s="16" t="e">
        <f>NA()</f>
        <v>#N/A</v>
      </c>
    </row>
    <row r="3" spans="1:13" x14ac:dyDescent="0.25">
      <c r="A3" t="s">
        <v>406</v>
      </c>
      <c r="B3" s="10">
        <v>0.06</v>
      </c>
      <c r="C3" s="10">
        <v>0.06</v>
      </c>
      <c r="D3" s="10">
        <v>0.06</v>
      </c>
      <c r="E3" s="10">
        <v>0.06</v>
      </c>
      <c r="F3" s="10">
        <v>0.06</v>
      </c>
      <c r="G3" s="10">
        <v>0.06</v>
      </c>
      <c r="H3" s="10">
        <v>0.06</v>
      </c>
      <c r="I3" s="10">
        <v>0.06</v>
      </c>
      <c r="J3" s="10">
        <v>0.06</v>
      </c>
      <c r="K3" s="10">
        <v>0.06</v>
      </c>
      <c r="L3" s="10">
        <v>0.06</v>
      </c>
      <c r="M3" s="10">
        <v>0.06</v>
      </c>
    </row>
    <row r="4" spans="1:13" x14ac:dyDescent="0.25">
      <c r="A4" t="s">
        <v>407</v>
      </c>
      <c r="B4" s="10">
        <v>5.7000000000000002E-2</v>
      </c>
      <c r="C4" s="10">
        <v>5.7000000000000002E-2</v>
      </c>
      <c r="D4" s="10">
        <v>5.7000000000000002E-2</v>
      </c>
      <c r="E4" s="10">
        <v>5.7000000000000002E-2</v>
      </c>
      <c r="F4" s="10">
        <v>5.7000000000000002E-2</v>
      </c>
      <c r="G4" s="10">
        <v>5.7000000000000002E-2</v>
      </c>
      <c r="H4" s="10">
        <v>5.7000000000000002E-2</v>
      </c>
      <c r="I4" s="10">
        <v>5.7000000000000002E-2</v>
      </c>
      <c r="J4" s="10">
        <v>5.7000000000000002E-2</v>
      </c>
      <c r="K4" s="10">
        <v>5.7000000000000002E-2</v>
      </c>
      <c r="L4" s="10">
        <v>5.7000000000000002E-2</v>
      </c>
      <c r="M4" s="10">
        <v>5.7000000000000002E-2</v>
      </c>
    </row>
    <row r="5" spans="1:13" x14ac:dyDescent="0.25">
      <c r="A5" t="s">
        <v>408</v>
      </c>
      <c r="B5" s="10">
        <v>5.3999999999999999E-2</v>
      </c>
      <c r="C5" s="10">
        <f>B5</f>
        <v>5.3999999999999999E-2</v>
      </c>
      <c r="D5" s="10">
        <f t="shared" ref="D5:M5" si="0">C5</f>
        <v>5.3999999999999999E-2</v>
      </c>
      <c r="E5" s="10">
        <f t="shared" si="0"/>
        <v>5.3999999999999999E-2</v>
      </c>
      <c r="F5" s="10">
        <f t="shared" si="0"/>
        <v>5.3999999999999999E-2</v>
      </c>
      <c r="G5" s="10">
        <f t="shared" si="0"/>
        <v>5.3999999999999999E-2</v>
      </c>
      <c r="H5" s="10">
        <f t="shared" si="0"/>
        <v>5.3999999999999999E-2</v>
      </c>
      <c r="I5" s="10">
        <f t="shared" si="0"/>
        <v>5.3999999999999999E-2</v>
      </c>
      <c r="J5" s="10">
        <f t="shared" si="0"/>
        <v>5.3999999999999999E-2</v>
      </c>
      <c r="K5" s="10">
        <f t="shared" si="0"/>
        <v>5.3999999999999999E-2</v>
      </c>
      <c r="L5" s="10">
        <f t="shared" si="0"/>
        <v>5.3999999999999999E-2</v>
      </c>
      <c r="M5" s="10">
        <f t="shared" si="0"/>
        <v>5.3999999999999999E-2</v>
      </c>
    </row>
  </sheetData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3A69-D728-4450-A7F7-F0CC3EC63620}">
  <dimension ref="A1:E14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3" width="14.28515625" bestFit="1" customWidth="1"/>
    <col min="4" max="4" width="15" bestFit="1" customWidth="1"/>
    <col min="5" max="5" width="16.5703125" bestFit="1" customWidth="1"/>
  </cols>
  <sheetData>
    <row r="1" spans="1:5" ht="15.75" thickTop="1" x14ac:dyDescent="0.25">
      <c r="A1" s="28" t="s">
        <v>397</v>
      </c>
      <c r="B1" s="30" t="s">
        <v>402</v>
      </c>
      <c r="C1" s="30" t="s">
        <v>403</v>
      </c>
      <c r="D1" s="30" t="s">
        <v>404</v>
      </c>
      <c r="E1" s="25" t="s">
        <v>405</v>
      </c>
    </row>
    <row r="2" spans="1:5" x14ac:dyDescent="0.25">
      <c r="A2" s="41">
        <v>44592</v>
      </c>
      <c r="B2" s="31" cm="1">
        <f t="array" ref="B2:B13">TRANSPOSE('Pessoal LRF'!B2:M2)</f>
        <v>2.6499999999999999E-2</v>
      </c>
      <c r="C2" s="32" cm="1">
        <f t="array" ref="C2:C13">TRANSPOSE('Pessoal LRF'!B3:M3)</f>
        <v>0.06</v>
      </c>
      <c r="D2" s="32" cm="1">
        <f t="array" ref="D2:D13">TRANSPOSE('Pessoal LRF'!B4:M4)</f>
        <v>5.7000000000000002E-2</v>
      </c>
      <c r="E2" s="26" cm="1">
        <f t="array" ref="E2:E13">TRANSPOSE('Pessoal LRF'!B5:M5)</f>
        <v>5.3999999999999999E-2</v>
      </c>
    </row>
    <row r="3" spans="1:5" x14ac:dyDescent="0.25">
      <c r="A3" s="41">
        <v>44620</v>
      </c>
      <c r="B3" s="31">
        <v>2.6100000000000002E-2</v>
      </c>
      <c r="C3" s="32">
        <v>0.06</v>
      </c>
      <c r="D3" s="32">
        <v>5.7000000000000002E-2</v>
      </c>
      <c r="E3" s="26">
        <v>5.3999999999999999E-2</v>
      </c>
    </row>
    <row r="4" spans="1:5" x14ac:dyDescent="0.25">
      <c r="A4" s="41">
        <v>44651</v>
      </c>
      <c r="B4" s="31">
        <v>2.5899999999999999E-2</v>
      </c>
      <c r="C4" s="32">
        <v>0.06</v>
      </c>
      <c r="D4" s="32">
        <v>5.7000000000000002E-2</v>
      </c>
      <c r="E4" s="26">
        <v>5.3999999999999999E-2</v>
      </c>
    </row>
    <row r="5" spans="1:5" x14ac:dyDescent="0.25">
      <c r="A5" s="41">
        <v>44681</v>
      </c>
      <c r="B5" s="31">
        <v>2.5499999999999998E-2</v>
      </c>
      <c r="C5" s="32">
        <v>0.06</v>
      </c>
      <c r="D5" s="32">
        <v>5.7000000000000002E-2</v>
      </c>
      <c r="E5" s="26">
        <v>5.3999999999999999E-2</v>
      </c>
    </row>
    <row r="6" spans="1:5" x14ac:dyDescent="0.25">
      <c r="A6" s="41">
        <v>44712</v>
      </c>
      <c r="B6" s="31">
        <v>2.4899999999999999E-2</v>
      </c>
      <c r="C6" s="32">
        <v>0.06</v>
      </c>
      <c r="D6" s="32">
        <v>5.7000000000000002E-2</v>
      </c>
      <c r="E6" s="26">
        <v>5.3999999999999999E-2</v>
      </c>
    </row>
    <row r="7" spans="1:5" x14ac:dyDescent="0.25">
      <c r="A7" s="41">
        <v>44742</v>
      </c>
      <c r="B7" s="31">
        <v>2.5000000000000001E-2</v>
      </c>
      <c r="C7" s="32">
        <v>0.06</v>
      </c>
      <c r="D7" s="32">
        <v>5.7000000000000002E-2</v>
      </c>
      <c r="E7" s="26">
        <v>5.3999999999999999E-2</v>
      </c>
    </row>
    <row r="8" spans="1:5" x14ac:dyDescent="0.25">
      <c r="A8" s="41">
        <v>44773</v>
      </c>
      <c r="B8" s="31">
        <v>2.47E-2</v>
      </c>
      <c r="C8" s="32">
        <v>0.06</v>
      </c>
      <c r="D8" s="32">
        <v>5.7000000000000002E-2</v>
      </c>
      <c r="E8" s="26">
        <v>5.3999999999999999E-2</v>
      </c>
    </row>
    <row r="9" spans="1:5" x14ac:dyDescent="0.25">
      <c r="A9" s="41">
        <v>44804</v>
      </c>
      <c r="B9" s="31">
        <v>2.47E-2</v>
      </c>
      <c r="C9" s="32">
        <v>0.06</v>
      </c>
      <c r="D9" s="32">
        <v>5.7000000000000002E-2</v>
      </c>
      <c r="E9" s="26">
        <v>5.3999999999999999E-2</v>
      </c>
    </row>
    <row r="10" spans="1:5" x14ac:dyDescent="0.25">
      <c r="A10" s="41">
        <v>44834</v>
      </c>
      <c r="B10" s="31">
        <v>2.4400000000000002E-2</v>
      </c>
      <c r="C10" s="32">
        <v>0.06</v>
      </c>
      <c r="D10" s="32">
        <v>5.7000000000000002E-2</v>
      </c>
      <c r="E10" s="26">
        <v>5.3999999999999999E-2</v>
      </c>
    </row>
    <row r="11" spans="1:5" x14ac:dyDescent="0.25">
      <c r="A11" s="41">
        <v>44865</v>
      </c>
      <c r="B11" s="31" t="e">
        <v>#N/A</v>
      </c>
      <c r="C11" s="32">
        <v>0.06</v>
      </c>
      <c r="D11" s="32">
        <v>5.7000000000000002E-2</v>
      </c>
      <c r="E11" s="26">
        <v>5.3999999999999999E-2</v>
      </c>
    </row>
    <row r="12" spans="1:5" x14ac:dyDescent="0.25">
      <c r="A12" s="41">
        <v>44895</v>
      </c>
      <c r="B12" s="31" t="e">
        <v>#N/A</v>
      </c>
      <c r="C12" s="32">
        <v>0.06</v>
      </c>
      <c r="D12" s="32">
        <v>5.7000000000000002E-2</v>
      </c>
      <c r="E12" s="26">
        <v>5.3999999999999999E-2</v>
      </c>
    </row>
    <row r="13" spans="1:5" ht="15.75" thickBot="1" x14ac:dyDescent="0.3">
      <c r="A13" s="41">
        <v>44926</v>
      </c>
      <c r="B13" s="33" t="e">
        <v>#N/A</v>
      </c>
      <c r="C13" s="34">
        <v>0.06</v>
      </c>
      <c r="D13" s="34">
        <v>5.7000000000000002E-2</v>
      </c>
      <c r="E13" s="27">
        <v>5.3999999999999999E-2</v>
      </c>
    </row>
    <row r="14" spans="1:5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42CB-7DA2-4D0B-876F-D8674ED3102F}">
  <sheetPr>
    <pageSetUpPr fitToPage="1"/>
  </sheetPr>
  <dimension ref="A1:M5"/>
  <sheetViews>
    <sheetView workbookViewId="0">
      <selection activeCell="J5" sqref="J5"/>
    </sheetView>
  </sheetViews>
  <sheetFormatPr defaultRowHeight="15" x14ac:dyDescent="0.25"/>
  <cols>
    <col min="1" max="1" width="28.140625" bestFit="1" customWidth="1"/>
    <col min="2" max="13" width="14.28515625" bestFit="1" customWidth="1"/>
  </cols>
  <sheetData>
    <row r="1" spans="1:13" x14ac:dyDescent="0.25">
      <c r="A1" t="s">
        <v>422</v>
      </c>
    </row>
    <row r="2" spans="1:13" x14ac:dyDescent="0.25">
      <c r="A2" s="18">
        <v>231450</v>
      </c>
      <c r="B2" s="4">
        <f>SUMIFS(BAL_VER[saldo_atual_credito],BAL_VER[orgao],1,BAL_VER[conta_contabil],"8.9.9.9.4.01.02.*")-SUMIFS(BAL_VER[saldo_atual_debito],BAL_VER[orgao],1,BAL_VER[conta_contabil],"8.9.9.9.4.01.02.*")</f>
        <v>110000</v>
      </c>
      <c r="C2" s="10">
        <f>B2*B5/A2</f>
        <v>7.1289695398574202E-2</v>
      </c>
    </row>
    <row r="3" spans="1:13" x14ac:dyDescent="0.25">
      <c r="A3">
        <f>MONTH(Capa!B1)</f>
        <v>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223</v>
      </c>
      <c r="B4" s="16">
        <v>0</v>
      </c>
      <c r="C4" s="16">
        <v>7.7999999999999996E-3</v>
      </c>
      <c r="D4" s="16">
        <v>2.07E-2</v>
      </c>
      <c r="E4" s="16">
        <v>4.8000000000000001E-2</v>
      </c>
      <c r="F4" s="16">
        <v>4.8000000000000001E-2</v>
      </c>
      <c r="G4" s="16">
        <v>4.8000000000000001E-2</v>
      </c>
      <c r="H4" s="16">
        <v>4.8000000000000001E-2</v>
      </c>
      <c r="I4" s="16">
        <v>7.1300000000000002E-2</v>
      </c>
      <c r="J4" s="16">
        <v>7.1300000000000002E-2</v>
      </c>
      <c r="K4" s="16" t="e">
        <f>NA()</f>
        <v>#N/A</v>
      </c>
      <c r="L4" s="16" t="e">
        <f>NA()</f>
        <v>#N/A</v>
      </c>
      <c r="M4" s="16" t="e">
        <f>NA()</f>
        <v>#N/A</v>
      </c>
    </row>
    <row r="5" spans="1:13" x14ac:dyDescent="0.25">
      <c r="A5" t="s">
        <v>236</v>
      </c>
      <c r="B5" s="14">
        <v>0.15</v>
      </c>
      <c r="C5" s="15">
        <f>B5</f>
        <v>0.15</v>
      </c>
      <c r="D5" s="15">
        <f t="shared" ref="D5:M5" si="0">C5</f>
        <v>0.15</v>
      </c>
      <c r="E5" s="15">
        <f t="shared" si="0"/>
        <v>0.15</v>
      </c>
      <c r="F5" s="15">
        <f t="shared" si="0"/>
        <v>0.15</v>
      </c>
      <c r="G5" s="15">
        <f t="shared" si="0"/>
        <v>0.15</v>
      </c>
      <c r="H5" s="15">
        <f t="shared" si="0"/>
        <v>0.15</v>
      </c>
      <c r="I5" s="15">
        <f t="shared" si="0"/>
        <v>0.15</v>
      </c>
      <c r="J5" s="15">
        <f t="shared" si="0"/>
        <v>0.15</v>
      </c>
      <c r="K5" s="15">
        <f t="shared" si="0"/>
        <v>0.15</v>
      </c>
      <c r="L5" s="15">
        <f t="shared" si="0"/>
        <v>0.15</v>
      </c>
      <c r="M5" s="15">
        <f t="shared" si="0"/>
        <v>0.15</v>
      </c>
    </row>
  </sheetData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2D4C-8B9D-4A38-8C26-680B860ABB0A}">
  <dimension ref="A1:D14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1.28515625" bestFit="1" customWidth="1"/>
  </cols>
  <sheetData>
    <row r="1" spans="1:4" ht="15.75" thickTop="1" x14ac:dyDescent="0.25">
      <c r="A1" s="28" t="s">
        <v>397</v>
      </c>
      <c r="B1" s="30" t="s">
        <v>402</v>
      </c>
      <c r="C1" s="30" t="s">
        <v>409</v>
      </c>
      <c r="D1" s="42" t="s">
        <v>410</v>
      </c>
    </row>
    <row r="2" spans="1:4" x14ac:dyDescent="0.25">
      <c r="A2" s="41">
        <v>44592</v>
      </c>
      <c r="B2" s="31" cm="1">
        <f t="array" ref="B2:B13">TRANSPOSE(Suplementação!B4:M4)</f>
        <v>0</v>
      </c>
      <c r="C2" s="32" cm="1">
        <f t="array" ref="C2:C13">TRANSPOSE(Suplementação!B5:M5)</f>
        <v>0.15</v>
      </c>
      <c r="D2" s="10">
        <f>C2/12</f>
        <v>1.2499999999999999E-2</v>
      </c>
    </row>
    <row r="3" spans="1:4" x14ac:dyDescent="0.25">
      <c r="A3" s="41">
        <v>44620</v>
      </c>
      <c r="B3" s="31">
        <v>7.7999999999999996E-3</v>
      </c>
      <c r="C3" s="32">
        <v>0.15</v>
      </c>
      <c r="D3" s="10">
        <f>(C3/12)+D2</f>
        <v>2.4999999999999998E-2</v>
      </c>
    </row>
    <row r="4" spans="1:4" x14ac:dyDescent="0.25">
      <c r="A4" s="41">
        <v>44651</v>
      </c>
      <c r="B4" s="31">
        <v>2.07E-2</v>
      </c>
      <c r="C4" s="32">
        <v>0.15</v>
      </c>
      <c r="D4" s="10">
        <f t="shared" ref="D4:D13" si="0">(C4/12)+D3</f>
        <v>3.7499999999999999E-2</v>
      </c>
    </row>
    <row r="5" spans="1:4" x14ac:dyDescent="0.25">
      <c r="A5" s="41">
        <v>44681</v>
      </c>
      <c r="B5" s="31">
        <v>4.8000000000000001E-2</v>
      </c>
      <c r="C5" s="32">
        <v>0.15</v>
      </c>
      <c r="D5" s="10">
        <f t="shared" si="0"/>
        <v>4.9999999999999996E-2</v>
      </c>
    </row>
    <row r="6" spans="1:4" x14ac:dyDescent="0.25">
      <c r="A6" s="41">
        <v>44712</v>
      </c>
      <c r="B6" s="31">
        <v>4.8000000000000001E-2</v>
      </c>
      <c r="C6" s="32">
        <v>0.15</v>
      </c>
      <c r="D6" s="10">
        <f t="shared" si="0"/>
        <v>6.2499999999999993E-2</v>
      </c>
    </row>
    <row r="7" spans="1:4" x14ac:dyDescent="0.25">
      <c r="A7" s="41">
        <v>44742</v>
      </c>
      <c r="B7" s="31">
        <v>4.8000000000000001E-2</v>
      </c>
      <c r="C7" s="32">
        <v>0.15</v>
      </c>
      <c r="D7" s="10">
        <f t="shared" si="0"/>
        <v>7.4999999999999997E-2</v>
      </c>
    </row>
    <row r="8" spans="1:4" x14ac:dyDescent="0.25">
      <c r="A8" s="41">
        <v>44773</v>
      </c>
      <c r="B8" s="31">
        <v>4.8000000000000001E-2</v>
      </c>
      <c r="C8" s="32">
        <v>0.15</v>
      </c>
      <c r="D8" s="10">
        <f t="shared" si="0"/>
        <v>8.7499999999999994E-2</v>
      </c>
    </row>
    <row r="9" spans="1:4" x14ac:dyDescent="0.25">
      <c r="A9" s="41">
        <v>44804</v>
      </c>
      <c r="B9" s="31">
        <v>7.1300000000000002E-2</v>
      </c>
      <c r="C9" s="32">
        <v>0.15</v>
      </c>
      <c r="D9" s="10">
        <f t="shared" si="0"/>
        <v>9.9999999999999992E-2</v>
      </c>
    </row>
    <row r="10" spans="1:4" x14ac:dyDescent="0.25">
      <c r="A10" s="41">
        <v>44834</v>
      </c>
      <c r="B10" s="31">
        <v>7.1300000000000002E-2</v>
      </c>
      <c r="C10" s="32">
        <v>0.15</v>
      </c>
      <c r="D10" s="10">
        <f t="shared" si="0"/>
        <v>0.11249999999999999</v>
      </c>
    </row>
    <row r="11" spans="1:4" x14ac:dyDescent="0.25">
      <c r="A11" s="41">
        <v>44865</v>
      </c>
      <c r="B11" s="31" t="e">
        <v>#N/A</v>
      </c>
      <c r="C11" s="32">
        <v>0.15</v>
      </c>
      <c r="D11" s="10">
        <f t="shared" si="0"/>
        <v>0.12499999999999999</v>
      </c>
    </row>
    <row r="12" spans="1:4" x14ac:dyDescent="0.25">
      <c r="A12" s="41">
        <v>44895</v>
      </c>
      <c r="B12" s="31" t="e">
        <v>#N/A</v>
      </c>
      <c r="C12" s="32">
        <v>0.15</v>
      </c>
      <c r="D12" s="10">
        <f t="shared" si="0"/>
        <v>0.13749999999999998</v>
      </c>
    </row>
    <row r="13" spans="1:4" ht="15.75" thickBot="1" x14ac:dyDescent="0.3">
      <c r="A13" s="41">
        <v>44926</v>
      </c>
      <c r="B13" s="33" t="e">
        <v>#N/A</v>
      </c>
      <c r="C13" s="34">
        <v>0.15</v>
      </c>
      <c r="D13" s="10">
        <f t="shared" si="0"/>
        <v>0.15</v>
      </c>
    </row>
    <row r="14" spans="1:4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776-CF87-4456-8979-84B382706546}">
  <sheetPr>
    <pageSetUpPr fitToPage="1"/>
  </sheetPr>
  <dimension ref="A1:O3"/>
  <sheetViews>
    <sheetView workbookViewId="0">
      <selection activeCell="J2" sqref="J2"/>
    </sheetView>
  </sheetViews>
  <sheetFormatPr defaultRowHeight="15" x14ac:dyDescent="0.25"/>
  <cols>
    <col min="1" max="1" width="28.140625" bestFit="1" customWidth="1"/>
    <col min="2" max="3" width="14.28515625" bestFit="1" customWidth="1"/>
    <col min="4" max="4" width="20.85546875" bestFit="1" customWidth="1"/>
    <col min="5" max="5" width="15.7109375" bestFit="1" customWidth="1"/>
    <col min="6" max="13" width="14.28515625" bestFit="1" customWidth="1"/>
  </cols>
  <sheetData>
    <row r="1" spans="1:15" x14ac:dyDescent="0.25">
      <c r="A1">
        <f>MONTH(Capa!B1)</f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t="s">
        <v>239</v>
      </c>
    </row>
    <row r="2" spans="1:15" x14ac:dyDescent="0.25">
      <c r="A2" t="s">
        <v>237</v>
      </c>
      <c r="B2" s="4">
        <f>IF(B1&lt;=$A$1,$O$2+SUMIFS(tce_4111[valor],tce_4111[conta_contabil],"1.1.1.*",tce_4111[tipo_lancamento],"D",tce_4111[mês],"&lt;="&amp;B1)-SUMIFS(tce_4111[valor],tce_4111[conta_contabil],"1.1.1.*",tce_4111[tipo_lancamento],"C",tce_4111[mês],"&lt;="&amp;B1),NA())</f>
        <v>134589.94</v>
      </c>
      <c r="C2" s="4">
        <f>IF(C1&lt;=$A$1,$O$2+SUMIFS(tce_4111[valor],tce_4111[conta_contabil],"1.1.1.*",tce_4111[tipo_lancamento],"D",tce_4111[mês],"&lt;="&amp;C1)-SUMIFS(tce_4111[valor],tce_4111[conta_contabil],"1.1.1.*",tce_4111[tipo_lancamento],"C",tce_4111[mês],"&lt;="&amp;C1),NA())</f>
        <v>64946.149999999441</v>
      </c>
      <c r="D2" s="4">
        <f>IF(D1&lt;=$A$1,$O$2+SUMIFS(tce_4111[valor],tce_4111[conta_contabil],"1.1.1.*",tce_4111[tipo_lancamento],"D",tce_4111[mês],"&lt;="&amp;D1)-SUMIFS(tce_4111[valor],tce_4111[conta_contabil],"1.1.1.*",tce_4111[tipo_lancamento],"C",tce_4111[mês],"&lt;="&amp;D1),NA())</f>
        <v>90259.399999999092</v>
      </c>
      <c r="E2" s="4">
        <f>IF(E1&lt;=$A$1,$O$2+SUMIFS(tce_4111[valor],tce_4111[conta_contabil],"1.1.1.*",tce_4111[tipo_lancamento],"D",tce_4111[mês],"&lt;="&amp;E1)-SUMIFS(tce_4111[valor],tce_4111[conta_contabil],"1.1.1.*",tce_4111[tipo_lancamento],"C",tce_4111[mês],"&lt;="&amp;E1),NA())</f>
        <v>92618.039999999339</v>
      </c>
      <c r="F2" s="4">
        <f>IF(F1&lt;=$A$1,$O$2+SUMIFS(tce_4111[valor],tce_4111[conta_contabil],"1.1.1.*",tce_4111[tipo_lancamento],"D",tce_4111[mês],"&lt;="&amp;F1)-SUMIFS(tce_4111[valor],tce_4111[conta_contabil],"1.1.1.*",tce_4111[tipo_lancamento],"C",tce_4111[mês],"&lt;="&amp;F1),NA())</f>
        <v>135499.63999999943</v>
      </c>
      <c r="G2" s="4">
        <f>IF(G1&lt;=$A$1,$O$2+SUMIFS(tce_4111[valor],tce_4111[conta_contabil],"1.1.1.*",tce_4111[tipo_lancamento],"D",tce_4111[mês],"&lt;="&amp;G1)-SUMIFS(tce_4111[valor],tce_4111[conta_contabil],"1.1.1.*",tce_4111[tipo_lancamento],"C",tce_4111[mês],"&lt;="&amp;G1),NA())</f>
        <v>152324.75999999954</v>
      </c>
      <c r="H2" s="4">
        <f>IF(H1&lt;=$A$1,$O$2+SUMIFS(tce_4111[valor],tce_4111[conta_contabil],"1.1.1.*",tce_4111[tipo_lancamento],"D",tce_4111[mês],"&lt;="&amp;H1)-SUMIFS(tce_4111[valor],tce_4111[conta_contabil],"1.1.1.*",tce_4111[tipo_lancamento],"C",tce_4111[mês],"&lt;="&amp;H1),NA())</f>
        <v>182407.19999999925</v>
      </c>
      <c r="I2" s="4">
        <f>IF(I1&lt;=$A$1,$O$2+SUMIFS(tce_4111[valor],tce_4111[conta_contabil],"1.1.1.*",tce_4111[tipo_lancamento],"D",tce_4111[mês],"&lt;="&amp;I1)-SUMIFS(tce_4111[valor],tce_4111[conta_contabil],"1.1.1.*",tce_4111[tipo_lancamento],"C",tce_4111[mês],"&lt;="&amp;I1),NA())</f>
        <v>202223.37999999942</v>
      </c>
      <c r="J2" s="4">
        <f>IF(J1&lt;=$A$1,$O$2+SUMIFS(tce_4111[valor],tce_4111[conta_contabil],"1.1.1.*",tce_4111[tipo_lancamento],"D",tce_4111[mês],"&lt;="&amp;J1)-SUMIFS(tce_4111[valor],tce_4111[conta_contabil],"1.1.1.*",tce_4111[tipo_lancamento],"C",tce_4111[mês],"&lt;="&amp;J1),NA())</f>
        <v>213203.38999999966</v>
      </c>
      <c r="K2" s="4" t="e">
        <f>IF(K1&lt;=$A$1,$O$2+SUMIFS(tce_4111[valor],tce_4111[conta_contabil],"1.1.1.*",tce_4111[tipo_lancamento],"D",tce_4111[mês],"&lt;="&amp;K1)-SUMIFS(tce_4111[valor],tce_4111[conta_contabil],"1.1.1.*",tce_4111[tipo_lancamento],"C",tce_4111[mês],"&lt;="&amp;K1),NA())</f>
        <v>#N/A</v>
      </c>
      <c r="L2" s="4" t="e">
        <f>IF(L1&lt;=$A$1,$O$2+SUMIFS(tce_4111[valor],tce_4111[conta_contabil],"1.1.1.*",tce_4111[tipo_lancamento],"D",tce_4111[mês],"&lt;="&amp;L1)-SUMIFS(tce_4111[valor],tce_4111[conta_contabil],"1.1.1.*",tce_4111[tipo_lancamento],"C",tce_4111[mês],"&lt;="&amp;L1),NA())</f>
        <v>#N/A</v>
      </c>
      <c r="M2" s="4" t="e">
        <f>IF(M1&lt;=$A$1,$O$2+SUMIFS(tce_4111[valor],tce_4111[conta_contabil],"1.1.1.*",tce_4111[tipo_lancamento],"D",tce_4111[mês],"&lt;="&amp;M1)-SUMIFS(tce_4111[valor],tce_4111[conta_contabil],"1.1.1.*",tce_4111[tipo_lancamento],"C",tce_4111[mês],"&lt;="&amp;M1),NA())</f>
        <v>#N/A</v>
      </c>
      <c r="O2">
        <f>SUMIFS(BAL_VER[saldo_anterior_debito],BAL_VER[conta_contabil],"1.1.1.*")-SUMIFS(BAL_VER[saldo_anterior_credito],BAL_VER[conta_contabil],"1.1.1.*")</f>
        <v>0</v>
      </c>
    </row>
    <row r="3" spans="1:15" x14ac:dyDescent="0.25">
      <c r="A3" t="s">
        <v>238</v>
      </c>
      <c r="B3" s="4">
        <f>IF(B1&lt;=$A$1,$O$3+SUMIFS(tce_4111[valor],tce_4111[conta_contabil],"8.2.1.1.1.*",tce_4111[tipo_lancamento],"C",tce_4111[mês],"&lt;="&amp;B1)-SUMIFS(tce_4111[valor],tce_4111[conta_contabil],"8.2.1.1.1.*",tce_4111[tipo_lancamento],"D",tce_4111[mês],"&lt;="&amp;B1),NA())</f>
        <v>111796.32000000004</v>
      </c>
      <c r="C3" s="4">
        <f>IF(C1&lt;=$A$1,$O$3+SUMIFS(tce_4111[valor],tce_4111[conta_contabil],"8.2.1.1.1.*",tce_4111[tipo_lancamento],"C",tce_4111[mês],"&lt;="&amp;C1)-SUMIFS(tce_4111[valor],tce_4111[conta_contabil],"8.2.1.1.1.*",tce_4111[tipo_lancamento],"D",tce_4111[mês],"&lt;="&amp;C1),NA())</f>
        <v>19005.65000000014</v>
      </c>
      <c r="D3" s="4">
        <f>IF(D1&lt;=$A$1,$O$3+SUMIFS(tce_4111[valor],tce_4111[conta_contabil],"8.2.1.1.1.*",tce_4111[tipo_lancamento],"C",tce_4111[mês],"&lt;="&amp;D1)-SUMIFS(tce_4111[valor],tce_4111[conta_contabil],"8.2.1.1.1.*",tce_4111[tipo_lancamento],"D",tce_4111[mês],"&lt;="&amp;D1),NA())</f>
        <v>47536.230000000098</v>
      </c>
      <c r="E3" s="4">
        <f>IF(E1&lt;=$A$1,$O$3+SUMIFS(tce_4111[valor],tce_4111[conta_contabil],"8.2.1.1.1.*",tce_4111[tipo_lancamento],"C",tce_4111[mês],"&lt;="&amp;E1)-SUMIFS(tce_4111[valor],tce_4111[conta_contabil],"8.2.1.1.1.*",tce_4111[tipo_lancamento],"D",tce_4111[mês],"&lt;="&amp;E1),NA())</f>
        <v>31264.540000000095</v>
      </c>
      <c r="F3" s="4">
        <f>IF(F1&lt;=$A$1,$O$3+SUMIFS(tce_4111[valor],tce_4111[conta_contabil],"8.2.1.1.1.*",tce_4111[tipo_lancamento],"C",tce_4111[mês],"&lt;="&amp;F1)-SUMIFS(tce_4111[valor],tce_4111[conta_contabil],"8.2.1.1.1.*",tce_4111[tipo_lancamento],"D",tce_4111[mês],"&lt;="&amp;F1),NA())</f>
        <v>76620.309999999939</v>
      </c>
      <c r="G3" s="4">
        <f>IF(G1&lt;=$A$1,$O$3+SUMIFS(tce_4111[valor],tce_4111[conta_contabil],"8.2.1.1.1.*",tce_4111[tipo_lancamento],"C",tce_4111[mês],"&lt;="&amp;G1)-SUMIFS(tce_4111[valor],tce_4111[conta_contabil],"8.2.1.1.1.*",tce_4111[tipo_lancamento],"D",tce_4111[mês],"&lt;="&amp;G1),NA())</f>
        <v>110960.96999999974</v>
      </c>
      <c r="H3" s="4">
        <f>IF(H1&lt;=$A$1,$O$3+SUMIFS(tce_4111[valor],tce_4111[conta_contabil],"8.2.1.1.1.*",tce_4111[tipo_lancamento],"C",tce_4111[mês],"&lt;="&amp;H1)-SUMIFS(tce_4111[valor],tce_4111[conta_contabil],"8.2.1.1.1.*",tce_4111[tipo_lancamento],"D",tce_4111[mês],"&lt;="&amp;H1),NA())</f>
        <v>136535.84999999974</v>
      </c>
      <c r="I3" s="4">
        <f>IF(I1&lt;=$A$1,$O$3+SUMIFS(tce_4111[valor],tce_4111[conta_contabil],"8.2.1.1.1.*",tce_4111[tipo_lancamento],"C",tce_4111[mês],"&lt;="&amp;I1)-SUMIFS(tce_4111[valor],tce_4111[conta_contabil],"8.2.1.1.1.*",tce_4111[tipo_lancamento],"D",tce_4111[mês],"&lt;="&amp;I1),NA())</f>
        <v>154181.57999999961</v>
      </c>
      <c r="J3" s="4">
        <f>IF(J1&lt;=$A$1,$O$3+SUMIFS(tce_4111[valor],tce_4111[conta_contabil],"8.2.1.1.1.*",tce_4111[tipo_lancamento],"C",tce_4111[mês],"&lt;="&amp;J1)-SUMIFS(tce_4111[valor],tce_4111[conta_contabil],"8.2.1.1.1.*",tce_4111[tipo_lancamento],"D",tce_4111[mês],"&lt;="&amp;J1),NA())</f>
        <v>183915.42999999947</v>
      </c>
      <c r="K3" s="4" t="e">
        <f>IF(K1&lt;=$A$1,$O$3+SUMIFS(tce_4111[valor],tce_4111[conta_contabil],"8.2.1.1.1.*",tce_4111[tipo_lancamento],"C",tce_4111[mês],"&lt;="&amp;K1)-SUMIFS(tce_4111[valor],tce_4111[conta_contabil],"8.2.1.1.1.*",tce_4111[tipo_lancamento],"D",tce_4111[mês],"&lt;="&amp;K1),NA())</f>
        <v>#N/A</v>
      </c>
      <c r="L3" s="4" t="e">
        <f>IF(L1&lt;=$A$1,$O$3+SUMIFS(tce_4111[valor],tce_4111[conta_contabil],"8.2.1.1.1.*",tce_4111[tipo_lancamento],"C",tce_4111[mês],"&lt;="&amp;L1)-SUMIFS(tce_4111[valor],tce_4111[conta_contabil],"8.2.1.1.1.*",tce_4111[tipo_lancamento],"D",tce_4111[mês],"&lt;="&amp;L1),NA())</f>
        <v>#N/A</v>
      </c>
      <c r="M3" s="4" t="e">
        <f>IF(M1&lt;=$A$1,$O$3+SUMIFS(tce_4111[valor],tce_4111[conta_contabil],"8.2.1.1.1.*",tce_4111[tipo_lancamento],"C",tce_4111[mês],"&lt;="&amp;M1)-SUMIFS(tce_4111[valor],tce_4111[conta_contabil],"8.2.1.1.1.*",tce_4111[tipo_lancamento],"D",tce_4111[mês],"&lt;="&amp;M1),NA())</f>
        <v>#N/A</v>
      </c>
      <c r="O3">
        <f>SUMIFS(BAL_VER[saldo_anterior_credito],BAL_VER[conta_contabil],"8.2.1.1.1.*")-SUMIFS(BAL_VER[saldo_anterior_debito],BAL_VER[conta_contabil],"8.2.1.1.1.*")</f>
        <v>0</v>
      </c>
    </row>
  </sheetData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7273-0A19-41F2-850D-B495C32FDA60}">
  <dimension ref="A1:C14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3" width="15.7109375" bestFit="1" customWidth="1"/>
  </cols>
  <sheetData>
    <row r="1" spans="1:3" ht="15.75" thickTop="1" x14ac:dyDescent="0.25">
      <c r="A1" s="28" t="s">
        <v>397</v>
      </c>
      <c r="B1" s="24" t="s">
        <v>411</v>
      </c>
      <c r="C1" s="24" t="s">
        <v>412</v>
      </c>
    </row>
    <row r="2" spans="1:3" x14ac:dyDescent="0.25">
      <c r="A2" s="41">
        <v>44592</v>
      </c>
      <c r="B2" s="35" cm="1">
        <f t="array" ref="B2:B13">TRANSPOSE(Financeiro!B2:M2)</f>
        <v>134589.94</v>
      </c>
      <c r="C2" s="35" cm="1">
        <f t="array" ref="C2:C13">TRANSPOSE(Financeiro!B3:M3)</f>
        <v>111796.32000000004</v>
      </c>
    </row>
    <row r="3" spans="1:3" x14ac:dyDescent="0.25">
      <c r="A3" s="41">
        <v>44620</v>
      </c>
      <c r="B3" s="35">
        <v>64946.149999999441</v>
      </c>
      <c r="C3" s="35">
        <v>19005.65000000014</v>
      </c>
    </row>
    <row r="4" spans="1:3" x14ac:dyDescent="0.25">
      <c r="A4" s="41">
        <v>44651</v>
      </c>
      <c r="B4" s="35">
        <v>90259.399999999092</v>
      </c>
      <c r="C4" s="35">
        <v>47536.230000000098</v>
      </c>
    </row>
    <row r="5" spans="1:3" x14ac:dyDescent="0.25">
      <c r="A5" s="41">
        <v>44681</v>
      </c>
      <c r="B5" s="35">
        <v>92618.039999999339</v>
      </c>
      <c r="C5" s="35">
        <v>31264.540000000095</v>
      </c>
    </row>
    <row r="6" spans="1:3" x14ac:dyDescent="0.25">
      <c r="A6" s="41">
        <v>44712</v>
      </c>
      <c r="B6" s="35">
        <v>135499.63999999943</v>
      </c>
      <c r="C6" s="35">
        <v>76620.309999999939</v>
      </c>
    </row>
    <row r="7" spans="1:3" x14ac:dyDescent="0.25">
      <c r="A7" s="41">
        <v>44742</v>
      </c>
      <c r="B7" s="35">
        <v>152324.75999999954</v>
      </c>
      <c r="C7" s="35">
        <v>110960.96999999974</v>
      </c>
    </row>
    <row r="8" spans="1:3" x14ac:dyDescent="0.25">
      <c r="A8" s="41">
        <v>44773</v>
      </c>
      <c r="B8" s="35">
        <v>182407.19999999925</v>
      </c>
      <c r="C8" s="35">
        <v>136535.84999999974</v>
      </c>
    </row>
    <row r="9" spans="1:3" x14ac:dyDescent="0.25">
      <c r="A9" s="41">
        <v>44804</v>
      </c>
      <c r="B9" s="35">
        <v>202223.37999999942</v>
      </c>
      <c r="C9" s="35">
        <v>154181.57999999961</v>
      </c>
    </row>
    <row r="10" spans="1:3" x14ac:dyDescent="0.25">
      <c r="A10" s="41">
        <v>44834</v>
      </c>
      <c r="B10" s="35">
        <v>213203.38999999966</v>
      </c>
      <c r="C10" s="35">
        <v>183915.42999999947</v>
      </c>
    </row>
    <row r="11" spans="1:3" x14ac:dyDescent="0.25">
      <c r="A11" s="41">
        <v>44865</v>
      </c>
      <c r="B11" s="35" t="e">
        <v>#N/A</v>
      </c>
      <c r="C11" s="35" t="e">
        <v>#N/A</v>
      </c>
    </row>
    <row r="12" spans="1:3" x14ac:dyDescent="0.25">
      <c r="A12" s="41">
        <v>44895</v>
      </c>
      <c r="B12" s="35" t="e">
        <v>#N/A</v>
      </c>
      <c r="C12" s="35" t="e">
        <v>#N/A</v>
      </c>
    </row>
    <row r="13" spans="1:3" ht="15.75" thickBot="1" x14ac:dyDescent="0.3">
      <c r="A13" s="41">
        <v>44926</v>
      </c>
      <c r="B13" s="36" t="e">
        <v>#N/A</v>
      </c>
      <c r="C13" s="36" t="e">
        <v>#N/A</v>
      </c>
    </row>
    <row r="14" spans="1:3" ht="15.75" thickTop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060F-5C0C-4F47-A160-E5AEABB48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5</vt:i4>
      </vt:variant>
    </vt:vector>
  </HeadingPairs>
  <TitlesOfParts>
    <vt:vector size="24" baseType="lpstr">
      <vt:lpstr>Instruções</vt:lpstr>
      <vt:lpstr>BAL_DESP</vt:lpstr>
      <vt:lpstr>tce_4111</vt:lpstr>
      <vt:lpstr>EMPENHO</vt:lpstr>
      <vt:lpstr>BAL_VER</vt:lpstr>
      <vt:lpstr>Capa</vt:lpstr>
      <vt:lpstr>Dados</vt:lpstr>
      <vt:lpstr>Resultado Orçamentário</vt:lpstr>
      <vt:lpstr>ResultadoOrcamentario</vt:lpstr>
      <vt:lpstr>Gasto Total</vt:lpstr>
      <vt:lpstr>GastoTotal</vt:lpstr>
      <vt:lpstr>Gasto Folha</vt:lpstr>
      <vt:lpstr>GastoFolha</vt:lpstr>
      <vt:lpstr>Pessoal LRF</vt:lpstr>
      <vt:lpstr>PessoalLRF</vt:lpstr>
      <vt:lpstr>Suplementação</vt:lpstr>
      <vt:lpstr>LimiteSuplementacao</vt:lpstr>
      <vt:lpstr>Financeiro</vt:lpstr>
      <vt:lpstr>SaldoFinanceiro</vt:lpstr>
      <vt:lpstr>Capa!Area_de_impressao</vt:lpstr>
      <vt:lpstr>Financeiro!Area_de_impressao</vt:lpstr>
      <vt:lpstr>'Gasto Total'!Area_de_impressao</vt:lpstr>
      <vt:lpstr>'Pessoal LRF'!Area_de_impressao</vt:lpstr>
      <vt:lpstr>'Resultado Orçamentário'!Area_de_impressao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2022-07-12T16:59:20Z</cp:lastPrinted>
  <dcterms:created xsi:type="dcterms:W3CDTF">2022-03-25T12:28:00Z</dcterms:created>
  <dcterms:modified xsi:type="dcterms:W3CDTF">2022-10-14T18:27:39Z</dcterms:modified>
</cp:coreProperties>
</file>